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8.xml" ContentType="application/vnd.openxmlformats-officedocument.drawing+xml"/>
  <Override PartName="/xl/charts/chartEx1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9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parrg\Downloads\"/>
    </mc:Choice>
  </mc:AlternateContent>
  <xr:revisionPtr revIDLastSave="2" documentId="13_ncr:1_{BF68F8BB-1960-4E51-840C-97108314C48A}" xr6:coauthVersionLast="47" xr6:coauthVersionMax="47" xr10:uidLastSave="{2008FB19-2F7A-4DFF-AF4D-9FD396B3A582}"/>
  <bookViews>
    <workbookView xWindow="-120" yWindow="-120" windowWidth="51840" windowHeight="21240" tabRatio="938" activeTab="3" xr2:uid="{00000000-000D-0000-FFFF-FFFF00000000}"/>
  </bookViews>
  <sheets>
    <sheet name="Main Dashboard" sheetId="10" r:id="rId1"/>
    <sheet name="Popularity of Products by Age" sheetId="13" r:id="rId2"/>
    <sheet name="Sales of Product by Postcode Se" sheetId="14" r:id="rId3"/>
    <sheet name="House Size per Postcode Area" sheetId="15" r:id="rId4"/>
    <sheet name="Age Groups by Postcode Sector" sheetId="16" r:id="rId5"/>
    <sheet name="Distribution of Property Type" sheetId="17" r:id="rId6"/>
    <sheet name="Demographic Charts" sheetId="18" r:id="rId7"/>
    <sheet name="Correlation" sheetId="12" r:id="rId8"/>
    <sheet name="Dashboard Tables" sheetId="6" state="hidden" r:id="rId9"/>
    <sheet name="Tables" sheetId="8" state="hidden" r:id="rId10"/>
    <sheet name="Client Data Personal" sheetId="1" state="hidden" r:id="rId11"/>
    <sheet name="Client Data Sales" sheetId="2" state="hidden" r:id="rId12"/>
    <sheet name="Client Product List" sheetId="3" state="hidden" r:id="rId13"/>
    <sheet name="Demographics" sheetId="4" state="hidden" r:id="rId14"/>
    <sheet name="Single Set" sheetId="5" state="hidden" r:id="rId15"/>
  </sheets>
  <definedNames>
    <definedName name="_xlnm._FilterDatabase" localSheetId="14" hidden="1">'Single Set'!$A$1:$CL$989</definedName>
    <definedName name="_xlchart.v2.0" hidden="1">'Dashboard Tables'!$O$6:$O$16</definedName>
    <definedName name="_xlchart.v2.1" hidden="1">'Dashboard Tables'!$Q$6:$Q$16</definedName>
  </definedNames>
  <calcPr calcId="191028" calcCompleted="0"/>
  <pivotCaches>
    <pivotCache cacheId="8543" r:id="rId16"/>
    <pivotCache cacheId="8544" r:id="rId17"/>
    <pivotCache cacheId="8555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0" i="12" l="1"/>
  <c r="O7" i="6"/>
  <c r="O8" i="6"/>
  <c r="O9" i="6"/>
  <c r="O10" i="6"/>
  <c r="O11" i="6"/>
  <c r="O12" i="6"/>
  <c r="O13" i="6"/>
  <c r="O14" i="6"/>
  <c r="O15" i="6"/>
  <c r="O16" i="6"/>
  <c r="O6" i="6"/>
  <c r="T14" i="1"/>
  <c r="P6" i="6"/>
  <c r="P11" i="6"/>
  <c r="P9" i="6"/>
  <c r="P14" i="6"/>
  <c r="P13" i="6"/>
  <c r="P8" i="6"/>
  <c r="P12" i="6"/>
  <c r="P7" i="6"/>
  <c r="P16" i="6"/>
  <c r="P15" i="6"/>
  <c r="P17" i="6"/>
  <c r="P10" i="6"/>
  <c r="Q12" i="6" l="1"/>
  <c r="Q6" i="6"/>
  <c r="Q14" i="6"/>
  <c r="Q7" i="6"/>
  <c r="Q15" i="6"/>
  <c r="Q10" i="6"/>
  <c r="Q11" i="6"/>
  <c r="Q13" i="6"/>
  <c r="Q8" i="6"/>
  <c r="Q16" i="6"/>
  <c r="Q9" i="6"/>
  <c r="T7" i="1"/>
  <c r="T6" i="1"/>
  <c r="S8" i="1"/>
  <c r="S7" i="1"/>
  <c r="S6" i="1"/>
</calcChain>
</file>

<file path=xl/sharedStrings.xml><?xml version="1.0" encoding="utf-8"?>
<sst xmlns="http://schemas.openxmlformats.org/spreadsheetml/2006/main" count="19323" uniqueCount="2193">
  <si>
    <t>Client Dashboard - Dynamic Marketing</t>
  </si>
  <si>
    <t>Popularity of Products by Age</t>
  </si>
  <si>
    <t>Sales of Product by Postcode Sector</t>
  </si>
  <si>
    <t>House Size per Postcode Area</t>
  </si>
  <si>
    <t>Age Groups by Postcode Sector</t>
  </si>
  <si>
    <t>Distribution of Property Type</t>
  </si>
  <si>
    <t>Demographic Charts</t>
  </si>
  <si>
    <t>Correlation</t>
  </si>
  <si>
    <t>Please click on the page you want to look at, there is a Dashboard button on each screen to return here.</t>
  </si>
  <si>
    <t>Return to Dashboard</t>
  </si>
  <si>
    <t>This chart shows the number of people in each age bracket that have bought our products. You can filter this by product on the graph.</t>
  </si>
  <si>
    <t>Filter Here</t>
  </si>
  <si>
    <t>This graph demonstrates the sales of each product based on the Postcode Sector - this can be filtered by product on the right hand side or the postcode on the bottom left corner.</t>
  </si>
  <si>
    <t>This chart shows how many of each how size are in each postcode area, you can filter the postcode districts on the left.</t>
  </si>
  <si>
    <t xml:space="preserve"> This graph demonstrates from the available data how many people from each age group live within each postcode area - you can filter the postcode area in the bottom left of the graph.</t>
  </si>
  <si>
    <t>Distribution of Property Type by Postcode District</t>
  </si>
  <si>
    <t>This graph demonstrates from the available data how many of each type within each postcode area - this can be filtered in the bottom left corner</t>
  </si>
  <si>
    <t>Customer Demographics</t>
  </si>
  <si>
    <t>These graphs tell you more about your customer base - these are based on the previous sales.</t>
  </si>
  <si>
    <t>avg_cost</t>
  </si>
  <si>
    <t>(All)</t>
  </si>
  <si>
    <t>percentage_5.or.more.bedrooms</t>
  </si>
  <si>
    <t>Row Labels</t>
  </si>
  <si>
    <t>Average House Cost</t>
  </si>
  <si>
    <t>BS36 2</t>
  </si>
  <si>
    <t>BS11 9</t>
  </si>
  <si>
    <t>BS31 2</t>
  </si>
  <si>
    <t>BS16 2</t>
  </si>
  <si>
    <t>BS35 3</t>
  </si>
  <si>
    <t>BS16 7</t>
  </si>
  <si>
    <t>KT15 2</t>
  </si>
  <si>
    <t>BS24 8</t>
  </si>
  <si>
    <t>BS21 7</t>
  </si>
  <si>
    <t>KT15 1</t>
  </si>
  <si>
    <t>BS39 7</t>
  </si>
  <si>
    <t>BS48 2</t>
  </si>
  <si>
    <t>KT19 8</t>
  </si>
  <si>
    <t>BS14 0</t>
  </si>
  <si>
    <t>BS23 2</t>
  </si>
  <si>
    <t>BS31 1</t>
  </si>
  <si>
    <t>BS15 8</t>
  </si>
  <si>
    <t>BS37 6</t>
  </si>
  <si>
    <t>BS23 3</t>
  </si>
  <si>
    <t>BS32 0</t>
  </si>
  <si>
    <t>BS39 5</t>
  </si>
  <si>
    <t>BS37 5</t>
  </si>
  <si>
    <t>BS10 6</t>
  </si>
  <si>
    <t>BS15 9</t>
  </si>
  <si>
    <t>BS20 8</t>
  </si>
  <si>
    <t>BS16 5</t>
  </si>
  <si>
    <t>BS14 8</t>
  </si>
  <si>
    <t>BS37 8</t>
  </si>
  <si>
    <t>BS16 9</t>
  </si>
  <si>
    <t>BS13 0</t>
  </si>
  <si>
    <t>BS35 1</t>
  </si>
  <si>
    <t>BS16 1</t>
  </si>
  <si>
    <t>BS15 1</t>
  </si>
  <si>
    <t>BS32 9</t>
  </si>
  <si>
    <t>BS49 4</t>
  </si>
  <si>
    <t>BS16 3</t>
  </si>
  <si>
    <t>BS22 7</t>
  </si>
  <si>
    <t>BS20 6</t>
  </si>
  <si>
    <t>KT19 9</t>
  </si>
  <si>
    <t>BS41 9</t>
  </si>
  <si>
    <t>BS22 6</t>
  </si>
  <si>
    <t>BS16 6</t>
  </si>
  <si>
    <t>BS23 4</t>
  </si>
  <si>
    <t>KT12 2</t>
  </si>
  <si>
    <t>BS16 4</t>
  </si>
  <si>
    <t>BS48 4</t>
  </si>
  <si>
    <t>BS37 7</t>
  </si>
  <si>
    <t>BS31 3</t>
  </si>
  <si>
    <t>BS32 8</t>
  </si>
  <si>
    <t>BS20 0</t>
  </si>
  <si>
    <t>BS23 1</t>
  </si>
  <si>
    <t>BS34 7</t>
  </si>
  <si>
    <t>BS21 5</t>
  </si>
  <si>
    <t>BS34 6</t>
  </si>
  <si>
    <t>KT14 7</t>
  </si>
  <si>
    <t>BS26 2</t>
  </si>
  <si>
    <t>BS13 9</t>
  </si>
  <si>
    <t>BS20 7</t>
  </si>
  <si>
    <t>BS48 1</t>
  </si>
  <si>
    <t>BS49 5</t>
  </si>
  <si>
    <t>BS14 9</t>
  </si>
  <si>
    <t>BS11 0</t>
  </si>
  <si>
    <t>BS24 9</t>
  </si>
  <si>
    <t>BS35 2</t>
  </si>
  <si>
    <t>BS40 5</t>
  </si>
  <si>
    <t>KT16 8</t>
  </si>
  <si>
    <t>BS34 8</t>
  </si>
  <si>
    <t>BS15 3</t>
  </si>
  <si>
    <t>BS37 4</t>
  </si>
  <si>
    <t>BS13 8</t>
  </si>
  <si>
    <t>BS22 8</t>
  </si>
  <si>
    <t>BS10 7</t>
  </si>
  <si>
    <t>BS27 3</t>
  </si>
  <si>
    <t>KT18 5</t>
  </si>
  <si>
    <t>BS10 5</t>
  </si>
  <si>
    <t>BS30 5</t>
  </si>
  <si>
    <t>BS34 5</t>
  </si>
  <si>
    <t>KT17 4</t>
  </si>
  <si>
    <t>BS25 1</t>
  </si>
  <si>
    <t>BS24 7</t>
  </si>
  <si>
    <t>BS13 7</t>
  </si>
  <si>
    <t>BS30 9</t>
  </si>
  <si>
    <t>BS22 9</t>
  </si>
  <si>
    <t>BS15 4</t>
  </si>
  <si>
    <t>BS30 8</t>
  </si>
  <si>
    <t>BS30 6</t>
  </si>
  <si>
    <t>KT22 7</t>
  </si>
  <si>
    <t>BS30 7</t>
  </si>
  <si>
    <t>KT20 5</t>
  </si>
  <si>
    <t>KT17 3</t>
  </si>
  <si>
    <t>KT19 0</t>
  </si>
  <si>
    <t>KT16 9</t>
  </si>
  <si>
    <t>KT13 9</t>
  </si>
  <si>
    <t>KT24 6</t>
  </si>
  <si>
    <t>KT21 1</t>
  </si>
  <si>
    <t>KT12 4</t>
  </si>
  <si>
    <t>KT21 2</t>
  </si>
  <si>
    <t>KT20 7</t>
  </si>
  <si>
    <t>KT24 5</t>
  </si>
  <si>
    <t>KT17 1</t>
  </si>
  <si>
    <t>BS28 4</t>
  </si>
  <si>
    <t>BS48 3</t>
  </si>
  <si>
    <t>KT23 3</t>
  </si>
  <si>
    <t>KT10 8</t>
  </si>
  <si>
    <t>KT23 4</t>
  </si>
  <si>
    <t>KT15 3</t>
  </si>
  <si>
    <t>KT18 7</t>
  </si>
  <si>
    <t>BS36 1</t>
  </si>
  <si>
    <t>KT13 8</t>
  </si>
  <si>
    <t>KT11 1</t>
  </si>
  <si>
    <t>KT17 2</t>
  </si>
  <si>
    <t>KT22 8</t>
  </si>
  <si>
    <t>BS40 8</t>
  </si>
  <si>
    <t>KT10 0</t>
  </si>
  <si>
    <t>KT11 3</t>
  </si>
  <si>
    <t>KT14 6</t>
  </si>
  <si>
    <t>KT12 1</t>
  </si>
  <si>
    <t>KT22 9</t>
  </si>
  <si>
    <t>KT12 5</t>
  </si>
  <si>
    <t>KT12 3</t>
  </si>
  <si>
    <t>KT20 6</t>
  </si>
  <si>
    <t>KT16 0</t>
  </si>
  <si>
    <t>BS32 4</t>
  </si>
  <si>
    <t>KT13 0</t>
  </si>
  <si>
    <t>KT22 0</t>
  </si>
  <si>
    <t>KT11 2</t>
  </si>
  <si>
    <t>KT10 9</t>
  </si>
  <si>
    <t>BS35 4</t>
  </si>
  <si>
    <t>Grand Total</t>
  </si>
  <si>
    <t>Products by Age Bracket</t>
  </si>
  <si>
    <t>Count of qty</t>
  </si>
  <si>
    <t>Column Labels</t>
  </si>
  <si>
    <t>Age</t>
  </si>
  <si>
    <t>MyHome Bulb</t>
  </si>
  <si>
    <t>MyHome Curtain Alarm</t>
  </si>
  <si>
    <t>MyHome SecurePrint</t>
  </si>
  <si>
    <t>MyHome Sounds</t>
  </si>
  <si>
    <t>Zircon Bass+</t>
  </si>
  <si>
    <t>Zircon SecureFace</t>
  </si>
  <si>
    <t>Zircon Sunrise</t>
  </si>
  <si>
    <t>Zircon Super Dimmer</t>
  </si>
  <si>
    <t>Age Group</t>
  </si>
  <si>
    <t>%</t>
  </si>
  <si>
    <t>Flats</t>
  </si>
  <si>
    <t>Detatched</t>
  </si>
  <si>
    <t>Semi-Detatched</t>
  </si>
  <si>
    <t>&lt;20 or (blank)</t>
  </si>
  <si>
    <t>BS10</t>
  </si>
  <si>
    <t>20-24</t>
  </si>
  <si>
    <t>BS11</t>
  </si>
  <si>
    <t>25-29</t>
  </si>
  <si>
    <t>BS13</t>
  </si>
  <si>
    <t>30-34</t>
  </si>
  <si>
    <t>BS14</t>
  </si>
  <si>
    <t>35-39</t>
  </si>
  <si>
    <t>BS15</t>
  </si>
  <si>
    <t>40-44</t>
  </si>
  <si>
    <t>BS16</t>
  </si>
  <si>
    <t>45-49</t>
  </si>
  <si>
    <t>BS20</t>
  </si>
  <si>
    <t>50-54</t>
  </si>
  <si>
    <t>BS21</t>
  </si>
  <si>
    <t>55-59</t>
  </si>
  <si>
    <t>BS22</t>
  </si>
  <si>
    <t>60-64</t>
  </si>
  <si>
    <t>BS23</t>
  </si>
  <si>
    <t>65-70</t>
  </si>
  <si>
    <t>BS24</t>
  </si>
  <si>
    <t>BS25</t>
  </si>
  <si>
    <t>BS26</t>
  </si>
  <si>
    <t>Sales by Postcode Area</t>
  </si>
  <si>
    <t>BS27</t>
  </si>
  <si>
    <t>BS28</t>
  </si>
  <si>
    <t>Sum of qty</t>
  </si>
  <si>
    <t>BS30</t>
  </si>
  <si>
    <t>Postcode</t>
  </si>
  <si>
    <t>BS31</t>
  </si>
  <si>
    <t>BS</t>
  </si>
  <si>
    <t>BS32</t>
  </si>
  <si>
    <t>BS34</t>
  </si>
  <si>
    <t>BS35</t>
  </si>
  <si>
    <t>BS36</t>
  </si>
  <si>
    <t>BS37</t>
  </si>
  <si>
    <t>BS39</t>
  </si>
  <si>
    <t>BS40</t>
  </si>
  <si>
    <t>BS41</t>
  </si>
  <si>
    <t>BS48</t>
  </si>
  <si>
    <t>BS49</t>
  </si>
  <si>
    <t>KT10</t>
  </si>
  <si>
    <t>KT11</t>
  </si>
  <si>
    <t>KT12</t>
  </si>
  <si>
    <t>KT13</t>
  </si>
  <si>
    <t>KT14</t>
  </si>
  <si>
    <t>KT15</t>
  </si>
  <si>
    <t>KT16</t>
  </si>
  <si>
    <t>KT17</t>
  </si>
  <si>
    <t>KT18</t>
  </si>
  <si>
    <t>KT19</t>
  </si>
  <si>
    <t>KT20</t>
  </si>
  <si>
    <t>KT21</t>
  </si>
  <si>
    <t>KT22</t>
  </si>
  <si>
    <t>KT23</t>
  </si>
  <si>
    <t>KT24</t>
  </si>
  <si>
    <t>(blank)</t>
  </si>
  <si>
    <t>KT</t>
  </si>
  <si>
    <t>Ages by Postcode (16+ only)</t>
  </si>
  <si>
    <t>16-17</t>
  </si>
  <si>
    <t>18-19</t>
  </si>
  <si>
    <t>20 - 24</t>
  </si>
  <si>
    <t>25 - 29</t>
  </si>
  <si>
    <t>30 - 44</t>
  </si>
  <si>
    <t>45 - 59</t>
  </si>
  <si>
    <t>60 - 64</t>
  </si>
  <si>
    <t>65 - 74</t>
  </si>
  <si>
    <t>75 - 84</t>
  </si>
  <si>
    <t>85 - 89</t>
  </si>
  <si>
    <t>90+</t>
  </si>
  <si>
    <t>1 Bedroom</t>
  </si>
  <si>
    <t>2 Bedrooms</t>
  </si>
  <si>
    <t>3 Bedrooms</t>
  </si>
  <si>
    <t>4 Bedrooms</t>
  </si>
  <si>
    <t>5+ Bedrooms</t>
  </si>
  <si>
    <t>customer_id</t>
  </si>
  <si>
    <t>gender</t>
  </si>
  <si>
    <t>postcode_sctr</t>
  </si>
  <si>
    <t>age</t>
  </si>
  <si>
    <t>postcode_area</t>
  </si>
  <si>
    <t>postcode_district</t>
  </si>
  <si>
    <t>abresneneg</t>
  </si>
  <si>
    <t>Male</t>
  </si>
  <si>
    <t>acarwithanbn</t>
  </si>
  <si>
    <t>Female</t>
  </si>
  <si>
    <t>achalice7k</t>
  </si>
  <si>
    <t>Gender</t>
  </si>
  <si>
    <t>acribbott8</t>
  </si>
  <si>
    <t>afallhn</t>
  </si>
  <si>
    <t>agagesjt</t>
  </si>
  <si>
    <t>akerslakefq</t>
  </si>
  <si>
    <t>Total</t>
  </si>
  <si>
    <t>alahertyjo</t>
  </si>
  <si>
    <t>alawrenz4a</t>
  </si>
  <si>
    <t>ataylouret</t>
  </si>
  <si>
    <t>avaara8</t>
  </si>
  <si>
    <t>bbroadhurstge</t>
  </si>
  <si>
    <t>bcrambht</t>
  </si>
  <si>
    <t>Average Age</t>
  </si>
  <si>
    <t>bedscerl9</t>
  </si>
  <si>
    <t>bgaitskellj</t>
  </si>
  <si>
    <t>bgillsonia</t>
  </si>
  <si>
    <t>bgouthier9j</t>
  </si>
  <si>
    <t>bisakovitchbr</t>
  </si>
  <si>
    <t>Number of Customers</t>
  </si>
  <si>
    <t>brenadf6</t>
  </si>
  <si>
    <t>bstokerjb</t>
  </si>
  <si>
    <t>caizikovitzf0</t>
  </si>
  <si>
    <t>cbarajam0</t>
  </si>
  <si>
    <t>cbarbieraw</t>
  </si>
  <si>
    <t>cheisler5</t>
  </si>
  <si>
    <t>cmagisterg</t>
  </si>
  <si>
    <t>cpinnockju</t>
  </si>
  <si>
    <t>cskallyil</t>
  </si>
  <si>
    <t>cvaunemd</t>
  </si>
  <si>
    <t>cwaltering2y</t>
  </si>
  <si>
    <t>cwoodington1s</t>
  </si>
  <si>
    <t>cyarr2m</t>
  </si>
  <si>
    <t>dbear2i</t>
  </si>
  <si>
    <t>ddashm9</t>
  </si>
  <si>
    <t>ddemeishm</t>
  </si>
  <si>
    <t>ddurbanha</t>
  </si>
  <si>
    <t>dmichind7</t>
  </si>
  <si>
    <t>dosgaris</t>
  </si>
  <si>
    <t>dpetersbt</t>
  </si>
  <si>
    <t>dpetrina2o</t>
  </si>
  <si>
    <t>drycraft9h</t>
  </si>
  <si>
    <t>dspringim</t>
  </si>
  <si>
    <t>dwreforddg</t>
  </si>
  <si>
    <t>dyatemanax</t>
  </si>
  <si>
    <t>eanglish3g</t>
  </si>
  <si>
    <t>ebroadberryir</t>
  </si>
  <si>
    <t>eferenceli</t>
  </si>
  <si>
    <t>eflintoffee9</t>
  </si>
  <si>
    <t>enurdineu</t>
  </si>
  <si>
    <t>esetterthwaitih</t>
  </si>
  <si>
    <t>eshevlanmq</t>
  </si>
  <si>
    <t>etamblynmp</t>
  </si>
  <si>
    <t>ewakelinbx</t>
  </si>
  <si>
    <t>eyanuk70</t>
  </si>
  <si>
    <t>eyushkin4e</t>
  </si>
  <si>
    <t>facasterhs</t>
  </si>
  <si>
    <t>fbischoff9z</t>
  </si>
  <si>
    <t>fgaythorpeq</t>
  </si>
  <si>
    <t>fkenford7u</t>
  </si>
  <si>
    <t>foxbee8</t>
  </si>
  <si>
    <t>fpennino3o</t>
  </si>
  <si>
    <t>frobertinh</t>
  </si>
  <si>
    <t>gabrami1t</t>
  </si>
  <si>
    <t>gadamowitz8g</t>
  </si>
  <si>
    <t>ggaunterhz</t>
  </si>
  <si>
    <t>gjzakee</t>
  </si>
  <si>
    <t>gmacinerneyas</t>
  </si>
  <si>
    <t>gtremolieresl1</t>
  </si>
  <si>
    <t>gwenderothke</t>
  </si>
  <si>
    <t>hdittygi</t>
  </si>
  <si>
    <t>hgiacobonij7</t>
  </si>
  <si>
    <t>hgilmourar</t>
  </si>
  <si>
    <t>hhayselden3h</t>
  </si>
  <si>
    <t>hpavek52</t>
  </si>
  <si>
    <t>ibettleyag</t>
  </si>
  <si>
    <t>ideruggerogs</t>
  </si>
  <si>
    <t>iianniello6l</t>
  </si>
  <si>
    <t>iruffles9w</t>
  </si>
  <si>
    <t>isarchwelleo</t>
  </si>
  <si>
    <t>iyarkeran</t>
  </si>
  <si>
    <t>jhartle80</t>
  </si>
  <si>
    <t>jlawrance6x</t>
  </si>
  <si>
    <t>jrighyed</t>
  </si>
  <si>
    <t>kcomerford9i</t>
  </si>
  <si>
    <t>kfustern4</t>
  </si>
  <si>
    <t>kglaisterbk</t>
  </si>
  <si>
    <t>kknightlyip</t>
  </si>
  <si>
    <t>kmazeyic</t>
  </si>
  <si>
    <t>ktillerjv</t>
  </si>
  <si>
    <t>lbuxam85</t>
  </si>
  <si>
    <t>lcrowdyk0</t>
  </si>
  <si>
    <t>lfigge86</t>
  </si>
  <si>
    <t>lkuhn8r</t>
  </si>
  <si>
    <t>lmaccomiskeyh4</t>
  </si>
  <si>
    <t>lmcamishg8</t>
  </si>
  <si>
    <t>lmcgeraghtyh</t>
  </si>
  <si>
    <t>lpetren9b</t>
  </si>
  <si>
    <t>mbantonbq</t>
  </si>
  <si>
    <t>mdasc3</t>
  </si>
  <si>
    <t>mfeasley4r</t>
  </si>
  <si>
    <t>mgrinstedmf</t>
  </si>
  <si>
    <t>mguidettict</t>
  </si>
  <si>
    <t>mmickleboroughnb</t>
  </si>
  <si>
    <t>mmuxworthyn9</t>
  </si>
  <si>
    <t>moman8y</t>
  </si>
  <si>
    <t>mslyde74</t>
  </si>
  <si>
    <t>myemmiu</t>
  </si>
  <si>
    <t>nbaldacchi3d</t>
  </si>
  <si>
    <t>odorosario35</t>
  </si>
  <si>
    <t>oeakeek</t>
  </si>
  <si>
    <t>pblazhevichav</t>
  </si>
  <si>
    <t>pbroodesep</t>
  </si>
  <si>
    <t>pcalderamv</t>
  </si>
  <si>
    <t>pventurolia7</t>
  </si>
  <si>
    <t>pwharltonfk</t>
  </si>
  <si>
    <t>rannattdq</t>
  </si>
  <si>
    <t>rfurseyiy</t>
  </si>
  <si>
    <t>rmilksoplv</t>
  </si>
  <si>
    <t>rolphertef</t>
  </si>
  <si>
    <t>rpendlington6e</t>
  </si>
  <si>
    <t>rsheringhamlg</t>
  </si>
  <si>
    <t>rstoate96</t>
  </si>
  <si>
    <t>rvaleriusby</t>
  </si>
  <si>
    <t>sbrockhurstdx</t>
  </si>
  <si>
    <t>schenery7o</t>
  </si>
  <si>
    <t>sclynmanjl</t>
  </si>
  <si>
    <t>sdalgarno1q</t>
  </si>
  <si>
    <t>sfinckeaf</t>
  </si>
  <si>
    <t>sgillumki</t>
  </si>
  <si>
    <t>shuffdv</t>
  </si>
  <si>
    <t>stschierasche98</t>
  </si>
  <si>
    <t>sungerechtskf</t>
  </si>
  <si>
    <t>swybernb8</t>
  </si>
  <si>
    <t>tbrunnerkg</t>
  </si>
  <si>
    <t>tcadoreel</t>
  </si>
  <si>
    <t>tgilfoyfi</t>
  </si>
  <si>
    <t>thurndallkq</t>
  </si>
  <si>
    <t>tluebbertgf</t>
  </si>
  <si>
    <t>tnehlsen55</t>
  </si>
  <si>
    <t>vbesemerg3</t>
  </si>
  <si>
    <t>vroy9r</t>
  </si>
  <si>
    <t>wbalmanndy</t>
  </si>
  <si>
    <t>wmabbuttjh</t>
  </si>
  <si>
    <t>wticksall9m</t>
  </si>
  <si>
    <t>zbeckford87</t>
  </si>
  <si>
    <t>zraddin5w</t>
  </si>
  <si>
    <t>aadolthine8v</t>
  </si>
  <si>
    <t>abarrettbc</t>
  </si>
  <si>
    <t>ablennerhassetthk</t>
  </si>
  <si>
    <t>abretellebe</t>
  </si>
  <si>
    <t>abrumfieldms</t>
  </si>
  <si>
    <t>abucknera4</t>
  </si>
  <si>
    <t>abygravecl</t>
  </si>
  <si>
    <t>acleevelyhp</t>
  </si>
  <si>
    <t>ademangel90</t>
  </si>
  <si>
    <t>adrohaneb9</t>
  </si>
  <si>
    <t>aellwood47</t>
  </si>
  <si>
    <t>agobourn1m</t>
  </si>
  <si>
    <t>aharland71</t>
  </si>
  <si>
    <t>ahartnellew</t>
  </si>
  <si>
    <t>ajentgensdn</t>
  </si>
  <si>
    <t>akedward5f</t>
  </si>
  <si>
    <t>akelwaybamberea</t>
  </si>
  <si>
    <t>alegoodgv</t>
  </si>
  <si>
    <t>alindlbv</t>
  </si>
  <si>
    <t>alorenc2j</t>
  </si>
  <si>
    <t>amcgregor1r</t>
  </si>
  <si>
    <t>amoir5i</t>
  </si>
  <si>
    <t>arablan8e</t>
  </si>
  <si>
    <t>areingergy</t>
  </si>
  <si>
    <t>arizzo73</t>
  </si>
  <si>
    <t>ashernockfc</t>
  </si>
  <si>
    <t>bavisongt</t>
  </si>
  <si>
    <t>bblythek1</t>
  </si>
  <si>
    <t>bbydaway5m</t>
  </si>
  <si>
    <t>bcahaland</t>
  </si>
  <si>
    <t>bcord9x</t>
  </si>
  <si>
    <t>bdeblingb</t>
  </si>
  <si>
    <t>bdibnerln</t>
  </si>
  <si>
    <t>bdiggle1y</t>
  </si>
  <si>
    <t>berasmusi0</t>
  </si>
  <si>
    <t>bgremaing4</t>
  </si>
  <si>
    <t>bhanced5</t>
  </si>
  <si>
    <t>bilyushkin7b</t>
  </si>
  <si>
    <t>blangdaleiw</t>
  </si>
  <si>
    <t>blayelu</t>
  </si>
  <si>
    <t>blitel46</t>
  </si>
  <si>
    <t>bmarkovafo</t>
  </si>
  <si>
    <t>bmuggachmn</t>
  </si>
  <si>
    <t>bmustinec</t>
  </si>
  <si>
    <t>brizzottodt</t>
  </si>
  <si>
    <t>brodmelljm</t>
  </si>
  <si>
    <t>btilney9e</t>
  </si>
  <si>
    <t>bvandenhof4h</t>
  </si>
  <si>
    <t>bwellmankz</t>
  </si>
  <si>
    <t>cavramovic8o</t>
  </si>
  <si>
    <t>cbeincken64</t>
  </si>
  <si>
    <t>cbelshawf7</t>
  </si>
  <si>
    <t>ccopcotea3</t>
  </si>
  <si>
    <t>cdyett1o</t>
  </si>
  <si>
    <t>ceirwin77</t>
  </si>
  <si>
    <t>cgeraud41</t>
  </si>
  <si>
    <t>cgiacopazzijq</t>
  </si>
  <si>
    <t>cgilphillan9</t>
  </si>
  <si>
    <t>cgirking1</t>
  </si>
  <si>
    <t>cgolday</t>
  </si>
  <si>
    <t>cgowman5c</t>
  </si>
  <si>
    <t>chaskinskt</t>
  </si>
  <si>
    <t>choytemk</t>
  </si>
  <si>
    <t>ckleisle59</t>
  </si>
  <si>
    <t>ckunzel9l</t>
  </si>
  <si>
    <t>cmarrittde</t>
  </si>
  <si>
    <t>cmillershipal</t>
  </si>
  <si>
    <t>collet2w</t>
  </si>
  <si>
    <t>cpemberton19</t>
  </si>
  <si>
    <t>cpoddik</t>
  </si>
  <si>
    <t>cpottsl5</t>
  </si>
  <si>
    <t>crigard7s</t>
  </si>
  <si>
    <t>crusk6z</t>
  </si>
  <si>
    <t>ctaddhh</t>
  </si>
  <si>
    <t>ctunnicliffkw</t>
  </si>
  <si>
    <t>cwhatmoughjk</t>
  </si>
  <si>
    <t>cyewdell72</t>
  </si>
  <si>
    <t>dbeavesll</t>
  </si>
  <si>
    <t>dbilson88</t>
  </si>
  <si>
    <t>ddemicoliw</t>
  </si>
  <si>
    <t>dduesburydu</t>
  </si>
  <si>
    <t>dglave5u</t>
  </si>
  <si>
    <t>djoelt</t>
  </si>
  <si>
    <t>dmacandrewkv</t>
  </si>
  <si>
    <t>dmcdermidja</t>
  </si>
  <si>
    <t>dmyrkusv</t>
  </si>
  <si>
    <t>dpachtjn</t>
  </si>
  <si>
    <t>droman7j</t>
  </si>
  <si>
    <t>dscurreyey</t>
  </si>
  <si>
    <t>eallwoodez</t>
  </si>
  <si>
    <t>ebanfield8m</t>
  </si>
  <si>
    <t>ebertomieufd</t>
  </si>
  <si>
    <t>ebruyns2k</t>
  </si>
  <si>
    <t>echallice37</t>
  </si>
  <si>
    <t>edarringtonme</t>
  </si>
  <si>
    <t>edellcasamt</t>
  </si>
  <si>
    <t>edoringce</t>
  </si>
  <si>
    <t>egiacovazzo7z</t>
  </si>
  <si>
    <t>ehedditchho</t>
  </si>
  <si>
    <t>ehuccabylr</t>
  </si>
  <si>
    <t>ekenyonl3</t>
  </si>
  <si>
    <t>eleaveycc</t>
  </si>
  <si>
    <t>eoakes3r</t>
  </si>
  <si>
    <t>esacchetti7e</t>
  </si>
  <si>
    <t>esonghurstao</t>
  </si>
  <si>
    <t>evallens79</t>
  </si>
  <si>
    <t>evignebw</t>
  </si>
  <si>
    <t>ewolstenholmehv</t>
  </si>
  <si>
    <t>fbartrap1w</t>
  </si>
  <si>
    <t>fchamley7q</t>
  </si>
  <si>
    <t>fesslemontjp</t>
  </si>
  <si>
    <t>fmardedp</t>
  </si>
  <si>
    <t>fmcevaycb</t>
  </si>
  <si>
    <t>fmerrick38</t>
  </si>
  <si>
    <t>fodoghertym7</t>
  </si>
  <si>
    <t>fpapierz1n</t>
  </si>
  <si>
    <t>fricciardidw</t>
  </si>
  <si>
    <t>frowlstonei2</t>
  </si>
  <si>
    <t>furridge28</t>
  </si>
  <si>
    <t>gadame1h</t>
  </si>
  <si>
    <t>gantham5g</t>
  </si>
  <si>
    <t>gasbrey7v</t>
  </si>
  <si>
    <t>gbonicelli4o</t>
  </si>
  <si>
    <t>gcammiemile23</t>
  </si>
  <si>
    <t>gcolrein1l</t>
  </si>
  <si>
    <t>gcovert7l</t>
  </si>
  <si>
    <t>gducker5v</t>
  </si>
  <si>
    <t>gearney1i</t>
  </si>
  <si>
    <t>gfoxai</t>
  </si>
  <si>
    <t>ghanselmannjy</t>
  </si>
  <si>
    <t>gminchell95</t>
  </si>
  <si>
    <t>gmussington1p</t>
  </si>
  <si>
    <t>grose1d</t>
  </si>
  <si>
    <t>gtempestc5</t>
  </si>
  <si>
    <t>gtrevaskiss11</t>
  </si>
  <si>
    <t>gvanweedenburgm5</t>
  </si>
  <si>
    <t>haguilar4x</t>
  </si>
  <si>
    <t>hbarnfather4b</t>
  </si>
  <si>
    <t>hcammisji</t>
  </si>
  <si>
    <t>hcrushc7</t>
  </si>
  <si>
    <t>hdallowa1</t>
  </si>
  <si>
    <t>heburah65</t>
  </si>
  <si>
    <t>hgrzeskowskika</t>
  </si>
  <si>
    <t>hhinzer48</t>
  </si>
  <si>
    <t>hhughman4w</t>
  </si>
  <si>
    <t>hmurdie3b</t>
  </si>
  <si>
    <t>hsills60</t>
  </si>
  <si>
    <t>htanthr</t>
  </si>
  <si>
    <t>hthurlbourne7p</t>
  </si>
  <si>
    <t>hyukhnev6d</t>
  </si>
  <si>
    <t>ihallows42</t>
  </si>
  <si>
    <t>isachno5j</t>
  </si>
  <si>
    <t>ispeakeml</t>
  </si>
  <si>
    <t>itullethfl</t>
  </si>
  <si>
    <t>jbeltd2</t>
  </si>
  <si>
    <t>jduplain2b</t>
  </si>
  <si>
    <t>jeste4q</t>
  </si>
  <si>
    <t>jhalbordb7</t>
  </si>
  <si>
    <t>jhartingtonl2</t>
  </si>
  <si>
    <t>jmillmore1z</t>
  </si>
  <si>
    <t>jpaddyeh</t>
  </si>
  <si>
    <t>jreanl7</t>
  </si>
  <si>
    <t>jriltonmj</t>
  </si>
  <si>
    <t>jsebert3i</t>
  </si>
  <si>
    <t>jsimoneschi7d</t>
  </si>
  <si>
    <t>jskydall4l</t>
  </si>
  <si>
    <t>jsplevings10</t>
  </si>
  <si>
    <t>kbunting2v</t>
  </si>
  <si>
    <t>kcowburn84</t>
  </si>
  <si>
    <t>kdenajera2c</t>
  </si>
  <si>
    <t>kkaesmans21</t>
  </si>
  <si>
    <t>kkennanb2</t>
  </si>
  <si>
    <t>klyosik2l</t>
  </si>
  <si>
    <t>kmarzellidm</t>
  </si>
  <si>
    <t>kmcgerr5z</t>
  </si>
  <si>
    <t>kpotecd</t>
  </si>
  <si>
    <t>krawls6s</t>
  </si>
  <si>
    <t>ktalesdl</t>
  </si>
  <si>
    <t>ktingey3m</t>
  </si>
  <si>
    <t>kwimmerbz</t>
  </si>
  <si>
    <t>lbeageno</t>
  </si>
  <si>
    <t>lbirkett1b</t>
  </si>
  <si>
    <t>lcaslingh</t>
  </si>
  <si>
    <t>lchownn5</t>
  </si>
  <si>
    <t>lgatchelhx</t>
  </si>
  <si>
    <t>lgriffen5h</t>
  </si>
  <si>
    <t>lgrouerfy</t>
  </si>
  <si>
    <t>lkurton6y</t>
  </si>
  <si>
    <t>lmccombeh2</t>
  </si>
  <si>
    <t>lmicklewiczmw</t>
  </si>
  <si>
    <t>lmorritt3e</t>
  </si>
  <si>
    <t>lnealon5o</t>
  </si>
  <si>
    <t>lpimlott36</t>
  </si>
  <si>
    <t>lscrutonba</t>
  </si>
  <si>
    <t>lthorndalekc</t>
  </si>
  <si>
    <t>ltunkin8q</t>
  </si>
  <si>
    <t>lvezeyaq</t>
  </si>
  <si>
    <t>madenet8c</t>
  </si>
  <si>
    <t>maggett1v</t>
  </si>
  <si>
    <t>mallchorn4i</t>
  </si>
  <si>
    <t>mbartalini9a</t>
  </si>
  <si>
    <t>mbernlig2</t>
  </si>
  <si>
    <t>mbexley5a</t>
  </si>
  <si>
    <t>mdalgleishfw</t>
  </si>
  <si>
    <t>mdarellfj</t>
  </si>
  <si>
    <t>mfoskenfx</t>
  </si>
  <si>
    <t>mfreake5t</t>
  </si>
  <si>
    <t>mfriedlos6u</t>
  </si>
  <si>
    <t>mgilffillan69</t>
  </si>
  <si>
    <t>mginnally5s</t>
  </si>
  <si>
    <t>mgodmerlf</t>
  </si>
  <si>
    <t>mjagielskiak</t>
  </si>
  <si>
    <t>mjeanessonk6</t>
  </si>
  <si>
    <t>mkullaa</t>
  </si>
  <si>
    <t>mleeburnekk</t>
  </si>
  <si>
    <t>mlevick3q</t>
  </si>
  <si>
    <t>mlindenbluthcu</t>
  </si>
  <si>
    <t>mpayntongn</t>
  </si>
  <si>
    <t>mraigattc8</t>
  </si>
  <si>
    <t>mrookek2</t>
  </si>
  <si>
    <t>mrumseye5</t>
  </si>
  <si>
    <t>mtame7a</t>
  </si>
  <si>
    <t>mvost30</t>
  </si>
  <si>
    <t>mzorene2</t>
  </si>
  <si>
    <t>nasel8k</t>
  </si>
  <si>
    <t>nhalt3k</t>
  </si>
  <si>
    <t>nkasparski6g</t>
  </si>
  <si>
    <t>nkynforthe7</t>
  </si>
  <si>
    <t>nnesfield3c</t>
  </si>
  <si>
    <t>nstorkesi</t>
  </si>
  <si>
    <t>nwippergq</t>
  </si>
  <si>
    <t>nzannotelli2e</t>
  </si>
  <si>
    <t>oboulds5b</t>
  </si>
  <si>
    <t>odungayix</t>
  </si>
  <si>
    <t>ohymersfh</t>
  </si>
  <si>
    <t>palesbrookjs</t>
  </si>
  <si>
    <t>pbohl4y</t>
  </si>
  <si>
    <t>pcrookshank26</t>
  </si>
  <si>
    <t>pforwardfg</t>
  </si>
  <si>
    <t>phealing2n</t>
  </si>
  <si>
    <t>pjohnikin17</t>
  </si>
  <si>
    <t>pketchellhe</t>
  </si>
  <si>
    <t>plowdeane3v</t>
  </si>
  <si>
    <t>pnanninih9</t>
  </si>
  <si>
    <t>priggeard8u</t>
  </si>
  <si>
    <t>pstockportga</t>
  </si>
  <si>
    <t>pwhisson3n</t>
  </si>
  <si>
    <t>raykroydaj</t>
  </si>
  <si>
    <t>rbetzin</t>
  </si>
  <si>
    <t>rblondellmu</t>
  </si>
  <si>
    <t>rbodd5r</t>
  </si>
  <si>
    <t>rgolland3y</t>
  </si>
  <si>
    <t>rgrebbin9p</t>
  </si>
  <si>
    <t>rhedderly97</t>
  </si>
  <si>
    <t>rjaffra6</t>
  </si>
  <si>
    <t>rjirieck8l</t>
  </si>
  <si>
    <t>rkirtley7h</t>
  </si>
  <si>
    <t>rkliemchenbg</t>
  </si>
  <si>
    <t>roulnereq</t>
  </si>
  <si>
    <t>rprujeanjc</t>
  </si>
  <si>
    <t>rreggione</t>
  </si>
  <si>
    <t>sbeauman6q</t>
  </si>
  <si>
    <t>sboswell7</t>
  </si>
  <si>
    <t>sbucklegp</t>
  </si>
  <si>
    <t>schampionnetay</t>
  </si>
  <si>
    <t>sdur3a</t>
  </si>
  <si>
    <t>sgallonp</t>
  </si>
  <si>
    <t>sgraysmark4s</t>
  </si>
  <si>
    <t>shellwingn3</t>
  </si>
  <si>
    <t>smarshman43</t>
  </si>
  <si>
    <t>swillmerh5</t>
  </si>
  <si>
    <t>tball3u</t>
  </si>
  <si>
    <t>tbuckam6k</t>
  </si>
  <si>
    <t>tcrown4n</t>
  </si>
  <si>
    <t>tfendley44</t>
  </si>
  <si>
    <t>tguyersj1</t>
  </si>
  <si>
    <t>tharrowaynd</t>
  </si>
  <si>
    <t>thenrichs57</t>
  </si>
  <si>
    <t>tklassmannf9</t>
  </si>
  <si>
    <t>tlemonnieri6</t>
  </si>
  <si>
    <t>tmacduffieg5</t>
  </si>
  <si>
    <t>tmccarthy7g</t>
  </si>
  <si>
    <t>tpenrice2p</t>
  </si>
  <si>
    <t>ttremaine3w</t>
  </si>
  <si>
    <t>uverden53</t>
  </si>
  <si>
    <t>alabbezbm</t>
  </si>
  <si>
    <t>alockwoodkn</t>
  </si>
  <si>
    <t>arispengw</t>
  </si>
  <si>
    <t>awissbeyle</t>
  </si>
  <si>
    <t>bdudinky</t>
  </si>
  <si>
    <t>bmcguinnessac</t>
  </si>
  <si>
    <t>ccaheym3</t>
  </si>
  <si>
    <t>cduhameld0</t>
  </si>
  <si>
    <t>cghiottohb</t>
  </si>
  <si>
    <t>clavissj4</t>
  </si>
  <si>
    <t>cludeegu</t>
  </si>
  <si>
    <t>dmaccaddie6i</t>
  </si>
  <si>
    <t>dmangionje</t>
  </si>
  <si>
    <t>dmossk8</t>
  </si>
  <si>
    <t>ecorradetti6r</t>
  </si>
  <si>
    <t>ejacobowiczc2</t>
  </si>
  <si>
    <t>fphilipsson68</t>
  </si>
  <si>
    <t>gwhildch</t>
  </si>
  <si>
    <t>gwindousau</t>
  </si>
  <si>
    <t>hlallyk4</t>
  </si>
  <si>
    <t>hshanleyn6</t>
  </si>
  <si>
    <t>hsmaildj</t>
  </si>
  <si>
    <t>hstrudwickcf</t>
  </si>
  <si>
    <t>iblackborn5k</t>
  </si>
  <si>
    <t>jmccree8x</t>
  </si>
  <si>
    <t>kconeron4p</t>
  </si>
  <si>
    <t>kmattausku</t>
  </si>
  <si>
    <t>kmatteonife</t>
  </si>
  <si>
    <t>lcarrollmy</t>
  </si>
  <si>
    <t>lhane2x</t>
  </si>
  <si>
    <t>mbeetlesmo</t>
  </si>
  <si>
    <t>mgurneymh</t>
  </si>
  <si>
    <t>moaken2</t>
  </si>
  <si>
    <t>olimeburnerfm</t>
  </si>
  <si>
    <t>pbramo9k</t>
  </si>
  <si>
    <t>rgeorgii</t>
  </si>
  <si>
    <t>rjaskowicz83</t>
  </si>
  <si>
    <t>rlemarmx</t>
  </si>
  <si>
    <t>rmartensenad</t>
  </si>
  <si>
    <t>rmaudgm</t>
  </si>
  <si>
    <t>rocarran6a</t>
  </si>
  <si>
    <t>rsalmenen</t>
  </si>
  <si>
    <t>schessorgb</t>
  </si>
  <si>
    <t>scomettik3</t>
  </si>
  <si>
    <t>scrennan4</t>
  </si>
  <si>
    <t>sdyet5l</t>
  </si>
  <si>
    <t>sgallyhaockbh</t>
  </si>
  <si>
    <t>sgatesman8j</t>
  </si>
  <si>
    <t>sgollyn0</t>
  </si>
  <si>
    <t>sparcall3f</t>
  </si>
  <si>
    <t>spaviak5</t>
  </si>
  <si>
    <t>srelphh8</t>
  </si>
  <si>
    <t>ssherbrookmr</t>
  </si>
  <si>
    <t>szapatergr</t>
  </si>
  <si>
    <t>tdobeli4</t>
  </si>
  <si>
    <t>tjulien1c</t>
  </si>
  <si>
    <t>tleblond7t</t>
  </si>
  <si>
    <t>tlewer2f</t>
  </si>
  <si>
    <t>tlube2t</t>
  </si>
  <si>
    <t>tmaccroaryio</t>
  </si>
  <si>
    <t>tsinfieldhw</t>
  </si>
  <si>
    <t>tsotheronm4</t>
  </si>
  <si>
    <t>tstanden6p</t>
  </si>
  <si>
    <t>vcoupeem</t>
  </si>
  <si>
    <t>vmctiernand8</t>
  </si>
  <si>
    <t>vmcwardgx</t>
  </si>
  <si>
    <t>vsunderland99</t>
  </si>
  <si>
    <t>vwealhc</t>
  </si>
  <si>
    <t>wcattlowmm</t>
  </si>
  <si>
    <t>wdealtryi9</t>
  </si>
  <si>
    <t>wfairham3z</t>
  </si>
  <si>
    <t>wjori76</t>
  </si>
  <si>
    <t>wpressliecx</t>
  </si>
  <si>
    <t>wratchfordg7</t>
  </si>
  <si>
    <t>wspaight20</t>
  </si>
  <si>
    <t>zormstonco</t>
  </si>
  <si>
    <t>zpratchett54</t>
  </si>
  <si>
    <t>zsheather7f</t>
  </si>
  <si>
    <t>adarbyshirelk</t>
  </si>
  <si>
    <t>agasgarthiz</t>
  </si>
  <si>
    <t>aharsehu</t>
  </si>
  <si>
    <t>amcclintock8d</t>
  </si>
  <si>
    <t>anovacek8z</t>
  </si>
  <si>
    <t>apate8a</t>
  </si>
  <si>
    <t>asharpless5n</t>
  </si>
  <si>
    <t>astuddef4</t>
  </si>
  <si>
    <t>bcoleg9</t>
  </si>
  <si>
    <t>bdunne91</t>
  </si>
  <si>
    <t>blambird8f</t>
  </si>
  <si>
    <t>bmackey31</t>
  </si>
  <si>
    <t>cbettingtonkr</t>
  </si>
  <si>
    <t>ccarseybs</t>
  </si>
  <si>
    <t>cguinanh3</t>
  </si>
  <si>
    <t>cshyres1g</t>
  </si>
  <si>
    <t>csparshatthf</t>
  </si>
  <si>
    <t>dastburyei</t>
  </si>
  <si>
    <t>dcowlishawhq</t>
  </si>
  <si>
    <t>dgolthorppij</t>
  </si>
  <si>
    <t>dlillistonekd</t>
  </si>
  <si>
    <t>dlockwoodcz</t>
  </si>
  <si>
    <t>dmansfield3j</t>
  </si>
  <si>
    <t>dmarquez67</t>
  </si>
  <si>
    <t>dmemorym1</t>
  </si>
  <si>
    <t>dwoodruffj0</t>
  </si>
  <si>
    <t>ehulattmg</t>
  </si>
  <si>
    <t>ewinchcomben1</t>
  </si>
  <si>
    <t>fmandrey9o</t>
  </si>
  <si>
    <t>fpresslandhj</t>
  </si>
  <si>
    <t>gcotterkb</t>
  </si>
  <si>
    <t>hbeckwith9f</t>
  </si>
  <si>
    <t>hpiattojz</t>
  </si>
  <si>
    <t>hwrightam39</t>
  </si>
  <si>
    <t>hyurenevgl</t>
  </si>
  <si>
    <t>iccominilz</t>
  </si>
  <si>
    <t>iconradsenhd</t>
  </si>
  <si>
    <t>jattrilld3</t>
  </si>
  <si>
    <t>kariss89</t>
  </si>
  <si>
    <t>kcopeland9u</t>
  </si>
  <si>
    <t>kgrishukhin7y</t>
  </si>
  <si>
    <t>kguilliatt9c</t>
  </si>
  <si>
    <t>khaddockjd</t>
  </si>
  <si>
    <t>kmeleskcj</t>
  </si>
  <si>
    <t>lfreschi8w</t>
  </si>
  <si>
    <t>lklischmb</t>
  </si>
  <si>
    <t>llabuschagneg0</t>
  </si>
  <si>
    <t>mfrontczakgk</t>
  </si>
  <si>
    <t>mholsall4g</t>
  </si>
  <si>
    <t>mlumsdalem</t>
  </si>
  <si>
    <t>mmantonff</t>
  </si>
  <si>
    <t>mtackettdk</t>
  </si>
  <si>
    <t>mtreea0</t>
  </si>
  <si>
    <t>mwhitneyd6</t>
  </si>
  <si>
    <t>nhandmorecw</t>
  </si>
  <si>
    <t>nhevnerfz</t>
  </si>
  <si>
    <t>oemorkl</t>
  </si>
  <si>
    <t>ojeggo8t</t>
  </si>
  <si>
    <t>pitter7w</t>
  </si>
  <si>
    <t>pmccrackenh7</t>
  </si>
  <si>
    <t>rarnholdkm</t>
  </si>
  <si>
    <t>rbird15</t>
  </si>
  <si>
    <t>rcradduck9q</t>
  </si>
  <si>
    <t>rimosfs</t>
  </si>
  <si>
    <t>rposselj2</t>
  </si>
  <si>
    <t>saylmer1x</t>
  </si>
  <si>
    <t>sbenedttil0</t>
  </si>
  <si>
    <t>smcneel8</t>
  </si>
  <si>
    <t>sranger8n</t>
  </si>
  <si>
    <t>stomasikkx</t>
  </si>
  <si>
    <t>tjentges2</t>
  </si>
  <si>
    <t>tsalomonbp</t>
  </si>
  <si>
    <t>vrowberryab</t>
  </si>
  <si>
    <t>mgreggorlw</t>
  </si>
  <si>
    <t>mguerrieroam</t>
  </si>
  <si>
    <t>mheeney9d</t>
  </si>
  <si>
    <t>mrangeley7x</t>
  </si>
  <si>
    <t>msamme81</t>
  </si>
  <si>
    <t>nravenhills13</t>
  </si>
  <si>
    <t>oclerccn</t>
  </si>
  <si>
    <t>oquereejf</t>
  </si>
  <si>
    <t>rbennett2h</t>
  </si>
  <si>
    <t>rstanyard82</t>
  </si>
  <si>
    <t>rwheelwright7r</t>
  </si>
  <si>
    <t>sderoosk9</t>
  </si>
  <si>
    <t>smattussevich6w</t>
  </si>
  <si>
    <t>sparadine7n</t>
  </si>
  <si>
    <t>spohlsld</t>
  </si>
  <si>
    <t>stuminini0</t>
  </si>
  <si>
    <t>thuckstepp4d</t>
  </si>
  <si>
    <t>trahill9v</t>
  </si>
  <si>
    <t>triddettn8</t>
  </si>
  <si>
    <t>troyall12</t>
  </si>
  <si>
    <t>tshewjx</t>
  </si>
  <si>
    <t>tsweetenhama</t>
  </si>
  <si>
    <t>tubsdalej5</t>
  </si>
  <si>
    <t>uhugli2a</t>
  </si>
  <si>
    <t>ulazellcq</t>
  </si>
  <si>
    <t>vjeaycockhg</t>
  </si>
  <si>
    <t>vjurzykif</t>
  </si>
  <si>
    <t>vkinderhy</t>
  </si>
  <si>
    <t>vlaverickcr</t>
  </si>
  <si>
    <t>vsterlingko</t>
  </si>
  <si>
    <t>wbaversor4k</t>
  </si>
  <si>
    <t>wberndtiv</t>
  </si>
  <si>
    <t>wnewbornjr</t>
  </si>
  <si>
    <t>wotley5e</t>
  </si>
  <si>
    <t>wpancostr</t>
  </si>
  <si>
    <t>wskeech92</t>
  </si>
  <si>
    <t>wswiresc1</t>
  </si>
  <si>
    <t>wwest2r</t>
  </si>
  <si>
    <t>ybarfitte1</t>
  </si>
  <si>
    <t>ygelardi5y</t>
  </si>
  <si>
    <t>ymayworth2g</t>
  </si>
  <si>
    <t>ysadatae</t>
  </si>
  <si>
    <t>zallanson25</t>
  </si>
  <si>
    <t>aattkinsh1</t>
  </si>
  <si>
    <t>abaake6h</t>
  </si>
  <si>
    <t>aberndtck</t>
  </si>
  <si>
    <t>ablameye0</t>
  </si>
  <si>
    <t>abockhjj</t>
  </si>
  <si>
    <t>acourtinbi</t>
  </si>
  <si>
    <t>adaudrayid</t>
  </si>
  <si>
    <t>afoldesbo</t>
  </si>
  <si>
    <t>agoldie9n</t>
  </si>
  <si>
    <t>agreenlies58</t>
  </si>
  <si>
    <t>ahabbijamaz</t>
  </si>
  <si>
    <t>ahannabuss33</t>
  </si>
  <si>
    <t>akeoghan4j</t>
  </si>
  <si>
    <t>akinnerj9</t>
  </si>
  <si>
    <t>amurley7c</t>
  </si>
  <si>
    <t>anockles6n</t>
  </si>
  <si>
    <t>anorthcotef2</t>
  </si>
  <si>
    <t>aoxtonc</t>
  </si>
  <si>
    <t>apeakeds</t>
  </si>
  <si>
    <t>apienu</t>
  </si>
  <si>
    <t>athrasherm2</t>
  </si>
  <si>
    <t>avictory8s</t>
  </si>
  <si>
    <t>bcroser6b</t>
  </si>
  <si>
    <t>bdossettkp</t>
  </si>
  <si>
    <t>bdullard8h</t>
  </si>
  <si>
    <t>beaster8b</t>
  </si>
  <si>
    <t>bfoddya2</t>
  </si>
  <si>
    <t>bgleyng</t>
  </si>
  <si>
    <t>bkunischdf</t>
  </si>
  <si>
    <t>bmadge56</t>
  </si>
  <si>
    <t>bmcdaidcv</t>
  </si>
  <si>
    <t>bsmallman8p</t>
  </si>
  <si>
    <t>btrippacke4</t>
  </si>
  <si>
    <t>cashe7m</t>
  </si>
  <si>
    <t>cboothby32</t>
  </si>
  <si>
    <t>cbuckberry8i</t>
  </si>
  <si>
    <t>cchasteneydi</t>
  </si>
  <si>
    <t>celfleetgj</t>
  </si>
  <si>
    <t>cevasoni8</t>
  </si>
  <si>
    <t>cfoldsj6</t>
  </si>
  <si>
    <t>cgoundryb0</t>
  </si>
  <si>
    <t>chearseync</t>
  </si>
  <si>
    <t>cjozefowiczk7</t>
  </si>
  <si>
    <t>ckibbyegg</t>
  </si>
  <si>
    <t>ckissocka9</t>
  </si>
  <si>
    <t>clinturnl4</t>
  </si>
  <si>
    <t>clongstaffej3</t>
  </si>
  <si>
    <t>cmaaszlm</t>
  </si>
  <si>
    <t>cmatussevichej</t>
  </si>
  <si>
    <t>cnesfield6c</t>
  </si>
  <si>
    <t>cnovkovic4v</t>
  </si>
  <si>
    <t>cprobet6j</t>
  </si>
  <si>
    <t>cquibellni</t>
  </si>
  <si>
    <t>csachno22</t>
  </si>
  <si>
    <t>cschustlbl</t>
  </si>
  <si>
    <t>csicha4u</t>
  </si>
  <si>
    <t>csowersbys</t>
  </si>
  <si>
    <t>dbarriballer</t>
  </si>
  <si>
    <t>dbendanf1</t>
  </si>
  <si>
    <t>dblampiedi1</t>
  </si>
  <si>
    <t>dbowmaker5q</t>
  </si>
  <si>
    <t>dcashmanlh</t>
  </si>
  <si>
    <t>dcestardl6</t>
  </si>
  <si>
    <t>dchampkin18</t>
  </si>
  <si>
    <t>dgittingslb</t>
  </si>
  <si>
    <t>dgoburnfb</t>
  </si>
  <si>
    <t>dgouninls</t>
  </si>
  <si>
    <t>dgowngei3</t>
  </si>
  <si>
    <t>dgreatrexat</t>
  </si>
  <si>
    <t>dhandscombfv</t>
  </si>
  <si>
    <t>dhegg7i</t>
  </si>
  <si>
    <t>dkett2d</t>
  </si>
  <si>
    <t>dmeins5d</t>
  </si>
  <si>
    <t>dmilberrymz</t>
  </si>
  <si>
    <t>dpyford34</t>
  </si>
  <si>
    <t>drochellejw</t>
  </si>
  <si>
    <t>dservis61</t>
  </si>
  <si>
    <t>dwicksteadex</t>
  </si>
  <si>
    <t>dwitterie</t>
  </si>
  <si>
    <t>ebosseig</t>
  </si>
  <si>
    <t>ebraggintondr</t>
  </si>
  <si>
    <t>ebridgewaterf3</t>
  </si>
  <si>
    <t>ecastlake2s</t>
  </si>
  <si>
    <t>edymokemc</t>
  </si>
  <si>
    <t>egaydenfp</t>
  </si>
  <si>
    <t>ehinzes</t>
  </si>
  <si>
    <t>ehoulahan4f</t>
  </si>
  <si>
    <t>ekrinks63</t>
  </si>
  <si>
    <t>elabeliq</t>
  </si>
  <si>
    <t>emonckton3x</t>
  </si>
  <si>
    <t>epringerly</t>
  </si>
  <si>
    <t>eswalwellda</t>
  </si>
  <si>
    <t>fandreii5</t>
  </si>
  <si>
    <t>fcartledgedd</t>
  </si>
  <si>
    <t>fcutmare6t</t>
  </si>
  <si>
    <t>ffarrycm</t>
  </si>
  <si>
    <t>ffontelleshi</t>
  </si>
  <si>
    <t>fhaquarddo</t>
  </si>
  <si>
    <t>fharkus75</t>
  </si>
  <si>
    <t>fhuxton4m</t>
  </si>
  <si>
    <t>fmaccafferyx</t>
  </si>
  <si>
    <t>fmuscatfn</t>
  </si>
  <si>
    <t>gbaisonna</t>
  </si>
  <si>
    <t>gbountiffap</t>
  </si>
  <si>
    <t>gderhamgc</t>
  </si>
  <si>
    <t>gdownage78</t>
  </si>
  <si>
    <t>gdrinnanm6</t>
  </si>
  <si>
    <t>gdunksca</t>
  </si>
  <si>
    <t>ggiurio1j</t>
  </si>
  <si>
    <t>ggoatmanf8</t>
  </si>
  <si>
    <t>ggravenall16</t>
  </si>
  <si>
    <t>glambden9t</t>
  </si>
  <si>
    <t>godempseygd</t>
  </si>
  <si>
    <t>grooper6o</t>
  </si>
  <si>
    <t>gstendallma</t>
  </si>
  <si>
    <t>gzannellifu</t>
  </si>
  <si>
    <t>hdrummerah</t>
  </si>
  <si>
    <t>hgleesonfr</t>
  </si>
  <si>
    <t>hgoulyla</t>
  </si>
  <si>
    <t>hhaughian2z</t>
  </si>
  <si>
    <t>hjoshamib</t>
  </si>
  <si>
    <t>hoylett6f</t>
  </si>
  <si>
    <t>hpittet66</t>
  </si>
  <si>
    <t>hsambrokk</t>
  </si>
  <si>
    <t>hschlagb6</t>
  </si>
  <si>
    <t>hwallinggz</t>
  </si>
  <si>
    <t>icoasee3</t>
  </si>
  <si>
    <t>ijoerningc4</t>
  </si>
  <si>
    <t>ioakes51</t>
  </si>
  <si>
    <t>ioiseauf5</t>
  </si>
  <si>
    <t>jandreic9</t>
  </si>
  <si>
    <t>jdenyukinlx</t>
  </si>
  <si>
    <t>jdomken</t>
  </si>
  <si>
    <t>jemmett3p</t>
  </si>
  <si>
    <t>jlewsie6m</t>
  </si>
  <si>
    <t>jmurcottlj</t>
  </si>
  <si>
    <t>jnappinbu</t>
  </si>
  <si>
    <t>jpardy9y</t>
  </si>
  <si>
    <t>jpeplow1</t>
  </si>
  <si>
    <t>jshelp1a</t>
  </si>
  <si>
    <t>kblunsom6v</t>
  </si>
  <si>
    <t>kbragancaa6</t>
  </si>
  <si>
    <t>kbubeerd9</t>
  </si>
  <si>
    <t>kcankettcp</t>
  </si>
  <si>
    <t>kcawted1</t>
  </si>
  <si>
    <t>kchamberlainh6</t>
  </si>
  <si>
    <t>kdelepine5p</t>
  </si>
  <si>
    <t>keddies3s</t>
  </si>
  <si>
    <t>kgroomelo</t>
  </si>
  <si>
    <t>kgullyescs</t>
  </si>
  <si>
    <t>kissacov29</t>
  </si>
  <si>
    <t>klimbert62</t>
  </si>
  <si>
    <t>kmcindrewjg</t>
  </si>
  <si>
    <t>kmcpheat9s</t>
  </si>
  <si>
    <t>kpawelfa</t>
  </si>
  <si>
    <t>kpetherickdc</t>
  </si>
  <si>
    <t>kvicarl</t>
  </si>
  <si>
    <t>kvollam2u</t>
  </si>
  <si>
    <t>kweagenerkj</t>
  </si>
  <si>
    <t>lbernardini4t</t>
  </si>
  <si>
    <t>lbinyona5</t>
  </si>
  <si>
    <t>lcandwell24</t>
  </si>
  <si>
    <t>lduxbarry4z</t>
  </si>
  <si>
    <t>lhoylandn7</t>
  </si>
  <si>
    <t>lkohrsen27</t>
  </si>
  <si>
    <t>llambarth93</t>
  </si>
  <si>
    <t>llowethi7</t>
  </si>
  <si>
    <t>lmackerleyb5</t>
  </si>
  <si>
    <t>lolivieh0</t>
  </si>
  <si>
    <t>lpinchon40</t>
  </si>
  <si>
    <t>lsharphouse14</t>
  </si>
  <si>
    <t>lsilverstonb1</t>
  </si>
  <si>
    <t>lwordsley2q</t>
  </si>
  <si>
    <t>matrillm8</t>
  </si>
  <si>
    <t>mbartosik1u</t>
  </si>
  <si>
    <t>mbettanay1e</t>
  </si>
  <si>
    <t>mbibbnf</t>
  </si>
  <si>
    <t>mbontoftmi</t>
  </si>
  <si>
    <t>mcasassab4</t>
  </si>
  <si>
    <t>mdelbouxlp</t>
  </si>
  <si>
    <t>mdomengete6</t>
  </si>
  <si>
    <t>mgrossdz</t>
  </si>
  <si>
    <t>mliquorishgo</t>
  </si>
  <si>
    <t>mmichurinbf</t>
  </si>
  <si>
    <t>mnitti49</t>
  </si>
  <si>
    <t>mpetricks</t>
  </si>
  <si>
    <t>mstephensg6</t>
  </si>
  <si>
    <t>msyradc0</t>
  </si>
  <si>
    <t>mvlachbd</t>
  </si>
  <si>
    <t>ncowlardf</t>
  </si>
  <si>
    <t>ndarby94</t>
  </si>
  <si>
    <t>nhirthlt</t>
  </si>
  <si>
    <t>nphliponit</t>
  </si>
  <si>
    <t>ochatind4</t>
  </si>
  <si>
    <t>pbendlej8</t>
  </si>
  <si>
    <t>pbenoit9g</t>
  </si>
  <si>
    <t>pcianni4c</t>
  </si>
  <si>
    <t>pdambrosio1k</t>
  </si>
  <si>
    <t>pdawberylq</t>
  </si>
  <si>
    <t>pemersonlc</t>
  </si>
  <si>
    <t>pjeppersonbj</t>
  </si>
  <si>
    <t>pjusticee</t>
  </si>
  <si>
    <t>pmitchelz</t>
  </si>
  <si>
    <t>pphilliphskh</t>
  </si>
  <si>
    <t>qburfielddb</t>
  </si>
  <si>
    <t>qebbs45</t>
  </si>
  <si>
    <t>qgoodings5x</t>
  </si>
  <si>
    <t>rbeeho3t</t>
  </si>
  <si>
    <t>rboatwright1f</t>
  </si>
  <si>
    <t>rdipietrodh</t>
  </si>
  <si>
    <t>rdixcey3l</t>
  </si>
  <si>
    <t>rdoumerqueeb</t>
  </si>
  <si>
    <t>rdraiseycy</t>
  </si>
  <si>
    <t>reardleyb3</t>
  </si>
  <si>
    <t>rfearnebb</t>
  </si>
  <si>
    <t>rhealingsev</t>
  </si>
  <si>
    <t>rhymasci</t>
  </si>
  <si>
    <t>rmcwhannel50</t>
  </si>
  <si>
    <t>rpearchc6</t>
  </si>
  <si>
    <t>sdepaepehl</t>
  </si>
  <si>
    <t>sloughlancg</t>
  </si>
  <si>
    <t>sstennesft</t>
  </si>
  <si>
    <t>tleagas3</t>
  </si>
  <si>
    <t>sales date</t>
  </si>
  <si>
    <t>transaction_id</t>
  </si>
  <si>
    <t>product_id</t>
  </si>
  <si>
    <t>qty</t>
  </si>
  <si>
    <t>22ddf795-399d-43f0-af96-d6ddba879c73</t>
  </si>
  <si>
    <t>461ac0f3-c9e2-422d-be59-86e5c2612ede</t>
  </si>
  <si>
    <t>c811a2c1-cd64-4e3e-99fe-56df734e8efb</t>
  </si>
  <si>
    <t>fd6ddaac-722f-4ffa-bd90-6b57bb9a067e</t>
  </si>
  <si>
    <t>06b943d6-fac4-42a0-abb4-1461e21f46e7</t>
  </si>
  <si>
    <t>e176532f-780d-4d0c-8e3a-23c3c5c4d3e8</t>
  </si>
  <si>
    <t>57bf11e8-78cb-4dcf-a3bf-d37c3ff850ab</t>
  </si>
  <si>
    <t>a48f4be9-cf67-4e25-b19e-8493ee7c805f</t>
  </si>
  <si>
    <t>eba62086-7b1e-40d4-8e04-1f7d3615540b</t>
  </si>
  <si>
    <t>4b02021b-3a8f-4708-ba5f-fc21181b7aeb</t>
  </si>
  <si>
    <t>b0652da1-5138-446b-b145-ad55cb052444</t>
  </si>
  <si>
    <t>9c463d3c-6e59-467e-933e-290e3c8b2898</t>
  </si>
  <si>
    <t>183ddee0-ded5-428f-92d2-80be355d646c</t>
  </si>
  <si>
    <t>8ae7251b-389c-450b-ac18-e1258bc725df</t>
  </si>
  <si>
    <t>b4835847-d8ac-4d94-b83b-f7b066694586</t>
  </si>
  <si>
    <t>ec9becd4-00dc-49fb-90eb-2d81d5cb60a6</t>
  </si>
  <si>
    <t>0a59ab2d-fa9c-430f-82d6-cb05eedc7dad</t>
  </si>
  <si>
    <t>1d4b47b6-af18-45ba-a9e2-b5285842ac5e</t>
  </si>
  <si>
    <t>fced5416-c8c1-40ac-8d5e-dddfefc33318</t>
  </si>
  <si>
    <t>286f89ee-3d5c-4a59-887c-74f476e8ad59</t>
  </si>
  <si>
    <t>95dadd07-5d98-490a-9cee-b6a819059fd2</t>
  </si>
  <si>
    <t>d962df3a-ac42-4bb3-8566-43d87e855a59</t>
  </si>
  <si>
    <t>078e2b38-d4a9-41b1-8044-6de52fa53e0a</t>
  </si>
  <si>
    <t>f11f8d6f-0369-4601-be08-34cb2f3b9a79</t>
  </si>
  <si>
    <t>58f05eba-c657-454b-a374-0a028e18c71a</t>
  </si>
  <si>
    <t>15b4cc10-94ae-4dda-b3df-4af9ba1d383c</t>
  </si>
  <si>
    <t>d0dd78dd-5f7c-4a2e-8e42-2bceecf4f70e</t>
  </si>
  <si>
    <t>1261f4fb-330e-4d14-bec9-59d94428c6c5</t>
  </si>
  <si>
    <t>2a6e3db9-83e7-4f53-bc91-36d1a28e9da7</t>
  </si>
  <si>
    <t>21245b58-4eda-4937-b22a-ffd6a1ae0fa7</t>
  </si>
  <si>
    <t>761e35bf-94b4-4a59-b381-f39292dab258</t>
  </si>
  <si>
    <t>cbf74239-0879-44df-b5e0-4be9faed21be</t>
  </si>
  <si>
    <t>c39cd208-700e-4a0f-9adc-61a513312c2d</t>
  </si>
  <si>
    <t>804d3519-b3de-4ba4-8d1f-1fd7effe280c</t>
  </si>
  <si>
    <t>920baf68-2d16-4732-a961-91e04155a349</t>
  </si>
  <si>
    <t>97e075c0-0d81-46e5-a49e-ec87fa677ce2</t>
  </si>
  <si>
    <t>157d2f0a-c565-4426-9b87-32d83511ca20</t>
  </si>
  <si>
    <t>bc735b39-ae7a-4603-9abd-7bf90647b6e9</t>
  </si>
  <si>
    <t>22cd08d8-1bc5-47e9-9e34-e5075710de06</t>
  </si>
  <si>
    <t>1c5f3336-8362-4020-818b-23e45005b517</t>
  </si>
  <si>
    <t>d256b093-afcb-4947-9e02-992776c67147</t>
  </si>
  <si>
    <t>bffec950-95ec-4cb0-b327-0fa4aff84acc</t>
  </si>
  <si>
    <t>dd222453-d31d-4174-a4dd-db1185e122f1</t>
  </si>
  <si>
    <t>a79d7032-6aa9-4b90-86a0-27a6f0f2e99f</t>
  </si>
  <si>
    <t>93baa349-bb89-47de-acf7-2550ea245e59</t>
  </si>
  <si>
    <t>a4aa9925-c749-44b9-8ada-4482390f83fb</t>
  </si>
  <si>
    <t>68300388-253f-43f0-b6d1-df88c9ae688c</t>
  </si>
  <si>
    <t>06198ce3-014e-41c4-ae0c-bef4f63e56b3</t>
  </si>
  <si>
    <t>3caad0c1-0b62-4248-a0a6-11b9ee393ca9</t>
  </si>
  <si>
    <t>256654c6-849f-43ff-8244-428488558b64</t>
  </si>
  <si>
    <t>2cf142f2-f6ac-4d90-a2b5-08d87c64697c</t>
  </si>
  <si>
    <t>f8c9832c-7e55-4860-9326-8a63ea32b69d</t>
  </si>
  <si>
    <t>a4a67585-f0c2-4de8-9a13-66b5e4817cbd</t>
  </si>
  <si>
    <t>1f447f22-2031-48b9-91a8-54958b2d23ab</t>
  </si>
  <si>
    <t>9cd98963-850c-4d24-9d0f-5159eea647be</t>
  </si>
  <si>
    <t>a90883b6-d9d9-43c9-8ee2-608a2200584f</t>
  </si>
  <si>
    <t>c0da05d7-a68f-4135-b5b8-39041f556906</t>
  </si>
  <si>
    <t>b6f20573-755a-4fe9-825e-51179c1ce594</t>
  </si>
  <si>
    <t>401bb7cc-91b7-43ff-8134-feb6dbb01201</t>
  </si>
  <si>
    <t>b284eca3-fa27-4958-b041-ef5cfaa3d9ff</t>
  </si>
  <si>
    <t>a40407cb-894d-43db-8d36-867e69949361</t>
  </si>
  <si>
    <t>90c3ff4a-90a9-446f-bb6c-6bc206a6a31a</t>
  </si>
  <si>
    <t>43f7beda-ac8e-4e78-84fb-ff9713b3f5a4</t>
  </si>
  <si>
    <t>3572a13e-edcb-4c86-9a88-7b80840fc195</t>
  </si>
  <si>
    <t>73c468c8-ce74-479f-8dc6-0614ed55858a</t>
  </si>
  <si>
    <t>3b2de32d-84f8-4a68-a856-b10badd7925c</t>
  </si>
  <si>
    <t>902d03ff-909f-49a3-8f3c-b26ff970ec3e</t>
  </si>
  <si>
    <t>74b4c590-4189-4793-b03c-f4d5ce47d548</t>
  </si>
  <si>
    <t>defedb34-5307-4f77-8096-34e139f2bdc3</t>
  </si>
  <si>
    <t>122efa87-90b6-4680-85bf-efcf259f115f</t>
  </si>
  <si>
    <t>8705de7f-4621-4a52-8a15-57e390463235</t>
  </si>
  <si>
    <t>b1a9f6fa-1758-44d3-be55-ebd73eeef16c</t>
  </si>
  <si>
    <t>6dd4b0ac-2240-40cf-9781-0d3c3640a96d</t>
  </si>
  <si>
    <t>5de1af2d-1519-4f1c-8efd-1df7046aecb4</t>
  </si>
  <si>
    <t>6e02c0e5-0b3b-402a-bca7-2048380ba63c</t>
  </si>
  <si>
    <t>eb6f288e-f8c7-425d-a1f2-04bed64c6ba4</t>
  </si>
  <si>
    <t>f8133a3e-a521-48f1-8714-53f19fdcd1fa</t>
  </si>
  <si>
    <t>74304ddf-2876-41fe-acbe-259c6736ce2e</t>
  </si>
  <si>
    <t>8fc3040a-6643-43c9-a9d0-4feced37cd92</t>
  </si>
  <si>
    <t>dee02a2e-2b36-4d61-b0a4-e5588bdb8a9e</t>
  </si>
  <si>
    <t>c9cfb53e-a550-403e-a935-37e5aed9a651</t>
  </si>
  <si>
    <t>d9dbedeb-0411-478e-ba03-05e17c29fd4c</t>
  </si>
  <si>
    <t>2aaac98d-5846-4b0c-bf18-b61a9905092d</t>
  </si>
  <si>
    <t>f7be0a3d-7afa-4864-a86b-c241aa0a8ebc</t>
  </si>
  <si>
    <t>826af28a-475a-42b9-b4d1-cab6e4f185e3</t>
  </si>
  <si>
    <t>401571fa-e576-44f5-9008-2efb238e6820</t>
  </si>
  <si>
    <t>4089df4b-84f2-445e-b4dc-ac62edd73c11</t>
  </si>
  <si>
    <t>a24ca8de-e791-49ce-ad59-e8f43d85606a</t>
  </si>
  <si>
    <t>09521f1a-ea3a-4bfa-a1fa-9f390e74a390</t>
  </si>
  <si>
    <t>6a06f32c-5bec-499e-81d5-85436c12f80f</t>
  </si>
  <si>
    <t>f53c7d0c-05ec-47fb-9757-92e8be7fc949</t>
  </si>
  <si>
    <t>c1865e0d-9491-427e-abeb-0501c6d4a648</t>
  </si>
  <si>
    <t>81e2bcbc-9c03-4c23-88e9-7c966cea440d</t>
  </si>
  <si>
    <t>8a4d0a63-12eb-4e8d-9f98-4a0c5e44d200</t>
  </si>
  <si>
    <t>e8d72ba1-3c12-4448-9504-75f04232c254</t>
  </si>
  <si>
    <t>5b89f141-6001-4fa3-af7c-47f0873ef490</t>
  </si>
  <si>
    <t>a5486501-918f-45c8-8edc-7c99a4c0f3fe</t>
  </si>
  <si>
    <t>a535a7bb-321f-4cc9-8d75-c9b88342a7bd</t>
  </si>
  <si>
    <t>f6d9eb34-b514-45c1-bb37-87466d96902c</t>
  </si>
  <si>
    <t>e0134d7c-ed69-4f6f-bf29-33a5b9e0afb3</t>
  </si>
  <si>
    <t>fbbf2d29-f317-4377-b094-fbf73b16b7c6</t>
  </si>
  <si>
    <t>2a721e3d-4238-4c43-aaf6-85394fd54993</t>
  </si>
  <si>
    <t>08a3771e-5258-4308-8560-f6cf2f1d39ce</t>
  </si>
  <si>
    <t>167713a1-b9ac-43a1-ba2e-166c98ef364c</t>
  </si>
  <si>
    <t>4e3f229b-e7a2-45e0-a39d-9c2a21c5e538</t>
  </si>
  <si>
    <t>800d7ea9-7562-4154-af4f-36a90dd5780c</t>
  </si>
  <si>
    <t>9056b2f1-fcc3-43c7-9228-b98e5fdb410d</t>
  </si>
  <si>
    <t>396dcb68-87c9-4f40-90b8-c1e9198ec794</t>
  </si>
  <si>
    <t>2f2118db-a183-4793-8dce-3978c73fba30</t>
  </si>
  <si>
    <t>3e3828a9-8744-4b56-86d9-2f5682be9c0a</t>
  </si>
  <si>
    <t>5f855aa8-fa76-4a16-b2c7-4b70f3a99d90</t>
  </si>
  <si>
    <t>49325e7a-43dc-4b58-a5ff-8a0fdeb629f4</t>
  </si>
  <si>
    <t>4bd00098-cd7d-4eca-8478-9c8ef42710d8</t>
  </si>
  <si>
    <t>6097f72c-28d9-41ac-af04-24b683545890</t>
  </si>
  <si>
    <t>d8fedcfa-63d7-453e-8bcb-9472a3e7e443</t>
  </si>
  <si>
    <t>c8d3f219-8e0f-435a-aee6-f8e653d30b99</t>
  </si>
  <si>
    <t>865f66a7-d02e-490e-b49c-5ee869406a0d</t>
  </si>
  <si>
    <t>7da8eafd-9165-421f-bf7c-0ff7c6a69765</t>
  </si>
  <si>
    <t>cfe257a4-05bf-4bbe-8db2-39a9c988441b</t>
  </si>
  <si>
    <t>0a9374c2-53b5-4f57-b6a7-ac41cd0f739b</t>
  </si>
  <si>
    <t>2e5afb40-60c6-4513-bc09-9250c300efff</t>
  </si>
  <si>
    <t>c4c01435-80be-4d63-af55-46583e010569</t>
  </si>
  <si>
    <t>cb9b1172-7e33-479d-946c-3ce8e49b32ef</t>
  </si>
  <si>
    <t>cad75f4f-a786-4777-ae2d-53676703a339</t>
  </si>
  <si>
    <t>0d79969f-1291-4ab7-a7ec-dceb0ae2c154</t>
  </si>
  <si>
    <t>8778d8eb-f68c-4bd5-9a15-c300d283e0b8</t>
  </si>
  <si>
    <t>56b9d8b2-e91e-4495-84fa-3df967f5bbb2</t>
  </si>
  <si>
    <t>52a500c9-8c03-4dfc-a2e3-aadd55e22409</t>
  </si>
  <si>
    <t>c71ff29a-d87b-4ce7-88d5-54e7108a0b03</t>
  </si>
  <si>
    <t>6a7e9954-357d-4f69-ace1-81c060281450</t>
  </si>
  <si>
    <t>b62f61d4-dd25-41c2-b228-a8fa7f3b2bf6</t>
  </si>
  <si>
    <t>bcbc877b-ed0d-4329-afc6-fb6c426772c3</t>
  </si>
  <si>
    <t>9f0b87bb-88b5-4746-8040-316e3f5bdd66</t>
  </si>
  <si>
    <t>a549da44-ba28-41c6-a4ff-4747ee6e061c</t>
  </si>
  <si>
    <t>972ab322-2d2c-4d15-9f84-c2e6e4d7f2f3</t>
  </si>
  <si>
    <t>dd5d7327-c12d-4518-aadf-ae1a58c9a18f</t>
  </si>
  <si>
    <t>7b8767ba-2852-4252-8d2d-b947fe6cfe4a</t>
  </si>
  <si>
    <t>6ed4580c-17ef-4871-9683-c24833c6d547</t>
  </si>
  <si>
    <t>46799400-d3ed-47c4-8aa1-bcad741a70f4</t>
  </si>
  <si>
    <t>a5d5905c-83ca-426d-9bf5-0de8f9bdcf1e</t>
  </si>
  <si>
    <t>6ea67d2b-05a1-4329-beaf-bb875ff138d9</t>
  </si>
  <si>
    <t>8c38803e-0c07-4b0c-9130-56020fcb5cb4</t>
  </si>
  <si>
    <t>f4a9597c-5472-48f1-be23-d15149703c79</t>
  </si>
  <si>
    <t>4200de93-17a1-459e-b9e6-83a72ac52913</t>
  </si>
  <si>
    <t>f55c8520-c42c-4a4c-a535-941f58e9c44d</t>
  </si>
  <si>
    <t>58a598ac-7d8f-46a9-81eb-e9b4163e5850</t>
  </si>
  <si>
    <t>6c76775e-cdc8-4340-a49e-ca4253cd4337</t>
  </si>
  <si>
    <t>75153012-e9ba-4fea-abca-f8cb2d520128</t>
  </si>
  <si>
    <t>deaf8a6f-4b69-4ee5-8577-22dda28897da</t>
  </si>
  <si>
    <t>f27dafda-979d-42ae-988a-237234fa99fc</t>
  </si>
  <si>
    <t>a441fdb1-b6e7-44ee-a9bd-0341b733b3bb</t>
  </si>
  <si>
    <t>ff946551-9b8e-43b7-a11c-44e0582ec2c4</t>
  </si>
  <si>
    <t>94e6071e-3845-4371-b316-8a7061c94238</t>
  </si>
  <si>
    <t>b828a646-591a-4011-bad1-a9565d4b59d3</t>
  </si>
  <si>
    <t>44b6e0a6-a8ae-4fe9-851d-d162da0411b4</t>
  </si>
  <si>
    <t>407c7914-a82d-435e-ac84-e4dd31b009ed</t>
  </si>
  <si>
    <t>054f0388-3c6f-4aa0-a672-756d4539f940</t>
  </si>
  <si>
    <t>8489e783-e64f-48e8-ac15-93094a9567ef</t>
  </si>
  <si>
    <t>94e9ff43-beab-4390-9c19-a2a1b4913c91</t>
  </si>
  <si>
    <t>37696b84-81bc-4010-b2f3-5143a4113780</t>
  </si>
  <si>
    <t>1c1066a2-43f4-483e-b64e-b166b33cfd4a</t>
  </si>
  <si>
    <t>2f659e2e-a7bc-403f-aa1c-d085c569dba2</t>
  </si>
  <si>
    <t>cdf39c61-a523-40d1-8e75-29ee79847365</t>
  </si>
  <si>
    <t>a2e00446-a58e-482e-b11c-7ae0ab31d911</t>
  </si>
  <si>
    <t>a8e8c77b-acb1-4e05-89ff-bb4be206a6ed</t>
  </si>
  <si>
    <t>d32856f6-d433-4ef8-86d8-a97971751540</t>
  </si>
  <si>
    <t>23bc39e6-d50a-4b1d-9a31-ba0a77717f26</t>
  </si>
  <si>
    <t>7a532b07-b84b-40d1-970a-006166c2d30e</t>
  </si>
  <si>
    <t>c89eea2c-1432-4bdc-b008-3115216f1200</t>
  </si>
  <si>
    <t>8c86fa6f-97ca-4615-9dfc-8a004c283ec8</t>
  </si>
  <si>
    <t>109f31fb-cd6e-4b85-b1fc-436917a97644</t>
  </si>
  <si>
    <t>cf638b7a-ea6d-48f1-b1a7-525f034ae8bb</t>
  </si>
  <si>
    <t>c0dc0150-bd60-430c-b3df-9ac6fe82a04f</t>
  </si>
  <si>
    <t>7a62f2d8-34e1-4930-9337-000dc33c7a9a</t>
  </si>
  <si>
    <t>b6c5c407-78b6-453f-91c0-790a23e27a64</t>
  </si>
  <si>
    <t>3b0d2ed6-9e42-45e8-9c1a-d858e80edb79</t>
  </si>
  <si>
    <t>71c686af-de46-4325-a44e-8d1534ee9dfd</t>
  </si>
  <si>
    <t>9c168703-a59a-41a7-906f-aaaa24a1ab53</t>
  </si>
  <si>
    <t>b8617285-e852-46f7-baa4-85fdb0451ec6</t>
  </si>
  <si>
    <t>92005c18-8078-4b7a-934b-ec63e7d19bca</t>
  </si>
  <si>
    <t>c8088453-4491-42f7-94a3-0c15eefa3ce4</t>
  </si>
  <si>
    <t>8ba74c6b-d50d-4fb9-a720-a5ed58f4d7c0</t>
  </si>
  <si>
    <t>a31773aa-6777-4bc3-9b02-5026b721c0a6</t>
  </si>
  <si>
    <t>08e61f0d-af38-43b8-8b79-b29c9f163197</t>
  </si>
  <si>
    <t>492b9c97-7076-4617-8a15-b929c7d24b5a</t>
  </si>
  <si>
    <t>64c4cef6-da05-46c5-9950-b4162e69d357</t>
  </si>
  <si>
    <t>18c9ff3c-a9f1-4736-bfc3-285a71f15844</t>
  </si>
  <si>
    <t>d3956cca-8033-4c7c-a726-9141e91075bc</t>
  </si>
  <si>
    <t>407d8834-ab49-44ca-9ee6-cf4e10d5c698</t>
  </si>
  <si>
    <t>e8829ba6-da47-46fd-9554-b250d610a13b</t>
  </si>
  <si>
    <t>7dd6f5f0-03b4-4dab-a50d-f851d9c81a12</t>
  </si>
  <si>
    <t>4a42b287-6894-4a77-91bd-57e4c9149fd5</t>
  </si>
  <si>
    <t>644a98b0-97d1-4c8f-97ac-586f8aaed049</t>
  </si>
  <si>
    <t>54ad581c-138d-4e72-9d0e-a96501594dd2</t>
  </si>
  <si>
    <t>6c2c09d5-53ae-4c61-a85a-0730dc8c3244</t>
  </si>
  <si>
    <t>3bee59d5-c92d-47d4-99d4-a934c1fe5ee6</t>
  </si>
  <si>
    <t>d0bc7db1-a92d-45b7-b771-1d26ecb6d178</t>
  </si>
  <si>
    <t>f4f845b4-e75f-4132-a8b2-5c38fe41bfe9</t>
  </si>
  <si>
    <t>92e09a76-6886-4e8d-9d1f-78aac4abef53</t>
  </si>
  <si>
    <t>b37db862-e80d-4191-92a8-2152f871b360</t>
  </si>
  <si>
    <t>2510aa3d-9a4f-48c7-8c94-ffb1f296f337</t>
  </si>
  <si>
    <t>3cf1c770-2197-4d27-be6e-687692f5138f</t>
  </si>
  <si>
    <t>5d3aec85-3dc3-4b4b-82d4-19ebf30c082e</t>
  </si>
  <si>
    <t>144d057d-f84c-44c4-8987-c7732d4ba395</t>
  </si>
  <si>
    <t>95345179-667e-4f15-9ee0-78700e3c8f2a</t>
  </si>
  <si>
    <t>534e2de9-20ad-4bbd-909a-6150f5fcfeee</t>
  </si>
  <si>
    <t>a7748647-cfd7-49b0-bdeb-4164eff8bdf8</t>
  </si>
  <si>
    <t>0d79692d-7b6a-4112-a714-deaddbf68a16</t>
  </si>
  <si>
    <t>86c461f0-ea1e-4393-bd99-afdbb5f717cd</t>
  </si>
  <si>
    <t>552063c9-70e1-420b-a85c-464c45092a7e</t>
  </si>
  <si>
    <t>db9cbbe6-93f0-438d-a084-c4ddd74cb244</t>
  </si>
  <si>
    <t>e0089470-1916-4336-aafb-c921f6f8e777</t>
  </si>
  <si>
    <t>0867844c-8392-4d1d-891c-95ab969ceabb</t>
  </si>
  <si>
    <t>9faf1564-3305-44fc-867f-0b675c3d394a</t>
  </si>
  <si>
    <t>72f55028-0793-4cf4-b538-eec356107154</t>
  </si>
  <si>
    <t>37ca2009-0778-4d67-9cf1-dba5edebc370</t>
  </si>
  <si>
    <t>27eb0b4d-4b87-4213-bc7a-62a675767539</t>
  </si>
  <si>
    <t>943dbe33-b6df-4f9c-96f1-b26d87edc4ab</t>
  </si>
  <si>
    <t>e688fae0-f9e6-4409-afb5-be825b51ffd1</t>
  </si>
  <si>
    <t>61b3b9b5-6092-4d6a-a8de-b65439a57d7b</t>
  </si>
  <si>
    <t>e689486b-dec2-4c88-86bd-0ad3b2c4912e</t>
  </si>
  <si>
    <t>205e431b-46a2-48e4-a564-802240291da3</t>
  </si>
  <si>
    <t>04fb7bc5-95d1-4af9-9c62-1eac5a4a5ac9</t>
  </si>
  <si>
    <t>09808f8f-f14d-48a9-a1db-aab5ea41b08e</t>
  </si>
  <si>
    <t>d3dbf4b2-68e1-4478-b962-c898fe37e681</t>
  </si>
  <si>
    <t>165fd371-10b5-4d41-a2a5-d5979062cba0</t>
  </si>
  <si>
    <t>87699f25-edf3-48f9-a5e9-6e3e3c2a4342</t>
  </si>
  <si>
    <t>d4517607-121d-4151-aa9a-2af460c02782</t>
  </si>
  <si>
    <t>11dc14f5-0ba5-40c1-be1b-53ee31454409</t>
  </si>
  <si>
    <t>bd51fd97-d7fc-42bd-94d9-ab9ef4f9cadb</t>
  </si>
  <si>
    <t>8cac8e8e-d2fc-4413-9d6c-5a110ca31800</t>
  </si>
  <si>
    <t>590e75ff-f8f2-458a-a271-1d144868f6c4</t>
  </si>
  <si>
    <t>b437c4de-6210-46f5-8472-ef46d5be22f5</t>
  </si>
  <si>
    <t>f83b1b27-8c1d-4ba3-8e79-767f60833d08</t>
  </si>
  <si>
    <t>4722a2a8-89ef-4dba-8b7f-e33ed649bce9</t>
  </si>
  <si>
    <t>8451f9a7-8e17-4dec-9cba-82ffac9fb9fe</t>
  </si>
  <si>
    <t>872075f6-a869-4fc2-961a-8f1bf3138688</t>
  </si>
  <si>
    <t>db4c76a4-2bba-402b-aa43-a192bab41ea0</t>
  </si>
  <si>
    <t>b222f122-7fb4-404a-b3b1-3647299233fd</t>
  </si>
  <si>
    <t>44c11a80-8c41-43e8-b5d0-64cc96ce3aab</t>
  </si>
  <si>
    <t>731d94ba-b271-4ffd-89e2-e4a41d5d5231</t>
  </si>
  <si>
    <t>d6396cd4-3e0d-4286-82b8-20b4dd602c4e</t>
  </si>
  <si>
    <t>5b9a5ed4-7836-4ad2-851a-19e26e028714</t>
  </si>
  <si>
    <t>b3782765-82b1-465b-9a14-2952b7282b31</t>
  </si>
  <si>
    <t>9f519453-5412-4c10-906b-c71b5169b389</t>
  </si>
  <si>
    <t>1d1da32f-f01f-4ff9-8974-b23871c0607c</t>
  </si>
  <si>
    <t>6981f83f-13e0-4579-9d7c-010721744123</t>
  </si>
  <si>
    <t>0514cbc5-2c8f-454d-b90e-9231bd553ab1</t>
  </si>
  <si>
    <t>b51dff3e-e1c9-4ba6-92c0-a6613fb4d85f</t>
  </si>
  <si>
    <t>729667c2-16e8-493c-953c-00c3b27f8651</t>
  </si>
  <si>
    <t>822d0fe1-6d53-4cef-b18e-e05a21495455</t>
  </si>
  <si>
    <t>2d3b3fe6-350e-4bf4-8f89-fe2faeebc684</t>
  </si>
  <si>
    <t>1d69bd94-2de3-4af3-9387-459e64ec45d3</t>
  </si>
  <si>
    <t>33a530e3-0eb0-440e-8c62-be645728669e</t>
  </si>
  <si>
    <t>945cb6b8-3c1f-46e5-99a6-be51bc37825e</t>
  </si>
  <si>
    <t>9fbc09ae-3500-4b8b-8e73-bcd6f51df5ed</t>
  </si>
  <si>
    <t>e5aab865-c2c9-4d86-a289-cb9c43c54ed9</t>
  </si>
  <si>
    <t>ab65b63b-dead-493e-b487-4931c8860f98</t>
  </si>
  <si>
    <t>dc08f83f-4df1-4310-8dae-41f5c00c5788</t>
  </si>
  <si>
    <t>67385342-4064-45a8-9a67-96830f8e51f8</t>
  </si>
  <si>
    <t>a3622d18-1bee-46cb-85f1-16da43e8d9c4</t>
  </si>
  <si>
    <t>3afb730b-d8c1-498b-a97c-fab5a779cd1a</t>
  </si>
  <si>
    <t>04c647b8-45f6-45c5-8563-adc7a61bbeb1</t>
  </si>
  <si>
    <t>b37a9b72-caa5-4596-b015-126660f044f2</t>
  </si>
  <si>
    <t>8bdefc8c-49ea-42ee-80c4-d2cc306705ea</t>
  </si>
  <si>
    <t>3fd0320b-8f53-485b-85a5-3cbe799a9ff9</t>
  </si>
  <si>
    <t>896641c9-a7ae-43e1-97b4-53dc946cb730</t>
  </si>
  <si>
    <t>71c9a433-5594-4bbb-88ad-f65a1904a556</t>
  </si>
  <si>
    <t>d7d94aae-665b-4392-bda5-8016d23b3f23</t>
  </si>
  <si>
    <t>8f5bc1ef-a8f0-42e0-ab1c-6a81e3e8db2c</t>
  </si>
  <si>
    <t>87201f06-69a3-4bcd-aab8-dbb2cb19a141</t>
  </si>
  <si>
    <t>e82b7b30-0cb1-40ab-a41d-07040d3377b5</t>
  </si>
  <si>
    <t>f7f5b995-cbb3-4922-b40f-e520b4457b06</t>
  </si>
  <si>
    <t>452e7956-d070-491c-b95d-2e6bb098fbb9</t>
  </si>
  <si>
    <t>b4ec8d68-a204-4870-bf36-5e3fcc4179ec</t>
  </si>
  <si>
    <t>b82c2414-ff60-43f4-a9af-c375133f131c</t>
  </si>
  <si>
    <t>df118580-0bd2-4437-a166-9ed8a1ae5173</t>
  </si>
  <si>
    <t>8eb278dd-a63a-4c2d-9296-51d8467a210e</t>
  </si>
  <si>
    <t>9feb9fba-4064-4c57-b165-c80bd9c4269a</t>
  </si>
  <si>
    <t>fb14115e-b3cb-4299-ad9e-e123926a5b5a</t>
  </si>
  <si>
    <t>61d12439-e3d9-4ef4-87ef-dee2366d7e43</t>
  </si>
  <si>
    <t>a91a3187-0ed0-424c-bb55-498400afd335</t>
  </si>
  <si>
    <t>7f8ffb3f-c8dd-44e7-8a09-209ab34031bf</t>
  </si>
  <si>
    <t>60bf227d-19e2-4edc-a241-6095a5f6b013</t>
  </si>
  <si>
    <t>43c766af-88eb-4d3a-9c90-4ebaa5603d05</t>
  </si>
  <si>
    <t>28069a32-d774-4286-9836-a1d8126af4ba</t>
  </si>
  <si>
    <t>a35e822c-3588-4787-ab07-7bd732a9bdac</t>
  </si>
  <si>
    <t>80440141-76a8-4b53-a055-2085e77e3414</t>
  </si>
  <si>
    <t>d6d8b603-b13c-4f8e-8851-1b802cacd716</t>
  </si>
  <si>
    <t>f58833cb-3f35-4934-8080-5cc389525ff8</t>
  </si>
  <si>
    <t>101a399a-a497-46fa-9c8c-5101066e8ef9</t>
  </si>
  <si>
    <t>e6523b94-8ea0-43ce-a8ea-9667cec8309c</t>
  </si>
  <si>
    <t>db6ca210-1bf9-4171-80bb-acef0770a41a</t>
  </si>
  <si>
    <t>b15d1f2a-6d60-4547-a58b-377036e9e3bf</t>
  </si>
  <si>
    <t>c1ddc0cc-965a-474e-a42e-ecbe1d82f8aa</t>
  </si>
  <si>
    <t>29f5f1af-3cc7-41f9-b11e-ec8166058962</t>
  </si>
  <si>
    <t>29dcb45e-d028-4718-b3dc-3929adc3affc</t>
  </si>
  <si>
    <t>ec1e8df9-968f-43f8-9e13-7d4815bab452</t>
  </si>
  <si>
    <t>c42dcef1-27ff-462c-9078-c990b69d06ce</t>
  </si>
  <si>
    <t>1ee79f93-b31c-49be-94c6-c9b7579e6664</t>
  </si>
  <si>
    <t>496ca01d-be47-4d29-8aef-00353def6d33</t>
  </si>
  <si>
    <t>f7788749-9f57-47a2-b037-e9aee0fc24db</t>
  </si>
  <si>
    <t>edb6b983-99ff-4b10-9e15-cf02300c8a69</t>
  </si>
  <si>
    <t>d704b11c-b45a-4637-9633-4393e90bc5bb</t>
  </si>
  <si>
    <t>db7dbf7a-8c40-42b1-8391-1c8ff1dda786</t>
  </si>
  <si>
    <t>47b8b462-8149-4d2b-a9f7-34c3215c00da</t>
  </si>
  <si>
    <t>c1732067-4616-4735-9d02-79e749036b84</t>
  </si>
  <si>
    <t>017a79e2-3019-4acd-b33d-9408b55c2fb2</t>
  </si>
  <si>
    <t>de81d4ed-2226-47d3-9e80-6a7bbf039b40</t>
  </si>
  <si>
    <t>5164c7bb-b1eb-4381-8680-6efe7d2738dd</t>
  </si>
  <si>
    <t>a4d7b21c-51a8-4944-a020-e71b58eb0b76</t>
  </si>
  <si>
    <t>03aa1da1-8ccb-493b-a986-1f087a042db7</t>
  </si>
  <si>
    <t>9d52cad9-d987-475f-8f77-63e91b492a8e</t>
  </si>
  <si>
    <t>f0b60374-24f6-411e-8a7a-7dae9c9fcfaf</t>
  </si>
  <si>
    <t>51fe2741-87f8-428d-ad97-d6c4a190d825</t>
  </si>
  <si>
    <t>b0d993db-087e-4f67-9b4e-d15d72da9265</t>
  </si>
  <si>
    <t>61333d2a-bd1a-4371-b073-d73ee79a21c6</t>
  </si>
  <si>
    <t>da66f195-4c89-4ffc-a799-a2c208a44b82</t>
  </si>
  <si>
    <t>edb4798c-db6e-49c7-b345-0fbf6cc4f7b0</t>
  </si>
  <si>
    <t>3eef6c75-bf94-4318-8ac1-c613d4435c32</t>
  </si>
  <si>
    <t>fd1fa3ba-775c-48c9-bf7b-3ea227a339e8</t>
  </si>
  <si>
    <t>226986cc-d46c-43d1-bdb5-c23b23a75a6b</t>
  </si>
  <si>
    <t>a9b33873-4c1f-4359-9714-2f7ff4b4f097</t>
  </si>
  <si>
    <t>b15b2a68-b2e1-40de-a131-5191811259cb</t>
  </si>
  <si>
    <t>101469b7-9cb5-4ad6-a6bb-832b334866a6</t>
  </si>
  <si>
    <t>00fb47f5-f8b7-43d2-82fc-25aa1d619c2d</t>
  </si>
  <si>
    <t>821aab0a-c68c-44ee-bfe8-d3386c9a78a7</t>
  </si>
  <si>
    <t>2e37fe4c-d965-47c1-a188-0158d8f31370</t>
  </si>
  <si>
    <t>83898cc3-72c2-4446-ae9c-739d639b35b9</t>
  </si>
  <si>
    <t>bdd6127a-e235-4c12-a750-032095ac134e</t>
  </si>
  <si>
    <t>4ef1dad3-5f7c-426b-a85b-dcb1e0b536f5</t>
  </si>
  <si>
    <t>2477d397-9166-400d-8a15-e32b2a83d4b8</t>
  </si>
  <si>
    <t>96f6c72d-8bcd-4b5f-b2c7-a06cb5d9fe90</t>
  </si>
  <si>
    <t>9f5d3e2d-ff04-408b-a576-6b1d73b1031c</t>
  </si>
  <si>
    <t>48e1304d-2825-4e45-8759-c3c71f4dadb1</t>
  </si>
  <si>
    <t>8f51b858-1a48-4c6d-a03a-f269d9903525</t>
  </si>
  <si>
    <t>cbf69dfa-c09f-4844-b9f3-1beb7c6625a7</t>
  </si>
  <si>
    <t>27ecd0d0-44e9-4b83-91a9-44adbb23d7a7</t>
  </si>
  <si>
    <t>326bae95-2f41-4ceb-ad92-4227033df65c</t>
  </si>
  <si>
    <t>763864e2-4d11-4fb0-9835-942162291344</t>
  </si>
  <si>
    <t>29fb0cb6-a128-4cce-a578-e5cb09b3c7d2</t>
  </si>
  <si>
    <t>d444b67b-35be-4557-83d2-9d51b96d6319</t>
  </si>
  <si>
    <t>581eb191-9839-42a7-8bd8-f7b34cb6ac5a</t>
  </si>
  <si>
    <t>279fcdfe-4802-4443-a9e8-89bab4ec33b4</t>
  </si>
  <si>
    <t>7b1ea7cb-9e69-4e02-94e3-94257e21c398</t>
  </si>
  <si>
    <t>95adcd1c-d076-4205-95b3-27d118f75b2b</t>
  </si>
  <si>
    <t>57246724-aa11-4322-ba8c-801cf630a9e3</t>
  </si>
  <si>
    <t>9b8b075e-73f6-4bdd-9c4f-6b9a5851b9b3</t>
  </si>
  <si>
    <t>7faab2e5-a235-46b7-b2eb-53534cd2ab4b</t>
  </si>
  <si>
    <t>c9fcb88a-23c8-42b9-b625-3cf757f2650a</t>
  </si>
  <si>
    <t>422b318c-9a1e-420c-9c32-5d881ec5d2f3</t>
  </si>
  <si>
    <t>7074f14a-b585-40d3-8005-6ab950811e10</t>
  </si>
  <si>
    <t>9297661e-39b5-478e-b8a6-f467b78681b8</t>
  </si>
  <si>
    <t>e7b61bb0-3248-433c-8193-ec94a35fcb23</t>
  </si>
  <si>
    <t>236703f2-6a13-4ef1-9eaa-a31b5bdb398e</t>
  </si>
  <si>
    <t>630b1597-7402-4edc-a633-e5f069dfdc37</t>
  </si>
  <si>
    <t>06051403-8b85-4874-9698-f58103b8cf59</t>
  </si>
  <si>
    <t>7c4e0e92-a0bc-4286-83dd-77cb243eac40</t>
  </si>
  <si>
    <t>3b528245-cc36-49a0-adf0-8735caf9c8ef</t>
  </si>
  <si>
    <t>f2f1a6ed-2f9c-4235-ab48-075017a2f898</t>
  </si>
  <si>
    <t>804cf073-4a5c-4315-9544-68f37964d0bb</t>
  </si>
  <si>
    <t>2480f5c2-ada7-439d-9bd6-dd3f3fce02ff</t>
  </si>
  <si>
    <t>2106d158-c0eb-4614-8011-7b03a889e2f4</t>
  </si>
  <si>
    <t>da182469-483f-4e60-8b47-a7225c300c80</t>
  </si>
  <si>
    <t>c4116598-215c-451a-850c-44d256d3cf1e</t>
  </si>
  <si>
    <t>47f957b4-b0c8-47ad-971c-936a9e653da3</t>
  </si>
  <si>
    <t>072bcd25-bcc8-4226-90e7-218205fb3123</t>
  </si>
  <si>
    <t>d27fd997-2afd-4212-aebb-f548e28ffdd6</t>
  </si>
  <si>
    <t>dfdbe172-9ddf-4099-91fb-598836401c04</t>
  </si>
  <si>
    <t>3a586f30-fc2a-4844-adea-d373ffaee1c6</t>
  </si>
  <si>
    <t>1b8bb8cb-4966-4a83-a31e-d1d186aac371</t>
  </si>
  <si>
    <t>38863160-f569-4ceb-bd6a-74d61bb3ec8c</t>
  </si>
  <si>
    <t>e130317b-5a40-4006-8c6c-1f55110ee227</t>
  </si>
  <si>
    <t>843773ab-44e7-4fe7-9b88-66fda06ca043</t>
  </si>
  <si>
    <t>f85ed146-a858-4787-b725-c84404a242e2</t>
  </si>
  <si>
    <t>94b237e5-7cdb-4f28-91fc-a3021a32d2ac</t>
  </si>
  <si>
    <t>0aded8ca-af97-4ad5-943d-ef48c457281b</t>
  </si>
  <si>
    <t>5b2520b7-04fe-432c-9280-8e533cee9468</t>
  </si>
  <si>
    <t>244ae379-7c39-4c36-a07c-ab0ca645168b</t>
  </si>
  <si>
    <t>2b2707ff-b34e-49c5-ab0e-45a6ead8a393</t>
  </si>
  <si>
    <t>9e4912d2-00ef-4e27-8021-817759967865</t>
  </si>
  <si>
    <t>3e889fbc-b33c-4df0-923f-e9c9c7a894df</t>
  </si>
  <si>
    <t>bc3cbace-5fac-4529-b4c2-c9aa27175189</t>
  </si>
  <si>
    <t>3b264839-6689-4005-bf82-7ce054e9609b</t>
  </si>
  <si>
    <t>980bca3a-3aa0-4b17-a735-374fcc9aacb1</t>
  </si>
  <si>
    <t>da2f61cf-2de5-47ad-a23f-bb363cf32f97</t>
  </si>
  <si>
    <t>0c9993ae-48e2-4d2b-b1ef-ec641454434a</t>
  </si>
  <si>
    <t>0393727a-35f4-4572-a1e2-f8aa9ace828b</t>
  </si>
  <si>
    <t>e1dbc8f3-2154-49d8-b858-5ebcf5b1133c</t>
  </si>
  <si>
    <t>d5998d52-2f30-4d58-ab36-1f369eb0063d</t>
  </si>
  <si>
    <t>52f89c52-3950-4d1c-9c08-12919c09a975</t>
  </si>
  <si>
    <t>813760fc-8f1a-4e59-9e47-f454a6ca3ba0</t>
  </si>
  <si>
    <t>26efba53-18ac-45fe-a209-f6e22d6df20d</t>
  </si>
  <si>
    <t>6a5a1d57-a09e-4b21-9ed2-3f984109011b</t>
  </si>
  <si>
    <t>09437c3e-d256-4794-af4e-0969b277bf62</t>
  </si>
  <si>
    <t>37d7e9d3-69c9-4437-98b8-15500dadce8c</t>
  </si>
  <si>
    <t>ca30368b-52fe-4f78-8e8d-491518f28192</t>
  </si>
  <si>
    <t>550c0ef2-3045-4071-91b2-4f58661243fc</t>
  </si>
  <si>
    <t>12f6fe46-12a2-4306-a249-64840e5aa436</t>
  </si>
  <si>
    <t>26797845-7f64-43a2-b1da-d43aa90d70b6</t>
  </si>
  <si>
    <t>ede9925c-fb68-42a3-b57b-d81b249280e5</t>
  </si>
  <si>
    <t>abdebf2f-3cd4-4020-9af1-563f433d1a4a</t>
  </si>
  <si>
    <t>3cda0f3f-485c-4691-bba8-8fd6ae8a7c9d</t>
  </si>
  <si>
    <t>a3cd2be2-f7d8-4a14-8d05-29eadc6e2e71</t>
  </si>
  <si>
    <t>bae04855-f0d2-4363-ab44-8236ff735040</t>
  </si>
  <si>
    <t>807babdf-1c8d-4abb-85b7-c5484dc4a776</t>
  </si>
  <si>
    <t>781abe80-88e3-4c92-879a-f2b1941df20a</t>
  </si>
  <si>
    <t>f74c5df3-4cc0-435a-b278-210d644c9748</t>
  </si>
  <si>
    <t>ccb55329-e5d3-401c-9348-ff679cb8f471</t>
  </si>
  <si>
    <t>83ffe0aa-3e83-4546-81d9-4fa3f999da52</t>
  </si>
  <si>
    <t>55bd16ad-b346-4ad8-b56b-9e78a1867e7a</t>
  </si>
  <si>
    <t>8ca6083d-206b-404d-96ab-2c5a4e35adf6</t>
  </si>
  <si>
    <t>a391119e-c92c-435f-bb5a-59db5dc14778</t>
  </si>
  <si>
    <t>87c6a1a9-33a1-43ac-b377-aa790a4f2c28</t>
  </si>
  <si>
    <t>2ba4e195-6790-47ad-a955-79ab847ac45e</t>
  </si>
  <si>
    <t>5d01ef86-556c-40ca-b6ac-23bcaff91602</t>
  </si>
  <si>
    <t>256bf4d0-9662-435f-b378-3f20219bd95f</t>
  </si>
  <si>
    <t>5d77b138-3630-44bd-b0d4-7aabaee45bc9</t>
  </si>
  <si>
    <t>b17b1457-edf4-4cc2-813b-dfe6e87b8678</t>
  </si>
  <si>
    <t>421a50eb-1a8c-4510-9f0f-2f9a5ada153b</t>
  </si>
  <si>
    <t>7bd6bd9c-50d6-4a16-b675-22dea04e7caa</t>
  </si>
  <si>
    <t>e2e0d482-7975-4553-b473-5b7d828acf74</t>
  </si>
  <si>
    <t>501ce58e-5fc1-4e35-95a1-6db36ca090ae</t>
  </si>
  <si>
    <t>63362721-3d7d-4a99-b3de-0cf183db71f3</t>
  </si>
  <si>
    <t>0f1626da-b107-4177-b404-f2d07706e768</t>
  </si>
  <si>
    <t>8bf43c9a-bdf5-49aa-8ec2-850933a05426</t>
  </si>
  <si>
    <t>ef41d866-5971-4fc8-a1dd-ffefc444070b</t>
  </si>
  <si>
    <t>7f9ac813-7de1-4d95-b651-1a859aecf53f</t>
  </si>
  <si>
    <t>24f5b823-458c-4ae0-9699-a56f7caba9bd</t>
  </si>
  <si>
    <t>27dc5ca5-6b52-46ad-9fa9-841d454b5035</t>
  </si>
  <si>
    <t>b163e8b1-e1e4-4819-b4b0-2cb6d10b4138</t>
  </si>
  <si>
    <t>a78d94f1-d8e6-4213-87ac-b1c953fac5f7</t>
  </si>
  <si>
    <t>1a01831a-8bf3-494e-bd2c-e253593f139b</t>
  </si>
  <si>
    <t>31ec1195-350e-458e-aac6-4f58a227ef97</t>
  </si>
  <si>
    <t>5b7c1869-6352-4cf2-a22a-515c9a1a1f2e</t>
  </si>
  <si>
    <t>279a0425-8c13-4358-b7ee-7bfe5b32fb43</t>
  </si>
  <si>
    <t>a8327ec5-9bd4-4db2-9d2d-8998d0cfd279</t>
  </si>
  <si>
    <t>c16b26db-65a9-4237-b0d1-5575b372f777</t>
  </si>
  <si>
    <t>dd476105-fa02-44da-9cf7-139ec2ae779c</t>
  </si>
  <si>
    <t>f97ed9cc-7ea7-4d48-8830-187aaa339c89</t>
  </si>
  <si>
    <t>dc8b009e-0702-4553-8562-da0caec284b0</t>
  </si>
  <si>
    <t>2ebea621-d7a2-40ed-aa2a-e212e811280b</t>
  </si>
  <si>
    <t>c5080c28-5d0b-4c23-bdf1-877df08adfaa</t>
  </si>
  <si>
    <t>a6e14890-6929-4288-ae20-b5165c7da44f</t>
  </si>
  <si>
    <t>88819264-3130-47d0-a330-df8ddb2531e9</t>
  </si>
  <si>
    <t>8b9c166d-e829-47ad-84e0-be057fd4d048</t>
  </si>
  <si>
    <t>90f515e3-a334-4f9b-ac03-a4dcef457a29</t>
  </si>
  <si>
    <t>0bec7316-f1e3-42cf-9c5a-062b362f09bc</t>
  </si>
  <si>
    <t>204b36e0-4283-4e1f-a91b-2c5a2e181484</t>
  </si>
  <si>
    <t>81b8aafc-1127-489a-bb5f-fc38c9878110</t>
  </si>
  <si>
    <t>df0cf99c-4beb-4e09-8e2d-499a27a2a7bd</t>
  </si>
  <si>
    <t>e3e5c351-91c2-4641-88ea-6a1dfd5c2c55</t>
  </si>
  <si>
    <t>e622379e-4eb0-4eb0-8363-019d5882856f</t>
  </si>
  <si>
    <t>b14a705c-2449-4a78-a986-ad9fc4959cc8</t>
  </si>
  <si>
    <t>dba0e19a-2787-4e84-baef-cb6e49bb3855</t>
  </si>
  <si>
    <t>953c21c6-652b-4707-91c8-16b87ca3f569</t>
  </si>
  <si>
    <t>50120c76-4057-48cf-906e-c1d0329bac10</t>
  </si>
  <si>
    <t>f75297a9-e7b2-4976-acdf-1f746bc248aa</t>
  </si>
  <si>
    <t>000d4cf9-30bc-4e4e-afaa-42fe28bc557b</t>
  </si>
  <si>
    <t>34aca4fd-4d4a-4e6d-821c-9d9fd7780f69</t>
  </si>
  <si>
    <t>64adff51-820b-4e86-8ce5-e645eebd24fd</t>
  </si>
  <si>
    <t>f1deb1b9-f4cd-4da9-8a97-0acf2e907a2f</t>
  </si>
  <si>
    <t>a86998f9-e94a-4cdb-8e85-47d5ccecedf1</t>
  </si>
  <si>
    <t>65989a0c-348e-459f-a6f3-853e8e665dc8</t>
  </si>
  <si>
    <t>0cfdc6eb-3094-402e-afd3-553a33c56c04</t>
  </si>
  <si>
    <t>0c7bdbb9-f0b9-4ec4-86cc-ca8e68965f8f</t>
  </si>
  <si>
    <t>da3964e0-5d78-4535-9a0e-21a74f565859</t>
  </si>
  <si>
    <t>23a0144a-8079-4d2a-b772-bbca80d58923</t>
  </si>
  <si>
    <t>d22b3606-af20-44c5-ada8-2be2cc272f27</t>
  </si>
  <si>
    <t>5f7f2126-7b7b-4c4c-ac37-163f1e76df3b</t>
  </si>
  <si>
    <t>a4befbc0-7a84-45fd-b28b-1b97461148d2</t>
  </si>
  <si>
    <t>e5c54204-f436-48c2-9a43-d7ec15db4b34</t>
  </si>
  <si>
    <t>98966388-61d1-4fc0-8a22-a6e63891dd27</t>
  </si>
  <si>
    <t>91057768-ab1f-439d-87cf-5775c4e9b1f2</t>
  </si>
  <si>
    <t>17933c17-cf93-4054-9444-a3ffb4794efb</t>
  </si>
  <si>
    <t>d8c83783-2b2e-4243-830e-696650f150d2</t>
  </si>
  <si>
    <t>4463a07e-e4d2-4de7-83e7-3598c50feabf</t>
  </si>
  <si>
    <t>8a877879-ca3a-46f9-b734-81db140e5b4d</t>
  </si>
  <si>
    <t>83dab81f-638e-4c6b-93af-e2e65b308502</t>
  </si>
  <si>
    <t>44bb1279-3430-423e-ba2a-ac93e0a85b4a</t>
  </si>
  <si>
    <t>762eb595-5a6d-4052-a143-60f897b1a8ca</t>
  </si>
  <si>
    <t>2298474b-158d-4955-beef-ff5ad7f5c924</t>
  </si>
  <si>
    <t>ce3ac3e3-e7b3-4959-82d7-b0245e16ab6a</t>
  </si>
  <si>
    <t>9e4b75f3-da8a-4516-96b5-fd7c58a23583</t>
  </si>
  <si>
    <t>48536485-d0a7-4932-9d01-2fdc86f7c2e5</t>
  </si>
  <si>
    <t>2e31b39a-b626-4a55-a162-e4dbe77a316d</t>
  </si>
  <si>
    <t>b062fb44-a570-4a08-9621-1761b0cf30b4</t>
  </si>
  <si>
    <t>ce099678-a769-4aaa-a512-d2fe33c1fcfc</t>
  </si>
  <si>
    <t>95bcb058-a594-44ef-8285-5910ba067e6b</t>
  </si>
  <si>
    <t>ce06c13b-7fb4-4ece-bb19-08afd897c9f5</t>
  </si>
  <si>
    <t>9b7b0f02-f6a2-42c9-bf72-e084fabd6ce0</t>
  </si>
  <si>
    <t>6d1baec7-4c80-43a1-a5ed-93681154043f</t>
  </si>
  <si>
    <t>b17003cc-0a17-4115-894c-36d8f8f01396</t>
  </si>
  <si>
    <t>bc372ebc-be61-4fb8-83ea-f87d262ee506</t>
  </si>
  <si>
    <t>0f5c7baf-aa70-4213-8423-1398e5660aa0</t>
  </si>
  <si>
    <t>889eb6b2-9445-49f2-8163-57a551308fec</t>
  </si>
  <si>
    <t>b9f1cc60-f2ab-4979-83c0-a2e629924cc7</t>
  </si>
  <si>
    <t>e35d232b-6139-4b7d-84da-6d4bfb515e84</t>
  </si>
  <si>
    <t>87968a0a-11c2-45de-92d9-cd936abb8e4d</t>
  </si>
  <si>
    <t>36ddb6af-db06-4719-bcde-cdccffc5ae9d</t>
  </si>
  <si>
    <t>32874615-b368-4919-8f44-11d22743413d</t>
  </si>
  <si>
    <t>f63329f7-3dd8-41a8-8336-c26bbc670351</t>
  </si>
  <si>
    <t>8d324753-24c0-4236-84c9-bddb248010aa</t>
  </si>
  <si>
    <t>508e0a40-4343-49fb-81e2-ea85001ac910</t>
  </si>
  <si>
    <t>c79f903d-f57d-455c-9782-099353cef2eb</t>
  </si>
  <si>
    <t>c4f9bca8-36f9-41b9-8db1-0ec05c9c4695</t>
  </si>
  <si>
    <t>96b9773b-2e76-4b07-b82d-a2f5d8f4df8b</t>
  </si>
  <si>
    <t>fcb902c6-9e7a-46a0-8e7d-23ec3d6d8665</t>
  </si>
  <si>
    <t>d54aa3c3-a476-4a9d-ad3a-11e11b7ee87c</t>
  </si>
  <si>
    <t>dc4ef25d-a6e4-4f22-83be-bad41a570780</t>
  </si>
  <si>
    <t>2a6f638c-6c4f-4bbe-9c7d-7715a19389b2</t>
  </si>
  <si>
    <t>a818dbd5-22b5-49c0-ae51-c15a7a1c0134</t>
  </si>
  <si>
    <t>31c434aa-dcb9-4bd0-93e5-20c3d9f74a56</t>
  </si>
  <si>
    <t>4a18c95f-501d-401e-ab15-1db0c15b510d</t>
  </si>
  <si>
    <t>fd9951ba-ce19-4561-9872-c062af3f3305</t>
  </si>
  <si>
    <t>ad7ac0e8-4876-4aaf-8947-2c47a4666f7f</t>
  </si>
  <si>
    <t>8df03733-8761-49e5-a528-cb43d0341ff1</t>
  </si>
  <si>
    <t>d194be7c-7a09-4078-a0db-512ce5694984</t>
  </si>
  <si>
    <t>5f830b34-0d0d-4b80-bc54-a4a8650cc40c</t>
  </si>
  <si>
    <t>27129691-24d2-4f8c-a49f-1ae0940cc22c</t>
  </si>
  <si>
    <t>3a2f0b17-4412-4759-abc2-8dd58d5e769f</t>
  </si>
  <si>
    <t>c20db03f-49da-4a92-9363-68e4b45c5ebd</t>
  </si>
  <si>
    <t>08f33b44-d0b3-4d07-96a0-6c1475e907a2</t>
  </si>
  <si>
    <t>348a4d84-8f5f-468c-b62a-a3b4c3df08aa</t>
  </si>
  <si>
    <t>2fc18129-ea88-4596-80b1-ef7d8fdd2494</t>
  </si>
  <si>
    <t>aaa01f6b-0bc2-42b0-840c-d47fb7afddd6</t>
  </si>
  <si>
    <t>6cf287c5-2598-4560-a3bc-2df5d3cec0f7</t>
  </si>
  <si>
    <t>2b7b5a70-c7a0-45a1-b657-17f27e2b3e52</t>
  </si>
  <si>
    <t>7d6e2201-c05d-48a4-93d3-b0db0180d7d5</t>
  </si>
  <si>
    <t>cf3a7e9d-7a8f-4c69-bbd4-3b4c152aea07</t>
  </si>
  <si>
    <t>0491b688-3028-47f8-881e-51ba67e17dd0</t>
  </si>
  <si>
    <t>83987ed6-ec6b-49c6-9a8c-64063e665dd7</t>
  </si>
  <si>
    <t>fa26ad90-e9f4-4143-94c0-94318089c77b</t>
  </si>
  <si>
    <t>953ab8a5-dd3e-4470-9b6a-70b6bdb44e75</t>
  </si>
  <si>
    <t>373f9635-8af5-4204-bcde-10619c6ba2bc</t>
  </si>
  <si>
    <t>ef218ab4-4818-46bb-b971-7546fbd82e78</t>
  </si>
  <si>
    <t>911b7a07-631b-4a09-9b33-8a7c909d89ec</t>
  </si>
  <si>
    <t>35437ec5-4b37-4bb7-a6ab-6d26c6ffac03</t>
  </si>
  <si>
    <t>9d4a33aa-5755-4bca-b0b7-8c7dd26492e8</t>
  </si>
  <si>
    <t>ea9c7fdd-2ca2-48b2-948a-b23cf0e01552</t>
  </si>
  <si>
    <t>09edbdec-e464-4f5c-b74b-9f796fed1a6c</t>
  </si>
  <si>
    <t>81a3ed6f-23fb-4b2d-a2ec-6e1e70bd1468</t>
  </si>
  <si>
    <t>07feac50-4732-499c-86c2-21dfa088491d</t>
  </si>
  <si>
    <t>c0777094-de3f-48a7-84c8-e6cae6789666</t>
  </si>
  <si>
    <t>a8b1f9ff-eb41-4e68-87e8-e551f0afc02f</t>
  </si>
  <si>
    <t>0c7a8f9a-58a5-42f3-a04e-80b82b052672</t>
  </si>
  <si>
    <t>9110345f-4dbd-4ff7-b7af-b25a754aca2d</t>
  </si>
  <si>
    <t>1005590d-c03b-4a6d-945c-e6ca21bbce03</t>
  </si>
  <si>
    <t>8490681e-eb40-454c-83d6-8ba4aca3fdfd</t>
  </si>
  <si>
    <t>a07d42dc-4e96-406c-9309-6f247d58d1be</t>
  </si>
  <si>
    <t>912926ad-f7cf-461f-9eff-26da04e012cb</t>
  </si>
  <si>
    <t>df1fd551-6739-4b61-809c-475145035ff4</t>
  </si>
  <si>
    <t>630c83d9-246a-424b-b40e-69fdb6f64245</t>
  </si>
  <si>
    <t>79486226-20b0-4962-a3b9-378df3e675d4</t>
  </si>
  <si>
    <t>9eaf4dff-85be-427a-aedd-0e26a4dbd178</t>
  </si>
  <si>
    <t>022c72c9-2c5a-42f9-ab84-e1e5333d27ce</t>
  </si>
  <si>
    <t>45e10899-5ea6-4e32-bccd-9d05b3e311a6</t>
  </si>
  <si>
    <t>fe0ca7ec-84a2-44ad-a84a-fcdccb27c4cf</t>
  </si>
  <si>
    <t>c992857b-9c1f-411b-b326-557cfe2a373a</t>
  </si>
  <si>
    <t>ace2a957-3dc9-4655-becf-fb261cb345f8</t>
  </si>
  <si>
    <t>3efc462e-2c05-42e0-b49e-b70d314f4c3a</t>
  </si>
  <si>
    <t>d61ee821-34c1-48f1-a539-6d33d81773a3</t>
  </si>
  <si>
    <t>5bc37a6c-5407-4f99-b532-afa85a746604</t>
  </si>
  <si>
    <t>98cd57e1-1c45-4d94-915f-348887f785a9</t>
  </si>
  <si>
    <t>02d7729c-af2f-4a42-b154-a9ba46e6013c</t>
  </si>
  <si>
    <t>482a38ae-981e-40f8-9e9f-49b56e795886</t>
  </si>
  <si>
    <t>66ab601a-a7f6-45ee-9486-02025ca269f5</t>
  </si>
  <si>
    <t>72e0daf3-366f-4423-bb0e-2949c7f4adb2</t>
  </si>
  <si>
    <t>6b8c5018-c987-4afd-bb61-3ead31136419</t>
  </si>
  <si>
    <t>2abed636-82d2-4352-af32-077b33835aa4</t>
  </si>
  <si>
    <t>5eb97ce1-e312-46bb-828d-1f3fed728c9e</t>
  </si>
  <si>
    <t>f3e6bdad-8cc6-491b-bd6f-bb5731d0b604</t>
  </si>
  <si>
    <t>fe101cb5-dbb7-48ad-9dac-69d36dae86ec</t>
  </si>
  <si>
    <t>a1f957d2-0373-40b8-a6d5-0fcb0c113ba9</t>
  </si>
  <si>
    <t>905df2fc-94b3-4a9e-b380-9e5984a6a47a</t>
  </si>
  <si>
    <t>c6545b79-9974-4705-b3f4-2a653ca52f8b</t>
  </si>
  <si>
    <t>6e4fa233-ee5e-4dbc-b26a-eb9bf910ad3b</t>
  </si>
  <si>
    <t>acd58abe-5a77-434a-9a30-5121d7ecace9</t>
  </si>
  <si>
    <t>9a40c632-f0e9-4e47-95fd-5f975e1e312e</t>
  </si>
  <si>
    <t>28bca4be-a23a-4bd9-9902-71b6821de387</t>
  </si>
  <si>
    <t>66e89c63-c99f-470a-b914-f72304f6cf3a</t>
  </si>
  <si>
    <t>d19fd201-11b5-4e41-81d9-9f868ffdc41b</t>
  </si>
  <si>
    <t>9293f7e4-87a6-48a0-b746-89d185f400c5</t>
  </si>
  <si>
    <t>0b3dc985-dc5c-4a9a-84ca-bf8d1f38af33</t>
  </si>
  <si>
    <t>9e94c503-42fa-44dd-a19c-383dd708ff8d</t>
  </si>
  <si>
    <t>c501265a-db0a-4010-8572-0ae5c3ced6f5</t>
  </si>
  <si>
    <t>b10043ab-29ae-4f39-89d3-11a78d8989a2</t>
  </si>
  <si>
    <t>399ae0dc-03c1-46d2-805d-604de20545df</t>
  </si>
  <si>
    <t>1c2c5c03-1a1f-467a-8b6e-fd6bf8ad0c32</t>
  </si>
  <si>
    <t>1fcdebb9-fac1-4f32-8c34-85a9237dcf50</t>
  </si>
  <si>
    <t>9f50c3f1-6e8d-4570-ab8d-56712b61b6ba</t>
  </si>
  <si>
    <t>dde18b79-f057-4bb5-a280-8ba12b0f87e7</t>
  </si>
  <si>
    <t>19a71858-2a79-4abe-9955-5e2301491d3e</t>
  </si>
  <si>
    <t>dc03394a-a8dc-4afa-a1f7-61d85960bceb</t>
  </si>
  <si>
    <t>b111eea0-6645-47e2-a08c-db6837d4a371</t>
  </si>
  <si>
    <t>794f72d3-28a8-4d75-99ab-c1525b48ba35</t>
  </si>
  <si>
    <t>1ac91f6d-e8c5-46dc-9888-58d8429e73e4</t>
  </si>
  <si>
    <t>c706abc8-b01d-4e1d-bc8e-c5119397d223</t>
  </si>
  <si>
    <t>90e5ef6a-0452-4fd0-a377-d12e522e4980</t>
  </si>
  <si>
    <t>50379947-5aac-4bc6-82db-668394a79e8b</t>
  </si>
  <si>
    <t>15bbbf5d-512d-49c6-8226-44d96e3eaa77</t>
  </si>
  <si>
    <t>547a7ca9-a092-4bec-9bc4-e6e9ea1eb894</t>
  </si>
  <si>
    <t>e16fe70c-5d69-4859-88f8-a954d35b0142</t>
  </si>
  <si>
    <t>014bd21f-e7c4-4354-9b01-9f56cc112055</t>
  </si>
  <si>
    <t>540a6424-3a9c-42a0-b8e3-e3b561d6716e</t>
  </si>
  <si>
    <t>1e84c8e4-6f45-4744-94b4-0f789676f7d4</t>
  </si>
  <si>
    <t>bdcb1d7a-6023-4ff0-8d90-4ed7dea54d8a</t>
  </si>
  <si>
    <t>0c7758c4-4a0f-4053-b4ed-2f388aed366c</t>
  </si>
  <si>
    <t>805eaa59-11a9-47bc-9c47-217eb5637782</t>
  </si>
  <si>
    <t>a8918bbf-e57f-43dc-bb0c-51fb431e450a</t>
  </si>
  <si>
    <t>80729087-277a-4db6-9d23-2aa7393c7711</t>
  </si>
  <si>
    <t>b4891ec2-9fe9-4027-8177-ba5fc2f937e4</t>
  </si>
  <si>
    <t>b8d68697-8fe6-4ef2-91d9-c60e0de199d0</t>
  </si>
  <si>
    <t>67576111-00e6-477f-9dec-9d1f39319600</t>
  </si>
  <si>
    <t>2ff2f95f-e25b-4605-bb53-eb3dd1d183d4</t>
  </si>
  <si>
    <t>7c365358-1f7d-4990-8dbe-01a83cf2e5cf</t>
  </si>
  <si>
    <t>9bce98bc-c6e4-437e-9543-c1406c450670</t>
  </si>
  <si>
    <t>05624c57-1ce7-4199-8f86-fc810680636f</t>
  </si>
  <si>
    <t>b4027cd7-d8aa-4089-852d-6969e1e2ab9d</t>
  </si>
  <si>
    <t>545667d7-2c71-40be-a00d-8ecc74482fca</t>
  </si>
  <si>
    <t>843f7b4e-2b41-4daa-8236-17a43cd8171e</t>
  </si>
  <si>
    <t>0ee108cf-2e63-4536-8ec7-a9b78382a973</t>
  </si>
  <si>
    <t>f7d4dc4d-6820-473e-a18c-1043988d62c7</t>
  </si>
  <si>
    <t>5019ccc1-1b7d-4aa8-9fbc-80db496b3ddd</t>
  </si>
  <si>
    <t>f4506157-e3b6-482e-8b13-a08376b903b2</t>
  </si>
  <si>
    <t>083f385c-ad41-42e7-8aeb-ea9e32f170f4</t>
  </si>
  <si>
    <t>403e626b-a17e-48a5-a417-75df062422fb</t>
  </si>
  <si>
    <t>48d1961c-49d6-4e81-9880-16cd963ed3bd</t>
  </si>
  <si>
    <t>a9eab6e6-a48d-4ce4-978e-70ec3eda39b1</t>
  </si>
  <si>
    <t>d0bd447d-0aa0-4632-abd5-1a92d7247e9f</t>
  </si>
  <si>
    <t>704f7af0-0f40-4a04-aeba-3751b18f9249</t>
  </si>
  <si>
    <t>57530ad5-928f-4f22-9973-288546f50cf1</t>
  </si>
  <si>
    <t>5de41eaf-f1d8-4429-a713-8b5ef22de8f3</t>
  </si>
  <si>
    <t>f5b0f6cb-0e54-49a1-b0aa-bea07f70868b</t>
  </si>
  <si>
    <t>415981d5-4797-4065-a782-ad3e1a478f78</t>
  </si>
  <si>
    <t>a0dc3025-7bc2-4066-b369-f296adfc651e</t>
  </si>
  <si>
    <t>6cd44c7c-bbf8-4d99-aa80-8ada77b4a027</t>
  </si>
  <si>
    <t>a66cf4a7-b0fa-4bb2-b4f7-98ba8c646b11</t>
  </si>
  <si>
    <t>2e58066b-e426-4251-874a-c03c906025c3</t>
  </si>
  <si>
    <t>7edb47f8-da8d-4529-a34b-b74696a3ece7</t>
  </si>
  <si>
    <t>0a4ef8b6-aa28-4f00-8cdd-7ebfc509f354</t>
  </si>
  <si>
    <t>8f852056-393d-4b77-89db-21c535d49ecf</t>
  </si>
  <si>
    <t>f9580940-1aa9-48a0-a829-3a9a48b74e09</t>
  </si>
  <si>
    <t>3c025198-8982-4c88-9a60-3ee413a051d9</t>
  </si>
  <si>
    <t>25609c52-6b00-4768-9013-85c88feba591</t>
  </si>
  <si>
    <t>9e9e2f5f-eb81-44de-aa63-58de5302003a</t>
  </si>
  <si>
    <t>9d158c5f-5201-46f3-a6a1-3f27e28a9689</t>
  </si>
  <si>
    <t>8762f962-a681-4556-acd4-fc6d922a4233</t>
  </si>
  <si>
    <t>735a9844-86cb-45c8-9c77-79c277af7297</t>
  </si>
  <si>
    <t>e64bb93a-c554-4bab-a7a8-71fd4b274e9e</t>
  </si>
  <si>
    <t>5681c535-4084-4a65-99b8-ddb241ec5638</t>
  </si>
  <si>
    <t>d9365076-ac1c-4541-8072-12197fa66f98</t>
  </si>
  <si>
    <t>bf836fec-1d93-4f9d-ad24-3dc2f9dd6ad8</t>
  </si>
  <si>
    <t>66d452ca-eb77-49cd-808f-bdf3e8bcd886</t>
  </si>
  <si>
    <t>09fa912c-9cfc-4625-bb92-a2572cd1fe39</t>
  </si>
  <si>
    <t>3a0253cd-1356-4d7b-be77-ea8151cf3c6d</t>
  </si>
  <si>
    <t>247a6c03-a580-4437-9678-d60c810fdeb8</t>
  </si>
  <si>
    <t>75365bd8-1330-46ca-a7da-5e3fff561587</t>
  </si>
  <si>
    <t>4fa1cf06-7321-4b99-9a7d-ae315924efd9</t>
  </si>
  <si>
    <t>c3f70f14-253f-43fd-a67a-f49d1308cd9a</t>
  </si>
  <si>
    <t>f11005d1-163c-4415-baed-df0f05ca21c4</t>
  </si>
  <si>
    <t>f3aa1137-fce3-4819-a149-a8f7e2869cc8</t>
  </si>
  <si>
    <t>e3be6f3d-b598-4a03-87c1-81dda70589a7</t>
  </si>
  <si>
    <t>1676a141-6fba-49c0-b25f-913d7ced26f5</t>
  </si>
  <si>
    <t>0f32de45-a97f-4e79-891e-9bfd6cbeedef</t>
  </si>
  <si>
    <t>3533a4c4-8bae-4842-9587-f14b8a7a670f</t>
  </si>
  <si>
    <t>adcfc366-388d-4629-9365-442d0dd3181d</t>
  </si>
  <si>
    <t>d9b81110-10b4-4408-a4d7-1a0db976f129</t>
  </si>
  <si>
    <t>f1ea0362-1003-4234-954a-a6a7d26420c8</t>
  </si>
  <si>
    <t>0a33b73f-5828-4210-897b-17815162a4bb</t>
  </si>
  <si>
    <t>aa041f2f-5638-441e-bb37-42043a0cebc0</t>
  </si>
  <si>
    <t>b5bf874f-02cc-446b-a3da-99b5114f450d</t>
  </si>
  <si>
    <t>cf7b01ee-f07d-41e9-913d-4ed1ded2db5b</t>
  </si>
  <si>
    <t>cef3a7bd-b030-4933-81b8-00f332dc20ee</t>
  </si>
  <si>
    <t>b91440dd-4067-4ad7-90e6-e09ca0fcfa7f</t>
  </si>
  <si>
    <t>a128bb74-f48b-4f10-b728-48592cb2acaa</t>
  </si>
  <si>
    <t>0ed76679-cb19-4fd6-944f-18c26cb15253</t>
  </si>
  <si>
    <t>7e58b6e9-867d-493c-bbe1-ab989fbefc00</t>
  </si>
  <si>
    <t>5d4d10cd-8d4e-4281-b074-a06056dd0f46</t>
  </si>
  <si>
    <t>bccf9f8b-2b8e-44ec-ae6f-4ec655b73dd9</t>
  </si>
  <si>
    <t>a05a61e9-8602-4897-968b-53c19adfd841</t>
  </si>
  <si>
    <t>f3c21d6d-aed5-43a1-86ef-4c9549fd67ef</t>
  </si>
  <si>
    <t>00c64067-46b1-45f8-b654-524a0274340d</t>
  </si>
  <si>
    <t>66db9a0a-4460-4115-adc0-e6a1c18a8d47</t>
  </si>
  <si>
    <t>19b86412-19a7-41e0-934d-6917f7fb78a3</t>
  </si>
  <si>
    <t>a3931c9d-afcc-42b8-99cc-8e9214bb29e6</t>
  </si>
  <si>
    <t>6b188b0a-0296-43b9-af4d-fbed6856ad37</t>
  </si>
  <si>
    <t>3ee41893-e735-4fe4-9b76-c22d210f7baf</t>
  </si>
  <si>
    <t>4f0a33fd-523b-4ba5-9e3e-7e8504aa0ffb</t>
  </si>
  <si>
    <t>a3bd1bcf-93f6-4c56-a301-ca1bd504ccd1</t>
  </si>
  <si>
    <t>8bacd81c-e60c-4811-bb9f-cc2a10730c95</t>
  </si>
  <si>
    <t>62ea85c1-9fb1-42b2-95b1-657b7cafe083</t>
  </si>
  <si>
    <t>16d380bc-1813-4217-8de4-106b016eecd2</t>
  </si>
  <si>
    <t>1fda6d89-41e5-43e4-889e-5b519954139d</t>
  </si>
  <si>
    <t>a40c8691-1090-4b3d-9c2a-ae9682367892</t>
  </si>
  <si>
    <t>0baefe26-c2b0-4dcd-a4fb-93fefa53502e</t>
  </si>
  <si>
    <t>a57cce14-478b-4955-bb75-e35c54f93f6b</t>
  </si>
  <si>
    <t>25fa20ab-738d-479c-a66e-44e4e345d075</t>
  </si>
  <si>
    <t>107fa8da-5f7c-45f6-8e03-b6c10434e3d0</t>
  </si>
  <si>
    <t>b2c2ac79-cdc5-41ff-a303-01161fb1ca54</t>
  </si>
  <si>
    <t>30872ecc-9182-4e2e-967d-12b43467425d</t>
  </si>
  <si>
    <t>cdd25312-e143-4a3d-b7a4-b734492de0fd</t>
  </si>
  <si>
    <t>dbddd049-da76-4d97-abfc-4cb7ed8552ba</t>
  </si>
  <si>
    <t>0a0b042b-6cac-4a87-88b1-41a5ab84929b</t>
  </si>
  <si>
    <t>36767428-121f-4529-b091-10000abed5c1</t>
  </si>
  <si>
    <t>90acdf69-26a2-4f59-aded-36e5bd80188a</t>
  </si>
  <si>
    <t>b2cbcb73-a84e-4834-95d4-f3aa583a6116</t>
  </si>
  <si>
    <t>d2069ede-64c5-4f2a-af40-7fe8ab4b48a9</t>
  </si>
  <si>
    <t>35102541-b24a-4576-a4a5-f04c9af78423</t>
  </si>
  <si>
    <t>aed79a20-fe92-47cd-a148-219dd1d6f2b9</t>
  </si>
  <si>
    <t>68bcbd1e-c4d5-41da-ab8b-9fcf0ac05f83</t>
  </si>
  <si>
    <t>c0d49b92-1826-41d2-89cb-442bdfba4017</t>
  </si>
  <si>
    <t>f2d499af-c2be-49d4-89dc-e905983a7b91</t>
  </si>
  <si>
    <t>c3443fb1-9248-406f-b531-e3a3c52f41cb</t>
  </si>
  <si>
    <t>e08d1f07-4b72-42e8-82ce-0800102569b3</t>
  </si>
  <si>
    <t>884c4c72-d33a-4d57-8b11-3d9303fd9b17</t>
  </si>
  <si>
    <t>d787b821-6762-45f4-988e-b360dfda4b03</t>
  </si>
  <si>
    <t>02f5518b-829f-48de-b98c-09c4f8d66241</t>
  </si>
  <si>
    <t>25c8ca60-3a40-4022-a976-6b7d8e4806b6</t>
  </si>
  <si>
    <t>8fec878a-0633-46f3-be08-9f29d6431f3e</t>
  </si>
  <si>
    <t>04e61773-3681-4cbe-8713-3f12c374bbaf</t>
  </si>
  <si>
    <t>3eb48532-0f10-45c8-b20a-f98adaf5bb86</t>
  </si>
  <si>
    <t>3b51807f-7564-4d9f-a818-762747ae32bf</t>
  </si>
  <si>
    <t>50f91450-8731-4891-9e5e-d692027b82b4</t>
  </si>
  <si>
    <t>37c1a27a-755e-4ca3-b44c-78f35080a98c</t>
  </si>
  <si>
    <t>7514d2cd-af18-436c-803b-459877a27d13</t>
  </si>
  <si>
    <t>95df5482-89b3-488e-8dc0-53f385a7bf52</t>
  </si>
  <si>
    <t>02df2505-0b7b-478a-9c66-319a09219999</t>
  </si>
  <si>
    <t>eb7b7ed0-7b7d-4c1b-a360-86210c5dd551</t>
  </si>
  <si>
    <t>0ffe4ae3-1f63-4a97-8a65-9271ef0b9b33</t>
  </si>
  <si>
    <t>6dc30b61-ba23-4185-9453-0b648b21138c</t>
  </si>
  <si>
    <t>728a36e0-0649-41b0-9fdc-9aa298517ef2</t>
  </si>
  <si>
    <t>56befaea-38f8-4f19-b903-19f2ed60a29e</t>
  </si>
  <si>
    <t>566e5c0a-3c01-4ca3-990c-5dd7bf0e2e7d</t>
  </si>
  <si>
    <t>177d1a8d-3d5e-4759-9b65-ae656bba7252</t>
  </si>
  <si>
    <t>570adb3b-9565-4c9e-9896-8cbe073b91db</t>
  </si>
  <si>
    <t>1153b253-044e-4f9a-9b5a-6b3cbc885d32</t>
  </si>
  <si>
    <t>9d10d878-12d9-4d46-8062-4a192e151fcb</t>
  </si>
  <si>
    <t>fde3b2e7-7986-42c3-8a3a-214ecc776aa8</t>
  </si>
  <si>
    <t>dcf1ef02-0fe8-4c07-8af2-1d6b8ae417dc</t>
  </si>
  <si>
    <t>de4af4cc-c473-43ae-a864-2e61eb3fae3f</t>
  </si>
  <si>
    <t>7f364a2e-bd87-4b40-ae12-d338a06e3b3a</t>
  </si>
  <si>
    <t>c413d84e-f7e0-4b8f-89da-e5236faf4618</t>
  </si>
  <si>
    <t>928cd628-14cd-44ca-81d9-d42c55699660</t>
  </si>
  <si>
    <t>b8e33c22-00ae-4a70-962c-c5d4baf35520</t>
  </si>
  <si>
    <t>95507051-27b7-4ccc-b44e-eb8622dc0350</t>
  </si>
  <si>
    <t>9d427b59-6d1f-4c32-9633-84537173b06d</t>
  </si>
  <si>
    <t>03ba6f33-afc2-446a-9b79-67f72ad42c8b</t>
  </si>
  <si>
    <t>5db10e88-0637-48c5-8c19-2f8775883129</t>
  </si>
  <si>
    <t>f5bd38f7-1067-44f9-b040-c2cb99a30427</t>
  </si>
  <si>
    <t>14fa3ad7-f001-4833-b0ac-984e6b84d8b7</t>
  </si>
  <si>
    <t>d1784c55-262c-458f-81fe-e52eb6513fba</t>
  </si>
  <si>
    <t>0eddd138-d3ef-41f4-92a0-25145e4a185d</t>
  </si>
  <si>
    <t>8389f819-1182-4c92-bdea-abc3be2edc8d</t>
  </si>
  <si>
    <t>2c2296d6-f7dc-4ba6-b38a-5e4907b975dd</t>
  </si>
  <si>
    <t>0c374fc7-cc40-4f3a-bd84-1d4eb3602990</t>
  </si>
  <si>
    <t>9058f51c-324d-483f-9f14-eb03ac003a33</t>
  </si>
  <si>
    <t>8fbcc906-e053-403b-a7de-d6c22247892f</t>
  </si>
  <si>
    <t>f755cace-1f27-4a77-a12d-a3151adc2cbf</t>
  </si>
  <si>
    <t>e65eebc2-186b-4dde-afbd-32b9dab6391a</t>
  </si>
  <si>
    <t>15571945-e865-4598-9685-8df7f032893a</t>
  </si>
  <si>
    <t>dc010d5b-1d5d-45ff-8634-2de382fb33b3</t>
  </si>
  <si>
    <t>2f368573-1584-4ec1-8bd6-a4c780fb5065</t>
  </si>
  <si>
    <t>5e2d71cf-740a-47ae-aa07-44e22bfd88a1</t>
  </si>
  <si>
    <t>54ff69a8-a4dc-4b4b-88d6-a2a1fc81189e</t>
  </si>
  <si>
    <t>76973b09-639c-49c3-89d8-b6a2fd11ee19</t>
  </si>
  <si>
    <t>1405d2c7-c98b-4177-b9bb-43859170cf73</t>
  </si>
  <si>
    <t>e1e2b90d-6087-4b53-8a37-e7030a3d1007</t>
  </si>
  <si>
    <t>b5707c7f-a992-4739-8826-4285c08733ea</t>
  </si>
  <si>
    <t>aecff0b8-2cbc-4d22-a758-b9438f701e7e</t>
  </si>
  <si>
    <t>ae892ddf-d6e3-423b-aebb-77bec6b3dea9</t>
  </si>
  <si>
    <t>767cd18b-cb73-47e3-a075-9a70dac12ae0</t>
  </si>
  <si>
    <t>18adc77c-057a-4c18-8ce1-76ea75c332e5</t>
  </si>
  <si>
    <t>32e859d2-d93d-49b9-8c55-60860d1c6621</t>
  </si>
  <si>
    <t>c67ef3e7-0704-4850-a7a6-f8474386a200</t>
  </si>
  <si>
    <t>0249809e-7cb4-43d6-a5be-e312b31ec109</t>
  </si>
  <si>
    <t>5600421e-60ff-4206-b6b7-72fd8ef6117f</t>
  </si>
  <si>
    <t>736c7fd2-50f0-4add-be36-e512f264e0a9</t>
  </si>
  <si>
    <t>454a85ca-ce3b-4bd3-9832-bfd883be08dd</t>
  </si>
  <si>
    <t>cf6bcdfe-a5a7-4367-a778-f8405cd074fd</t>
  </si>
  <si>
    <t>c0aff02e-3fc6-4ec4-8071-6182834375b6</t>
  </si>
  <si>
    <t>5e236d5b-4002-4dcd-b078-c3cbeda11f7e</t>
  </si>
  <si>
    <t>2cea813d-b4c4-4713-9e01-7e51796d2bb9</t>
  </si>
  <si>
    <t>3ffccd89-6ac6-4742-8750-c28d71f8ed17</t>
  </si>
  <si>
    <t>e4a89e26-b58f-4733-a654-35d55d97f3aa</t>
  </si>
  <si>
    <t>9efea14d-3f28-4eb5-af6c-56c2475f89d0</t>
  </si>
  <si>
    <t>23268197-1252-4b60-b3eb-4d6300119ebc</t>
  </si>
  <si>
    <t>0c705da8-8091-42ad-95c5-503153e572c9</t>
  </si>
  <si>
    <t>cbf6c53e-5d07-4178-8db1-92a8cad8360e</t>
  </si>
  <si>
    <t>c4656ade-5644-4b53-8da4-6dc049e30ed5</t>
  </si>
  <si>
    <t>e1e87adf-d346-49c7-8c2a-fd229c3ca3ed</t>
  </si>
  <si>
    <t>411037d2-a37f-4e4a-81af-e5e0b63533f8</t>
  </si>
  <si>
    <t>09df934c-e852-4b89-b60e-630aeee8155a</t>
  </si>
  <si>
    <t>90b466f5-f9ca-4fe9-b3a1-6ee6de1130c0</t>
  </si>
  <si>
    <t>e0feab7e-5939-466c-8c95-426e983dcbe4</t>
  </si>
  <si>
    <t>bb61fcda-3dfb-40c8-bc1b-ab4d6738b368</t>
  </si>
  <si>
    <t>3282f755-493b-45ab-9190-afdc550bcee7</t>
  </si>
  <si>
    <t>f4f5f8f8-7fa7-422d-99b6-ce8064eaa1c9</t>
  </si>
  <si>
    <t>9db2cb1d-bee3-434f-b79e-6ef84c5d31e6</t>
  </si>
  <si>
    <t>3f9122d6-050d-4af7-a03a-f85c0816dc34</t>
  </si>
  <si>
    <t>bf7aa08b-c2cf-4827-a88e-618566ae02be</t>
  </si>
  <si>
    <t>f3bf1255-61b0-484b-b287-e000a2fb4dc0</t>
  </si>
  <si>
    <t>420c9aa4-7136-41f2-a5fe-eb41eed34fec</t>
  </si>
  <si>
    <t>dc35cce9-e01d-441f-ad99-8724c41f5c72</t>
  </si>
  <si>
    <t>24e1fac7-5a6f-427b-ad55-1b8a7828be72</t>
  </si>
  <si>
    <t>17eeb4e1-2f85-4903-b676-796864267c1a</t>
  </si>
  <si>
    <t>e77a91d5-1b62-4352-b532-0aeb00a9e0d1</t>
  </si>
  <si>
    <t>5e5e288c-51e6-49c6-b297-956833f6d1c5</t>
  </si>
  <si>
    <t>2297fe51-fe84-4029-b409-8564360e6bf6</t>
  </si>
  <si>
    <t>455952e5-77d4-4905-9318-a8c234a930bf</t>
  </si>
  <si>
    <t>d5ba5d30-aa5b-45bc-af04-0507633e6367</t>
  </si>
  <si>
    <t>ecb0d28d-3784-4b23-8e74-400d2a9e25a9</t>
  </si>
  <si>
    <t>dfb12586-e2b6-47dd-ab79-50b7f42d8a0a</t>
  </si>
  <si>
    <t>b898f80c-57b9-4412-9480-36e01ff2eef4</t>
  </si>
  <si>
    <t>67be6781-a396-4ec6-93fa-004cbceb5843</t>
  </si>
  <si>
    <t>171e617e-b507-4dbd-b9d9-4e651d0bd236</t>
  </si>
  <si>
    <t>3c3df7ef-e141-4d2b-a0e5-6b3499080dd5</t>
  </si>
  <si>
    <t>05167f0e-fb91-46b0-9e3a-f7dafb23c0ed</t>
  </si>
  <si>
    <t>ed55c3d2-7982-4297-9c85-40defc65a39a</t>
  </si>
  <si>
    <t>6f7705c1-12bb-4528-8801-e197f9c7297b</t>
  </si>
  <si>
    <t>34afb095-a66e-40c6-b974-a9f67d7e6e31</t>
  </si>
  <si>
    <t>5728e867-1dea-4357-a8b8-f04ef4de0497</t>
  </si>
  <si>
    <t>a909f5c5-e476-49dc-9646-82b5a912be8e</t>
  </si>
  <si>
    <t>4bdb8fb6-4c5d-46c7-90fa-9b18f721dbc1</t>
  </si>
  <si>
    <t>9af3f0bf-76da-4938-b799-8eaa26682ef1</t>
  </si>
  <si>
    <t>535393b8-2ac7-43cb-9cca-a3ea1aaca478</t>
  </si>
  <si>
    <t>d77a5c2f-540b-4f8c-b079-03c41f999411</t>
  </si>
  <si>
    <t>763fa45f-9df1-4328-b914-1041f38d112f</t>
  </si>
  <si>
    <t>860ec3be-21a2-4873-96d3-ea2f33fbba86</t>
  </si>
  <si>
    <t>98294136-d860-4de4-93b5-c38be637200f</t>
  </si>
  <si>
    <t>eb282a05-6b4a-48df-850c-e6f114d44ea1</t>
  </si>
  <si>
    <t>822e783e-0177-4f7a-8f08-5cc23821c19c</t>
  </si>
  <si>
    <t>50fe5403-11e8-49e1-8f6b-bccfa0429e8e</t>
  </si>
  <si>
    <t>ff273989-016a-4168-a163-a323eed3e099</t>
  </si>
  <si>
    <t>e10075a5-4a40-43c0-a208-29b6ca015fb0</t>
  </si>
  <si>
    <t>fdd7a936-6e72-42b7-9805-dfb9c84a73e8</t>
  </si>
  <si>
    <t>ca888d4a-eb63-4a8a-b3c8-c0c50cb4de88</t>
  </si>
  <si>
    <t>7e0e5770-25e3-43ab-9306-7690570fcffb</t>
  </si>
  <si>
    <t>e7473547-6e08-415f-b4ba-2456ae26603f</t>
  </si>
  <si>
    <t>afeaa802-f846-46d5-96d4-9d422ca9a268</t>
  </si>
  <si>
    <t>e9b1146a-d53d-41ef-ab11-127a32994e5f</t>
  </si>
  <si>
    <t>a09e5976-d47c-4952-b801-9d62c41fa3ea</t>
  </si>
  <si>
    <t>dbdeaa54-d7b3-476f-a56a-df2f6588015a</t>
  </si>
  <si>
    <t>79c68051-af8f-49f5-971d-635492b8dd81</t>
  </si>
  <si>
    <t>e689667b-0088-4077-86ac-60c9dbda14ee</t>
  </si>
  <si>
    <t>df5981c9-7cbf-485c-afdb-4a395522fbc4</t>
  </si>
  <si>
    <t>c599316d-ca57-4f5e-bd4e-083c284ba01c</t>
  </si>
  <si>
    <t>a8f5cea8-e4ee-4e51-a1e5-3d28cfb575f6</t>
  </si>
  <si>
    <t>8d750344-ad1b-41ee-8a8c-4414142dc214</t>
  </si>
  <si>
    <t>c0c33ae3-25f9-4541-a31f-c0dd81152297</t>
  </si>
  <si>
    <t>d976807a-eba7-4927-9661-42b4b59a9aae</t>
  </si>
  <si>
    <t>171e42b7-17b7-4db7-9018-ec1922388ac0</t>
  </si>
  <si>
    <t>d00b0cc2-6623-428d-b047-14022baa94e8</t>
  </si>
  <si>
    <t>5bead174-4b12-4863-835a-92a46c05fa88</t>
  </si>
  <si>
    <t>e88cdeb2-809e-49ad-8bfc-324b8574fb4f</t>
  </si>
  <si>
    <t>3dc1f4ca-d3bf-4382-8126-6fbf6ef3cc70</t>
  </si>
  <si>
    <t>4c76a764-13ff-43c3-9d24-30c4242e321f</t>
  </si>
  <si>
    <t>a4cf8040-6e50-4484-9616-8599d1b2c970</t>
  </si>
  <si>
    <t>5fb5a826-b6f2-4cbf-ac74-ce08a7defb07</t>
  </si>
  <si>
    <t>3d1a6dd1-cad5-4e32-be30-ab1a3432d072</t>
  </si>
  <si>
    <t>b8b58bc5-f383-4771-89eb-991b3f015e53</t>
  </si>
  <si>
    <t>c5d2e024-70cf-4c3a-9418-ac81ad32e45c</t>
  </si>
  <si>
    <t>c50744da-736d-4bb1-b863-ac3c324c45ef</t>
  </si>
  <si>
    <t>dacfe9cc-0091-4180-8c99-e56f9ce8fa68</t>
  </si>
  <si>
    <t>eac6a77f-2218-4015-887e-847b96556dcc</t>
  </si>
  <si>
    <t>c18cb0b3-65b9-4cb9-a44b-37022fcf9faa</t>
  </si>
  <si>
    <t>c30592b8-df21-4b96-bb99-bd4e560abc6a</t>
  </si>
  <si>
    <t>31ba810f-97e3-4551-a511-69fcb888bd84</t>
  </si>
  <si>
    <t>2e9658c8-863c-4b09-a637-3096e20c679c</t>
  </si>
  <si>
    <t>70b2da59-7075-47ab-968d-e507415685e7</t>
  </si>
  <si>
    <t>fc40bc43-8ab5-48bb-8d83-6e709c251c54</t>
  </si>
  <si>
    <t>f2168ddf-a35d-4d0b-ae9c-85a8f4a97332</t>
  </si>
  <si>
    <t>11c1fa92-c4dd-47a4-b6c8-28d2cdc3531d</t>
  </si>
  <si>
    <t>ff72097e-6792-4c20-933c-7e657a8601c3</t>
  </si>
  <si>
    <t>28cbe986-e8b8-4db9-8f5e-fa8c43f4911e</t>
  </si>
  <si>
    <t>477783a2-a5cd-409b-a045-1524a918505f</t>
  </si>
  <si>
    <t>6b11d095-fcfe-4f5f-ada1-0524dc77ac80</t>
  </si>
  <si>
    <t>1cfc6442-666b-43f9-ac44-754cf9daf059</t>
  </si>
  <si>
    <t>0814ac57-89fc-4fa2-98ce-db2b2007804a</t>
  </si>
  <si>
    <t>d9d54f5e-017d-48ad-a7e6-0adf26b2773d</t>
  </si>
  <si>
    <t>d09b1a4a-8457-4e62-ae22-45121fc3595c</t>
  </si>
  <si>
    <t>77a75022-bc9f-46f2-ad24-a94ae1aab20b</t>
  </si>
  <si>
    <t>0d363519-af71-4c08-b893-b85ffb6661d3</t>
  </si>
  <si>
    <t>f77b35b9-857e-45bf-94b3-5800a982905b</t>
  </si>
  <si>
    <t>b5e50d31-7bf2-476a-959e-ae818847eb6a</t>
  </si>
  <si>
    <t>4a03e4e3-c718-4328-a4fb-f3ceeb284792</t>
  </si>
  <si>
    <t>cf4017d9-2a95-4451-b99d-a0d73cec18b9</t>
  </si>
  <si>
    <t>dd3f104e-0d9c-4e56-a608-bece36cb4828</t>
  </si>
  <si>
    <t>4375c256-8f29-4070-94ed-6202006a72c3</t>
  </si>
  <si>
    <t>acd565b6-f794-41df-a842-81268e45e90e</t>
  </si>
  <si>
    <t>8fa51415-c083-4abe-8239-33cec2e442a3</t>
  </si>
  <si>
    <t>6bc9c8c3-5490-447a-89e4-b4f8c81fe172</t>
  </si>
  <si>
    <t>317424f3-dff2-4e3f-9606-b2f757ddab9d</t>
  </si>
  <si>
    <t>ff17074b-394c-4d79-86b1-43f24010b3ae</t>
  </si>
  <si>
    <t>7e10a04f-0850-4bf9-adcf-60c8278cdefc</t>
  </si>
  <si>
    <t>571a21ee-29d1-4a68-83ca-67f54ff04c63</t>
  </si>
  <si>
    <t>301017cc-4e5a-4221-afe0-38b24016c780</t>
  </si>
  <si>
    <t>6d3ed46e-703a-44d4-b2bb-473ab64d2770</t>
  </si>
  <si>
    <t>031bf659-3fe5-4a47-b609-1141ebf1b71a</t>
  </si>
  <si>
    <t>3bcb2abf-8e00-4920-ae5d-a8be75508838</t>
  </si>
  <si>
    <t>8ce09694-115d-4a8b-a4a6-efb114fde1f5</t>
  </si>
  <si>
    <t>5b5771e0-38f6-40ef-87bd-08b42d2b0ceb</t>
  </si>
  <si>
    <t>fae5bbad-7cdf-4566-824f-b4686e908bf6</t>
  </si>
  <si>
    <t>ec8f8921-83cf-450d-910b-be2545ca8ab3</t>
  </si>
  <si>
    <t>8d933c4d-9201-46eb-90c4-856f0dbeb2e2</t>
  </si>
  <si>
    <t>07f0dac8-c0f4-40c0-a992-339123edce6c</t>
  </si>
  <si>
    <t>e793b0e2-e8d9-46cd-a5a4-29d517664194</t>
  </si>
  <si>
    <t>48a8bea9-e2c9-42fa-80a9-65b759f20a57</t>
  </si>
  <si>
    <t>9b661d50-d7d8-4f4c-8470-402601487ec7</t>
  </si>
  <si>
    <t>3cdc39cb-3e8a-40ed-854d-c6868e2c10a3</t>
  </si>
  <si>
    <t>f0b77d1b-2231-405c-a3ab-85749f2406af</t>
  </si>
  <si>
    <t>d3a4221b-fe20-4ec1-8806-e96c80ed471c</t>
  </si>
  <si>
    <t>5036789b-dc3a-4072-860e-a69d3bcf6922</t>
  </si>
  <si>
    <t>fdb8aa4d-b0a6-4c01-9595-d3b5978cf683</t>
  </si>
  <si>
    <t>86053f5c-948e-4193-92d6-dd8975bfa39c</t>
  </si>
  <si>
    <t>460fc5c4-e0bf-4eb8-b81a-1c95e87ddd09</t>
  </si>
  <si>
    <t>2435cedd-15ba-47fa-9518-0c9f7be402ac</t>
  </si>
  <si>
    <t>958f1b5e-a27e-4995-991b-61c530c54475</t>
  </si>
  <si>
    <t>d9291bd9-16ea-417b-bf82-d9cc2cc0ff1c</t>
  </si>
  <si>
    <t>16c9d6fb-cca1-429a-9ef6-a11ad56ddb2f</t>
  </si>
  <si>
    <t>325b90a6-d7c0-40f8-b552-4f0163dc48f0</t>
  </si>
  <si>
    <t>ff0cc662-a640-4955-92bb-0a9aceeacc2c</t>
  </si>
  <si>
    <t>26d152a2-4c85-4c3a-a1d1-52bc32311857</t>
  </si>
  <si>
    <t>c0a4c0af-836b-4db6-92bb-12e081c75eb8</t>
  </si>
  <si>
    <t>dae9b8b1-64d5-45d2-8497-8e2b9bc8254d</t>
  </si>
  <si>
    <t>cc3a81b9-7323-48a1-b5d9-5a52cb58d6b9</t>
  </si>
  <si>
    <t>78254c11-cde6-417d-8dc0-45de99048851</t>
  </si>
  <si>
    <t>1bcd0f5d-8ca9-4c1e-b2ea-e16a17a4cf50</t>
  </si>
  <si>
    <t>74be8923-c88a-4193-bd77-7141a85247ba</t>
  </si>
  <si>
    <t>81f477c8-8da2-49fe-ba8e-90da3f25bf43</t>
  </si>
  <si>
    <t>fd57c289-08a2-4b11-a895-61dcd3940811</t>
  </si>
  <si>
    <t>f654ceb0-a00e-4e72-bef3-5564ba52577a</t>
  </si>
  <si>
    <t>f063eea8-d555-41b4-8881-a00cd7cdfb4a</t>
  </si>
  <si>
    <t>c3316e0e-74b3-4dbd-8963-4c2b7607d279</t>
  </si>
  <si>
    <t>d81c3512-2f77-407e-8a4b-896158b12093</t>
  </si>
  <si>
    <t>dbb2f1ac-3a93-45e6-a36a-5c393add445c</t>
  </si>
  <si>
    <t>ea30acba-0bd5-4120-875a-efa9a2959288</t>
  </si>
  <si>
    <t>648b3c05-f780-4e34-bd9d-3ce1bc19ceb0</t>
  </si>
  <si>
    <t>f5b9497f-9f86-4197-88e7-6e7ff4f92449</t>
  </si>
  <si>
    <t>6a813d96-9af4-4afa-92c4-a74c0cd8dad3</t>
  </si>
  <si>
    <t>a78c4a06-28aa-417a-bde3-8a2f6f6317ec</t>
  </si>
  <si>
    <t>0a5b2bed-2500-4151-bf41-a0315751dd34</t>
  </si>
  <si>
    <t>e1ebff49-c9b4-401f-8572-1b8d25c3c81c</t>
  </si>
  <si>
    <t>7db535ba-cfb8-4ff0-bf8a-2b507caa788d</t>
  </si>
  <si>
    <t>2cf0ef44-ed1f-4873-8f66-503f46ab8815</t>
  </si>
  <si>
    <t>128b9944-4c7b-4dcd-9458-5725fdfad02c</t>
  </si>
  <si>
    <t>40bdf47b-7025-4634-bf59-402c40d2b5be</t>
  </si>
  <si>
    <t>bb514dbc-78a1-4c30-98f7-cff879fd97c0</t>
  </si>
  <si>
    <t>060497d9-8380-4abb-8c46-63c33327f92b</t>
  </si>
  <si>
    <t>ada7bb3b-e93a-4833-8040-c02de5207d31</t>
  </si>
  <si>
    <t>88d4ad7a-d17e-4968-bb00-0a9c96806868</t>
  </si>
  <si>
    <t>8b6eeeff-49dd-44f5-b5ca-a0eaa5483813</t>
  </si>
  <si>
    <t>6f91a9c6-bda3-4468-bdfd-2c485b01c8bf</t>
  </si>
  <si>
    <t>e6f5dc5c-7b8d-4111-bb58-1a5ebecc1c68</t>
  </si>
  <si>
    <t>ab6b3cac-e34d-4f6d-91aa-8f9fd1a05424</t>
  </si>
  <si>
    <t>11ad5db5-deca-49f2-8563-36bc2ee7bb23</t>
  </si>
  <si>
    <t>1cb8e455-a6c3-4cc5-a769-4041593e9046</t>
  </si>
  <si>
    <t>a38e8a5d-d874-4395-81c4-de7ce39e0fe9</t>
  </si>
  <si>
    <t>189988c6-7cc8-449f-a552-0a5e33f5367b</t>
  </si>
  <si>
    <t>0865aa64-19ea-4c77-b4bc-bcd6bff4af0a</t>
  </si>
  <si>
    <t>8687484b-c2f9-4f32-a2e1-88c3da699741</t>
  </si>
  <si>
    <t>e15f8477-e378-4a54-a41f-598b4b768d79</t>
  </si>
  <si>
    <t>65512c6e-378a-4e00-82f6-2c39d6d0b016</t>
  </si>
  <si>
    <t>6f9840ac-64b5-4a19-9514-64b43bba4da9</t>
  </si>
  <si>
    <t>a69494a7-d991-43d2-ae85-f824b1cb0313</t>
  </si>
  <si>
    <t>d39c1b44-cbb2-49e0-8e0c-8d73f8236d71</t>
  </si>
  <si>
    <t>f76a7a63-9503-4b3e-a3d8-6adaeb088fbe</t>
  </si>
  <si>
    <t>a19a04c4-041e-44b4-8586-fb86c9c9e2b0</t>
  </si>
  <si>
    <t>c07e47fe-a969-4147-9bef-ec2e3aad9233</t>
  </si>
  <si>
    <t>d7941c1e-32ac-4ab2-bd34-31f7d540fa97</t>
  </si>
  <si>
    <t>209d7785-cdca-447a-8d92-75096ff2405b</t>
  </si>
  <si>
    <t>921fa799-79a0-4869-af45-fbded3e2ec41</t>
  </si>
  <si>
    <t>37eb527c-8a37-47b8-9db9-2f2928d16207</t>
  </si>
  <si>
    <t>ea93f65e-9111-4a64-86f9-b0f078ae2eaa</t>
  </si>
  <si>
    <t>5a252c2c-2596-46e1-bffa-c320fa315b16</t>
  </si>
  <si>
    <t>57059661-e3a4-445c-a32a-98791b20abd3</t>
  </si>
  <si>
    <t>b2f097f1-8904-45ea-b487-661e11b27751</t>
  </si>
  <si>
    <t>3a859046-f3c1-480d-a2ca-00fd2b09e72e</t>
  </si>
  <si>
    <t>460a3720-16ba-450a-a7fd-31d566c8cd21</t>
  </si>
  <si>
    <t>75c77e86-6cf8-4ce5-84e6-e78c6cd933fa</t>
  </si>
  <si>
    <t>369b8543-f4fc-4dd0-bd35-58d885d396ed</t>
  </si>
  <si>
    <t>1c996191-dfaf-49e8-b3b0-1c47735cfaaf</t>
  </si>
  <si>
    <t>b5f7c7ed-89d9-433a-be8f-ab44785281c9</t>
  </si>
  <si>
    <t>ProductID</t>
  </si>
  <si>
    <t>Product</t>
  </si>
  <si>
    <t>Description</t>
  </si>
  <si>
    <t>Type</t>
  </si>
  <si>
    <t>Suitable for</t>
  </si>
  <si>
    <t>Brand</t>
  </si>
  <si>
    <t>Product Type</t>
  </si>
  <si>
    <t>Alarm clock which automatically syncs with your smartphone and automatically opens the curtains or blinds</t>
  </si>
  <si>
    <t>Budget</t>
  </si>
  <si>
    <t>All homes</t>
  </si>
  <si>
    <t>MyHome</t>
  </si>
  <si>
    <t>Alarm</t>
  </si>
  <si>
    <t>High-End</t>
  </si>
  <si>
    <t>Zircon</t>
  </si>
  <si>
    <t>Speaker system which connects to your smartphone and other smart-home devices</t>
  </si>
  <si>
    <t>Sound System</t>
  </si>
  <si>
    <t>Smart bulb that can be controlled by your smartphone and other smart-home devices</t>
  </si>
  <si>
    <t>Lighting</t>
  </si>
  <si>
    <t>Fingerprint recognised door system</t>
  </si>
  <si>
    <t>All</t>
  </si>
  <si>
    <t>Security</t>
  </si>
  <si>
    <t>Facial recognition security alarm system</t>
  </si>
  <si>
    <t>Detached and semi-detached houses</t>
  </si>
  <si>
    <t>postcode_dist</t>
  </si>
  <si>
    <t>sales</t>
  </si>
  <si>
    <t>total_properties</t>
  </si>
  <si>
    <t>No.bedrooms</t>
  </si>
  <si>
    <t>1.bedroom</t>
  </si>
  <si>
    <t>2.bedrooms</t>
  </si>
  <si>
    <t>3.bedrooms</t>
  </si>
  <si>
    <t>4.bedrooms</t>
  </si>
  <si>
    <t>5.or.more.bedrooms</t>
  </si>
  <si>
    <t>percentage_No.bedrooms</t>
  </si>
  <si>
    <t>percentage_1.bedroom</t>
  </si>
  <si>
    <t>percentage_2.bedrooms</t>
  </si>
  <si>
    <t>percentage_3.bedrooms</t>
  </si>
  <si>
    <t>percentage_4.bedrooms</t>
  </si>
  <si>
    <t>1.room</t>
  </si>
  <si>
    <t>2.rooms</t>
  </si>
  <si>
    <t>3.rooms</t>
  </si>
  <si>
    <t>4.rooms</t>
  </si>
  <si>
    <t>5.rooms</t>
  </si>
  <si>
    <t>6.rooms</t>
  </si>
  <si>
    <t>7.rooms</t>
  </si>
  <si>
    <t>8.rooms</t>
  </si>
  <si>
    <t>9.or.more.rooms</t>
  </si>
  <si>
    <t>percentage_1.room</t>
  </si>
  <si>
    <t>percentage_2.rooms</t>
  </si>
  <si>
    <t>percentage_3.rooms</t>
  </si>
  <si>
    <t>percentage_4.rooms</t>
  </si>
  <si>
    <t>percentage_5.rooms</t>
  </si>
  <si>
    <t>percentage_6.rooms</t>
  </si>
  <si>
    <t>percentage_7.rooms</t>
  </si>
  <si>
    <t>percentage_8.rooms</t>
  </si>
  <si>
    <t>percentage_9.or.more.rooms</t>
  </si>
  <si>
    <t>All.usual.residents</t>
  </si>
  <si>
    <t>Age.0.to.4</t>
  </si>
  <si>
    <t>Age.5.to.7</t>
  </si>
  <si>
    <t>Age.8.to.9</t>
  </si>
  <si>
    <t>Age.10.to.14</t>
  </si>
  <si>
    <t>Age.15</t>
  </si>
  <si>
    <t>Age.16.to.17</t>
  </si>
  <si>
    <t>Age.18.to.19</t>
  </si>
  <si>
    <t>Age.20.to.24</t>
  </si>
  <si>
    <t>Age.25.to.29</t>
  </si>
  <si>
    <t>Age.30.to.44</t>
  </si>
  <si>
    <t>Age.45.to.59</t>
  </si>
  <si>
    <t>Age.60.to.64</t>
  </si>
  <si>
    <t>Age.65.to.74</t>
  </si>
  <si>
    <t>Age.75.to.84</t>
  </si>
  <si>
    <t>Age.85.to.89</t>
  </si>
  <si>
    <t>Age.90.and.over</t>
  </si>
  <si>
    <t>Mean.Age</t>
  </si>
  <si>
    <t>Median.Age</t>
  </si>
  <si>
    <t>percentage_Age.0.to.4</t>
  </si>
  <si>
    <t>percentage_Age.5.to.7</t>
  </si>
  <si>
    <t>percentage_Age.8.to.9</t>
  </si>
  <si>
    <t>percentage_Age.10.to.14</t>
  </si>
  <si>
    <t>percentage_Age.15</t>
  </si>
  <si>
    <t>percentage_Age.16.to.17</t>
  </si>
  <si>
    <t>percentage_Age.18.to.19</t>
  </si>
  <si>
    <t>percentage_Age.20.to.24</t>
  </si>
  <si>
    <t>percentage_Age.25.to.29</t>
  </si>
  <si>
    <t>percentage_Age.30.to.44</t>
  </si>
  <si>
    <t>percentage_Age.45.to.59</t>
  </si>
  <si>
    <t>percentage_Age.60.to.64</t>
  </si>
  <si>
    <t>percentage_Age.65.to.74</t>
  </si>
  <si>
    <t>percentage_Age.75.to.84</t>
  </si>
  <si>
    <t>percentage_Age.85.to.89</t>
  </si>
  <si>
    <t>percentage_Age.90.and.over</t>
  </si>
  <si>
    <t>nDetached</t>
  </si>
  <si>
    <t>nSemiDetached</t>
  </si>
  <si>
    <t>nFlats</t>
  </si>
  <si>
    <t>percentage_Flats</t>
  </si>
  <si>
    <t>percentage_Detached</t>
  </si>
  <si>
    <t>percentage_SemiDetached</t>
  </si>
  <si>
    <t>BS21 6</t>
  </si>
  <si>
    <t>BS25 5</t>
  </si>
  <si>
    <t>sales_date</t>
  </si>
  <si>
    <t>Suitable.for</t>
  </si>
  <si>
    <t>Product.Type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</si>
</sst>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3">
    <font>
      <sz val="11"/>
      <color theme="1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6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8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58">
    <xf numFmtId="0" fontId="0" fillId="0" borderId="0" xfId="0"/>
    <xf numFmtId="14" fontId="0" fillId="0" borderId="0" xfId="0" applyNumberFormat="1"/>
    <xf numFmtId="1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" fillId="0" borderId="0" xfId="0" pivotButton="1" applyFont="1"/>
    <xf numFmtId="0" fontId="0" fillId="0" borderId="0" xfId="0" applyAlignment="1">
      <alignment wrapText="1"/>
    </xf>
    <xf numFmtId="0" fontId="0" fillId="0" borderId="1" xfId="0" pivotButton="1" applyBorder="1" applyAlignment="1">
      <alignment wrapText="1"/>
    </xf>
    <xf numFmtId="0" fontId="0" fillId="0" borderId="1" xfId="0" applyBorder="1" applyAlignment="1">
      <alignment wrapText="1"/>
    </xf>
    <xf numFmtId="0" fontId="0" fillId="0" borderId="1" xfId="0" applyNumberFormat="1" applyBorder="1"/>
    <xf numFmtId="0" fontId="0" fillId="0" borderId="1" xfId="0" applyBorder="1"/>
    <xf numFmtId="0" fontId="0" fillId="0" borderId="1" xfId="0" applyBorder="1" applyAlignment="1">
      <alignment horizontal="left"/>
    </xf>
    <xf numFmtId="0" fontId="0" fillId="0" borderId="0" xfId="0" pivotButton="1" applyAlignment="1">
      <alignment wrapText="1"/>
    </xf>
    <xf numFmtId="0" fontId="0" fillId="2" borderId="1" xfId="0" applyNumberFormat="1" applyFill="1" applyBorder="1"/>
    <xf numFmtId="0" fontId="0" fillId="0" borderId="0" xfId="0" applyAlignment="1">
      <alignment horizontal="left" indent="1"/>
    </xf>
    <xf numFmtId="10" fontId="0" fillId="0" borderId="1" xfId="0" applyNumberFormat="1" applyBorder="1"/>
    <xf numFmtId="0" fontId="0" fillId="0" borderId="5" xfId="0" applyBorder="1" applyAlignment="1">
      <alignment wrapText="1"/>
    </xf>
    <xf numFmtId="164" fontId="0" fillId="0" borderId="0" xfId="0" applyNumberFormat="1"/>
    <xf numFmtId="10" fontId="0" fillId="0" borderId="0" xfId="0" applyNumberFormat="1" applyAlignment="1">
      <alignment horizontal="left" indent="1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Border="1" applyAlignment="1"/>
    <xf numFmtId="0" fontId="0" fillId="0" borderId="0" xfId="0" applyBorder="1"/>
    <xf numFmtId="0" fontId="3" fillId="0" borderId="0" xfId="0" applyFont="1" applyBorder="1" applyAlignment="1">
      <alignment vertical="center" wrapText="1"/>
    </xf>
    <xf numFmtId="0" fontId="10" fillId="0" borderId="0" xfId="0" applyFont="1"/>
    <xf numFmtId="0" fontId="9" fillId="0" borderId="0" xfId="0" applyFont="1" applyBorder="1" applyAlignment="1">
      <alignment wrapText="1"/>
    </xf>
    <xf numFmtId="0" fontId="3" fillId="0" borderId="0" xfId="0" applyFont="1" applyAlignment="1">
      <alignment horizontal="center" wrapText="1"/>
    </xf>
    <xf numFmtId="0" fontId="12" fillId="0" borderId="0" xfId="1" applyFont="1" applyAlignment="1">
      <alignment horizontal="center" vertical="center" wrapText="1"/>
    </xf>
    <xf numFmtId="0" fontId="12" fillId="0" borderId="0" xfId="1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11" fillId="0" borderId="0" xfId="1" applyFont="1" applyAlignment="1">
      <alignment horizontal="center"/>
    </xf>
    <xf numFmtId="0" fontId="8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9" fillId="0" borderId="0" xfId="0" applyFont="1" applyBorder="1" applyAlignment="1">
      <alignment horizontal="left"/>
    </xf>
    <xf numFmtId="0" fontId="8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0" borderId="1" xfId="0" applyBorder="1" applyAlignment="1">
      <alignment horizontal="center"/>
    </xf>
  </cellXfs>
  <cellStyles count="2">
    <cellStyle name="Hyperlink" xfId="1" builtinId="8"/>
    <cellStyle name="Normal" xfId="0" builtinId="0"/>
  </cellStyles>
  <dxfs count="16">
    <dxf>
      <alignment wrapText="1"/>
    </dxf>
    <dxf>
      <alignment wrapText="1"/>
    </dxf>
    <dxf>
      <font>
        <color theme="4" tint="0.79998168889431442"/>
      </font>
    </dxf>
    <dxf>
      <alignment wrapText="1"/>
    </dxf>
    <dxf>
      <alignment wrapText="1"/>
    </dxf>
    <dxf>
      <alignment wrapText="1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rgb="FFFF0000"/>
        </patternFill>
      </fill>
    </dxf>
    <dxf>
      <numFmt numFmtId="14" formatCode="0.00%"/>
    </dxf>
    <dxf>
      <numFmt numFmtId="14" formatCode="0.00%"/>
    </dxf>
    <dxf>
      <numFmt numFmtId="14" formatCode="0.0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[task 3 evidence updated.xlsx]Dashboard Tables!Products by Age</c:name>
    <c:fmtId val="6"/>
  </c:pivotSource>
  <c:chart>
    <c:autoTitleDeleted val="1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4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5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6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8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9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0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1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3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4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5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6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7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8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9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0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1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2"/>
        <c:dLbl>
          <c:idx val="0"/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3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4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  <a:sp3d contourW="9525">
            <a:contourClr>
              <a:schemeClr val="accent1">
                <a:shade val="9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5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  <a:sp3d contourW="9525">
            <a:contourClr>
              <a:schemeClr val="accent1">
                <a:shade val="9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6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  <a:sp3d contourW="9525">
            <a:contourClr>
              <a:schemeClr val="accent1">
                <a:shade val="9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7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  <a:sp3d contourW="9525">
            <a:contourClr>
              <a:schemeClr val="accent1">
                <a:shade val="9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8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  <a:sp3d contourW="9525">
            <a:contourClr>
              <a:schemeClr val="accent1">
                <a:shade val="9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9"/>
        <c:spPr>
          <a:solidFill>
            <a:schemeClr val="lt1"/>
          </a:solidFill>
          <a:ln w="12700" cap="flat" cmpd="sng" algn="ctr">
            <a:solidFill>
              <a:schemeClr val="dk1"/>
            </a:solidFill>
            <a:prstDash val="solid"/>
            <a:miter lim="800000"/>
          </a:ln>
          <a:effectLst/>
          <a:sp3d contourW="12700">
            <a:contourClr>
              <a:schemeClr val="dk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0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  <a:sp3d contourW="9525">
            <a:contourClr>
              <a:schemeClr val="accent1">
                <a:shade val="9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1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  <a:sp3d contourW="9525">
            <a:contourClr>
              <a:schemeClr val="accent1">
                <a:shade val="9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2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  <a:sp3d contourW="9525">
            <a:contourClr>
              <a:schemeClr val="accent1">
                <a:shade val="9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3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  <a:sp3d contourW="9525">
            <a:contourClr>
              <a:schemeClr val="accent1">
                <a:shade val="9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4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  <a:sp3d contourW="9525">
            <a:contourClr>
              <a:schemeClr val="accent1">
                <a:shade val="9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5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  <a:sp3d contourW="9525">
            <a:contourClr>
              <a:schemeClr val="accent1">
                <a:shade val="9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6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  <a:sp3d contourW="9525">
            <a:contourClr>
              <a:schemeClr val="accent1">
                <a:shade val="9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7"/>
        <c:spPr>
          <a:solidFill>
            <a:schemeClr val="lt1"/>
          </a:solidFill>
          <a:ln w="12700" cap="flat" cmpd="sng" algn="ctr">
            <a:solidFill>
              <a:schemeClr val="dk1"/>
            </a:solidFill>
            <a:prstDash val="solid"/>
            <a:miter lim="800000"/>
          </a:ln>
          <a:effectLst/>
          <a:sp3d contourW="12700">
            <a:contourClr>
              <a:schemeClr val="dk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8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  <a:sp3d contourW="9525">
            <a:contourClr>
              <a:schemeClr val="accent1">
                <a:shade val="9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9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  <a:sp3d contourW="9525">
            <a:contourClr>
              <a:schemeClr val="accent1">
                <a:shade val="9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0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  <a:sp3d contourW="9525">
            <a:contourClr>
              <a:schemeClr val="accent1">
                <a:shade val="9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1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  <a:sp3d contourW="9525">
            <a:contourClr>
              <a:schemeClr val="accent1">
                <a:shade val="9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2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  <a:sp3d contourW="9525">
            <a:contourClr>
              <a:schemeClr val="accent1">
                <a:shade val="9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3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  <a:sp3d contourW="9525">
            <a:contourClr>
              <a:schemeClr val="accent1">
                <a:shade val="9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4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  <a:sp3d contourW="9525">
            <a:contourClr>
              <a:schemeClr val="accent1">
                <a:shade val="9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5"/>
        <c:spPr>
          <a:solidFill>
            <a:schemeClr val="lt1"/>
          </a:solidFill>
          <a:ln w="12700" cap="flat" cmpd="sng" algn="ctr">
            <a:solidFill>
              <a:schemeClr val="dk1"/>
            </a:solidFill>
            <a:prstDash val="solid"/>
            <a:miter lim="800000"/>
          </a:ln>
          <a:effectLst/>
          <a:sp3d contourW="12700">
            <a:contourClr>
              <a:schemeClr val="dk1"/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6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  <a:sp3d contourW="9525">
            <a:contourClr>
              <a:schemeClr val="accent1">
                <a:shade val="9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7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  <a:sp3d contourW="9525">
            <a:contourClr>
              <a:schemeClr val="accent1">
                <a:shade val="95000"/>
              </a:schemeClr>
            </a:contourClr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'Dashboard Tables'!$C$4:$C$5</c:f>
              <c:strCache>
                <c:ptCount val="1"/>
                <c:pt idx="0">
                  <c:v>MyHome Bulb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cat>
            <c:strRef>
              <c:f>'Dashboard Tables'!$B$6:$B$17</c:f>
              <c:strCache>
                <c:ptCount val="11"/>
                <c:pt idx="0">
                  <c:v>&lt;20 or (blank)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65-70</c:v>
                </c:pt>
              </c:strCache>
            </c:strRef>
          </c:cat>
          <c:val>
            <c:numRef>
              <c:f>'Dashboard Tables'!$C$6:$C$17</c:f>
              <c:numCache>
                <c:formatCode>General</c:formatCode>
                <c:ptCount val="11"/>
                <c:pt idx="0">
                  <c:v>16</c:v>
                </c:pt>
                <c:pt idx="1">
                  <c:v>32</c:v>
                </c:pt>
                <c:pt idx="2">
                  <c:v>38</c:v>
                </c:pt>
                <c:pt idx="3">
                  <c:v>10</c:v>
                </c:pt>
                <c:pt idx="4">
                  <c:v>18</c:v>
                </c:pt>
                <c:pt idx="5">
                  <c:v>8</c:v>
                </c:pt>
                <c:pt idx="6">
                  <c:v>14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FF-4733-B4BD-66E02E5A6A26}"/>
            </c:ext>
          </c:extLst>
        </c:ser>
        <c:ser>
          <c:idx val="1"/>
          <c:order val="1"/>
          <c:tx>
            <c:strRef>
              <c:f>'Dashboard Tables'!$D$4:$D$5</c:f>
              <c:strCache>
                <c:ptCount val="1"/>
                <c:pt idx="0">
                  <c:v>MyHome Curtain Alarm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cat>
            <c:strRef>
              <c:f>'Dashboard Tables'!$B$6:$B$17</c:f>
              <c:strCache>
                <c:ptCount val="11"/>
                <c:pt idx="0">
                  <c:v>&lt;20 or (blank)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65-70</c:v>
                </c:pt>
              </c:strCache>
            </c:strRef>
          </c:cat>
          <c:val>
            <c:numRef>
              <c:f>'Dashboard Tables'!$D$6:$D$17</c:f>
              <c:numCache>
                <c:formatCode>General</c:formatCode>
                <c:ptCount val="11"/>
                <c:pt idx="0">
                  <c:v>18</c:v>
                </c:pt>
                <c:pt idx="1">
                  <c:v>35</c:v>
                </c:pt>
                <c:pt idx="2">
                  <c:v>26</c:v>
                </c:pt>
                <c:pt idx="3">
                  <c:v>15</c:v>
                </c:pt>
                <c:pt idx="4">
                  <c:v>13</c:v>
                </c:pt>
                <c:pt idx="5">
                  <c:v>13</c:v>
                </c:pt>
                <c:pt idx="6">
                  <c:v>17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FF-4733-B4BD-66E02E5A6A26}"/>
            </c:ext>
          </c:extLst>
        </c:ser>
        <c:ser>
          <c:idx val="2"/>
          <c:order val="2"/>
          <c:tx>
            <c:strRef>
              <c:f>'Dashboard Tables'!$E$4:$E$5</c:f>
              <c:strCache>
                <c:ptCount val="1"/>
                <c:pt idx="0">
                  <c:v>MyHome SecurePrint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110000"/>
                    <a:satMod val="105000"/>
                    <a:tint val="67000"/>
                  </a:schemeClr>
                </a:gs>
                <a:gs pos="50000">
                  <a:schemeClr val="accent3">
                    <a:lumMod val="105000"/>
                    <a:satMod val="103000"/>
                    <a:tint val="73000"/>
                  </a:schemeClr>
                </a:gs>
                <a:gs pos="100000">
                  <a:schemeClr val="accent3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cat>
            <c:strRef>
              <c:f>'Dashboard Tables'!$B$6:$B$17</c:f>
              <c:strCache>
                <c:ptCount val="11"/>
                <c:pt idx="0">
                  <c:v>&lt;20 or (blank)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65-70</c:v>
                </c:pt>
              </c:strCache>
            </c:strRef>
          </c:cat>
          <c:val>
            <c:numRef>
              <c:f>'Dashboard Tables'!$E$6:$E$17</c:f>
              <c:numCache>
                <c:formatCode>General</c:formatCode>
                <c:ptCount val="11"/>
                <c:pt idx="0">
                  <c:v>13</c:v>
                </c:pt>
                <c:pt idx="1">
                  <c:v>28</c:v>
                </c:pt>
                <c:pt idx="2">
                  <c:v>27</c:v>
                </c:pt>
                <c:pt idx="3">
                  <c:v>19</c:v>
                </c:pt>
                <c:pt idx="4">
                  <c:v>10</c:v>
                </c:pt>
                <c:pt idx="5">
                  <c:v>13</c:v>
                </c:pt>
                <c:pt idx="6">
                  <c:v>15</c:v>
                </c:pt>
                <c:pt idx="7">
                  <c:v>5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FF-4733-B4BD-66E02E5A6A26}"/>
            </c:ext>
          </c:extLst>
        </c:ser>
        <c:ser>
          <c:idx val="3"/>
          <c:order val="3"/>
          <c:tx>
            <c:strRef>
              <c:f>'Dashboard Tables'!$F$4:$F$5</c:f>
              <c:strCache>
                <c:ptCount val="1"/>
                <c:pt idx="0">
                  <c:v>MyHome Sounds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110000"/>
                    <a:satMod val="105000"/>
                    <a:tint val="67000"/>
                  </a:schemeClr>
                </a:gs>
                <a:gs pos="50000">
                  <a:schemeClr val="accent4">
                    <a:lumMod val="105000"/>
                    <a:satMod val="103000"/>
                    <a:tint val="73000"/>
                  </a:schemeClr>
                </a:gs>
                <a:gs pos="100000">
                  <a:schemeClr val="accent4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cat>
            <c:strRef>
              <c:f>'Dashboard Tables'!$B$6:$B$17</c:f>
              <c:strCache>
                <c:ptCount val="11"/>
                <c:pt idx="0">
                  <c:v>&lt;20 or (blank)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65-70</c:v>
                </c:pt>
              </c:strCache>
            </c:strRef>
          </c:cat>
          <c:val>
            <c:numRef>
              <c:f>'Dashboard Tables'!$F$6:$F$17</c:f>
              <c:numCache>
                <c:formatCode>General</c:formatCode>
                <c:ptCount val="11"/>
                <c:pt idx="0">
                  <c:v>17</c:v>
                </c:pt>
                <c:pt idx="1">
                  <c:v>20</c:v>
                </c:pt>
                <c:pt idx="2">
                  <c:v>30</c:v>
                </c:pt>
                <c:pt idx="3">
                  <c:v>10</c:v>
                </c:pt>
                <c:pt idx="4">
                  <c:v>9</c:v>
                </c:pt>
                <c:pt idx="5">
                  <c:v>5</c:v>
                </c:pt>
                <c:pt idx="6">
                  <c:v>3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FF-4733-B4BD-66E02E5A6A26}"/>
            </c:ext>
          </c:extLst>
        </c:ser>
        <c:ser>
          <c:idx val="4"/>
          <c:order val="4"/>
          <c:tx>
            <c:strRef>
              <c:f>'Dashboard Tables'!$G$4:$G$5</c:f>
              <c:strCache>
                <c:ptCount val="1"/>
                <c:pt idx="0">
                  <c:v>Zircon Bass+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110000"/>
                    <a:satMod val="105000"/>
                    <a:tint val="67000"/>
                  </a:schemeClr>
                </a:gs>
                <a:gs pos="50000">
                  <a:schemeClr val="accent5">
                    <a:lumMod val="105000"/>
                    <a:satMod val="103000"/>
                    <a:tint val="73000"/>
                  </a:schemeClr>
                </a:gs>
                <a:gs pos="100000">
                  <a:schemeClr val="accent5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5">
                  <a:shade val="95000"/>
                </a:schemeClr>
              </a:contourClr>
            </a:sp3d>
          </c:spPr>
          <c:invertIfNegative val="0"/>
          <c:cat>
            <c:strRef>
              <c:f>'Dashboard Tables'!$B$6:$B$17</c:f>
              <c:strCache>
                <c:ptCount val="11"/>
                <c:pt idx="0">
                  <c:v>&lt;20 or (blank)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65-70</c:v>
                </c:pt>
              </c:strCache>
            </c:strRef>
          </c:cat>
          <c:val>
            <c:numRef>
              <c:f>'Dashboard Tables'!$G$6:$G$17</c:f>
              <c:numCache>
                <c:formatCode>General</c:formatCode>
                <c:ptCount val="11"/>
                <c:pt idx="0">
                  <c:v>9</c:v>
                </c:pt>
                <c:pt idx="1">
                  <c:v>28</c:v>
                </c:pt>
                <c:pt idx="2">
                  <c:v>26</c:v>
                </c:pt>
                <c:pt idx="3">
                  <c:v>11</c:v>
                </c:pt>
                <c:pt idx="4">
                  <c:v>3</c:v>
                </c:pt>
                <c:pt idx="5">
                  <c:v>6</c:v>
                </c:pt>
                <c:pt idx="6">
                  <c:v>3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FF-4733-B4BD-66E02E5A6A26}"/>
            </c:ext>
          </c:extLst>
        </c:ser>
        <c:ser>
          <c:idx val="5"/>
          <c:order val="5"/>
          <c:tx>
            <c:strRef>
              <c:f>'Dashboard Tables'!$H$4:$H$5</c:f>
              <c:strCache>
                <c:ptCount val="1"/>
                <c:pt idx="0">
                  <c:v>Zircon SecureFace</c:v>
                </c:pt>
              </c:strCache>
            </c:strRef>
          </c:tx>
          <c:spPr>
            <a:solidFill>
              <a:schemeClr val="lt1"/>
            </a:solidFill>
            <a:ln w="12700" cap="flat" cmpd="sng" algn="ctr">
              <a:solidFill>
                <a:schemeClr val="dk1"/>
              </a:solidFill>
              <a:prstDash val="solid"/>
              <a:miter lim="800000"/>
            </a:ln>
            <a:effectLst/>
            <a:sp3d contourW="12700">
              <a:contourClr>
                <a:schemeClr val="dk1"/>
              </a:contourClr>
            </a:sp3d>
          </c:spPr>
          <c:invertIfNegative val="0"/>
          <c:cat>
            <c:strRef>
              <c:f>'Dashboard Tables'!$B$6:$B$17</c:f>
              <c:strCache>
                <c:ptCount val="11"/>
                <c:pt idx="0">
                  <c:v>&lt;20 or (blank)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65-70</c:v>
                </c:pt>
              </c:strCache>
            </c:strRef>
          </c:cat>
          <c:val>
            <c:numRef>
              <c:f>'Dashboard Tables'!$H$6:$H$17</c:f>
              <c:numCache>
                <c:formatCode>General</c:formatCode>
                <c:ptCount val="11"/>
                <c:pt idx="0">
                  <c:v>16</c:v>
                </c:pt>
                <c:pt idx="1">
                  <c:v>19</c:v>
                </c:pt>
                <c:pt idx="2">
                  <c:v>16</c:v>
                </c:pt>
                <c:pt idx="3">
                  <c:v>14</c:v>
                </c:pt>
                <c:pt idx="4">
                  <c:v>28</c:v>
                </c:pt>
                <c:pt idx="5">
                  <c:v>7</c:v>
                </c:pt>
                <c:pt idx="6">
                  <c:v>17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FF-4733-B4BD-66E02E5A6A26}"/>
            </c:ext>
          </c:extLst>
        </c:ser>
        <c:ser>
          <c:idx val="6"/>
          <c:order val="6"/>
          <c:tx>
            <c:strRef>
              <c:f>'Dashboard Tables'!$I$4:$I$5</c:f>
              <c:strCache>
                <c:ptCount val="1"/>
                <c:pt idx="0">
                  <c:v>Zircon Sunrise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60000"/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60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'Dashboard Tables'!$B$6:$B$17</c:f>
              <c:strCache>
                <c:ptCount val="11"/>
                <c:pt idx="0">
                  <c:v>&lt;20 or (blank)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65-70</c:v>
                </c:pt>
              </c:strCache>
            </c:strRef>
          </c:cat>
          <c:val>
            <c:numRef>
              <c:f>'Dashboard Tables'!$I$6:$I$17</c:f>
              <c:numCache>
                <c:formatCode>General</c:formatCode>
                <c:ptCount val="11"/>
                <c:pt idx="0">
                  <c:v>12</c:v>
                </c:pt>
                <c:pt idx="1">
                  <c:v>18</c:v>
                </c:pt>
                <c:pt idx="2">
                  <c:v>22</c:v>
                </c:pt>
                <c:pt idx="3">
                  <c:v>18</c:v>
                </c:pt>
                <c:pt idx="4">
                  <c:v>19</c:v>
                </c:pt>
                <c:pt idx="5">
                  <c:v>5</c:v>
                </c:pt>
                <c:pt idx="6">
                  <c:v>15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FF-4733-B4BD-66E02E5A6A26}"/>
            </c:ext>
          </c:extLst>
        </c:ser>
        <c:ser>
          <c:idx val="7"/>
          <c:order val="7"/>
          <c:tx>
            <c:strRef>
              <c:f>'Dashboard Tables'!$J$4:$J$5</c:f>
              <c:strCache>
                <c:ptCount val="1"/>
                <c:pt idx="0">
                  <c:v>Zircon Super Dimmer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60000"/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60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/>
            <a:sp3d contourW="9525">
              <a:contourClr>
                <a:schemeClr val="accent2">
                  <a:lumMod val="60000"/>
                  <a:shade val="95000"/>
                </a:schemeClr>
              </a:contourClr>
            </a:sp3d>
          </c:spPr>
          <c:invertIfNegative val="0"/>
          <c:cat>
            <c:strRef>
              <c:f>'Dashboard Tables'!$B$6:$B$17</c:f>
              <c:strCache>
                <c:ptCount val="11"/>
                <c:pt idx="0">
                  <c:v>&lt;20 or (blank)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65-70</c:v>
                </c:pt>
              </c:strCache>
            </c:strRef>
          </c:cat>
          <c:val>
            <c:numRef>
              <c:f>'Dashboard Tables'!$J$6:$J$17</c:f>
              <c:numCache>
                <c:formatCode>General</c:formatCode>
                <c:ptCount val="11"/>
                <c:pt idx="0">
                  <c:v>17</c:v>
                </c:pt>
                <c:pt idx="1">
                  <c:v>26</c:v>
                </c:pt>
                <c:pt idx="2">
                  <c:v>42</c:v>
                </c:pt>
                <c:pt idx="3">
                  <c:v>12</c:v>
                </c:pt>
                <c:pt idx="4">
                  <c:v>13</c:v>
                </c:pt>
                <c:pt idx="5">
                  <c:v>13</c:v>
                </c:pt>
                <c:pt idx="6">
                  <c:v>19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CFF-4733-B4BD-66E02E5A6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890273551"/>
        <c:axId val="1890270223"/>
        <c:axId val="222818096"/>
      </c:bar3DChart>
      <c:catAx>
        <c:axId val="18902735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0270223"/>
        <c:crosses val="autoZero"/>
        <c:auto val="1"/>
        <c:lblAlgn val="ctr"/>
        <c:lblOffset val="100"/>
        <c:noMultiLvlLbl val="0"/>
      </c:catAx>
      <c:valAx>
        <c:axId val="1890270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Qty of Products sold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cap="all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0273551"/>
        <c:crosses val="autoZero"/>
        <c:crossBetween val="between"/>
      </c:valAx>
      <c:serAx>
        <c:axId val="222818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0270223"/>
        <c:crosses val="autoZero"/>
      </c:ser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Customer Gender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2BC-42FE-93E9-6E1E938B49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2BC-42FE-93E9-6E1E938B492F}"/>
              </c:ext>
            </c:extLst>
          </c:dPt>
          <c:cat>
            <c:strRef>
              <c:f>'Client Data Personal'!$R$6:$R$7</c:f>
              <c:strCache>
                <c:ptCount val="2"/>
                <c:pt idx="0">
                  <c:v>Male</c:v>
                </c:pt>
                <c:pt idx="1">
                  <c:v>Female</c:v>
                </c:pt>
              </c:strCache>
            </c:strRef>
          </c:cat>
          <c:val>
            <c:numRef>
              <c:f>'Client Data Personal'!$T$6:$T$7</c:f>
              <c:numCache>
                <c:formatCode>0.00%</c:formatCode>
                <c:ptCount val="2"/>
                <c:pt idx="0">
                  <c:v>0.48288075560802834</c:v>
                </c:pt>
                <c:pt idx="1">
                  <c:v>0.51711924439197166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FA-4A55-952D-23D09D1C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[task 3 evidence updated.xlsx]Dashboard Tables!PivotTable2</c:name>
    <c:fmtId val="8"/>
  </c:pivotSource>
  <c:chart>
    <c:autoTitleDeleted val="0"/>
    <c:pivotFmts>
      <c:pivotFmt>
        <c:idx val="0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circle"/>
          <c:size val="4"/>
          <c:spPr>
            <a:gradFill rotWithShape="1">
              <a:gsLst>
                <a:gs pos="0">
                  <a:schemeClr val="accent3">
                    <a:lumMod val="110000"/>
                    <a:satMod val="105000"/>
                    <a:tint val="67000"/>
                  </a:schemeClr>
                </a:gs>
                <a:gs pos="50000">
                  <a:schemeClr val="accent3">
                    <a:lumMod val="105000"/>
                    <a:satMod val="103000"/>
                    <a:tint val="73000"/>
                  </a:schemeClr>
                </a:gs>
                <a:gs pos="100000">
                  <a:schemeClr val="accent3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/>
          </c:spPr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circle"/>
          <c:size val="4"/>
          <c:spPr>
            <a:gradFill rotWithShape="1">
              <a:gsLst>
                <a:gs pos="0">
                  <a:schemeClr val="accent4">
                    <a:lumMod val="110000"/>
                    <a:satMod val="105000"/>
                    <a:tint val="67000"/>
                  </a:schemeClr>
                </a:gs>
                <a:gs pos="50000">
                  <a:schemeClr val="accent4">
                    <a:lumMod val="105000"/>
                    <a:satMod val="103000"/>
                    <a:tint val="73000"/>
                  </a:schemeClr>
                </a:gs>
                <a:gs pos="100000">
                  <a:schemeClr val="accent4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/>
          </c:spPr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circle"/>
          <c:size val="4"/>
          <c:spPr>
            <a:gradFill rotWithShape="1">
              <a:gsLst>
                <a:gs pos="0">
                  <a:schemeClr val="accent5">
                    <a:lumMod val="110000"/>
                    <a:satMod val="105000"/>
                    <a:tint val="67000"/>
                  </a:schemeClr>
                </a:gs>
                <a:gs pos="50000">
                  <a:schemeClr val="accent5">
                    <a:lumMod val="105000"/>
                    <a:satMod val="103000"/>
                    <a:tint val="73000"/>
                  </a:schemeClr>
                </a:gs>
                <a:gs pos="100000">
                  <a:schemeClr val="accent5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/>
          </c:spPr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circle"/>
          <c:size val="4"/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/>
          </c:spPr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circle"/>
          <c:size val="4"/>
          <c:spPr>
            <a:gradFill rotWithShape="1">
              <a:gsLst>
                <a:gs pos="0">
                  <a:schemeClr val="accent1">
                    <a:lumMod val="60000"/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60000"/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60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/>
          </c:spPr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circle"/>
          <c:size val="4"/>
          <c:spPr>
            <a:gradFill rotWithShape="1">
              <a:gsLst>
                <a:gs pos="0">
                  <a:schemeClr val="accent2">
                    <a:lumMod val="60000"/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60000"/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60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/>
          </c:spPr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circle"/>
          <c:size val="4"/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circle"/>
          <c:size val="4"/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gradFill rotWithShape="1">
            <a:gsLst>
              <a:gs pos="0">
                <a:schemeClr val="accent2">
                  <a:lumMod val="110000"/>
                  <a:satMod val="105000"/>
                  <a:tint val="67000"/>
                </a:schemeClr>
              </a:gs>
              <a:gs pos="50000">
                <a:schemeClr val="accent2">
                  <a:lumMod val="105000"/>
                  <a:satMod val="103000"/>
                  <a:tint val="73000"/>
                </a:schemeClr>
              </a:gs>
              <a:gs pos="100000">
                <a:schemeClr val="accent2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2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gradFill rotWithShape="1">
            <a:gsLst>
              <a:gs pos="0">
                <a:schemeClr val="accent3">
                  <a:lumMod val="110000"/>
                  <a:satMod val="105000"/>
                  <a:tint val="67000"/>
                </a:schemeClr>
              </a:gs>
              <a:gs pos="50000">
                <a:schemeClr val="accent3">
                  <a:lumMod val="105000"/>
                  <a:satMod val="103000"/>
                  <a:tint val="73000"/>
                </a:schemeClr>
              </a:gs>
              <a:gs pos="100000">
                <a:schemeClr val="accent3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3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gradFill rotWithShape="1">
            <a:gsLst>
              <a:gs pos="0">
                <a:schemeClr val="accent4">
                  <a:lumMod val="110000"/>
                  <a:satMod val="105000"/>
                  <a:tint val="67000"/>
                </a:schemeClr>
              </a:gs>
              <a:gs pos="50000">
                <a:schemeClr val="accent4">
                  <a:lumMod val="105000"/>
                  <a:satMod val="103000"/>
                  <a:tint val="73000"/>
                </a:schemeClr>
              </a:gs>
              <a:gs pos="100000">
                <a:schemeClr val="accent4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4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gradFill rotWithShape="1">
            <a:gsLst>
              <a:gs pos="0">
                <a:schemeClr val="accent5">
                  <a:lumMod val="110000"/>
                  <a:satMod val="105000"/>
                  <a:tint val="67000"/>
                </a:schemeClr>
              </a:gs>
              <a:gs pos="50000">
                <a:schemeClr val="accent5">
                  <a:lumMod val="105000"/>
                  <a:satMod val="103000"/>
                  <a:tint val="73000"/>
                </a:schemeClr>
              </a:gs>
              <a:gs pos="100000">
                <a:schemeClr val="accent5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5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6"/>
        <c:spPr>
          <a:gradFill rotWithShape="1">
            <a:gsLst>
              <a:gs pos="0">
                <a:schemeClr val="accent6">
                  <a:lumMod val="110000"/>
                  <a:satMod val="105000"/>
                  <a:tint val="67000"/>
                </a:schemeClr>
              </a:gs>
              <a:gs pos="50000">
                <a:schemeClr val="accent6">
                  <a:lumMod val="105000"/>
                  <a:satMod val="103000"/>
                  <a:tint val="73000"/>
                </a:schemeClr>
              </a:gs>
              <a:gs pos="100000">
                <a:schemeClr val="accent6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6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7"/>
        <c:spPr>
          <a:gradFill rotWithShape="1">
            <a:gsLst>
              <a:gs pos="0">
                <a:schemeClr val="accent1">
                  <a:lumMod val="60000"/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60000"/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60000"/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lumMod val="60000"/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8"/>
        <c:spPr>
          <a:gradFill rotWithShape="1">
            <a:gsLst>
              <a:gs pos="0">
                <a:schemeClr val="accent2">
                  <a:lumMod val="60000"/>
                  <a:lumMod val="110000"/>
                  <a:satMod val="105000"/>
                  <a:tint val="67000"/>
                </a:schemeClr>
              </a:gs>
              <a:gs pos="50000">
                <a:schemeClr val="accent2">
                  <a:lumMod val="60000"/>
                  <a:lumMod val="105000"/>
                  <a:satMod val="103000"/>
                  <a:tint val="73000"/>
                </a:schemeClr>
              </a:gs>
              <a:gs pos="100000">
                <a:schemeClr val="accent2">
                  <a:lumMod val="60000"/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2">
                <a:lumMod val="60000"/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0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1"/>
        <c:spPr>
          <a:gradFill rotWithShape="1">
            <a:gsLst>
              <a:gs pos="0">
                <a:schemeClr val="accent2">
                  <a:lumMod val="110000"/>
                  <a:satMod val="105000"/>
                  <a:tint val="67000"/>
                </a:schemeClr>
              </a:gs>
              <a:gs pos="50000">
                <a:schemeClr val="accent2">
                  <a:lumMod val="105000"/>
                  <a:satMod val="103000"/>
                  <a:tint val="73000"/>
                </a:schemeClr>
              </a:gs>
              <a:gs pos="100000">
                <a:schemeClr val="accent2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2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2"/>
        <c:spPr>
          <a:gradFill rotWithShape="1">
            <a:gsLst>
              <a:gs pos="0">
                <a:schemeClr val="accent3">
                  <a:lumMod val="110000"/>
                  <a:satMod val="105000"/>
                  <a:tint val="67000"/>
                </a:schemeClr>
              </a:gs>
              <a:gs pos="50000">
                <a:schemeClr val="accent3">
                  <a:lumMod val="105000"/>
                  <a:satMod val="103000"/>
                  <a:tint val="73000"/>
                </a:schemeClr>
              </a:gs>
              <a:gs pos="100000">
                <a:schemeClr val="accent3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3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3"/>
        <c:spPr>
          <a:gradFill rotWithShape="1">
            <a:gsLst>
              <a:gs pos="0">
                <a:schemeClr val="accent4">
                  <a:lumMod val="110000"/>
                  <a:satMod val="105000"/>
                  <a:tint val="67000"/>
                </a:schemeClr>
              </a:gs>
              <a:gs pos="50000">
                <a:schemeClr val="accent4">
                  <a:lumMod val="105000"/>
                  <a:satMod val="103000"/>
                  <a:tint val="73000"/>
                </a:schemeClr>
              </a:gs>
              <a:gs pos="100000">
                <a:schemeClr val="accent4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4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4"/>
        <c:spPr>
          <a:gradFill rotWithShape="1">
            <a:gsLst>
              <a:gs pos="0">
                <a:schemeClr val="accent5">
                  <a:lumMod val="110000"/>
                  <a:satMod val="105000"/>
                  <a:tint val="67000"/>
                </a:schemeClr>
              </a:gs>
              <a:gs pos="50000">
                <a:schemeClr val="accent5">
                  <a:lumMod val="105000"/>
                  <a:satMod val="103000"/>
                  <a:tint val="73000"/>
                </a:schemeClr>
              </a:gs>
              <a:gs pos="100000">
                <a:schemeClr val="accent5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5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5"/>
        <c:spPr>
          <a:gradFill rotWithShape="1">
            <a:gsLst>
              <a:gs pos="0">
                <a:schemeClr val="accent6">
                  <a:lumMod val="110000"/>
                  <a:satMod val="105000"/>
                  <a:tint val="67000"/>
                </a:schemeClr>
              </a:gs>
              <a:gs pos="50000">
                <a:schemeClr val="accent6">
                  <a:lumMod val="105000"/>
                  <a:satMod val="103000"/>
                  <a:tint val="73000"/>
                </a:schemeClr>
              </a:gs>
              <a:gs pos="100000">
                <a:schemeClr val="accent6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6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6"/>
        <c:spPr>
          <a:gradFill rotWithShape="1">
            <a:gsLst>
              <a:gs pos="0">
                <a:schemeClr val="accent1">
                  <a:lumMod val="60000"/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60000"/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60000"/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lumMod val="60000"/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7"/>
        <c:spPr>
          <a:gradFill rotWithShape="1">
            <a:gsLst>
              <a:gs pos="0">
                <a:schemeClr val="accent2">
                  <a:lumMod val="60000"/>
                  <a:lumMod val="110000"/>
                  <a:satMod val="105000"/>
                  <a:tint val="67000"/>
                </a:schemeClr>
              </a:gs>
              <a:gs pos="50000">
                <a:schemeClr val="accent2">
                  <a:lumMod val="60000"/>
                  <a:lumMod val="105000"/>
                  <a:satMod val="103000"/>
                  <a:tint val="73000"/>
                </a:schemeClr>
              </a:gs>
              <a:gs pos="100000">
                <a:schemeClr val="accent2">
                  <a:lumMod val="60000"/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2">
                <a:lumMod val="60000"/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8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9"/>
        <c:spPr>
          <a:gradFill rotWithShape="1">
            <a:gsLst>
              <a:gs pos="0">
                <a:schemeClr val="accent2">
                  <a:lumMod val="110000"/>
                  <a:satMod val="105000"/>
                  <a:tint val="67000"/>
                </a:schemeClr>
              </a:gs>
              <a:gs pos="50000">
                <a:schemeClr val="accent2">
                  <a:lumMod val="105000"/>
                  <a:satMod val="103000"/>
                  <a:tint val="73000"/>
                </a:schemeClr>
              </a:gs>
              <a:gs pos="100000">
                <a:schemeClr val="accent2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2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0"/>
        <c:spPr>
          <a:gradFill rotWithShape="1">
            <a:gsLst>
              <a:gs pos="0">
                <a:schemeClr val="accent3">
                  <a:lumMod val="110000"/>
                  <a:satMod val="105000"/>
                  <a:tint val="67000"/>
                </a:schemeClr>
              </a:gs>
              <a:gs pos="50000">
                <a:schemeClr val="accent3">
                  <a:lumMod val="105000"/>
                  <a:satMod val="103000"/>
                  <a:tint val="73000"/>
                </a:schemeClr>
              </a:gs>
              <a:gs pos="100000">
                <a:schemeClr val="accent3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3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1"/>
        <c:spPr>
          <a:gradFill rotWithShape="1">
            <a:gsLst>
              <a:gs pos="0">
                <a:schemeClr val="accent4">
                  <a:lumMod val="110000"/>
                  <a:satMod val="105000"/>
                  <a:tint val="67000"/>
                </a:schemeClr>
              </a:gs>
              <a:gs pos="50000">
                <a:schemeClr val="accent4">
                  <a:lumMod val="105000"/>
                  <a:satMod val="103000"/>
                  <a:tint val="73000"/>
                </a:schemeClr>
              </a:gs>
              <a:gs pos="100000">
                <a:schemeClr val="accent4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4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2"/>
        <c:spPr>
          <a:gradFill rotWithShape="1">
            <a:gsLst>
              <a:gs pos="0">
                <a:schemeClr val="accent5">
                  <a:lumMod val="110000"/>
                  <a:satMod val="105000"/>
                  <a:tint val="67000"/>
                </a:schemeClr>
              </a:gs>
              <a:gs pos="50000">
                <a:schemeClr val="accent5">
                  <a:lumMod val="105000"/>
                  <a:satMod val="103000"/>
                  <a:tint val="73000"/>
                </a:schemeClr>
              </a:gs>
              <a:gs pos="100000">
                <a:schemeClr val="accent5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5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3"/>
        <c:spPr>
          <a:gradFill rotWithShape="1">
            <a:gsLst>
              <a:gs pos="0">
                <a:schemeClr val="accent6">
                  <a:lumMod val="110000"/>
                  <a:satMod val="105000"/>
                  <a:tint val="67000"/>
                </a:schemeClr>
              </a:gs>
              <a:gs pos="50000">
                <a:schemeClr val="accent6">
                  <a:lumMod val="105000"/>
                  <a:satMod val="103000"/>
                  <a:tint val="73000"/>
                </a:schemeClr>
              </a:gs>
              <a:gs pos="100000">
                <a:schemeClr val="accent6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6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4"/>
        <c:spPr>
          <a:gradFill rotWithShape="1">
            <a:gsLst>
              <a:gs pos="0">
                <a:schemeClr val="accent1">
                  <a:lumMod val="60000"/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60000"/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60000"/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lumMod val="60000"/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5"/>
        <c:spPr>
          <a:gradFill rotWithShape="1">
            <a:gsLst>
              <a:gs pos="0">
                <a:schemeClr val="accent2">
                  <a:lumMod val="60000"/>
                  <a:lumMod val="110000"/>
                  <a:satMod val="105000"/>
                  <a:tint val="67000"/>
                </a:schemeClr>
              </a:gs>
              <a:gs pos="50000">
                <a:schemeClr val="accent2">
                  <a:lumMod val="60000"/>
                  <a:lumMod val="105000"/>
                  <a:satMod val="103000"/>
                  <a:tint val="73000"/>
                </a:schemeClr>
              </a:gs>
              <a:gs pos="100000">
                <a:schemeClr val="accent2">
                  <a:lumMod val="60000"/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2">
                <a:lumMod val="60000"/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'Dashboard Tables'!$C$21:$C$22</c:f>
              <c:strCache>
                <c:ptCount val="1"/>
                <c:pt idx="0">
                  <c:v>MyHome Bulb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cat>
            <c:multiLvlStrRef>
              <c:f>'Dashboard Tables'!$B$23:$B$153</c:f>
              <c:multiLvlStrCache>
                <c:ptCount val="128"/>
                <c:lvl>
                  <c:pt idx="0">
                    <c:v>BS10 5</c:v>
                  </c:pt>
                  <c:pt idx="1">
                    <c:v>BS10 6</c:v>
                  </c:pt>
                  <c:pt idx="2">
                    <c:v>BS10 7</c:v>
                  </c:pt>
                  <c:pt idx="3">
                    <c:v>BS11 0</c:v>
                  </c:pt>
                  <c:pt idx="4">
                    <c:v>BS11 9</c:v>
                  </c:pt>
                  <c:pt idx="5">
                    <c:v>BS13 0</c:v>
                  </c:pt>
                  <c:pt idx="6">
                    <c:v>BS13 7</c:v>
                  </c:pt>
                  <c:pt idx="7">
                    <c:v>BS13 8</c:v>
                  </c:pt>
                  <c:pt idx="8">
                    <c:v>BS13 9</c:v>
                  </c:pt>
                  <c:pt idx="9">
                    <c:v>BS14 0</c:v>
                  </c:pt>
                  <c:pt idx="10">
                    <c:v>BS14 8</c:v>
                  </c:pt>
                  <c:pt idx="11">
                    <c:v>BS14 9</c:v>
                  </c:pt>
                  <c:pt idx="12">
                    <c:v>BS15 1</c:v>
                  </c:pt>
                  <c:pt idx="13">
                    <c:v>BS15 3</c:v>
                  </c:pt>
                  <c:pt idx="14">
                    <c:v>BS15 4</c:v>
                  </c:pt>
                  <c:pt idx="15">
                    <c:v>BS15 8</c:v>
                  </c:pt>
                  <c:pt idx="16">
                    <c:v>BS15 9</c:v>
                  </c:pt>
                  <c:pt idx="17">
                    <c:v>BS16 1</c:v>
                  </c:pt>
                  <c:pt idx="18">
                    <c:v>BS16 2</c:v>
                  </c:pt>
                  <c:pt idx="19">
                    <c:v>BS16 3</c:v>
                  </c:pt>
                  <c:pt idx="20">
                    <c:v>BS16 4</c:v>
                  </c:pt>
                  <c:pt idx="21">
                    <c:v>BS16 5</c:v>
                  </c:pt>
                  <c:pt idx="22">
                    <c:v>BS16 6</c:v>
                  </c:pt>
                  <c:pt idx="23">
                    <c:v>BS16 7</c:v>
                  </c:pt>
                  <c:pt idx="24">
                    <c:v>BS16 9</c:v>
                  </c:pt>
                  <c:pt idx="25">
                    <c:v>BS20 0</c:v>
                  </c:pt>
                  <c:pt idx="26">
                    <c:v>BS20 6</c:v>
                  </c:pt>
                  <c:pt idx="27">
                    <c:v>BS20 7</c:v>
                  </c:pt>
                  <c:pt idx="28">
                    <c:v>BS20 8</c:v>
                  </c:pt>
                  <c:pt idx="29">
                    <c:v>BS21 5</c:v>
                  </c:pt>
                  <c:pt idx="30">
                    <c:v>BS21 7</c:v>
                  </c:pt>
                  <c:pt idx="31">
                    <c:v>BS22 6</c:v>
                  </c:pt>
                  <c:pt idx="32">
                    <c:v>BS22 7</c:v>
                  </c:pt>
                  <c:pt idx="33">
                    <c:v>BS22 8</c:v>
                  </c:pt>
                  <c:pt idx="34">
                    <c:v>BS22 9</c:v>
                  </c:pt>
                  <c:pt idx="35">
                    <c:v>BS23 1</c:v>
                  </c:pt>
                  <c:pt idx="36">
                    <c:v>BS23 2</c:v>
                  </c:pt>
                  <c:pt idx="37">
                    <c:v>BS23 3</c:v>
                  </c:pt>
                  <c:pt idx="38">
                    <c:v>BS23 4</c:v>
                  </c:pt>
                  <c:pt idx="39">
                    <c:v>BS24 7</c:v>
                  </c:pt>
                  <c:pt idx="40">
                    <c:v>BS24 8</c:v>
                  </c:pt>
                  <c:pt idx="41">
                    <c:v>BS24 9</c:v>
                  </c:pt>
                  <c:pt idx="42">
                    <c:v>BS25 1</c:v>
                  </c:pt>
                  <c:pt idx="43">
                    <c:v>BS26 2</c:v>
                  </c:pt>
                  <c:pt idx="44">
                    <c:v>BS27 3</c:v>
                  </c:pt>
                  <c:pt idx="45">
                    <c:v>BS28 4</c:v>
                  </c:pt>
                  <c:pt idx="46">
                    <c:v>BS30 5</c:v>
                  </c:pt>
                  <c:pt idx="47">
                    <c:v>BS30 6</c:v>
                  </c:pt>
                  <c:pt idx="48">
                    <c:v>BS30 7</c:v>
                  </c:pt>
                  <c:pt idx="49">
                    <c:v>BS30 8</c:v>
                  </c:pt>
                  <c:pt idx="50">
                    <c:v>BS30 9</c:v>
                  </c:pt>
                  <c:pt idx="51">
                    <c:v>BS31 1</c:v>
                  </c:pt>
                  <c:pt idx="52">
                    <c:v>BS31 2</c:v>
                  </c:pt>
                  <c:pt idx="53">
                    <c:v>BS31 3</c:v>
                  </c:pt>
                  <c:pt idx="54">
                    <c:v>BS32 0</c:v>
                  </c:pt>
                  <c:pt idx="55">
                    <c:v>BS32 4</c:v>
                  </c:pt>
                  <c:pt idx="56">
                    <c:v>BS32 8</c:v>
                  </c:pt>
                  <c:pt idx="57">
                    <c:v>BS32 9</c:v>
                  </c:pt>
                  <c:pt idx="58">
                    <c:v>BS34 5</c:v>
                  </c:pt>
                  <c:pt idx="59">
                    <c:v>BS34 6</c:v>
                  </c:pt>
                  <c:pt idx="60">
                    <c:v>BS34 7</c:v>
                  </c:pt>
                  <c:pt idx="61">
                    <c:v>BS34 8</c:v>
                  </c:pt>
                  <c:pt idx="62">
                    <c:v>BS35 1</c:v>
                  </c:pt>
                  <c:pt idx="63">
                    <c:v>BS35 2</c:v>
                  </c:pt>
                  <c:pt idx="64">
                    <c:v>BS35 3</c:v>
                  </c:pt>
                  <c:pt idx="65">
                    <c:v>BS35 4</c:v>
                  </c:pt>
                  <c:pt idx="66">
                    <c:v>BS36 1</c:v>
                  </c:pt>
                  <c:pt idx="67">
                    <c:v>BS36 2</c:v>
                  </c:pt>
                  <c:pt idx="68">
                    <c:v>BS37 4</c:v>
                  </c:pt>
                  <c:pt idx="69">
                    <c:v>BS37 5</c:v>
                  </c:pt>
                  <c:pt idx="70">
                    <c:v>BS37 6</c:v>
                  </c:pt>
                  <c:pt idx="71">
                    <c:v>BS37 7</c:v>
                  </c:pt>
                  <c:pt idx="72">
                    <c:v>BS37 8</c:v>
                  </c:pt>
                  <c:pt idx="73">
                    <c:v>BS39 5</c:v>
                  </c:pt>
                  <c:pt idx="74">
                    <c:v>BS39 7</c:v>
                  </c:pt>
                  <c:pt idx="75">
                    <c:v>BS40 5</c:v>
                  </c:pt>
                  <c:pt idx="76">
                    <c:v>BS40 8</c:v>
                  </c:pt>
                  <c:pt idx="77">
                    <c:v>BS41 9</c:v>
                  </c:pt>
                  <c:pt idx="78">
                    <c:v>BS48 1</c:v>
                  </c:pt>
                  <c:pt idx="79">
                    <c:v>BS48 2</c:v>
                  </c:pt>
                  <c:pt idx="80">
                    <c:v>BS48 3</c:v>
                  </c:pt>
                  <c:pt idx="81">
                    <c:v>BS48 4</c:v>
                  </c:pt>
                  <c:pt idx="82">
                    <c:v>BS49 4</c:v>
                  </c:pt>
                  <c:pt idx="83">
                    <c:v>BS49 5</c:v>
                  </c:pt>
                  <c:pt idx="84">
                    <c:v>KT10 0</c:v>
                  </c:pt>
                  <c:pt idx="85">
                    <c:v>KT10 8</c:v>
                  </c:pt>
                  <c:pt idx="86">
                    <c:v>KT10 9</c:v>
                  </c:pt>
                  <c:pt idx="87">
                    <c:v>KT11 1</c:v>
                  </c:pt>
                  <c:pt idx="88">
                    <c:v>KT11 2</c:v>
                  </c:pt>
                  <c:pt idx="89">
                    <c:v>KT11 3</c:v>
                  </c:pt>
                  <c:pt idx="90">
                    <c:v>KT12 1</c:v>
                  </c:pt>
                  <c:pt idx="91">
                    <c:v>KT12 2</c:v>
                  </c:pt>
                  <c:pt idx="92">
                    <c:v>KT12 3</c:v>
                  </c:pt>
                  <c:pt idx="93">
                    <c:v>KT12 4</c:v>
                  </c:pt>
                  <c:pt idx="94">
                    <c:v>KT12 5</c:v>
                  </c:pt>
                  <c:pt idx="95">
                    <c:v>KT13 0</c:v>
                  </c:pt>
                  <c:pt idx="96">
                    <c:v>KT13 8</c:v>
                  </c:pt>
                  <c:pt idx="97">
                    <c:v>KT13 9</c:v>
                  </c:pt>
                  <c:pt idx="98">
                    <c:v>KT14 6</c:v>
                  </c:pt>
                  <c:pt idx="99">
                    <c:v>KT14 7</c:v>
                  </c:pt>
                  <c:pt idx="100">
                    <c:v>KT15 1</c:v>
                  </c:pt>
                  <c:pt idx="101">
                    <c:v>KT15 2</c:v>
                  </c:pt>
                  <c:pt idx="102">
                    <c:v>KT15 3</c:v>
                  </c:pt>
                  <c:pt idx="103">
                    <c:v>KT16 0</c:v>
                  </c:pt>
                  <c:pt idx="104">
                    <c:v>KT16 8</c:v>
                  </c:pt>
                  <c:pt idx="105">
                    <c:v>KT16 9</c:v>
                  </c:pt>
                  <c:pt idx="106">
                    <c:v>KT17 1</c:v>
                  </c:pt>
                  <c:pt idx="107">
                    <c:v>KT17 2</c:v>
                  </c:pt>
                  <c:pt idx="108">
                    <c:v>KT17 3</c:v>
                  </c:pt>
                  <c:pt idx="109">
                    <c:v>KT17 4</c:v>
                  </c:pt>
                  <c:pt idx="110">
                    <c:v>KT18 5</c:v>
                  </c:pt>
                  <c:pt idx="111">
                    <c:v>KT18 7</c:v>
                  </c:pt>
                  <c:pt idx="112">
                    <c:v>KT19 0</c:v>
                  </c:pt>
                  <c:pt idx="113">
                    <c:v>KT19 8</c:v>
                  </c:pt>
                  <c:pt idx="114">
                    <c:v>KT19 9</c:v>
                  </c:pt>
                  <c:pt idx="115">
                    <c:v>KT20 5</c:v>
                  </c:pt>
                  <c:pt idx="116">
                    <c:v>KT20 6</c:v>
                  </c:pt>
                  <c:pt idx="117">
                    <c:v>KT20 7</c:v>
                  </c:pt>
                  <c:pt idx="118">
                    <c:v>KT21 1</c:v>
                  </c:pt>
                  <c:pt idx="119">
                    <c:v>KT21 2</c:v>
                  </c:pt>
                  <c:pt idx="120">
                    <c:v>KT22 0</c:v>
                  </c:pt>
                  <c:pt idx="121">
                    <c:v>KT22 7</c:v>
                  </c:pt>
                  <c:pt idx="122">
                    <c:v>KT22 8</c:v>
                  </c:pt>
                  <c:pt idx="123">
                    <c:v>KT22 9</c:v>
                  </c:pt>
                  <c:pt idx="124">
                    <c:v>KT23 3</c:v>
                  </c:pt>
                  <c:pt idx="125">
                    <c:v>KT23 4</c:v>
                  </c:pt>
                  <c:pt idx="126">
                    <c:v>KT24 5</c:v>
                  </c:pt>
                  <c:pt idx="127">
                    <c:v>KT24 6</c:v>
                  </c:pt>
                </c:lvl>
                <c:lvl>
                  <c:pt idx="0">
                    <c:v>BS</c:v>
                  </c:pt>
                  <c:pt idx="84">
                    <c:v>KT</c:v>
                  </c:pt>
                </c:lvl>
              </c:multiLvlStrCache>
            </c:multiLvlStrRef>
          </c:cat>
          <c:val>
            <c:numRef>
              <c:f>'Dashboard Tables'!$C$23:$C$153</c:f>
              <c:numCache>
                <c:formatCode>General</c:formatCode>
                <c:ptCount val="128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  <c:pt idx="8">
                  <c:v>4</c:v>
                </c:pt>
                <c:pt idx="10">
                  <c:v>1</c:v>
                </c:pt>
                <c:pt idx="11">
                  <c:v>2</c:v>
                </c:pt>
                <c:pt idx="12">
                  <c:v>4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7">
                  <c:v>2</c:v>
                </c:pt>
                <c:pt idx="19">
                  <c:v>2</c:v>
                </c:pt>
                <c:pt idx="20">
                  <c:v>2</c:v>
                </c:pt>
                <c:pt idx="26">
                  <c:v>5</c:v>
                </c:pt>
                <c:pt idx="27">
                  <c:v>2</c:v>
                </c:pt>
                <c:pt idx="29">
                  <c:v>3</c:v>
                </c:pt>
                <c:pt idx="30">
                  <c:v>2</c:v>
                </c:pt>
                <c:pt idx="31">
                  <c:v>1</c:v>
                </c:pt>
                <c:pt idx="33">
                  <c:v>5</c:v>
                </c:pt>
                <c:pt idx="34">
                  <c:v>7</c:v>
                </c:pt>
                <c:pt idx="35">
                  <c:v>1</c:v>
                </c:pt>
                <c:pt idx="36">
                  <c:v>1</c:v>
                </c:pt>
                <c:pt idx="37">
                  <c:v>3</c:v>
                </c:pt>
                <c:pt idx="38">
                  <c:v>4</c:v>
                </c:pt>
                <c:pt idx="39">
                  <c:v>6</c:v>
                </c:pt>
                <c:pt idx="40">
                  <c:v>2</c:v>
                </c:pt>
                <c:pt idx="41">
                  <c:v>4</c:v>
                </c:pt>
                <c:pt idx="42">
                  <c:v>2</c:v>
                </c:pt>
                <c:pt idx="43">
                  <c:v>4</c:v>
                </c:pt>
                <c:pt idx="44">
                  <c:v>3</c:v>
                </c:pt>
                <c:pt idx="45">
                  <c:v>6</c:v>
                </c:pt>
                <c:pt idx="46">
                  <c:v>1</c:v>
                </c:pt>
                <c:pt idx="47">
                  <c:v>4</c:v>
                </c:pt>
                <c:pt idx="48">
                  <c:v>4</c:v>
                </c:pt>
                <c:pt idx="49">
                  <c:v>11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4">
                  <c:v>3</c:v>
                </c:pt>
                <c:pt idx="56">
                  <c:v>3</c:v>
                </c:pt>
                <c:pt idx="57">
                  <c:v>1</c:v>
                </c:pt>
                <c:pt idx="58">
                  <c:v>2</c:v>
                </c:pt>
                <c:pt idx="63">
                  <c:v>7</c:v>
                </c:pt>
                <c:pt idx="65">
                  <c:v>1</c:v>
                </c:pt>
                <c:pt idx="66">
                  <c:v>5</c:v>
                </c:pt>
                <c:pt idx="68">
                  <c:v>8</c:v>
                </c:pt>
                <c:pt idx="69">
                  <c:v>2</c:v>
                </c:pt>
                <c:pt idx="71">
                  <c:v>2</c:v>
                </c:pt>
                <c:pt idx="72">
                  <c:v>3</c:v>
                </c:pt>
                <c:pt idx="74">
                  <c:v>1</c:v>
                </c:pt>
                <c:pt idx="75">
                  <c:v>2</c:v>
                </c:pt>
                <c:pt idx="76">
                  <c:v>1</c:v>
                </c:pt>
                <c:pt idx="82">
                  <c:v>1</c:v>
                </c:pt>
                <c:pt idx="83">
                  <c:v>3</c:v>
                </c:pt>
                <c:pt idx="86">
                  <c:v>1</c:v>
                </c:pt>
                <c:pt idx="88">
                  <c:v>1</c:v>
                </c:pt>
                <c:pt idx="91">
                  <c:v>1</c:v>
                </c:pt>
                <c:pt idx="92">
                  <c:v>1</c:v>
                </c:pt>
                <c:pt idx="94">
                  <c:v>1</c:v>
                </c:pt>
                <c:pt idx="98">
                  <c:v>2</c:v>
                </c:pt>
                <c:pt idx="99">
                  <c:v>3</c:v>
                </c:pt>
                <c:pt idx="102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2</c:v>
                </c:pt>
                <c:pt idx="111">
                  <c:v>3</c:v>
                </c:pt>
                <c:pt idx="112">
                  <c:v>1</c:v>
                </c:pt>
                <c:pt idx="114">
                  <c:v>2</c:v>
                </c:pt>
                <c:pt idx="115">
                  <c:v>2</c:v>
                </c:pt>
                <c:pt idx="121">
                  <c:v>4</c:v>
                </c:pt>
                <c:pt idx="122">
                  <c:v>1</c:v>
                </c:pt>
                <c:pt idx="124">
                  <c:v>3</c:v>
                </c:pt>
                <c:pt idx="126">
                  <c:v>2</c:v>
                </c:pt>
                <c:pt idx="1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2B-402C-AB1B-F9868FFEB215}"/>
            </c:ext>
          </c:extLst>
        </c:ser>
        <c:ser>
          <c:idx val="1"/>
          <c:order val="1"/>
          <c:tx>
            <c:strRef>
              <c:f>'Dashboard Tables'!$D$21:$D$22</c:f>
              <c:strCache>
                <c:ptCount val="1"/>
                <c:pt idx="0">
                  <c:v>MyHome Curtain Alarm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multiLvlStrRef>
              <c:f>'Dashboard Tables'!$B$23:$B$153</c:f>
              <c:multiLvlStrCache>
                <c:ptCount val="128"/>
                <c:lvl>
                  <c:pt idx="0">
                    <c:v>BS10 5</c:v>
                  </c:pt>
                  <c:pt idx="1">
                    <c:v>BS10 6</c:v>
                  </c:pt>
                  <c:pt idx="2">
                    <c:v>BS10 7</c:v>
                  </c:pt>
                  <c:pt idx="3">
                    <c:v>BS11 0</c:v>
                  </c:pt>
                  <c:pt idx="4">
                    <c:v>BS11 9</c:v>
                  </c:pt>
                  <c:pt idx="5">
                    <c:v>BS13 0</c:v>
                  </c:pt>
                  <c:pt idx="6">
                    <c:v>BS13 7</c:v>
                  </c:pt>
                  <c:pt idx="7">
                    <c:v>BS13 8</c:v>
                  </c:pt>
                  <c:pt idx="8">
                    <c:v>BS13 9</c:v>
                  </c:pt>
                  <c:pt idx="9">
                    <c:v>BS14 0</c:v>
                  </c:pt>
                  <c:pt idx="10">
                    <c:v>BS14 8</c:v>
                  </c:pt>
                  <c:pt idx="11">
                    <c:v>BS14 9</c:v>
                  </c:pt>
                  <c:pt idx="12">
                    <c:v>BS15 1</c:v>
                  </c:pt>
                  <c:pt idx="13">
                    <c:v>BS15 3</c:v>
                  </c:pt>
                  <c:pt idx="14">
                    <c:v>BS15 4</c:v>
                  </c:pt>
                  <c:pt idx="15">
                    <c:v>BS15 8</c:v>
                  </c:pt>
                  <c:pt idx="16">
                    <c:v>BS15 9</c:v>
                  </c:pt>
                  <c:pt idx="17">
                    <c:v>BS16 1</c:v>
                  </c:pt>
                  <c:pt idx="18">
                    <c:v>BS16 2</c:v>
                  </c:pt>
                  <c:pt idx="19">
                    <c:v>BS16 3</c:v>
                  </c:pt>
                  <c:pt idx="20">
                    <c:v>BS16 4</c:v>
                  </c:pt>
                  <c:pt idx="21">
                    <c:v>BS16 5</c:v>
                  </c:pt>
                  <c:pt idx="22">
                    <c:v>BS16 6</c:v>
                  </c:pt>
                  <c:pt idx="23">
                    <c:v>BS16 7</c:v>
                  </c:pt>
                  <c:pt idx="24">
                    <c:v>BS16 9</c:v>
                  </c:pt>
                  <c:pt idx="25">
                    <c:v>BS20 0</c:v>
                  </c:pt>
                  <c:pt idx="26">
                    <c:v>BS20 6</c:v>
                  </c:pt>
                  <c:pt idx="27">
                    <c:v>BS20 7</c:v>
                  </c:pt>
                  <c:pt idx="28">
                    <c:v>BS20 8</c:v>
                  </c:pt>
                  <c:pt idx="29">
                    <c:v>BS21 5</c:v>
                  </c:pt>
                  <c:pt idx="30">
                    <c:v>BS21 7</c:v>
                  </c:pt>
                  <c:pt idx="31">
                    <c:v>BS22 6</c:v>
                  </c:pt>
                  <c:pt idx="32">
                    <c:v>BS22 7</c:v>
                  </c:pt>
                  <c:pt idx="33">
                    <c:v>BS22 8</c:v>
                  </c:pt>
                  <c:pt idx="34">
                    <c:v>BS22 9</c:v>
                  </c:pt>
                  <c:pt idx="35">
                    <c:v>BS23 1</c:v>
                  </c:pt>
                  <c:pt idx="36">
                    <c:v>BS23 2</c:v>
                  </c:pt>
                  <c:pt idx="37">
                    <c:v>BS23 3</c:v>
                  </c:pt>
                  <c:pt idx="38">
                    <c:v>BS23 4</c:v>
                  </c:pt>
                  <c:pt idx="39">
                    <c:v>BS24 7</c:v>
                  </c:pt>
                  <c:pt idx="40">
                    <c:v>BS24 8</c:v>
                  </c:pt>
                  <c:pt idx="41">
                    <c:v>BS24 9</c:v>
                  </c:pt>
                  <c:pt idx="42">
                    <c:v>BS25 1</c:v>
                  </c:pt>
                  <c:pt idx="43">
                    <c:v>BS26 2</c:v>
                  </c:pt>
                  <c:pt idx="44">
                    <c:v>BS27 3</c:v>
                  </c:pt>
                  <c:pt idx="45">
                    <c:v>BS28 4</c:v>
                  </c:pt>
                  <c:pt idx="46">
                    <c:v>BS30 5</c:v>
                  </c:pt>
                  <c:pt idx="47">
                    <c:v>BS30 6</c:v>
                  </c:pt>
                  <c:pt idx="48">
                    <c:v>BS30 7</c:v>
                  </c:pt>
                  <c:pt idx="49">
                    <c:v>BS30 8</c:v>
                  </c:pt>
                  <c:pt idx="50">
                    <c:v>BS30 9</c:v>
                  </c:pt>
                  <c:pt idx="51">
                    <c:v>BS31 1</c:v>
                  </c:pt>
                  <c:pt idx="52">
                    <c:v>BS31 2</c:v>
                  </c:pt>
                  <c:pt idx="53">
                    <c:v>BS31 3</c:v>
                  </c:pt>
                  <c:pt idx="54">
                    <c:v>BS32 0</c:v>
                  </c:pt>
                  <c:pt idx="55">
                    <c:v>BS32 4</c:v>
                  </c:pt>
                  <c:pt idx="56">
                    <c:v>BS32 8</c:v>
                  </c:pt>
                  <c:pt idx="57">
                    <c:v>BS32 9</c:v>
                  </c:pt>
                  <c:pt idx="58">
                    <c:v>BS34 5</c:v>
                  </c:pt>
                  <c:pt idx="59">
                    <c:v>BS34 6</c:v>
                  </c:pt>
                  <c:pt idx="60">
                    <c:v>BS34 7</c:v>
                  </c:pt>
                  <c:pt idx="61">
                    <c:v>BS34 8</c:v>
                  </c:pt>
                  <c:pt idx="62">
                    <c:v>BS35 1</c:v>
                  </c:pt>
                  <c:pt idx="63">
                    <c:v>BS35 2</c:v>
                  </c:pt>
                  <c:pt idx="64">
                    <c:v>BS35 3</c:v>
                  </c:pt>
                  <c:pt idx="65">
                    <c:v>BS35 4</c:v>
                  </c:pt>
                  <c:pt idx="66">
                    <c:v>BS36 1</c:v>
                  </c:pt>
                  <c:pt idx="67">
                    <c:v>BS36 2</c:v>
                  </c:pt>
                  <c:pt idx="68">
                    <c:v>BS37 4</c:v>
                  </c:pt>
                  <c:pt idx="69">
                    <c:v>BS37 5</c:v>
                  </c:pt>
                  <c:pt idx="70">
                    <c:v>BS37 6</c:v>
                  </c:pt>
                  <c:pt idx="71">
                    <c:v>BS37 7</c:v>
                  </c:pt>
                  <c:pt idx="72">
                    <c:v>BS37 8</c:v>
                  </c:pt>
                  <c:pt idx="73">
                    <c:v>BS39 5</c:v>
                  </c:pt>
                  <c:pt idx="74">
                    <c:v>BS39 7</c:v>
                  </c:pt>
                  <c:pt idx="75">
                    <c:v>BS40 5</c:v>
                  </c:pt>
                  <c:pt idx="76">
                    <c:v>BS40 8</c:v>
                  </c:pt>
                  <c:pt idx="77">
                    <c:v>BS41 9</c:v>
                  </c:pt>
                  <c:pt idx="78">
                    <c:v>BS48 1</c:v>
                  </c:pt>
                  <c:pt idx="79">
                    <c:v>BS48 2</c:v>
                  </c:pt>
                  <c:pt idx="80">
                    <c:v>BS48 3</c:v>
                  </c:pt>
                  <c:pt idx="81">
                    <c:v>BS48 4</c:v>
                  </c:pt>
                  <c:pt idx="82">
                    <c:v>BS49 4</c:v>
                  </c:pt>
                  <c:pt idx="83">
                    <c:v>BS49 5</c:v>
                  </c:pt>
                  <c:pt idx="84">
                    <c:v>KT10 0</c:v>
                  </c:pt>
                  <c:pt idx="85">
                    <c:v>KT10 8</c:v>
                  </c:pt>
                  <c:pt idx="86">
                    <c:v>KT10 9</c:v>
                  </c:pt>
                  <c:pt idx="87">
                    <c:v>KT11 1</c:v>
                  </c:pt>
                  <c:pt idx="88">
                    <c:v>KT11 2</c:v>
                  </c:pt>
                  <c:pt idx="89">
                    <c:v>KT11 3</c:v>
                  </c:pt>
                  <c:pt idx="90">
                    <c:v>KT12 1</c:v>
                  </c:pt>
                  <c:pt idx="91">
                    <c:v>KT12 2</c:v>
                  </c:pt>
                  <c:pt idx="92">
                    <c:v>KT12 3</c:v>
                  </c:pt>
                  <c:pt idx="93">
                    <c:v>KT12 4</c:v>
                  </c:pt>
                  <c:pt idx="94">
                    <c:v>KT12 5</c:v>
                  </c:pt>
                  <c:pt idx="95">
                    <c:v>KT13 0</c:v>
                  </c:pt>
                  <c:pt idx="96">
                    <c:v>KT13 8</c:v>
                  </c:pt>
                  <c:pt idx="97">
                    <c:v>KT13 9</c:v>
                  </c:pt>
                  <c:pt idx="98">
                    <c:v>KT14 6</c:v>
                  </c:pt>
                  <c:pt idx="99">
                    <c:v>KT14 7</c:v>
                  </c:pt>
                  <c:pt idx="100">
                    <c:v>KT15 1</c:v>
                  </c:pt>
                  <c:pt idx="101">
                    <c:v>KT15 2</c:v>
                  </c:pt>
                  <c:pt idx="102">
                    <c:v>KT15 3</c:v>
                  </c:pt>
                  <c:pt idx="103">
                    <c:v>KT16 0</c:v>
                  </c:pt>
                  <c:pt idx="104">
                    <c:v>KT16 8</c:v>
                  </c:pt>
                  <c:pt idx="105">
                    <c:v>KT16 9</c:v>
                  </c:pt>
                  <c:pt idx="106">
                    <c:v>KT17 1</c:v>
                  </c:pt>
                  <c:pt idx="107">
                    <c:v>KT17 2</c:v>
                  </c:pt>
                  <c:pt idx="108">
                    <c:v>KT17 3</c:v>
                  </c:pt>
                  <c:pt idx="109">
                    <c:v>KT17 4</c:v>
                  </c:pt>
                  <c:pt idx="110">
                    <c:v>KT18 5</c:v>
                  </c:pt>
                  <c:pt idx="111">
                    <c:v>KT18 7</c:v>
                  </c:pt>
                  <c:pt idx="112">
                    <c:v>KT19 0</c:v>
                  </c:pt>
                  <c:pt idx="113">
                    <c:v>KT19 8</c:v>
                  </c:pt>
                  <c:pt idx="114">
                    <c:v>KT19 9</c:v>
                  </c:pt>
                  <c:pt idx="115">
                    <c:v>KT20 5</c:v>
                  </c:pt>
                  <c:pt idx="116">
                    <c:v>KT20 6</c:v>
                  </c:pt>
                  <c:pt idx="117">
                    <c:v>KT20 7</c:v>
                  </c:pt>
                  <c:pt idx="118">
                    <c:v>KT21 1</c:v>
                  </c:pt>
                  <c:pt idx="119">
                    <c:v>KT21 2</c:v>
                  </c:pt>
                  <c:pt idx="120">
                    <c:v>KT22 0</c:v>
                  </c:pt>
                  <c:pt idx="121">
                    <c:v>KT22 7</c:v>
                  </c:pt>
                  <c:pt idx="122">
                    <c:v>KT22 8</c:v>
                  </c:pt>
                  <c:pt idx="123">
                    <c:v>KT22 9</c:v>
                  </c:pt>
                  <c:pt idx="124">
                    <c:v>KT23 3</c:v>
                  </c:pt>
                  <c:pt idx="125">
                    <c:v>KT23 4</c:v>
                  </c:pt>
                  <c:pt idx="126">
                    <c:v>KT24 5</c:v>
                  </c:pt>
                  <c:pt idx="127">
                    <c:v>KT24 6</c:v>
                  </c:pt>
                </c:lvl>
                <c:lvl>
                  <c:pt idx="0">
                    <c:v>BS</c:v>
                  </c:pt>
                  <c:pt idx="84">
                    <c:v>KT</c:v>
                  </c:pt>
                </c:lvl>
              </c:multiLvlStrCache>
            </c:multiLvlStrRef>
          </c:cat>
          <c:val>
            <c:numRef>
              <c:f>'Dashboard Tables'!$D$23:$D$153</c:f>
              <c:numCache>
                <c:formatCode>General</c:formatCode>
                <c:ptCount val="128"/>
                <c:pt idx="0">
                  <c:v>3</c:v>
                </c:pt>
                <c:pt idx="2">
                  <c:v>2</c:v>
                </c:pt>
                <c:pt idx="3">
                  <c:v>6</c:v>
                </c:pt>
                <c:pt idx="5">
                  <c:v>1</c:v>
                </c:pt>
                <c:pt idx="6">
                  <c:v>4</c:v>
                </c:pt>
                <c:pt idx="7">
                  <c:v>1</c:v>
                </c:pt>
                <c:pt idx="8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6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20">
                  <c:v>3</c:v>
                </c:pt>
                <c:pt idx="21">
                  <c:v>1</c:v>
                </c:pt>
                <c:pt idx="22">
                  <c:v>1</c:v>
                </c:pt>
                <c:pt idx="24">
                  <c:v>2</c:v>
                </c:pt>
                <c:pt idx="28">
                  <c:v>2</c:v>
                </c:pt>
                <c:pt idx="29">
                  <c:v>3</c:v>
                </c:pt>
                <c:pt idx="31">
                  <c:v>2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9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3</c:v>
                </c:pt>
                <c:pt idx="45">
                  <c:v>2</c:v>
                </c:pt>
                <c:pt idx="47">
                  <c:v>1</c:v>
                </c:pt>
                <c:pt idx="48">
                  <c:v>4</c:v>
                </c:pt>
                <c:pt idx="49">
                  <c:v>2</c:v>
                </c:pt>
                <c:pt idx="50">
                  <c:v>3</c:v>
                </c:pt>
                <c:pt idx="52">
                  <c:v>1</c:v>
                </c:pt>
                <c:pt idx="54">
                  <c:v>2</c:v>
                </c:pt>
                <c:pt idx="55">
                  <c:v>1</c:v>
                </c:pt>
                <c:pt idx="57">
                  <c:v>1</c:v>
                </c:pt>
                <c:pt idx="58">
                  <c:v>3</c:v>
                </c:pt>
                <c:pt idx="59">
                  <c:v>2</c:v>
                </c:pt>
                <c:pt idx="60">
                  <c:v>1</c:v>
                </c:pt>
                <c:pt idx="61">
                  <c:v>2</c:v>
                </c:pt>
                <c:pt idx="62">
                  <c:v>2</c:v>
                </c:pt>
                <c:pt idx="66">
                  <c:v>1</c:v>
                </c:pt>
                <c:pt idx="68">
                  <c:v>1</c:v>
                </c:pt>
                <c:pt idx="69">
                  <c:v>1</c:v>
                </c:pt>
                <c:pt idx="71">
                  <c:v>1</c:v>
                </c:pt>
                <c:pt idx="72">
                  <c:v>3</c:v>
                </c:pt>
                <c:pt idx="73">
                  <c:v>1</c:v>
                </c:pt>
                <c:pt idx="74">
                  <c:v>2</c:v>
                </c:pt>
                <c:pt idx="75">
                  <c:v>1</c:v>
                </c:pt>
                <c:pt idx="76">
                  <c:v>2</c:v>
                </c:pt>
                <c:pt idx="77">
                  <c:v>2</c:v>
                </c:pt>
                <c:pt idx="79">
                  <c:v>1</c:v>
                </c:pt>
                <c:pt idx="82">
                  <c:v>1</c:v>
                </c:pt>
                <c:pt idx="86">
                  <c:v>1</c:v>
                </c:pt>
                <c:pt idx="88">
                  <c:v>1</c:v>
                </c:pt>
                <c:pt idx="90">
                  <c:v>2</c:v>
                </c:pt>
                <c:pt idx="92">
                  <c:v>2</c:v>
                </c:pt>
                <c:pt idx="95">
                  <c:v>1</c:v>
                </c:pt>
                <c:pt idx="98">
                  <c:v>1</c:v>
                </c:pt>
                <c:pt idx="99">
                  <c:v>1</c:v>
                </c:pt>
                <c:pt idx="101">
                  <c:v>1</c:v>
                </c:pt>
                <c:pt idx="103">
                  <c:v>1</c:v>
                </c:pt>
                <c:pt idx="104">
                  <c:v>1</c:v>
                </c:pt>
                <c:pt idx="107">
                  <c:v>1</c:v>
                </c:pt>
                <c:pt idx="109">
                  <c:v>3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20">
                  <c:v>1</c:v>
                </c:pt>
                <c:pt idx="121">
                  <c:v>1</c:v>
                </c:pt>
                <c:pt idx="1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2B-402C-AB1B-F9868FFEB215}"/>
            </c:ext>
          </c:extLst>
        </c:ser>
        <c:ser>
          <c:idx val="2"/>
          <c:order val="2"/>
          <c:tx>
            <c:strRef>
              <c:f>'Dashboard Tables'!$E$21:$E$22</c:f>
              <c:strCache>
                <c:ptCount val="1"/>
                <c:pt idx="0">
                  <c:v>MyHome SecurePrint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110000"/>
                    <a:satMod val="105000"/>
                    <a:tint val="67000"/>
                  </a:schemeClr>
                </a:gs>
                <a:gs pos="50000">
                  <a:schemeClr val="accent3">
                    <a:lumMod val="105000"/>
                    <a:satMod val="103000"/>
                    <a:tint val="73000"/>
                  </a:schemeClr>
                </a:gs>
                <a:gs pos="100000">
                  <a:schemeClr val="accent3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/>
          </c:spPr>
          <c:invertIfNegative val="0"/>
          <c:cat>
            <c:multiLvlStrRef>
              <c:f>'Dashboard Tables'!$B$23:$B$153</c:f>
              <c:multiLvlStrCache>
                <c:ptCount val="128"/>
                <c:lvl>
                  <c:pt idx="0">
                    <c:v>BS10 5</c:v>
                  </c:pt>
                  <c:pt idx="1">
                    <c:v>BS10 6</c:v>
                  </c:pt>
                  <c:pt idx="2">
                    <c:v>BS10 7</c:v>
                  </c:pt>
                  <c:pt idx="3">
                    <c:v>BS11 0</c:v>
                  </c:pt>
                  <c:pt idx="4">
                    <c:v>BS11 9</c:v>
                  </c:pt>
                  <c:pt idx="5">
                    <c:v>BS13 0</c:v>
                  </c:pt>
                  <c:pt idx="6">
                    <c:v>BS13 7</c:v>
                  </c:pt>
                  <c:pt idx="7">
                    <c:v>BS13 8</c:v>
                  </c:pt>
                  <c:pt idx="8">
                    <c:v>BS13 9</c:v>
                  </c:pt>
                  <c:pt idx="9">
                    <c:v>BS14 0</c:v>
                  </c:pt>
                  <c:pt idx="10">
                    <c:v>BS14 8</c:v>
                  </c:pt>
                  <c:pt idx="11">
                    <c:v>BS14 9</c:v>
                  </c:pt>
                  <c:pt idx="12">
                    <c:v>BS15 1</c:v>
                  </c:pt>
                  <c:pt idx="13">
                    <c:v>BS15 3</c:v>
                  </c:pt>
                  <c:pt idx="14">
                    <c:v>BS15 4</c:v>
                  </c:pt>
                  <c:pt idx="15">
                    <c:v>BS15 8</c:v>
                  </c:pt>
                  <c:pt idx="16">
                    <c:v>BS15 9</c:v>
                  </c:pt>
                  <c:pt idx="17">
                    <c:v>BS16 1</c:v>
                  </c:pt>
                  <c:pt idx="18">
                    <c:v>BS16 2</c:v>
                  </c:pt>
                  <c:pt idx="19">
                    <c:v>BS16 3</c:v>
                  </c:pt>
                  <c:pt idx="20">
                    <c:v>BS16 4</c:v>
                  </c:pt>
                  <c:pt idx="21">
                    <c:v>BS16 5</c:v>
                  </c:pt>
                  <c:pt idx="22">
                    <c:v>BS16 6</c:v>
                  </c:pt>
                  <c:pt idx="23">
                    <c:v>BS16 7</c:v>
                  </c:pt>
                  <c:pt idx="24">
                    <c:v>BS16 9</c:v>
                  </c:pt>
                  <c:pt idx="25">
                    <c:v>BS20 0</c:v>
                  </c:pt>
                  <c:pt idx="26">
                    <c:v>BS20 6</c:v>
                  </c:pt>
                  <c:pt idx="27">
                    <c:v>BS20 7</c:v>
                  </c:pt>
                  <c:pt idx="28">
                    <c:v>BS20 8</c:v>
                  </c:pt>
                  <c:pt idx="29">
                    <c:v>BS21 5</c:v>
                  </c:pt>
                  <c:pt idx="30">
                    <c:v>BS21 7</c:v>
                  </c:pt>
                  <c:pt idx="31">
                    <c:v>BS22 6</c:v>
                  </c:pt>
                  <c:pt idx="32">
                    <c:v>BS22 7</c:v>
                  </c:pt>
                  <c:pt idx="33">
                    <c:v>BS22 8</c:v>
                  </c:pt>
                  <c:pt idx="34">
                    <c:v>BS22 9</c:v>
                  </c:pt>
                  <c:pt idx="35">
                    <c:v>BS23 1</c:v>
                  </c:pt>
                  <c:pt idx="36">
                    <c:v>BS23 2</c:v>
                  </c:pt>
                  <c:pt idx="37">
                    <c:v>BS23 3</c:v>
                  </c:pt>
                  <c:pt idx="38">
                    <c:v>BS23 4</c:v>
                  </c:pt>
                  <c:pt idx="39">
                    <c:v>BS24 7</c:v>
                  </c:pt>
                  <c:pt idx="40">
                    <c:v>BS24 8</c:v>
                  </c:pt>
                  <c:pt idx="41">
                    <c:v>BS24 9</c:v>
                  </c:pt>
                  <c:pt idx="42">
                    <c:v>BS25 1</c:v>
                  </c:pt>
                  <c:pt idx="43">
                    <c:v>BS26 2</c:v>
                  </c:pt>
                  <c:pt idx="44">
                    <c:v>BS27 3</c:v>
                  </c:pt>
                  <c:pt idx="45">
                    <c:v>BS28 4</c:v>
                  </c:pt>
                  <c:pt idx="46">
                    <c:v>BS30 5</c:v>
                  </c:pt>
                  <c:pt idx="47">
                    <c:v>BS30 6</c:v>
                  </c:pt>
                  <c:pt idx="48">
                    <c:v>BS30 7</c:v>
                  </c:pt>
                  <c:pt idx="49">
                    <c:v>BS30 8</c:v>
                  </c:pt>
                  <c:pt idx="50">
                    <c:v>BS30 9</c:v>
                  </c:pt>
                  <c:pt idx="51">
                    <c:v>BS31 1</c:v>
                  </c:pt>
                  <c:pt idx="52">
                    <c:v>BS31 2</c:v>
                  </c:pt>
                  <c:pt idx="53">
                    <c:v>BS31 3</c:v>
                  </c:pt>
                  <c:pt idx="54">
                    <c:v>BS32 0</c:v>
                  </c:pt>
                  <c:pt idx="55">
                    <c:v>BS32 4</c:v>
                  </c:pt>
                  <c:pt idx="56">
                    <c:v>BS32 8</c:v>
                  </c:pt>
                  <c:pt idx="57">
                    <c:v>BS32 9</c:v>
                  </c:pt>
                  <c:pt idx="58">
                    <c:v>BS34 5</c:v>
                  </c:pt>
                  <c:pt idx="59">
                    <c:v>BS34 6</c:v>
                  </c:pt>
                  <c:pt idx="60">
                    <c:v>BS34 7</c:v>
                  </c:pt>
                  <c:pt idx="61">
                    <c:v>BS34 8</c:v>
                  </c:pt>
                  <c:pt idx="62">
                    <c:v>BS35 1</c:v>
                  </c:pt>
                  <c:pt idx="63">
                    <c:v>BS35 2</c:v>
                  </c:pt>
                  <c:pt idx="64">
                    <c:v>BS35 3</c:v>
                  </c:pt>
                  <c:pt idx="65">
                    <c:v>BS35 4</c:v>
                  </c:pt>
                  <c:pt idx="66">
                    <c:v>BS36 1</c:v>
                  </c:pt>
                  <c:pt idx="67">
                    <c:v>BS36 2</c:v>
                  </c:pt>
                  <c:pt idx="68">
                    <c:v>BS37 4</c:v>
                  </c:pt>
                  <c:pt idx="69">
                    <c:v>BS37 5</c:v>
                  </c:pt>
                  <c:pt idx="70">
                    <c:v>BS37 6</c:v>
                  </c:pt>
                  <c:pt idx="71">
                    <c:v>BS37 7</c:v>
                  </c:pt>
                  <c:pt idx="72">
                    <c:v>BS37 8</c:v>
                  </c:pt>
                  <c:pt idx="73">
                    <c:v>BS39 5</c:v>
                  </c:pt>
                  <c:pt idx="74">
                    <c:v>BS39 7</c:v>
                  </c:pt>
                  <c:pt idx="75">
                    <c:v>BS40 5</c:v>
                  </c:pt>
                  <c:pt idx="76">
                    <c:v>BS40 8</c:v>
                  </c:pt>
                  <c:pt idx="77">
                    <c:v>BS41 9</c:v>
                  </c:pt>
                  <c:pt idx="78">
                    <c:v>BS48 1</c:v>
                  </c:pt>
                  <c:pt idx="79">
                    <c:v>BS48 2</c:v>
                  </c:pt>
                  <c:pt idx="80">
                    <c:v>BS48 3</c:v>
                  </c:pt>
                  <c:pt idx="81">
                    <c:v>BS48 4</c:v>
                  </c:pt>
                  <c:pt idx="82">
                    <c:v>BS49 4</c:v>
                  </c:pt>
                  <c:pt idx="83">
                    <c:v>BS49 5</c:v>
                  </c:pt>
                  <c:pt idx="84">
                    <c:v>KT10 0</c:v>
                  </c:pt>
                  <c:pt idx="85">
                    <c:v>KT10 8</c:v>
                  </c:pt>
                  <c:pt idx="86">
                    <c:v>KT10 9</c:v>
                  </c:pt>
                  <c:pt idx="87">
                    <c:v>KT11 1</c:v>
                  </c:pt>
                  <c:pt idx="88">
                    <c:v>KT11 2</c:v>
                  </c:pt>
                  <c:pt idx="89">
                    <c:v>KT11 3</c:v>
                  </c:pt>
                  <c:pt idx="90">
                    <c:v>KT12 1</c:v>
                  </c:pt>
                  <c:pt idx="91">
                    <c:v>KT12 2</c:v>
                  </c:pt>
                  <c:pt idx="92">
                    <c:v>KT12 3</c:v>
                  </c:pt>
                  <c:pt idx="93">
                    <c:v>KT12 4</c:v>
                  </c:pt>
                  <c:pt idx="94">
                    <c:v>KT12 5</c:v>
                  </c:pt>
                  <c:pt idx="95">
                    <c:v>KT13 0</c:v>
                  </c:pt>
                  <c:pt idx="96">
                    <c:v>KT13 8</c:v>
                  </c:pt>
                  <c:pt idx="97">
                    <c:v>KT13 9</c:v>
                  </c:pt>
                  <c:pt idx="98">
                    <c:v>KT14 6</c:v>
                  </c:pt>
                  <c:pt idx="99">
                    <c:v>KT14 7</c:v>
                  </c:pt>
                  <c:pt idx="100">
                    <c:v>KT15 1</c:v>
                  </c:pt>
                  <c:pt idx="101">
                    <c:v>KT15 2</c:v>
                  </c:pt>
                  <c:pt idx="102">
                    <c:v>KT15 3</c:v>
                  </c:pt>
                  <c:pt idx="103">
                    <c:v>KT16 0</c:v>
                  </c:pt>
                  <c:pt idx="104">
                    <c:v>KT16 8</c:v>
                  </c:pt>
                  <c:pt idx="105">
                    <c:v>KT16 9</c:v>
                  </c:pt>
                  <c:pt idx="106">
                    <c:v>KT17 1</c:v>
                  </c:pt>
                  <c:pt idx="107">
                    <c:v>KT17 2</c:v>
                  </c:pt>
                  <c:pt idx="108">
                    <c:v>KT17 3</c:v>
                  </c:pt>
                  <c:pt idx="109">
                    <c:v>KT17 4</c:v>
                  </c:pt>
                  <c:pt idx="110">
                    <c:v>KT18 5</c:v>
                  </c:pt>
                  <c:pt idx="111">
                    <c:v>KT18 7</c:v>
                  </c:pt>
                  <c:pt idx="112">
                    <c:v>KT19 0</c:v>
                  </c:pt>
                  <c:pt idx="113">
                    <c:v>KT19 8</c:v>
                  </c:pt>
                  <c:pt idx="114">
                    <c:v>KT19 9</c:v>
                  </c:pt>
                  <c:pt idx="115">
                    <c:v>KT20 5</c:v>
                  </c:pt>
                  <c:pt idx="116">
                    <c:v>KT20 6</c:v>
                  </c:pt>
                  <c:pt idx="117">
                    <c:v>KT20 7</c:v>
                  </c:pt>
                  <c:pt idx="118">
                    <c:v>KT21 1</c:v>
                  </c:pt>
                  <c:pt idx="119">
                    <c:v>KT21 2</c:v>
                  </c:pt>
                  <c:pt idx="120">
                    <c:v>KT22 0</c:v>
                  </c:pt>
                  <c:pt idx="121">
                    <c:v>KT22 7</c:v>
                  </c:pt>
                  <c:pt idx="122">
                    <c:v>KT22 8</c:v>
                  </c:pt>
                  <c:pt idx="123">
                    <c:v>KT22 9</c:v>
                  </c:pt>
                  <c:pt idx="124">
                    <c:v>KT23 3</c:v>
                  </c:pt>
                  <c:pt idx="125">
                    <c:v>KT23 4</c:v>
                  </c:pt>
                  <c:pt idx="126">
                    <c:v>KT24 5</c:v>
                  </c:pt>
                  <c:pt idx="127">
                    <c:v>KT24 6</c:v>
                  </c:pt>
                </c:lvl>
                <c:lvl>
                  <c:pt idx="0">
                    <c:v>BS</c:v>
                  </c:pt>
                  <c:pt idx="84">
                    <c:v>KT</c:v>
                  </c:pt>
                </c:lvl>
              </c:multiLvlStrCache>
            </c:multiLvlStrRef>
          </c:cat>
          <c:val>
            <c:numRef>
              <c:f>'Dashboard Tables'!$E$23:$E$153</c:f>
              <c:numCache>
                <c:formatCode>General</c:formatCode>
                <c:ptCount val="128"/>
                <c:pt idx="0">
                  <c:v>1</c:v>
                </c:pt>
                <c:pt idx="1">
                  <c:v>1</c:v>
                </c:pt>
                <c:pt idx="5">
                  <c:v>3</c:v>
                </c:pt>
                <c:pt idx="6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7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3</c:v>
                </c:pt>
                <c:pt idx="27">
                  <c:v>1</c:v>
                </c:pt>
                <c:pt idx="31">
                  <c:v>1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3</c:v>
                </c:pt>
                <c:pt idx="37">
                  <c:v>1</c:v>
                </c:pt>
                <c:pt idx="39">
                  <c:v>1</c:v>
                </c:pt>
                <c:pt idx="40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4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6">
                  <c:v>2</c:v>
                </c:pt>
                <c:pt idx="57">
                  <c:v>1</c:v>
                </c:pt>
                <c:pt idx="58">
                  <c:v>2</c:v>
                </c:pt>
                <c:pt idx="59">
                  <c:v>4</c:v>
                </c:pt>
                <c:pt idx="60">
                  <c:v>2</c:v>
                </c:pt>
                <c:pt idx="61">
                  <c:v>1</c:v>
                </c:pt>
                <c:pt idx="62">
                  <c:v>2</c:v>
                </c:pt>
                <c:pt idx="64">
                  <c:v>1</c:v>
                </c:pt>
                <c:pt idx="65">
                  <c:v>3</c:v>
                </c:pt>
                <c:pt idx="68">
                  <c:v>1</c:v>
                </c:pt>
                <c:pt idx="70">
                  <c:v>2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9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5</c:v>
                </c:pt>
                <c:pt idx="100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2</c:v>
                </c:pt>
                <c:pt idx="106">
                  <c:v>1</c:v>
                </c:pt>
                <c:pt idx="107">
                  <c:v>2</c:v>
                </c:pt>
                <c:pt idx="108">
                  <c:v>1</c:v>
                </c:pt>
                <c:pt idx="112">
                  <c:v>4</c:v>
                </c:pt>
                <c:pt idx="113">
                  <c:v>1</c:v>
                </c:pt>
                <c:pt idx="115">
                  <c:v>2</c:v>
                </c:pt>
                <c:pt idx="116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2</c:v>
                </c:pt>
                <c:pt idx="122">
                  <c:v>1</c:v>
                </c:pt>
                <c:pt idx="125">
                  <c:v>1</c:v>
                </c:pt>
                <c:pt idx="1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2B-402C-AB1B-F9868FFEB215}"/>
            </c:ext>
          </c:extLst>
        </c:ser>
        <c:ser>
          <c:idx val="3"/>
          <c:order val="3"/>
          <c:tx>
            <c:strRef>
              <c:f>'Dashboard Tables'!$F$21:$F$22</c:f>
              <c:strCache>
                <c:ptCount val="1"/>
                <c:pt idx="0">
                  <c:v>MyHome Sounds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110000"/>
                    <a:satMod val="105000"/>
                    <a:tint val="67000"/>
                  </a:schemeClr>
                </a:gs>
                <a:gs pos="50000">
                  <a:schemeClr val="accent4">
                    <a:lumMod val="105000"/>
                    <a:satMod val="103000"/>
                    <a:tint val="73000"/>
                  </a:schemeClr>
                </a:gs>
                <a:gs pos="100000">
                  <a:schemeClr val="accent4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/>
          </c:spPr>
          <c:invertIfNegative val="0"/>
          <c:cat>
            <c:multiLvlStrRef>
              <c:f>'Dashboard Tables'!$B$23:$B$153</c:f>
              <c:multiLvlStrCache>
                <c:ptCount val="128"/>
                <c:lvl>
                  <c:pt idx="0">
                    <c:v>BS10 5</c:v>
                  </c:pt>
                  <c:pt idx="1">
                    <c:v>BS10 6</c:v>
                  </c:pt>
                  <c:pt idx="2">
                    <c:v>BS10 7</c:v>
                  </c:pt>
                  <c:pt idx="3">
                    <c:v>BS11 0</c:v>
                  </c:pt>
                  <c:pt idx="4">
                    <c:v>BS11 9</c:v>
                  </c:pt>
                  <c:pt idx="5">
                    <c:v>BS13 0</c:v>
                  </c:pt>
                  <c:pt idx="6">
                    <c:v>BS13 7</c:v>
                  </c:pt>
                  <c:pt idx="7">
                    <c:v>BS13 8</c:v>
                  </c:pt>
                  <c:pt idx="8">
                    <c:v>BS13 9</c:v>
                  </c:pt>
                  <c:pt idx="9">
                    <c:v>BS14 0</c:v>
                  </c:pt>
                  <c:pt idx="10">
                    <c:v>BS14 8</c:v>
                  </c:pt>
                  <c:pt idx="11">
                    <c:v>BS14 9</c:v>
                  </c:pt>
                  <c:pt idx="12">
                    <c:v>BS15 1</c:v>
                  </c:pt>
                  <c:pt idx="13">
                    <c:v>BS15 3</c:v>
                  </c:pt>
                  <c:pt idx="14">
                    <c:v>BS15 4</c:v>
                  </c:pt>
                  <c:pt idx="15">
                    <c:v>BS15 8</c:v>
                  </c:pt>
                  <c:pt idx="16">
                    <c:v>BS15 9</c:v>
                  </c:pt>
                  <c:pt idx="17">
                    <c:v>BS16 1</c:v>
                  </c:pt>
                  <c:pt idx="18">
                    <c:v>BS16 2</c:v>
                  </c:pt>
                  <c:pt idx="19">
                    <c:v>BS16 3</c:v>
                  </c:pt>
                  <c:pt idx="20">
                    <c:v>BS16 4</c:v>
                  </c:pt>
                  <c:pt idx="21">
                    <c:v>BS16 5</c:v>
                  </c:pt>
                  <c:pt idx="22">
                    <c:v>BS16 6</c:v>
                  </c:pt>
                  <c:pt idx="23">
                    <c:v>BS16 7</c:v>
                  </c:pt>
                  <c:pt idx="24">
                    <c:v>BS16 9</c:v>
                  </c:pt>
                  <c:pt idx="25">
                    <c:v>BS20 0</c:v>
                  </c:pt>
                  <c:pt idx="26">
                    <c:v>BS20 6</c:v>
                  </c:pt>
                  <c:pt idx="27">
                    <c:v>BS20 7</c:v>
                  </c:pt>
                  <c:pt idx="28">
                    <c:v>BS20 8</c:v>
                  </c:pt>
                  <c:pt idx="29">
                    <c:v>BS21 5</c:v>
                  </c:pt>
                  <c:pt idx="30">
                    <c:v>BS21 7</c:v>
                  </c:pt>
                  <c:pt idx="31">
                    <c:v>BS22 6</c:v>
                  </c:pt>
                  <c:pt idx="32">
                    <c:v>BS22 7</c:v>
                  </c:pt>
                  <c:pt idx="33">
                    <c:v>BS22 8</c:v>
                  </c:pt>
                  <c:pt idx="34">
                    <c:v>BS22 9</c:v>
                  </c:pt>
                  <c:pt idx="35">
                    <c:v>BS23 1</c:v>
                  </c:pt>
                  <c:pt idx="36">
                    <c:v>BS23 2</c:v>
                  </c:pt>
                  <c:pt idx="37">
                    <c:v>BS23 3</c:v>
                  </c:pt>
                  <c:pt idx="38">
                    <c:v>BS23 4</c:v>
                  </c:pt>
                  <c:pt idx="39">
                    <c:v>BS24 7</c:v>
                  </c:pt>
                  <c:pt idx="40">
                    <c:v>BS24 8</c:v>
                  </c:pt>
                  <c:pt idx="41">
                    <c:v>BS24 9</c:v>
                  </c:pt>
                  <c:pt idx="42">
                    <c:v>BS25 1</c:v>
                  </c:pt>
                  <c:pt idx="43">
                    <c:v>BS26 2</c:v>
                  </c:pt>
                  <c:pt idx="44">
                    <c:v>BS27 3</c:v>
                  </c:pt>
                  <c:pt idx="45">
                    <c:v>BS28 4</c:v>
                  </c:pt>
                  <c:pt idx="46">
                    <c:v>BS30 5</c:v>
                  </c:pt>
                  <c:pt idx="47">
                    <c:v>BS30 6</c:v>
                  </c:pt>
                  <c:pt idx="48">
                    <c:v>BS30 7</c:v>
                  </c:pt>
                  <c:pt idx="49">
                    <c:v>BS30 8</c:v>
                  </c:pt>
                  <c:pt idx="50">
                    <c:v>BS30 9</c:v>
                  </c:pt>
                  <c:pt idx="51">
                    <c:v>BS31 1</c:v>
                  </c:pt>
                  <c:pt idx="52">
                    <c:v>BS31 2</c:v>
                  </c:pt>
                  <c:pt idx="53">
                    <c:v>BS31 3</c:v>
                  </c:pt>
                  <c:pt idx="54">
                    <c:v>BS32 0</c:v>
                  </c:pt>
                  <c:pt idx="55">
                    <c:v>BS32 4</c:v>
                  </c:pt>
                  <c:pt idx="56">
                    <c:v>BS32 8</c:v>
                  </c:pt>
                  <c:pt idx="57">
                    <c:v>BS32 9</c:v>
                  </c:pt>
                  <c:pt idx="58">
                    <c:v>BS34 5</c:v>
                  </c:pt>
                  <c:pt idx="59">
                    <c:v>BS34 6</c:v>
                  </c:pt>
                  <c:pt idx="60">
                    <c:v>BS34 7</c:v>
                  </c:pt>
                  <c:pt idx="61">
                    <c:v>BS34 8</c:v>
                  </c:pt>
                  <c:pt idx="62">
                    <c:v>BS35 1</c:v>
                  </c:pt>
                  <c:pt idx="63">
                    <c:v>BS35 2</c:v>
                  </c:pt>
                  <c:pt idx="64">
                    <c:v>BS35 3</c:v>
                  </c:pt>
                  <c:pt idx="65">
                    <c:v>BS35 4</c:v>
                  </c:pt>
                  <c:pt idx="66">
                    <c:v>BS36 1</c:v>
                  </c:pt>
                  <c:pt idx="67">
                    <c:v>BS36 2</c:v>
                  </c:pt>
                  <c:pt idx="68">
                    <c:v>BS37 4</c:v>
                  </c:pt>
                  <c:pt idx="69">
                    <c:v>BS37 5</c:v>
                  </c:pt>
                  <c:pt idx="70">
                    <c:v>BS37 6</c:v>
                  </c:pt>
                  <c:pt idx="71">
                    <c:v>BS37 7</c:v>
                  </c:pt>
                  <c:pt idx="72">
                    <c:v>BS37 8</c:v>
                  </c:pt>
                  <c:pt idx="73">
                    <c:v>BS39 5</c:v>
                  </c:pt>
                  <c:pt idx="74">
                    <c:v>BS39 7</c:v>
                  </c:pt>
                  <c:pt idx="75">
                    <c:v>BS40 5</c:v>
                  </c:pt>
                  <c:pt idx="76">
                    <c:v>BS40 8</c:v>
                  </c:pt>
                  <c:pt idx="77">
                    <c:v>BS41 9</c:v>
                  </c:pt>
                  <c:pt idx="78">
                    <c:v>BS48 1</c:v>
                  </c:pt>
                  <c:pt idx="79">
                    <c:v>BS48 2</c:v>
                  </c:pt>
                  <c:pt idx="80">
                    <c:v>BS48 3</c:v>
                  </c:pt>
                  <c:pt idx="81">
                    <c:v>BS48 4</c:v>
                  </c:pt>
                  <c:pt idx="82">
                    <c:v>BS49 4</c:v>
                  </c:pt>
                  <c:pt idx="83">
                    <c:v>BS49 5</c:v>
                  </c:pt>
                  <c:pt idx="84">
                    <c:v>KT10 0</c:v>
                  </c:pt>
                  <c:pt idx="85">
                    <c:v>KT10 8</c:v>
                  </c:pt>
                  <c:pt idx="86">
                    <c:v>KT10 9</c:v>
                  </c:pt>
                  <c:pt idx="87">
                    <c:v>KT11 1</c:v>
                  </c:pt>
                  <c:pt idx="88">
                    <c:v>KT11 2</c:v>
                  </c:pt>
                  <c:pt idx="89">
                    <c:v>KT11 3</c:v>
                  </c:pt>
                  <c:pt idx="90">
                    <c:v>KT12 1</c:v>
                  </c:pt>
                  <c:pt idx="91">
                    <c:v>KT12 2</c:v>
                  </c:pt>
                  <c:pt idx="92">
                    <c:v>KT12 3</c:v>
                  </c:pt>
                  <c:pt idx="93">
                    <c:v>KT12 4</c:v>
                  </c:pt>
                  <c:pt idx="94">
                    <c:v>KT12 5</c:v>
                  </c:pt>
                  <c:pt idx="95">
                    <c:v>KT13 0</c:v>
                  </c:pt>
                  <c:pt idx="96">
                    <c:v>KT13 8</c:v>
                  </c:pt>
                  <c:pt idx="97">
                    <c:v>KT13 9</c:v>
                  </c:pt>
                  <c:pt idx="98">
                    <c:v>KT14 6</c:v>
                  </c:pt>
                  <c:pt idx="99">
                    <c:v>KT14 7</c:v>
                  </c:pt>
                  <c:pt idx="100">
                    <c:v>KT15 1</c:v>
                  </c:pt>
                  <c:pt idx="101">
                    <c:v>KT15 2</c:v>
                  </c:pt>
                  <c:pt idx="102">
                    <c:v>KT15 3</c:v>
                  </c:pt>
                  <c:pt idx="103">
                    <c:v>KT16 0</c:v>
                  </c:pt>
                  <c:pt idx="104">
                    <c:v>KT16 8</c:v>
                  </c:pt>
                  <c:pt idx="105">
                    <c:v>KT16 9</c:v>
                  </c:pt>
                  <c:pt idx="106">
                    <c:v>KT17 1</c:v>
                  </c:pt>
                  <c:pt idx="107">
                    <c:v>KT17 2</c:v>
                  </c:pt>
                  <c:pt idx="108">
                    <c:v>KT17 3</c:v>
                  </c:pt>
                  <c:pt idx="109">
                    <c:v>KT17 4</c:v>
                  </c:pt>
                  <c:pt idx="110">
                    <c:v>KT18 5</c:v>
                  </c:pt>
                  <c:pt idx="111">
                    <c:v>KT18 7</c:v>
                  </c:pt>
                  <c:pt idx="112">
                    <c:v>KT19 0</c:v>
                  </c:pt>
                  <c:pt idx="113">
                    <c:v>KT19 8</c:v>
                  </c:pt>
                  <c:pt idx="114">
                    <c:v>KT19 9</c:v>
                  </c:pt>
                  <c:pt idx="115">
                    <c:v>KT20 5</c:v>
                  </c:pt>
                  <c:pt idx="116">
                    <c:v>KT20 6</c:v>
                  </c:pt>
                  <c:pt idx="117">
                    <c:v>KT20 7</c:v>
                  </c:pt>
                  <c:pt idx="118">
                    <c:v>KT21 1</c:v>
                  </c:pt>
                  <c:pt idx="119">
                    <c:v>KT21 2</c:v>
                  </c:pt>
                  <c:pt idx="120">
                    <c:v>KT22 0</c:v>
                  </c:pt>
                  <c:pt idx="121">
                    <c:v>KT22 7</c:v>
                  </c:pt>
                  <c:pt idx="122">
                    <c:v>KT22 8</c:v>
                  </c:pt>
                  <c:pt idx="123">
                    <c:v>KT22 9</c:v>
                  </c:pt>
                  <c:pt idx="124">
                    <c:v>KT23 3</c:v>
                  </c:pt>
                  <c:pt idx="125">
                    <c:v>KT23 4</c:v>
                  </c:pt>
                  <c:pt idx="126">
                    <c:v>KT24 5</c:v>
                  </c:pt>
                  <c:pt idx="127">
                    <c:v>KT24 6</c:v>
                  </c:pt>
                </c:lvl>
                <c:lvl>
                  <c:pt idx="0">
                    <c:v>BS</c:v>
                  </c:pt>
                  <c:pt idx="84">
                    <c:v>KT</c:v>
                  </c:pt>
                </c:lvl>
              </c:multiLvlStrCache>
            </c:multiLvlStrRef>
          </c:cat>
          <c:val>
            <c:numRef>
              <c:f>'Dashboard Tables'!$F$23:$F$153</c:f>
              <c:numCache>
                <c:formatCode>General</c:formatCode>
                <c:ptCount val="128"/>
                <c:pt idx="0">
                  <c:v>3</c:v>
                </c:pt>
                <c:pt idx="2">
                  <c:v>4</c:v>
                </c:pt>
                <c:pt idx="3">
                  <c:v>1</c:v>
                </c:pt>
                <c:pt idx="4">
                  <c:v>2</c:v>
                </c:pt>
                <c:pt idx="6">
                  <c:v>2</c:v>
                </c:pt>
                <c:pt idx="7">
                  <c:v>4</c:v>
                </c:pt>
                <c:pt idx="10">
                  <c:v>2</c:v>
                </c:pt>
                <c:pt idx="11">
                  <c:v>4</c:v>
                </c:pt>
                <c:pt idx="12">
                  <c:v>2</c:v>
                </c:pt>
                <c:pt idx="13">
                  <c:v>2</c:v>
                </c:pt>
                <c:pt idx="14">
                  <c:v>4</c:v>
                </c:pt>
                <c:pt idx="16">
                  <c:v>2</c:v>
                </c:pt>
                <c:pt idx="21">
                  <c:v>1</c:v>
                </c:pt>
                <c:pt idx="22">
                  <c:v>4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1</c:v>
                </c:pt>
                <c:pt idx="31">
                  <c:v>3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4</c:v>
                </c:pt>
                <c:pt idx="37">
                  <c:v>2</c:v>
                </c:pt>
                <c:pt idx="38">
                  <c:v>1</c:v>
                </c:pt>
                <c:pt idx="39">
                  <c:v>7</c:v>
                </c:pt>
                <c:pt idx="41">
                  <c:v>1</c:v>
                </c:pt>
                <c:pt idx="43">
                  <c:v>2</c:v>
                </c:pt>
                <c:pt idx="44">
                  <c:v>4</c:v>
                </c:pt>
                <c:pt idx="45">
                  <c:v>4</c:v>
                </c:pt>
                <c:pt idx="47">
                  <c:v>1</c:v>
                </c:pt>
                <c:pt idx="48">
                  <c:v>6</c:v>
                </c:pt>
                <c:pt idx="49">
                  <c:v>1</c:v>
                </c:pt>
                <c:pt idx="50">
                  <c:v>3</c:v>
                </c:pt>
                <c:pt idx="51">
                  <c:v>2</c:v>
                </c:pt>
                <c:pt idx="53">
                  <c:v>5</c:v>
                </c:pt>
                <c:pt idx="55">
                  <c:v>3</c:v>
                </c:pt>
                <c:pt idx="56">
                  <c:v>3</c:v>
                </c:pt>
                <c:pt idx="57">
                  <c:v>2</c:v>
                </c:pt>
                <c:pt idx="58">
                  <c:v>3</c:v>
                </c:pt>
                <c:pt idx="59">
                  <c:v>4</c:v>
                </c:pt>
                <c:pt idx="63">
                  <c:v>5</c:v>
                </c:pt>
                <c:pt idx="68">
                  <c:v>6</c:v>
                </c:pt>
                <c:pt idx="71">
                  <c:v>2</c:v>
                </c:pt>
                <c:pt idx="78">
                  <c:v>2</c:v>
                </c:pt>
                <c:pt idx="79">
                  <c:v>2</c:v>
                </c:pt>
                <c:pt idx="81">
                  <c:v>1</c:v>
                </c:pt>
                <c:pt idx="89">
                  <c:v>2</c:v>
                </c:pt>
                <c:pt idx="92">
                  <c:v>2</c:v>
                </c:pt>
                <c:pt idx="94">
                  <c:v>2</c:v>
                </c:pt>
                <c:pt idx="96">
                  <c:v>3</c:v>
                </c:pt>
                <c:pt idx="104">
                  <c:v>2</c:v>
                </c:pt>
                <c:pt idx="111">
                  <c:v>2</c:v>
                </c:pt>
                <c:pt idx="119">
                  <c:v>1</c:v>
                </c:pt>
                <c:pt idx="121">
                  <c:v>2</c:v>
                </c:pt>
                <c:pt idx="123">
                  <c:v>1</c:v>
                </c:pt>
                <c:pt idx="1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2B-402C-AB1B-F9868FFEB215}"/>
            </c:ext>
          </c:extLst>
        </c:ser>
        <c:ser>
          <c:idx val="4"/>
          <c:order val="4"/>
          <c:tx>
            <c:strRef>
              <c:f>'Dashboard Tables'!$G$21:$G$22</c:f>
              <c:strCache>
                <c:ptCount val="1"/>
                <c:pt idx="0">
                  <c:v>Zircon Bass+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110000"/>
                    <a:satMod val="105000"/>
                    <a:tint val="67000"/>
                  </a:schemeClr>
                </a:gs>
                <a:gs pos="50000">
                  <a:schemeClr val="accent5">
                    <a:lumMod val="105000"/>
                    <a:satMod val="103000"/>
                    <a:tint val="73000"/>
                  </a:schemeClr>
                </a:gs>
                <a:gs pos="100000">
                  <a:schemeClr val="accent5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/>
          </c:spPr>
          <c:invertIfNegative val="0"/>
          <c:cat>
            <c:multiLvlStrRef>
              <c:f>'Dashboard Tables'!$B$23:$B$153</c:f>
              <c:multiLvlStrCache>
                <c:ptCount val="128"/>
                <c:lvl>
                  <c:pt idx="0">
                    <c:v>BS10 5</c:v>
                  </c:pt>
                  <c:pt idx="1">
                    <c:v>BS10 6</c:v>
                  </c:pt>
                  <c:pt idx="2">
                    <c:v>BS10 7</c:v>
                  </c:pt>
                  <c:pt idx="3">
                    <c:v>BS11 0</c:v>
                  </c:pt>
                  <c:pt idx="4">
                    <c:v>BS11 9</c:v>
                  </c:pt>
                  <c:pt idx="5">
                    <c:v>BS13 0</c:v>
                  </c:pt>
                  <c:pt idx="6">
                    <c:v>BS13 7</c:v>
                  </c:pt>
                  <c:pt idx="7">
                    <c:v>BS13 8</c:v>
                  </c:pt>
                  <c:pt idx="8">
                    <c:v>BS13 9</c:v>
                  </c:pt>
                  <c:pt idx="9">
                    <c:v>BS14 0</c:v>
                  </c:pt>
                  <c:pt idx="10">
                    <c:v>BS14 8</c:v>
                  </c:pt>
                  <c:pt idx="11">
                    <c:v>BS14 9</c:v>
                  </c:pt>
                  <c:pt idx="12">
                    <c:v>BS15 1</c:v>
                  </c:pt>
                  <c:pt idx="13">
                    <c:v>BS15 3</c:v>
                  </c:pt>
                  <c:pt idx="14">
                    <c:v>BS15 4</c:v>
                  </c:pt>
                  <c:pt idx="15">
                    <c:v>BS15 8</c:v>
                  </c:pt>
                  <c:pt idx="16">
                    <c:v>BS15 9</c:v>
                  </c:pt>
                  <c:pt idx="17">
                    <c:v>BS16 1</c:v>
                  </c:pt>
                  <c:pt idx="18">
                    <c:v>BS16 2</c:v>
                  </c:pt>
                  <c:pt idx="19">
                    <c:v>BS16 3</c:v>
                  </c:pt>
                  <c:pt idx="20">
                    <c:v>BS16 4</c:v>
                  </c:pt>
                  <c:pt idx="21">
                    <c:v>BS16 5</c:v>
                  </c:pt>
                  <c:pt idx="22">
                    <c:v>BS16 6</c:v>
                  </c:pt>
                  <c:pt idx="23">
                    <c:v>BS16 7</c:v>
                  </c:pt>
                  <c:pt idx="24">
                    <c:v>BS16 9</c:v>
                  </c:pt>
                  <c:pt idx="25">
                    <c:v>BS20 0</c:v>
                  </c:pt>
                  <c:pt idx="26">
                    <c:v>BS20 6</c:v>
                  </c:pt>
                  <c:pt idx="27">
                    <c:v>BS20 7</c:v>
                  </c:pt>
                  <c:pt idx="28">
                    <c:v>BS20 8</c:v>
                  </c:pt>
                  <c:pt idx="29">
                    <c:v>BS21 5</c:v>
                  </c:pt>
                  <c:pt idx="30">
                    <c:v>BS21 7</c:v>
                  </c:pt>
                  <c:pt idx="31">
                    <c:v>BS22 6</c:v>
                  </c:pt>
                  <c:pt idx="32">
                    <c:v>BS22 7</c:v>
                  </c:pt>
                  <c:pt idx="33">
                    <c:v>BS22 8</c:v>
                  </c:pt>
                  <c:pt idx="34">
                    <c:v>BS22 9</c:v>
                  </c:pt>
                  <c:pt idx="35">
                    <c:v>BS23 1</c:v>
                  </c:pt>
                  <c:pt idx="36">
                    <c:v>BS23 2</c:v>
                  </c:pt>
                  <c:pt idx="37">
                    <c:v>BS23 3</c:v>
                  </c:pt>
                  <c:pt idx="38">
                    <c:v>BS23 4</c:v>
                  </c:pt>
                  <c:pt idx="39">
                    <c:v>BS24 7</c:v>
                  </c:pt>
                  <c:pt idx="40">
                    <c:v>BS24 8</c:v>
                  </c:pt>
                  <c:pt idx="41">
                    <c:v>BS24 9</c:v>
                  </c:pt>
                  <c:pt idx="42">
                    <c:v>BS25 1</c:v>
                  </c:pt>
                  <c:pt idx="43">
                    <c:v>BS26 2</c:v>
                  </c:pt>
                  <c:pt idx="44">
                    <c:v>BS27 3</c:v>
                  </c:pt>
                  <c:pt idx="45">
                    <c:v>BS28 4</c:v>
                  </c:pt>
                  <c:pt idx="46">
                    <c:v>BS30 5</c:v>
                  </c:pt>
                  <c:pt idx="47">
                    <c:v>BS30 6</c:v>
                  </c:pt>
                  <c:pt idx="48">
                    <c:v>BS30 7</c:v>
                  </c:pt>
                  <c:pt idx="49">
                    <c:v>BS30 8</c:v>
                  </c:pt>
                  <c:pt idx="50">
                    <c:v>BS30 9</c:v>
                  </c:pt>
                  <c:pt idx="51">
                    <c:v>BS31 1</c:v>
                  </c:pt>
                  <c:pt idx="52">
                    <c:v>BS31 2</c:v>
                  </c:pt>
                  <c:pt idx="53">
                    <c:v>BS31 3</c:v>
                  </c:pt>
                  <c:pt idx="54">
                    <c:v>BS32 0</c:v>
                  </c:pt>
                  <c:pt idx="55">
                    <c:v>BS32 4</c:v>
                  </c:pt>
                  <c:pt idx="56">
                    <c:v>BS32 8</c:v>
                  </c:pt>
                  <c:pt idx="57">
                    <c:v>BS32 9</c:v>
                  </c:pt>
                  <c:pt idx="58">
                    <c:v>BS34 5</c:v>
                  </c:pt>
                  <c:pt idx="59">
                    <c:v>BS34 6</c:v>
                  </c:pt>
                  <c:pt idx="60">
                    <c:v>BS34 7</c:v>
                  </c:pt>
                  <c:pt idx="61">
                    <c:v>BS34 8</c:v>
                  </c:pt>
                  <c:pt idx="62">
                    <c:v>BS35 1</c:v>
                  </c:pt>
                  <c:pt idx="63">
                    <c:v>BS35 2</c:v>
                  </c:pt>
                  <c:pt idx="64">
                    <c:v>BS35 3</c:v>
                  </c:pt>
                  <c:pt idx="65">
                    <c:v>BS35 4</c:v>
                  </c:pt>
                  <c:pt idx="66">
                    <c:v>BS36 1</c:v>
                  </c:pt>
                  <c:pt idx="67">
                    <c:v>BS36 2</c:v>
                  </c:pt>
                  <c:pt idx="68">
                    <c:v>BS37 4</c:v>
                  </c:pt>
                  <c:pt idx="69">
                    <c:v>BS37 5</c:v>
                  </c:pt>
                  <c:pt idx="70">
                    <c:v>BS37 6</c:v>
                  </c:pt>
                  <c:pt idx="71">
                    <c:v>BS37 7</c:v>
                  </c:pt>
                  <c:pt idx="72">
                    <c:v>BS37 8</c:v>
                  </c:pt>
                  <c:pt idx="73">
                    <c:v>BS39 5</c:v>
                  </c:pt>
                  <c:pt idx="74">
                    <c:v>BS39 7</c:v>
                  </c:pt>
                  <c:pt idx="75">
                    <c:v>BS40 5</c:v>
                  </c:pt>
                  <c:pt idx="76">
                    <c:v>BS40 8</c:v>
                  </c:pt>
                  <c:pt idx="77">
                    <c:v>BS41 9</c:v>
                  </c:pt>
                  <c:pt idx="78">
                    <c:v>BS48 1</c:v>
                  </c:pt>
                  <c:pt idx="79">
                    <c:v>BS48 2</c:v>
                  </c:pt>
                  <c:pt idx="80">
                    <c:v>BS48 3</c:v>
                  </c:pt>
                  <c:pt idx="81">
                    <c:v>BS48 4</c:v>
                  </c:pt>
                  <c:pt idx="82">
                    <c:v>BS49 4</c:v>
                  </c:pt>
                  <c:pt idx="83">
                    <c:v>BS49 5</c:v>
                  </c:pt>
                  <c:pt idx="84">
                    <c:v>KT10 0</c:v>
                  </c:pt>
                  <c:pt idx="85">
                    <c:v>KT10 8</c:v>
                  </c:pt>
                  <c:pt idx="86">
                    <c:v>KT10 9</c:v>
                  </c:pt>
                  <c:pt idx="87">
                    <c:v>KT11 1</c:v>
                  </c:pt>
                  <c:pt idx="88">
                    <c:v>KT11 2</c:v>
                  </c:pt>
                  <c:pt idx="89">
                    <c:v>KT11 3</c:v>
                  </c:pt>
                  <c:pt idx="90">
                    <c:v>KT12 1</c:v>
                  </c:pt>
                  <c:pt idx="91">
                    <c:v>KT12 2</c:v>
                  </c:pt>
                  <c:pt idx="92">
                    <c:v>KT12 3</c:v>
                  </c:pt>
                  <c:pt idx="93">
                    <c:v>KT12 4</c:v>
                  </c:pt>
                  <c:pt idx="94">
                    <c:v>KT12 5</c:v>
                  </c:pt>
                  <c:pt idx="95">
                    <c:v>KT13 0</c:v>
                  </c:pt>
                  <c:pt idx="96">
                    <c:v>KT13 8</c:v>
                  </c:pt>
                  <c:pt idx="97">
                    <c:v>KT13 9</c:v>
                  </c:pt>
                  <c:pt idx="98">
                    <c:v>KT14 6</c:v>
                  </c:pt>
                  <c:pt idx="99">
                    <c:v>KT14 7</c:v>
                  </c:pt>
                  <c:pt idx="100">
                    <c:v>KT15 1</c:v>
                  </c:pt>
                  <c:pt idx="101">
                    <c:v>KT15 2</c:v>
                  </c:pt>
                  <c:pt idx="102">
                    <c:v>KT15 3</c:v>
                  </c:pt>
                  <c:pt idx="103">
                    <c:v>KT16 0</c:v>
                  </c:pt>
                  <c:pt idx="104">
                    <c:v>KT16 8</c:v>
                  </c:pt>
                  <c:pt idx="105">
                    <c:v>KT16 9</c:v>
                  </c:pt>
                  <c:pt idx="106">
                    <c:v>KT17 1</c:v>
                  </c:pt>
                  <c:pt idx="107">
                    <c:v>KT17 2</c:v>
                  </c:pt>
                  <c:pt idx="108">
                    <c:v>KT17 3</c:v>
                  </c:pt>
                  <c:pt idx="109">
                    <c:v>KT17 4</c:v>
                  </c:pt>
                  <c:pt idx="110">
                    <c:v>KT18 5</c:v>
                  </c:pt>
                  <c:pt idx="111">
                    <c:v>KT18 7</c:v>
                  </c:pt>
                  <c:pt idx="112">
                    <c:v>KT19 0</c:v>
                  </c:pt>
                  <c:pt idx="113">
                    <c:v>KT19 8</c:v>
                  </c:pt>
                  <c:pt idx="114">
                    <c:v>KT19 9</c:v>
                  </c:pt>
                  <c:pt idx="115">
                    <c:v>KT20 5</c:v>
                  </c:pt>
                  <c:pt idx="116">
                    <c:v>KT20 6</c:v>
                  </c:pt>
                  <c:pt idx="117">
                    <c:v>KT20 7</c:v>
                  </c:pt>
                  <c:pt idx="118">
                    <c:v>KT21 1</c:v>
                  </c:pt>
                  <c:pt idx="119">
                    <c:v>KT21 2</c:v>
                  </c:pt>
                  <c:pt idx="120">
                    <c:v>KT22 0</c:v>
                  </c:pt>
                  <c:pt idx="121">
                    <c:v>KT22 7</c:v>
                  </c:pt>
                  <c:pt idx="122">
                    <c:v>KT22 8</c:v>
                  </c:pt>
                  <c:pt idx="123">
                    <c:v>KT22 9</c:v>
                  </c:pt>
                  <c:pt idx="124">
                    <c:v>KT23 3</c:v>
                  </c:pt>
                  <c:pt idx="125">
                    <c:v>KT23 4</c:v>
                  </c:pt>
                  <c:pt idx="126">
                    <c:v>KT24 5</c:v>
                  </c:pt>
                  <c:pt idx="127">
                    <c:v>KT24 6</c:v>
                  </c:pt>
                </c:lvl>
                <c:lvl>
                  <c:pt idx="0">
                    <c:v>BS</c:v>
                  </c:pt>
                  <c:pt idx="84">
                    <c:v>KT</c:v>
                  </c:pt>
                </c:lvl>
              </c:multiLvlStrCache>
            </c:multiLvlStrRef>
          </c:cat>
          <c:val>
            <c:numRef>
              <c:f>'Dashboard Tables'!$G$23:$G$153</c:f>
              <c:numCache>
                <c:formatCode>General</c:formatCode>
                <c:ptCount val="128"/>
                <c:pt idx="4">
                  <c:v>2</c:v>
                </c:pt>
                <c:pt idx="7">
                  <c:v>3</c:v>
                </c:pt>
                <c:pt idx="17">
                  <c:v>2</c:v>
                </c:pt>
                <c:pt idx="20">
                  <c:v>3</c:v>
                </c:pt>
                <c:pt idx="22">
                  <c:v>2</c:v>
                </c:pt>
                <c:pt idx="27">
                  <c:v>3</c:v>
                </c:pt>
                <c:pt idx="41">
                  <c:v>4</c:v>
                </c:pt>
                <c:pt idx="42">
                  <c:v>2</c:v>
                </c:pt>
                <c:pt idx="47">
                  <c:v>5</c:v>
                </c:pt>
                <c:pt idx="49">
                  <c:v>1</c:v>
                </c:pt>
                <c:pt idx="55">
                  <c:v>3</c:v>
                </c:pt>
                <c:pt idx="65">
                  <c:v>11</c:v>
                </c:pt>
                <c:pt idx="68">
                  <c:v>3</c:v>
                </c:pt>
                <c:pt idx="71">
                  <c:v>2</c:v>
                </c:pt>
                <c:pt idx="73">
                  <c:v>1</c:v>
                </c:pt>
                <c:pt idx="74">
                  <c:v>1</c:v>
                </c:pt>
                <c:pt idx="76">
                  <c:v>2</c:v>
                </c:pt>
                <c:pt idx="84">
                  <c:v>1</c:v>
                </c:pt>
                <c:pt idx="85">
                  <c:v>3</c:v>
                </c:pt>
                <c:pt idx="86">
                  <c:v>7</c:v>
                </c:pt>
                <c:pt idx="87">
                  <c:v>1</c:v>
                </c:pt>
                <c:pt idx="88">
                  <c:v>5</c:v>
                </c:pt>
                <c:pt idx="90">
                  <c:v>3</c:v>
                </c:pt>
                <c:pt idx="91">
                  <c:v>2</c:v>
                </c:pt>
                <c:pt idx="92">
                  <c:v>2</c:v>
                </c:pt>
                <c:pt idx="93">
                  <c:v>7</c:v>
                </c:pt>
                <c:pt idx="94">
                  <c:v>2</c:v>
                </c:pt>
                <c:pt idx="96">
                  <c:v>6</c:v>
                </c:pt>
                <c:pt idx="97">
                  <c:v>1</c:v>
                </c:pt>
                <c:pt idx="98">
                  <c:v>2</c:v>
                </c:pt>
                <c:pt idx="100">
                  <c:v>2</c:v>
                </c:pt>
                <c:pt idx="102">
                  <c:v>5</c:v>
                </c:pt>
                <c:pt idx="103">
                  <c:v>3</c:v>
                </c:pt>
                <c:pt idx="105">
                  <c:v>2</c:v>
                </c:pt>
                <c:pt idx="106">
                  <c:v>9</c:v>
                </c:pt>
                <c:pt idx="107">
                  <c:v>4</c:v>
                </c:pt>
                <c:pt idx="108">
                  <c:v>4</c:v>
                </c:pt>
                <c:pt idx="110">
                  <c:v>2</c:v>
                </c:pt>
                <c:pt idx="111">
                  <c:v>5</c:v>
                </c:pt>
                <c:pt idx="112">
                  <c:v>1</c:v>
                </c:pt>
                <c:pt idx="116">
                  <c:v>7</c:v>
                </c:pt>
                <c:pt idx="117">
                  <c:v>1</c:v>
                </c:pt>
                <c:pt idx="118">
                  <c:v>1</c:v>
                </c:pt>
                <c:pt idx="119">
                  <c:v>4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1</c:v>
                </c:pt>
                <c:pt idx="125">
                  <c:v>4</c:v>
                </c:pt>
                <c:pt idx="126">
                  <c:v>1</c:v>
                </c:pt>
                <c:pt idx="1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2B-402C-AB1B-F9868FFEB215}"/>
            </c:ext>
          </c:extLst>
        </c:ser>
        <c:ser>
          <c:idx val="5"/>
          <c:order val="5"/>
          <c:tx>
            <c:strRef>
              <c:f>'Dashboard Tables'!$H$21:$H$22</c:f>
              <c:strCache>
                <c:ptCount val="1"/>
                <c:pt idx="0">
                  <c:v>Zircon SecureFace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110000"/>
                    <a:satMod val="105000"/>
                    <a:tint val="67000"/>
                  </a:schemeClr>
                </a:gs>
                <a:gs pos="50000">
                  <a:schemeClr val="accent6">
                    <a:lumMod val="105000"/>
                    <a:satMod val="103000"/>
                    <a:tint val="73000"/>
                  </a:schemeClr>
                </a:gs>
                <a:gs pos="100000">
                  <a:schemeClr val="accent6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6">
                  <a:shade val="95000"/>
                </a:schemeClr>
              </a:solidFill>
              <a:round/>
            </a:ln>
            <a:effectLst/>
          </c:spPr>
          <c:invertIfNegative val="0"/>
          <c:cat>
            <c:multiLvlStrRef>
              <c:f>'Dashboard Tables'!$B$23:$B$153</c:f>
              <c:multiLvlStrCache>
                <c:ptCount val="128"/>
                <c:lvl>
                  <c:pt idx="0">
                    <c:v>BS10 5</c:v>
                  </c:pt>
                  <c:pt idx="1">
                    <c:v>BS10 6</c:v>
                  </c:pt>
                  <c:pt idx="2">
                    <c:v>BS10 7</c:v>
                  </c:pt>
                  <c:pt idx="3">
                    <c:v>BS11 0</c:v>
                  </c:pt>
                  <c:pt idx="4">
                    <c:v>BS11 9</c:v>
                  </c:pt>
                  <c:pt idx="5">
                    <c:v>BS13 0</c:v>
                  </c:pt>
                  <c:pt idx="6">
                    <c:v>BS13 7</c:v>
                  </c:pt>
                  <c:pt idx="7">
                    <c:v>BS13 8</c:v>
                  </c:pt>
                  <c:pt idx="8">
                    <c:v>BS13 9</c:v>
                  </c:pt>
                  <c:pt idx="9">
                    <c:v>BS14 0</c:v>
                  </c:pt>
                  <c:pt idx="10">
                    <c:v>BS14 8</c:v>
                  </c:pt>
                  <c:pt idx="11">
                    <c:v>BS14 9</c:v>
                  </c:pt>
                  <c:pt idx="12">
                    <c:v>BS15 1</c:v>
                  </c:pt>
                  <c:pt idx="13">
                    <c:v>BS15 3</c:v>
                  </c:pt>
                  <c:pt idx="14">
                    <c:v>BS15 4</c:v>
                  </c:pt>
                  <c:pt idx="15">
                    <c:v>BS15 8</c:v>
                  </c:pt>
                  <c:pt idx="16">
                    <c:v>BS15 9</c:v>
                  </c:pt>
                  <c:pt idx="17">
                    <c:v>BS16 1</c:v>
                  </c:pt>
                  <c:pt idx="18">
                    <c:v>BS16 2</c:v>
                  </c:pt>
                  <c:pt idx="19">
                    <c:v>BS16 3</c:v>
                  </c:pt>
                  <c:pt idx="20">
                    <c:v>BS16 4</c:v>
                  </c:pt>
                  <c:pt idx="21">
                    <c:v>BS16 5</c:v>
                  </c:pt>
                  <c:pt idx="22">
                    <c:v>BS16 6</c:v>
                  </c:pt>
                  <c:pt idx="23">
                    <c:v>BS16 7</c:v>
                  </c:pt>
                  <c:pt idx="24">
                    <c:v>BS16 9</c:v>
                  </c:pt>
                  <c:pt idx="25">
                    <c:v>BS20 0</c:v>
                  </c:pt>
                  <c:pt idx="26">
                    <c:v>BS20 6</c:v>
                  </c:pt>
                  <c:pt idx="27">
                    <c:v>BS20 7</c:v>
                  </c:pt>
                  <c:pt idx="28">
                    <c:v>BS20 8</c:v>
                  </c:pt>
                  <c:pt idx="29">
                    <c:v>BS21 5</c:v>
                  </c:pt>
                  <c:pt idx="30">
                    <c:v>BS21 7</c:v>
                  </c:pt>
                  <c:pt idx="31">
                    <c:v>BS22 6</c:v>
                  </c:pt>
                  <c:pt idx="32">
                    <c:v>BS22 7</c:v>
                  </c:pt>
                  <c:pt idx="33">
                    <c:v>BS22 8</c:v>
                  </c:pt>
                  <c:pt idx="34">
                    <c:v>BS22 9</c:v>
                  </c:pt>
                  <c:pt idx="35">
                    <c:v>BS23 1</c:v>
                  </c:pt>
                  <c:pt idx="36">
                    <c:v>BS23 2</c:v>
                  </c:pt>
                  <c:pt idx="37">
                    <c:v>BS23 3</c:v>
                  </c:pt>
                  <c:pt idx="38">
                    <c:v>BS23 4</c:v>
                  </c:pt>
                  <c:pt idx="39">
                    <c:v>BS24 7</c:v>
                  </c:pt>
                  <c:pt idx="40">
                    <c:v>BS24 8</c:v>
                  </c:pt>
                  <c:pt idx="41">
                    <c:v>BS24 9</c:v>
                  </c:pt>
                  <c:pt idx="42">
                    <c:v>BS25 1</c:v>
                  </c:pt>
                  <c:pt idx="43">
                    <c:v>BS26 2</c:v>
                  </c:pt>
                  <c:pt idx="44">
                    <c:v>BS27 3</c:v>
                  </c:pt>
                  <c:pt idx="45">
                    <c:v>BS28 4</c:v>
                  </c:pt>
                  <c:pt idx="46">
                    <c:v>BS30 5</c:v>
                  </c:pt>
                  <c:pt idx="47">
                    <c:v>BS30 6</c:v>
                  </c:pt>
                  <c:pt idx="48">
                    <c:v>BS30 7</c:v>
                  </c:pt>
                  <c:pt idx="49">
                    <c:v>BS30 8</c:v>
                  </c:pt>
                  <c:pt idx="50">
                    <c:v>BS30 9</c:v>
                  </c:pt>
                  <c:pt idx="51">
                    <c:v>BS31 1</c:v>
                  </c:pt>
                  <c:pt idx="52">
                    <c:v>BS31 2</c:v>
                  </c:pt>
                  <c:pt idx="53">
                    <c:v>BS31 3</c:v>
                  </c:pt>
                  <c:pt idx="54">
                    <c:v>BS32 0</c:v>
                  </c:pt>
                  <c:pt idx="55">
                    <c:v>BS32 4</c:v>
                  </c:pt>
                  <c:pt idx="56">
                    <c:v>BS32 8</c:v>
                  </c:pt>
                  <c:pt idx="57">
                    <c:v>BS32 9</c:v>
                  </c:pt>
                  <c:pt idx="58">
                    <c:v>BS34 5</c:v>
                  </c:pt>
                  <c:pt idx="59">
                    <c:v>BS34 6</c:v>
                  </c:pt>
                  <c:pt idx="60">
                    <c:v>BS34 7</c:v>
                  </c:pt>
                  <c:pt idx="61">
                    <c:v>BS34 8</c:v>
                  </c:pt>
                  <c:pt idx="62">
                    <c:v>BS35 1</c:v>
                  </c:pt>
                  <c:pt idx="63">
                    <c:v>BS35 2</c:v>
                  </c:pt>
                  <c:pt idx="64">
                    <c:v>BS35 3</c:v>
                  </c:pt>
                  <c:pt idx="65">
                    <c:v>BS35 4</c:v>
                  </c:pt>
                  <c:pt idx="66">
                    <c:v>BS36 1</c:v>
                  </c:pt>
                  <c:pt idx="67">
                    <c:v>BS36 2</c:v>
                  </c:pt>
                  <c:pt idx="68">
                    <c:v>BS37 4</c:v>
                  </c:pt>
                  <c:pt idx="69">
                    <c:v>BS37 5</c:v>
                  </c:pt>
                  <c:pt idx="70">
                    <c:v>BS37 6</c:v>
                  </c:pt>
                  <c:pt idx="71">
                    <c:v>BS37 7</c:v>
                  </c:pt>
                  <c:pt idx="72">
                    <c:v>BS37 8</c:v>
                  </c:pt>
                  <c:pt idx="73">
                    <c:v>BS39 5</c:v>
                  </c:pt>
                  <c:pt idx="74">
                    <c:v>BS39 7</c:v>
                  </c:pt>
                  <c:pt idx="75">
                    <c:v>BS40 5</c:v>
                  </c:pt>
                  <c:pt idx="76">
                    <c:v>BS40 8</c:v>
                  </c:pt>
                  <c:pt idx="77">
                    <c:v>BS41 9</c:v>
                  </c:pt>
                  <c:pt idx="78">
                    <c:v>BS48 1</c:v>
                  </c:pt>
                  <c:pt idx="79">
                    <c:v>BS48 2</c:v>
                  </c:pt>
                  <c:pt idx="80">
                    <c:v>BS48 3</c:v>
                  </c:pt>
                  <c:pt idx="81">
                    <c:v>BS48 4</c:v>
                  </c:pt>
                  <c:pt idx="82">
                    <c:v>BS49 4</c:v>
                  </c:pt>
                  <c:pt idx="83">
                    <c:v>BS49 5</c:v>
                  </c:pt>
                  <c:pt idx="84">
                    <c:v>KT10 0</c:v>
                  </c:pt>
                  <c:pt idx="85">
                    <c:v>KT10 8</c:v>
                  </c:pt>
                  <c:pt idx="86">
                    <c:v>KT10 9</c:v>
                  </c:pt>
                  <c:pt idx="87">
                    <c:v>KT11 1</c:v>
                  </c:pt>
                  <c:pt idx="88">
                    <c:v>KT11 2</c:v>
                  </c:pt>
                  <c:pt idx="89">
                    <c:v>KT11 3</c:v>
                  </c:pt>
                  <c:pt idx="90">
                    <c:v>KT12 1</c:v>
                  </c:pt>
                  <c:pt idx="91">
                    <c:v>KT12 2</c:v>
                  </c:pt>
                  <c:pt idx="92">
                    <c:v>KT12 3</c:v>
                  </c:pt>
                  <c:pt idx="93">
                    <c:v>KT12 4</c:v>
                  </c:pt>
                  <c:pt idx="94">
                    <c:v>KT12 5</c:v>
                  </c:pt>
                  <c:pt idx="95">
                    <c:v>KT13 0</c:v>
                  </c:pt>
                  <c:pt idx="96">
                    <c:v>KT13 8</c:v>
                  </c:pt>
                  <c:pt idx="97">
                    <c:v>KT13 9</c:v>
                  </c:pt>
                  <c:pt idx="98">
                    <c:v>KT14 6</c:v>
                  </c:pt>
                  <c:pt idx="99">
                    <c:v>KT14 7</c:v>
                  </c:pt>
                  <c:pt idx="100">
                    <c:v>KT15 1</c:v>
                  </c:pt>
                  <c:pt idx="101">
                    <c:v>KT15 2</c:v>
                  </c:pt>
                  <c:pt idx="102">
                    <c:v>KT15 3</c:v>
                  </c:pt>
                  <c:pt idx="103">
                    <c:v>KT16 0</c:v>
                  </c:pt>
                  <c:pt idx="104">
                    <c:v>KT16 8</c:v>
                  </c:pt>
                  <c:pt idx="105">
                    <c:v>KT16 9</c:v>
                  </c:pt>
                  <c:pt idx="106">
                    <c:v>KT17 1</c:v>
                  </c:pt>
                  <c:pt idx="107">
                    <c:v>KT17 2</c:v>
                  </c:pt>
                  <c:pt idx="108">
                    <c:v>KT17 3</c:v>
                  </c:pt>
                  <c:pt idx="109">
                    <c:v>KT17 4</c:v>
                  </c:pt>
                  <c:pt idx="110">
                    <c:v>KT18 5</c:v>
                  </c:pt>
                  <c:pt idx="111">
                    <c:v>KT18 7</c:v>
                  </c:pt>
                  <c:pt idx="112">
                    <c:v>KT19 0</c:v>
                  </c:pt>
                  <c:pt idx="113">
                    <c:v>KT19 8</c:v>
                  </c:pt>
                  <c:pt idx="114">
                    <c:v>KT19 9</c:v>
                  </c:pt>
                  <c:pt idx="115">
                    <c:v>KT20 5</c:v>
                  </c:pt>
                  <c:pt idx="116">
                    <c:v>KT20 6</c:v>
                  </c:pt>
                  <c:pt idx="117">
                    <c:v>KT20 7</c:v>
                  </c:pt>
                  <c:pt idx="118">
                    <c:v>KT21 1</c:v>
                  </c:pt>
                  <c:pt idx="119">
                    <c:v>KT21 2</c:v>
                  </c:pt>
                  <c:pt idx="120">
                    <c:v>KT22 0</c:v>
                  </c:pt>
                  <c:pt idx="121">
                    <c:v>KT22 7</c:v>
                  </c:pt>
                  <c:pt idx="122">
                    <c:v>KT22 8</c:v>
                  </c:pt>
                  <c:pt idx="123">
                    <c:v>KT22 9</c:v>
                  </c:pt>
                  <c:pt idx="124">
                    <c:v>KT23 3</c:v>
                  </c:pt>
                  <c:pt idx="125">
                    <c:v>KT23 4</c:v>
                  </c:pt>
                  <c:pt idx="126">
                    <c:v>KT24 5</c:v>
                  </c:pt>
                  <c:pt idx="127">
                    <c:v>KT24 6</c:v>
                  </c:pt>
                </c:lvl>
                <c:lvl>
                  <c:pt idx="0">
                    <c:v>BS</c:v>
                  </c:pt>
                  <c:pt idx="84">
                    <c:v>KT</c:v>
                  </c:pt>
                </c:lvl>
              </c:multiLvlStrCache>
            </c:multiLvlStrRef>
          </c:cat>
          <c:val>
            <c:numRef>
              <c:f>'Dashboard Tables'!$H$23:$H$153</c:f>
              <c:numCache>
                <c:formatCode>General</c:formatCode>
                <c:ptCount val="12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5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3</c:v>
                </c:pt>
                <c:pt idx="39">
                  <c:v>1</c:v>
                </c:pt>
                <c:pt idx="41">
                  <c:v>1</c:v>
                </c:pt>
                <c:pt idx="42">
                  <c:v>2</c:v>
                </c:pt>
                <c:pt idx="44">
                  <c:v>1</c:v>
                </c:pt>
                <c:pt idx="45">
                  <c:v>2</c:v>
                </c:pt>
                <c:pt idx="46">
                  <c:v>4</c:v>
                </c:pt>
                <c:pt idx="48">
                  <c:v>1</c:v>
                </c:pt>
                <c:pt idx="50">
                  <c:v>1</c:v>
                </c:pt>
                <c:pt idx="55">
                  <c:v>3</c:v>
                </c:pt>
                <c:pt idx="56">
                  <c:v>1</c:v>
                </c:pt>
                <c:pt idx="57">
                  <c:v>2</c:v>
                </c:pt>
                <c:pt idx="58">
                  <c:v>2</c:v>
                </c:pt>
                <c:pt idx="60">
                  <c:v>2</c:v>
                </c:pt>
                <c:pt idx="61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3</c:v>
                </c:pt>
                <c:pt idx="67">
                  <c:v>1</c:v>
                </c:pt>
                <c:pt idx="69">
                  <c:v>1</c:v>
                </c:pt>
                <c:pt idx="70">
                  <c:v>1</c:v>
                </c:pt>
                <c:pt idx="72">
                  <c:v>1</c:v>
                </c:pt>
                <c:pt idx="75">
                  <c:v>2</c:v>
                </c:pt>
                <c:pt idx="76">
                  <c:v>2</c:v>
                </c:pt>
                <c:pt idx="78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4">
                  <c:v>4</c:v>
                </c:pt>
                <c:pt idx="86">
                  <c:v>3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5">
                  <c:v>2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2</c:v>
                </c:pt>
                <c:pt idx="102">
                  <c:v>1</c:v>
                </c:pt>
                <c:pt idx="103">
                  <c:v>2</c:v>
                </c:pt>
                <c:pt idx="104">
                  <c:v>1</c:v>
                </c:pt>
                <c:pt idx="105">
                  <c:v>2</c:v>
                </c:pt>
                <c:pt idx="108">
                  <c:v>1</c:v>
                </c:pt>
                <c:pt idx="109">
                  <c:v>1</c:v>
                </c:pt>
                <c:pt idx="111">
                  <c:v>1</c:v>
                </c:pt>
                <c:pt idx="112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2</c:v>
                </c:pt>
                <c:pt idx="118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3</c:v>
                </c:pt>
                <c:pt idx="124">
                  <c:v>3</c:v>
                </c:pt>
                <c:pt idx="1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2B-402C-AB1B-F9868FFEB215}"/>
            </c:ext>
          </c:extLst>
        </c:ser>
        <c:ser>
          <c:idx val="6"/>
          <c:order val="6"/>
          <c:tx>
            <c:strRef>
              <c:f>'Dashboard Tables'!$I$21:$I$22</c:f>
              <c:strCache>
                <c:ptCount val="1"/>
                <c:pt idx="0">
                  <c:v>Zircon Sunrise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60000"/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60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lumMod val="60000"/>
                  <a:shade val="95000"/>
                </a:schemeClr>
              </a:solidFill>
              <a:round/>
            </a:ln>
            <a:effectLst/>
          </c:spPr>
          <c:invertIfNegative val="0"/>
          <c:cat>
            <c:multiLvlStrRef>
              <c:f>'Dashboard Tables'!$B$23:$B$153</c:f>
              <c:multiLvlStrCache>
                <c:ptCount val="128"/>
                <c:lvl>
                  <c:pt idx="0">
                    <c:v>BS10 5</c:v>
                  </c:pt>
                  <c:pt idx="1">
                    <c:v>BS10 6</c:v>
                  </c:pt>
                  <c:pt idx="2">
                    <c:v>BS10 7</c:v>
                  </c:pt>
                  <c:pt idx="3">
                    <c:v>BS11 0</c:v>
                  </c:pt>
                  <c:pt idx="4">
                    <c:v>BS11 9</c:v>
                  </c:pt>
                  <c:pt idx="5">
                    <c:v>BS13 0</c:v>
                  </c:pt>
                  <c:pt idx="6">
                    <c:v>BS13 7</c:v>
                  </c:pt>
                  <c:pt idx="7">
                    <c:v>BS13 8</c:v>
                  </c:pt>
                  <c:pt idx="8">
                    <c:v>BS13 9</c:v>
                  </c:pt>
                  <c:pt idx="9">
                    <c:v>BS14 0</c:v>
                  </c:pt>
                  <c:pt idx="10">
                    <c:v>BS14 8</c:v>
                  </c:pt>
                  <c:pt idx="11">
                    <c:v>BS14 9</c:v>
                  </c:pt>
                  <c:pt idx="12">
                    <c:v>BS15 1</c:v>
                  </c:pt>
                  <c:pt idx="13">
                    <c:v>BS15 3</c:v>
                  </c:pt>
                  <c:pt idx="14">
                    <c:v>BS15 4</c:v>
                  </c:pt>
                  <c:pt idx="15">
                    <c:v>BS15 8</c:v>
                  </c:pt>
                  <c:pt idx="16">
                    <c:v>BS15 9</c:v>
                  </c:pt>
                  <c:pt idx="17">
                    <c:v>BS16 1</c:v>
                  </c:pt>
                  <c:pt idx="18">
                    <c:v>BS16 2</c:v>
                  </c:pt>
                  <c:pt idx="19">
                    <c:v>BS16 3</c:v>
                  </c:pt>
                  <c:pt idx="20">
                    <c:v>BS16 4</c:v>
                  </c:pt>
                  <c:pt idx="21">
                    <c:v>BS16 5</c:v>
                  </c:pt>
                  <c:pt idx="22">
                    <c:v>BS16 6</c:v>
                  </c:pt>
                  <c:pt idx="23">
                    <c:v>BS16 7</c:v>
                  </c:pt>
                  <c:pt idx="24">
                    <c:v>BS16 9</c:v>
                  </c:pt>
                  <c:pt idx="25">
                    <c:v>BS20 0</c:v>
                  </c:pt>
                  <c:pt idx="26">
                    <c:v>BS20 6</c:v>
                  </c:pt>
                  <c:pt idx="27">
                    <c:v>BS20 7</c:v>
                  </c:pt>
                  <c:pt idx="28">
                    <c:v>BS20 8</c:v>
                  </c:pt>
                  <c:pt idx="29">
                    <c:v>BS21 5</c:v>
                  </c:pt>
                  <c:pt idx="30">
                    <c:v>BS21 7</c:v>
                  </c:pt>
                  <c:pt idx="31">
                    <c:v>BS22 6</c:v>
                  </c:pt>
                  <c:pt idx="32">
                    <c:v>BS22 7</c:v>
                  </c:pt>
                  <c:pt idx="33">
                    <c:v>BS22 8</c:v>
                  </c:pt>
                  <c:pt idx="34">
                    <c:v>BS22 9</c:v>
                  </c:pt>
                  <c:pt idx="35">
                    <c:v>BS23 1</c:v>
                  </c:pt>
                  <c:pt idx="36">
                    <c:v>BS23 2</c:v>
                  </c:pt>
                  <c:pt idx="37">
                    <c:v>BS23 3</c:v>
                  </c:pt>
                  <c:pt idx="38">
                    <c:v>BS23 4</c:v>
                  </c:pt>
                  <c:pt idx="39">
                    <c:v>BS24 7</c:v>
                  </c:pt>
                  <c:pt idx="40">
                    <c:v>BS24 8</c:v>
                  </c:pt>
                  <c:pt idx="41">
                    <c:v>BS24 9</c:v>
                  </c:pt>
                  <c:pt idx="42">
                    <c:v>BS25 1</c:v>
                  </c:pt>
                  <c:pt idx="43">
                    <c:v>BS26 2</c:v>
                  </c:pt>
                  <c:pt idx="44">
                    <c:v>BS27 3</c:v>
                  </c:pt>
                  <c:pt idx="45">
                    <c:v>BS28 4</c:v>
                  </c:pt>
                  <c:pt idx="46">
                    <c:v>BS30 5</c:v>
                  </c:pt>
                  <c:pt idx="47">
                    <c:v>BS30 6</c:v>
                  </c:pt>
                  <c:pt idx="48">
                    <c:v>BS30 7</c:v>
                  </c:pt>
                  <c:pt idx="49">
                    <c:v>BS30 8</c:v>
                  </c:pt>
                  <c:pt idx="50">
                    <c:v>BS30 9</c:v>
                  </c:pt>
                  <c:pt idx="51">
                    <c:v>BS31 1</c:v>
                  </c:pt>
                  <c:pt idx="52">
                    <c:v>BS31 2</c:v>
                  </c:pt>
                  <c:pt idx="53">
                    <c:v>BS31 3</c:v>
                  </c:pt>
                  <c:pt idx="54">
                    <c:v>BS32 0</c:v>
                  </c:pt>
                  <c:pt idx="55">
                    <c:v>BS32 4</c:v>
                  </c:pt>
                  <c:pt idx="56">
                    <c:v>BS32 8</c:v>
                  </c:pt>
                  <c:pt idx="57">
                    <c:v>BS32 9</c:v>
                  </c:pt>
                  <c:pt idx="58">
                    <c:v>BS34 5</c:v>
                  </c:pt>
                  <c:pt idx="59">
                    <c:v>BS34 6</c:v>
                  </c:pt>
                  <c:pt idx="60">
                    <c:v>BS34 7</c:v>
                  </c:pt>
                  <c:pt idx="61">
                    <c:v>BS34 8</c:v>
                  </c:pt>
                  <c:pt idx="62">
                    <c:v>BS35 1</c:v>
                  </c:pt>
                  <c:pt idx="63">
                    <c:v>BS35 2</c:v>
                  </c:pt>
                  <c:pt idx="64">
                    <c:v>BS35 3</c:v>
                  </c:pt>
                  <c:pt idx="65">
                    <c:v>BS35 4</c:v>
                  </c:pt>
                  <c:pt idx="66">
                    <c:v>BS36 1</c:v>
                  </c:pt>
                  <c:pt idx="67">
                    <c:v>BS36 2</c:v>
                  </c:pt>
                  <c:pt idx="68">
                    <c:v>BS37 4</c:v>
                  </c:pt>
                  <c:pt idx="69">
                    <c:v>BS37 5</c:v>
                  </c:pt>
                  <c:pt idx="70">
                    <c:v>BS37 6</c:v>
                  </c:pt>
                  <c:pt idx="71">
                    <c:v>BS37 7</c:v>
                  </c:pt>
                  <c:pt idx="72">
                    <c:v>BS37 8</c:v>
                  </c:pt>
                  <c:pt idx="73">
                    <c:v>BS39 5</c:v>
                  </c:pt>
                  <c:pt idx="74">
                    <c:v>BS39 7</c:v>
                  </c:pt>
                  <c:pt idx="75">
                    <c:v>BS40 5</c:v>
                  </c:pt>
                  <c:pt idx="76">
                    <c:v>BS40 8</c:v>
                  </c:pt>
                  <c:pt idx="77">
                    <c:v>BS41 9</c:v>
                  </c:pt>
                  <c:pt idx="78">
                    <c:v>BS48 1</c:v>
                  </c:pt>
                  <c:pt idx="79">
                    <c:v>BS48 2</c:v>
                  </c:pt>
                  <c:pt idx="80">
                    <c:v>BS48 3</c:v>
                  </c:pt>
                  <c:pt idx="81">
                    <c:v>BS48 4</c:v>
                  </c:pt>
                  <c:pt idx="82">
                    <c:v>BS49 4</c:v>
                  </c:pt>
                  <c:pt idx="83">
                    <c:v>BS49 5</c:v>
                  </c:pt>
                  <c:pt idx="84">
                    <c:v>KT10 0</c:v>
                  </c:pt>
                  <c:pt idx="85">
                    <c:v>KT10 8</c:v>
                  </c:pt>
                  <c:pt idx="86">
                    <c:v>KT10 9</c:v>
                  </c:pt>
                  <c:pt idx="87">
                    <c:v>KT11 1</c:v>
                  </c:pt>
                  <c:pt idx="88">
                    <c:v>KT11 2</c:v>
                  </c:pt>
                  <c:pt idx="89">
                    <c:v>KT11 3</c:v>
                  </c:pt>
                  <c:pt idx="90">
                    <c:v>KT12 1</c:v>
                  </c:pt>
                  <c:pt idx="91">
                    <c:v>KT12 2</c:v>
                  </c:pt>
                  <c:pt idx="92">
                    <c:v>KT12 3</c:v>
                  </c:pt>
                  <c:pt idx="93">
                    <c:v>KT12 4</c:v>
                  </c:pt>
                  <c:pt idx="94">
                    <c:v>KT12 5</c:v>
                  </c:pt>
                  <c:pt idx="95">
                    <c:v>KT13 0</c:v>
                  </c:pt>
                  <c:pt idx="96">
                    <c:v>KT13 8</c:v>
                  </c:pt>
                  <c:pt idx="97">
                    <c:v>KT13 9</c:v>
                  </c:pt>
                  <c:pt idx="98">
                    <c:v>KT14 6</c:v>
                  </c:pt>
                  <c:pt idx="99">
                    <c:v>KT14 7</c:v>
                  </c:pt>
                  <c:pt idx="100">
                    <c:v>KT15 1</c:v>
                  </c:pt>
                  <c:pt idx="101">
                    <c:v>KT15 2</c:v>
                  </c:pt>
                  <c:pt idx="102">
                    <c:v>KT15 3</c:v>
                  </c:pt>
                  <c:pt idx="103">
                    <c:v>KT16 0</c:v>
                  </c:pt>
                  <c:pt idx="104">
                    <c:v>KT16 8</c:v>
                  </c:pt>
                  <c:pt idx="105">
                    <c:v>KT16 9</c:v>
                  </c:pt>
                  <c:pt idx="106">
                    <c:v>KT17 1</c:v>
                  </c:pt>
                  <c:pt idx="107">
                    <c:v>KT17 2</c:v>
                  </c:pt>
                  <c:pt idx="108">
                    <c:v>KT17 3</c:v>
                  </c:pt>
                  <c:pt idx="109">
                    <c:v>KT17 4</c:v>
                  </c:pt>
                  <c:pt idx="110">
                    <c:v>KT18 5</c:v>
                  </c:pt>
                  <c:pt idx="111">
                    <c:v>KT18 7</c:v>
                  </c:pt>
                  <c:pt idx="112">
                    <c:v>KT19 0</c:v>
                  </c:pt>
                  <c:pt idx="113">
                    <c:v>KT19 8</c:v>
                  </c:pt>
                  <c:pt idx="114">
                    <c:v>KT19 9</c:v>
                  </c:pt>
                  <c:pt idx="115">
                    <c:v>KT20 5</c:v>
                  </c:pt>
                  <c:pt idx="116">
                    <c:v>KT20 6</c:v>
                  </c:pt>
                  <c:pt idx="117">
                    <c:v>KT20 7</c:v>
                  </c:pt>
                  <c:pt idx="118">
                    <c:v>KT21 1</c:v>
                  </c:pt>
                  <c:pt idx="119">
                    <c:v>KT21 2</c:v>
                  </c:pt>
                  <c:pt idx="120">
                    <c:v>KT22 0</c:v>
                  </c:pt>
                  <c:pt idx="121">
                    <c:v>KT22 7</c:v>
                  </c:pt>
                  <c:pt idx="122">
                    <c:v>KT22 8</c:v>
                  </c:pt>
                  <c:pt idx="123">
                    <c:v>KT22 9</c:v>
                  </c:pt>
                  <c:pt idx="124">
                    <c:v>KT23 3</c:v>
                  </c:pt>
                  <c:pt idx="125">
                    <c:v>KT23 4</c:v>
                  </c:pt>
                  <c:pt idx="126">
                    <c:v>KT24 5</c:v>
                  </c:pt>
                  <c:pt idx="127">
                    <c:v>KT24 6</c:v>
                  </c:pt>
                </c:lvl>
                <c:lvl>
                  <c:pt idx="0">
                    <c:v>BS</c:v>
                  </c:pt>
                  <c:pt idx="84">
                    <c:v>KT</c:v>
                  </c:pt>
                </c:lvl>
              </c:multiLvlStrCache>
            </c:multiLvlStrRef>
          </c:cat>
          <c:val>
            <c:numRef>
              <c:f>'Dashboard Tables'!$I$23:$I$153</c:f>
              <c:numCache>
                <c:formatCode>General</c:formatCode>
                <c:ptCount val="128"/>
                <c:pt idx="0">
                  <c:v>1</c:v>
                </c:pt>
                <c:pt idx="3">
                  <c:v>1</c:v>
                </c:pt>
                <c:pt idx="7">
                  <c:v>1</c:v>
                </c:pt>
                <c:pt idx="11">
                  <c:v>1</c:v>
                </c:pt>
                <c:pt idx="14">
                  <c:v>1</c:v>
                </c:pt>
                <c:pt idx="21">
                  <c:v>1</c:v>
                </c:pt>
                <c:pt idx="22">
                  <c:v>1</c:v>
                </c:pt>
                <c:pt idx="25">
                  <c:v>1</c:v>
                </c:pt>
                <c:pt idx="27">
                  <c:v>1</c:v>
                </c:pt>
                <c:pt idx="29">
                  <c:v>1</c:v>
                </c:pt>
                <c:pt idx="33">
                  <c:v>1</c:v>
                </c:pt>
                <c:pt idx="35">
                  <c:v>2</c:v>
                </c:pt>
                <c:pt idx="38">
                  <c:v>2</c:v>
                </c:pt>
                <c:pt idx="40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7">
                  <c:v>1</c:v>
                </c:pt>
                <c:pt idx="53">
                  <c:v>1</c:v>
                </c:pt>
                <c:pt idx="55">
                  <c:v>2</c:v>
                </c:pt>
                <c:pt idx="65">
                  <c:v>3</c:v>
                </c:pt>
                <c:pt idx="66">
                  <c:v>1</c:v>
                </c:pt>
                <c:pt idx="71">
                  <c:v>1</c:v>
                </c:pt>
                <c:pt idx="73">
                  <c:v>1</c:v>
                </c:pt>
                <c:pt idx="75">
                  <c:v>1</c:v>
                </c:pt>
                <c:pt idx="76">
                  <c:v>3</c:v>
                </c:pt>
                <c:pt idx="80">
                  <c:v>6</c:v>
                </c:pt>
                <c:pt idx="83">
                  <c:v>1</c:v>
                </c:pt>
                <c:pt idx="84">
                  <c:v>4</c:v>
                </c:pt>
                <c:pt idx="85">
                  <c:v>1</c:v>
                </c:pt>
                <c:pt idx="86">
                  <c:v>5</c:v>
                </c:pt>
                <c:pt idx="87">
                  <c:v>1</c:v>
                </c:pt>
                <c:pt idx="88">
                  <c:v>4</c:v>
                </c:pt>
                <c:pt idx="89">
                  <c:v>4</c:v>
                </c:pt>
                <c:pt idx="92">
                  <c:v>5</c:v>
                </c:pt>
                <c:pt idx="93">
                  <c:v>1</c:v>
                </c:pt>
                <c:pt idx="94">
                  <c:v>2</c:v>
                </c:pt>
                <c:pt idx="95">
                  <c:v>1</c:v>
                </c:pt>
                <c:pt idx="96">
                  <c:v>1</c:v>
                </c:pt>
                <c:pt idx="97">
                  <c:v>3</c:v>
                </c:pt>
                <c:pt idx="98">
                  <c:v>1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1</c:v>
                </c:pt>
                <c:pt idx="106">
                  <c:v>2</c:v>
                </c:pt>
                <c:pt idx="107">
                  <c:v>2</c:v>
                </c:pt>
                <c:pt idx="109">
                  <c:v>1</c:v>
                </c:pt>
                <c:pt idx="111">
                  <c:v>4</c:v>
                </c:pt>
                <c:pt idx="115">
                  <c:v>1</c:v>
                </c:pt>
                <c:pt idx="116">
                  <c:v>1</c:v>
                </c:pt>
                <c:pt idx="117">
                  <c:v>3</c:v>
                </c:pt>
                <c:pt idx="118">
                  <c:v>2</c:v>
                </c:pt>
                <c:pt idx="119">
                  <c:v>3</c:v>
                </c:pt>
                <c:pt idx="120">
                  <c:v>4</c:v>
                </c:pt>
                <c:pt idx="121">
                  <c:v>1</c:v>
                </c:pt>
                <c:pt idx="122">
                  <c:v>2</c:v>
                </c:pt>
                <c:pt idx="123">
                  <c:v>6</c:v>
                </c:pt>
                <c:pt idx="124">
                  <c:v>2</c:v>
                </c:pt>
                <c:pt idx="125">
                  <c:v>2</c:v>
                </c:pt>
                <c:pt idx="126">
                  <c:v>1</c:v>
                </c:pt>
                <c:pt idx="1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2B-402C-AB1B-F9868FFEB215}"/>
            </c:ext>
          </c:extLst>
        </c:ser>
        <c:ser>
          <c:idx val="7"/>
          <c:order val="7"/>
          <c:tx>
            <c:strRef>
              <c:f>'Dashboard Tables'!$J$21:$J$22</c:f>
              <c:strCache>
                <c:ptCount val="1"/>
                <c:pt idx="0">
                  <c:v>Zircon Super Dimmer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60000"/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60000"/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lumMod val="60000"/>
                  <a:shade val="95000"/>
                </a:schemeClr>
              </a:solidFill>
              <a:round/>
            </a:ln>
            <a:effectLst/>
          </c:spPr>
          <c:invertIfNegative val="0"/>
          <c:cat>
            <c:multiLvlStrRef>
              <c:f>'Dashboard Tables'!$B$23:$B$153</c:f>
              <c:multiLvlStrCache>
                <c:ptCount val="128"/>
                <c:lvl>
                  <c:pt idx="0">
                    <c:v>BS10 5</c:v>
                  </c:pt>
                  <c:pt idx="1">
                    <c:v>BS10 6</c:v>
                  </c:pt>
                  <c:pt idx="2">
                    <c:v>BS10 7</c:v>
                  </c:pt>
                  <c:pt idx="3">
                    <c:v>BS11 0</c:v>
                  </c:pt>
                  <c:pt idx="4">
                    <c:v>BS11 9</c:v>
                  </c:pt>
                  <c:pt idx="5">
                    <c:v>BS13 0</c:v>
                  </c:pt>
                  <c:pt idx="6">
                    <c:v>BS13 7</c:v>
                  </c:pt>
                  <c:pt idx="7">
                    <c:v>BS13 8</c:v>
                  </c:pt>
                  <c:pt idx="8">
                    <c:v>BS13 9</c:v>
                  </c:pt>
                  <c:pt idx="9">
                    <c:v>BS14 0</c:v>
                  </c:pt>
                  <c:pt idx="10">
                    <c:v>BS14 8</c:v>
                  </c:pt>
                  <c:pt idx="11">
                    <c:v>BS14 9</c:v>
                  </c:pt>
                  <c:pt idx="12">
                    <c:v>BS15 1</c:v>
                  </c:pt>
                  <c:pt idx="13">
                    <c:v>BS15 3</c:v>
                  </c:pt>
                  <c:pt idx="14">
                    <c:v>BS15 4</c:v>
                  </c:pt>
                  <c:pt idx="15">
                    <c:v>BS15 8</c:v>
                  </c:pt>
                  <c:pt idx="16">
                    <c:v>BS15 9</c:v>
                  </c:pt>
                  <c:pt idx="17">
                    <c:v>BS16 1</c:v>
                  </c:pt>
                  <c:pt idx="18">
                    <c:v>BS16 2</c:v>
                  </c:pt>
                  <c:pt idx="19">
                    <c:v>BS16 3</c:v>
                  </c:pt>
                  <c:pt idx="20">
                    <c:v>BS16 4</c:v>
                  </c:pt>
                  <c:pt idx="21">
                    <c:v>BS16 5</c:v>
                  </c:pt>
                  <c:pt idx="22">
                    <c:v>BS16 6</c:v>
                  </c:pt>
                  <c:pt idx="23">
                    <c:v>BS16 7</c:v>
                  </c:pt>
                  <c:pt idx="24">
                    <c:v>BS16 9</c:v>
                  </c:pt>
                  <c:pt idx="25">
                    <c:v>BS20 0</c:v>
                  </c:pt>
                  <c:pt idx="26">
                    <c:v>BS20 6</c:v>
                  </c:pt>
                  <c:pt idx="27">
                    <c:v>BS20 7</c:v>
                  </c:pt>
                  <c:pt idx="28">
                    <c:v>BS20 8</c:v>
                  </c:pt>
                  <c:pt idx="29">
                    <c:v>BS21 5</c:v>
                  </c:pt>
                  <c:pt idx="30">
                    <c:v>BS21 7</c:v>
                  </c:pt>
                  <c:pt idx="31">
                    <c:v>BS22 6</c:v>
                  </c:pt>
                  <c:pt idx="32">
                    <c:v>BS22 7</c:v>
                  </c:pt>
                  <c:pt idx="33">
                    <c:v>BS22 8</c:v>
                  </c:pt>
                  <c:pt idx="34">
                    <c:v>BS22 9</c:v>
                  </c:pt>
                  <c:pt idx="35">
                    <c:v>BS23 1</c:v>
                  </c:pt>
                  <c:pt idx="36">
                    <c:v>BS23 2</c:v>
                  </c:pt>
                  <c:pt idx="37">
                    <c:v>BS23 3</c:v>
                  </c:pt>
                  <c:pt idx="38">
                    <c:v>BS23 4</c:v>
                  </c:pt>
                  <c:pt idx="39">
                    <c:v>BS24 7</c:v>
                  </c:pt>
                  <c:pt idx="40">
                    <c:v>BS24 8</c:v>
                  </c:pt>
                  <c:pt idx="41">
                    <c:v>BS24 9</c:v>
                  </c:pt>
                  <c:pt idx="42">
                    <c:v>BS25 1</c:v>
                  </c:pt>
                  <c:pt idx="43">
                    <c:v>BS26 2</c:v>
                  </c:pt>
                  <c:pt idx="44">
                    <c:v>BS27 3</c:v>
                  </c:pt>
                  <c:pt idx="45">
                    <c:v>BS28 4</c:v>
                  </c:pt>
                  <c:pt idx="46">
                    <c:v>BS30 5</c:v>
                  </c:pt>
                  <c:pt idx="47">
                    <c:v>BS30 6</c:v>
                  </c:pt>
                  <c:pt idx="48">
                    <c:v>BS30 7</c:v>
                  </c:pt>
                  <c:pt idx="49">
                    <c:v>BS30 8</c:v>
                  </c:pt>
                  <c:pt idx="50">
                    <c:v>BS30 9</c:v>
                  </c:pt>
                  <c:pt idx="51">
                    <c:v>BS31 1</c:v>
                  </c:pt>
                  <c:pt idx="52">
                    <c:v>BS31 2</c:v>
                  </c:pt>
                  <c:pt idx="53">
                    <c:v>BS31 3</c:v>
                  </c:pt>
                  <c:pt idx="54">
                    <c:v>BS32 0</c:v>
                  </c:pt>
                  <c:pt idx="55">
                    <c:v>BS32 4</c:v>
                  </c:pt>
                  <c:pt idx="56">
                    <c:v>BS32 8</c:v>
                  </c:pt>
                  <c:pt idx="57">
                    <c:v>BS32 9</c:v>
                  </c:pt>
                  <c:pt idx="58">
                    <c:v>BS34 5</c:v>
                  </c:pt>
                  <c:pt idx="59">
                    <c:v>BS34 6</c:v>
                  </c:pt>
                  <c:pt idx="60">
                    <c:v>BS34 7</c:v>
                  </c:pt>
                  <c:pt idx="61">
                    <c:v>BS34 8</c:v>
                  </c:pt>
                  <c:pt idx="62">
                    <c:v>BS35 1</c:v>
                  </c:pt>
                  <c:pt idx="63">
                    <c:v>BS35 2</c:v>
                  </c:pt>
                  <c:pt idx="64">
                    <c:v>BS35 3</c:v>
                  </c:pt>
                  <c:pt idx="65">
                    <c:v>BS35 4</c:v>
                  </c:pt>
                  <c:pt idx="66">
                    <c:v>BS36 1</c:v>
                  </c:pt>
                  <c:pt idx="67">
                    <c:v>BS36 2</c:v>
                  </c:pt>
                  <c:pt idx="68">
                    <c:v>BS37 4</c:v>
                  </c:pt>
                  <c:pt idx="69">
                    <c:v>BS37 5</c:v>
                  </c:pt>
                  <c:pt idx="70">
                    <c:v>BS37 6</c:v>
                  </c:pt>
                  <c:pt idx="71">
                    <c:v>BS37 7</c:v>
                  </c:pt>
                  <c:pt idx="72">
                    <c:v>BS37 8</c:v>
                  </c:pt>
                  <c:pt idx="73">
                    <c:v>BS39 5</c:v>
                  </c:pt>
                  <c:pt idx="74">
                    <c:v>BS39 7</c:v>
                  </c:pt>
                  <c:pt idx="75">
                    <c:v>BS40 5</c:v>
                  </c:pt>
                  <c:pt idx="76">
                    <c:v>BS40 8</c:v>
                  </c:pt>
                  <c:pt idx="77">
                    <c:v>BS41 9</c:v>
                  </c:pt>
                  <c:pt idx="78">
                    <c:v>BS48 1</c:v>
                  </c:pt>
                  <c:pt idx="79">
                    <c:v>BS48 2</c:v>
                  </c:pt>
                  <c:pt idx="80">
                    <c:v>BS48 3</c:v>
                  </c:pt>
                  <c:pt idx="81">
                    <c:v>BS48 4</c:v>
                  </c:pt>
                  <c:pt idx="82">
                    <c:v>BS49 4</c:v>
                  </c:pt>
                  <c:pt idx="83">
                    <c:v>BS49 5</c:v>
                  </c:pt>
                  <c:pt idx="84">
                    <c:v>KT10 0</c:v>
                  </c:pt>
                  <c:pt idx="85">
                    <c:v>KT10 8</c:v>
                  </c:pt>
                  <c:pt idx="86">
                    <c:v>KT10 9</c:v>
                  </c:pt>
                  <c:pt idx="87">
                    <c:v>KT11 1</c:v>
                  </c:pt>
                  <c:pt idx="88">
                    <c:v>KT11 2</c:v>
                  </c:pt>
                  <c:pt idx="89">
                    <c:v>KT11 3</c:v>
                  </c:pt>
                  <c:pt idx="90">
                    <c:v>KT12 1</c:v>
                  </c:pt>
                  <c:pt idx="91">
                    <c:v>KT12 2</c:v>
                  </c:pt>
                  <c:pt idx="92">
                    <c:v>KT12 3</c:v>
                  </c:pt>
                  <c:pt idx="93">
                    <c:v>KT12 4</c:v>
                  </c:pt>
                  <c:pt idx="94">
                    <c:v>KT12 5</c:v>
                  </c:pt>
                  <c:pt idx="95">
                    <c:v>KT13 0</c:v>
                  </c:pt>
                  <c:pt idx="96">
                    <c:v>KT13 8</c:v>
                  </c:pt>
                  <c:pt idx="97">
                    <c:v>KT13 9</c:v>
                  </c:pt>
                  <c:pt idx="98">
                    <c:v>KT14 6</c:v>
                  </c:pt>
                  <c:pt idx="99">
                    <c:v>KT14 7</c:v>
                  </c:pt>
                  <c:pt idx="100">
                    <c:v>KT15 1</c:v>
                  </c:pt>
                  <c:pt idx="101">
                    <c:v>KT15 2</c:v>
                  </c:pt>
                  <c:pt idx="102">
                    <c:v>KT15 3</c:v>
                  </c:pt>
                  <c:pt idx="103">
                    <c:v>KT16 0</c:v>
                  </c:pt>
                  <c:pt idx="104">
                    <c:v>KT16 8</c:v>
                  </c:pt>
                  <c:pt idx="105">
                    <c:v>KT16 9</c:v>
                  </c:pt>
                  <c:pt idx="106">
                    <c:v>KT17 1</c:v>
                  </c:pt>
                  <c:pt idx="107">
                    <c:v>KT17 2</c:v>
                  </c:pt>
                  <c:pt idx="108">
                    <c:v>KT17 3</c:v>
                  </c:pt>
                  <c:pt idx="109">
                    <c:v>KT17 4</c:v>
                  </c:pt>
                  <c:pt idx="110">
                    <c:v>KT18 5</c:v>
                  </c:pt>
                  <c:pt idx="111">
                    <c:v>KT18 7</c:v>
                  </c:pt>
                  <c:pt idx="112">
                    <c:v>KT19 0</c:v>
                  </c:pt>
                  <c:pt idx="113">
                    <c:v>KT19 8</c:v>
                  </c:pt>
                  <c:pt idx="114">
                    <c:v>KT19 9</c:v>
                  </c:pt>
                  <c:pt idx="115">
                    <c:v>KT20 5</c:v>
                  </c:pt>
                  <c:pt idx="116">
                    <c:v>KT20 6</c:v>
                  </c:pt>
                  <c:pt idx="117">
                    <c:v>KT20 7</c:v>
                  </c:pt>
                  <c:pt idx="118">
                    <c:v>KT21 1</c:v>
                  </c:pt>
                  <c:pt idx="119">
                    <c:v>KT21 2</c:v>
                  </c:pt>
                  <c:pt idx="120">
                    <c:v>KT22 0</c:v>
                  </c:pt>
                  <c:pt idx="121">
                    <c:v>KT22 7</c:v>
                  </c:pt>
                  <c:pt idx="122">
                    <c:v>KT22 8</c:v>
                  </c:pt>
                  <c:pt idx="123">
                    <c:v>KT22 9</c:v>
                  </c:pt>
                  <c:pt idx="124">
                    <c:v>KT23 3</c:v>
                  </c:pt>
                  <c:pt idx="125">
                    <c:v>KT23 4</c:v>
                  </c:pt>
                  <c:pt idx="126">
                    <c:v>KT24 5</c:v>
                  </c:pt>
                  <c:pt idx="127">
                    <c:v>KT24 6</c:v>
                  </c:pt>
                </c:lvl>
                <c:lvl>
                  <c:pt idx="0">
                    <c:v>BS</c:v>
                  </c:pt>
                  <c:pt idx="84">
                    <c:v>KT</c:v>
                  </c:pt>
                </c:lvl>
              </c:multiLvlStrCache>
            </c:multiLvlStrRef>
          </c:cat>
          <c:val>
            <c:numRef>
              <c:f>'Dashboard Tables'!$J$23:$J$153</c:f>
              <c:numCache>
                <c:formatCode>General</c:formatCode>
                <c:ptCount val="128"/>
                <c:pt idx="1">
                  <c:v>4</c:v>
                </c:pt>
                <c:pt idx="3">
                  <c:v>6</c:v>
                </c:pt>
                <c:pt idx="5">
                  <c:v>4</c:v>
                </c:pt>
                <c:pt idx="6">
                  <c:v>3</c:v>
                </c:pt>
                <c:pt idx="18">
                  <c:v>2</c:v>
                </c:pt>
                <c:pt idx="19">
                  <c:v>2</c:v>
                </c:pt>
                <c:pt idx="26">
                  <c:v>1</c:v>
                </c:pt>
                <c:pt idx="29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4</c:v>
                </c:pt>
                <c:pt idx="34">
                  <c:v>3</c:v>
                </c:pt>
                <c:pt idx="36">
                  <c:v>1</c:v>
                </c:pt>
                <c:pt idx="42">
                  <c:v>1</c:v>
                </c:pt>
                <c:pt idx="43">
                  <c:v>2</c:v>
                </c:pt>
                <c:pt idx="45">
                  <c:v>4</c:v>
                </c:pt>
                <c:pt idx="48">
                  <c:v>1</c:v>
                </c:pt>
                <c:pt idx="50">
                  <c:v>2</c:v>
                </c:pt>
                <c:pt idx="55">
                  <c:v>10</c:v>
                </c:pt>
                <c:pt idx="61">
                  <c:v>8</c:v>
                </c:pt>
                <c:pt idx="65">
                  <c:v>8</c:v>
                </c:pt>
                <c:pt idx="66">
                  <c:v>11</c:v>
                </c:pt>
                <c:pt idx="68">
                  <c:v>4</c:v>
                </c:pt>
                <c:pt idx="69">
                  <c:v>4</c:v>
                </c:pt>
                <c:pt idx="76">
                  <c:v>13</c:v>
                </c:pt>
                <c:pt idx="77">
                  <c:v>4</c:v>
                </c:pt>
                <c:pt idx="78">
                  <c:v>3</c:v>
                </c:pt>
                <c:pt idx="80">
                  <c:v>6</c:v>
                </c:pt>
                <c:pt idx="81">
                  <c:v>2</c:v>
                </c:pt>
                <c:pt idx="84">
                  <c:v>3</c:v>
                </c:pt>
                <c:pt idx="85">
                  <c:v>12</c:v>
                </c:pt>
                <c:pt idx="86">
                  <c:v>5</c:v>
                </c:pt>
                <c:pt idx="87">
                  <c:v>8</c:v>
                </c:pt>
                <c:pt idx="88">
                  <c:v>12</c:v>
                </c:pt>
                <c:pt idx="89">
                  <c:v>9</c:v>
                </c:pt>
                <c:pt idx="90">
                  <c:v>14</c:v>
                </c:pt>
                <c:pt idx="91">
                  <c:v>2</c:v>
                </c:pt>
                <c:pt idx="92">
                  <c:v>12</c:v>
                </c:pt>
                <c:pt idx="93">
                  <c:v>7</c:v>
                </c:pt>
                <c:pt idx="94">
                  <c:v>14</c:v>
                </c:pt>
                <c:pt idx="95">
                  <c:v>5</c:v>
                </c:pt>
                <c:pt idx="96">
                  <c:v>7</c:v>
                </c:pt>
                <c:pt idx="97">
                  <c:v>1</c:v>
                </c:pt>
                <c:pt idx="98">
                  <c:v>16</c:v>
                </c:pt>
                <c:pt idx="101">
                  <c:v>1</c:v>
                </c:pt>
                <c:pt idx="102">
                  <c:v>15</c:v>
                </c:pt>
                <c:pt idx="103">
                  <c:v>9</c:v>
                </c:pt>
                <c:pt idx="105">
                  <c:v>5</c:v>
                </c:pt>
                <c:pt idx="106">
                  <c:v>11</c:v>
                </c:pt>
                <c:pt idx="107">
                  <c:v>15</c:v>
                </c:pt>
                <c:pt idx="110">
                  <c:v>6</c:v>
                </c:pt>
                <c:pt idx="111">
                  <c:v>3</c:v>
                </c:pt>
                <c:pt idx="115">
                  <c:v>5</c:v>
                </c:pt>
                <c:pt idx="116">
                  <c:v>6</c:v>
                </c:pt>
                <c:pt idx="117">
                  <c:v>7</c:v>
                </c:pt>
                <c:pt idx="118">
                  <c:v>2</c:v>
                </c:pt>
                <c:pt idx="119">
                  <c:v>3</c:v>
                </c:pt>
                <c:pt idx="120">
                  <c:v>5</c:v>
                </c:pt>
                <c:pt idx="121">
                  <c:v>4</c:v>
                </c:pt>
                <c:pt idx="122">
                  <c:v>5</c:v>
                </c:pt>
                <c:pt idx="123">
                  <c:v>6</c:v>
                </c:pt>
                <c:pt idx="124">
                  <c:v>1</c:v>
                </c:pt>
                <c:pt idx="125">
                  <c:v>6</c:v>
                </c:pt>
                <c:pt idx="126">
                  <c:v>1</c:v>
                </c:pt>
                <c:pt idx="1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32B-402C-AB1B-F9868FFEB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001007823"/>
        <c:axId val="2001004911"/>
      </c:barChart>
      <c:catAx>
        <c:axId val="20010078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1004911"/>
        <c:crosses val="autoZero"/>
        <c:auto val="1"/>
        <c:lblAlgn val="ctr"/>
        <c:lblOffset val="100"/>
        <c:noMultiLvlLbl val="0"/>
      </c:catAx>
      <c:valAx>
        <c:axId val="20010049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1007823"/>
        <c:crosses val="autoZero"/>
        <c:crossBetween val="between"/>
      </c:valAx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[task 3 evidence updated.xlsx]Tables!PivotTable5</c:name>
    <c:fmtId val="9"/>
  </c:pivotSource>
  <c:chart>
    <c:autoTitleDeleted val="0"/>
    <c:pivotFmts>
      <c:pivotFmt>
        <c:idx val="0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circle"/>
          <c:size val="4"/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circle"/>
          <c:size val="4"/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circle"/>
          <c:size val="4"/>
          <c:spPr>
            <a:gradFill rotWithShape="1">
              <a:gsLst>
                <a:gs pos="0">
                  <a:schemeClr val="accent3">
                    <a:lumMod val="110000"/>
                    <a:satMod val="105000"/>
                    <a:tint val="67000"/>
                  </a:schemeClr>
                </a:gs>
                <a:gs pos="50000">
                  <a:schemeClr val="accent3">
                    <a:lumMod val="105000"/>
                    <a:satMod val="103000"/>
                    <a:tint val="73000"/>
                  </a:schemeClr>
                </a:gs>
                <a:gs pos="100000">
                  <a:schemeClr val="accent3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circle"/>
          <c:size val="4"/>
          <c:spPr>
            <a:gradFill rotWithShape="1">
              <a:gsLst>
                <a:gs pos="0">
                  <a:schemeClr val="accent4">
                    <a:lumMod val="110000"/>
                    <a:satMod val="105000"/>
                    <a:tint val="67000"/>
                  </a:schemeClr>
                </a:gs>
                <a:gs pos="50000">
                  <a:schemeClr val="accent4">
                    <a:lumMod val="105000"/>
                    <a:satMod val="103000"/>
                    <a:tint val="73000"/>
                  </a:schemeClr>
                </a:gs>
                <a:gs pos="100000">
                  <a:schemeClr val="accent4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circle"/>
          <c:size val="4"/>
          <c:spPr>
            <a:gradFill rotWithShape="1">
              <a:gsLst>
                <a:gs pos="0">
                  <a:schemeClr val="accent5">
                    <a:lumMod val="110000"/>
                    <a:satMod val="105000"/>
                    <a:tint val="67000"/>
                  </a:schemeClr>
                </a:gs>
                <a:gs pos="50000">
                  <a:schemeClr val="accent5">
                    <a:lumMod val="105000"/>
                    <a:satMod val="103000"/>
                    <a:tint val="73000"/>
                  </a:schemeClr>
                </a:gs>
                <a:gs pos="100000">
                  <a:schemeClr val="accent5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ctr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rotWithShape="1">
            <a:gsLst>
              <a:gs pos="0">
                <a:schemeClr val="accent1">
                  <a:lumMod val="110000"/>
                  <a:satMod val="105000"/>
                  <a:tint val="67000"/>
                </a:schemeClr>
              </a:gs>
              <a:gs pos="50000">
                <a:schemeClr val="accent1">
                  <a:lumMod val="105000"/>
                  <a:satMod val="103000"/>
                  <a:tint val="73000"/>
                </a:schemeClr>
              </a:gs>
              <a:gs pos="100000">
                <a:schemeClr val="accent1">
                  <a:lumMod val="105000"/>
                  <a:satMod val="109000"/>
                  <a:tint val="81000"/>
                </a:schemeClr>
              </a:gs>
            </a:gsLst>
            <a:lin ang="5400000" scaled="0"/>
          </a:gradFill>
          <a:ln w="9525" cap="flat" cmpd="sng" algn="ctr">
            <a:solidFill>
              <a:schemeClr val="accent1">
                <a:shade val="9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50000"/>
                      <a:lumOff val="50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Tables!$C$2</c:f>
              <c:strCache>
                <c:ptCount val="1"/>
                <c:pt idx="0">
                  <c:v>1 Bedroom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110000"/>
                    <a:satMod val="105000"/>
                    <a:tint val="67000"/>
                  </a:schemeClr>
                </a:gs>
                <a:gs pos="50000">
                  <a:schemeClr val="accent1">
                    <a:lumMod val="105000"/>
                    <a:satMod val="103000"/>
                    <a:tint val="73000"/>
                  </a:schemeClr>
                </a:gs>
                <a:gs pos="100000">
                  <a:schemeClr val="accent1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Tables!$B$3:$B$45</c:f>
              <c:strCache>
                <c:ptCount val="42"/>
                <c:pt idx="0">
                  <c:v>KT24</c:v>
                </c:pt>
                <c:pt idx="1">
                  <c:v>KT23</c:v>
                </c:pt>
                <c:pt idx="2">
                  <c:v>KT22</c:v>
                </c:pt>
                <c:pt idx="3">
                  <c:v>KT21</c:v>
                </c:pt>
                <c:pt idx="4">
                  <c:v>KT20</c:v>
                </c:pt>
                <c:pt idx="5">
                  <c:v>KT19</c:v>
                </c:pt>
                <c:pt idx="6">
                  <c:v>KT18</c:v>
                </c:pt>
                <c:pt idx="7">
                  <c:v>KT17</c:v>
                </c:pt>
                <c:pt idx="8">
                  <c:v>KT16</c:v>
                </c:pt>
                <c:pt idx="9">
                  <c:v>KT15</c:v>
                </c:pt>
                <c:pt idx="10">
                  <c:v>KT14</c:v>
                </c:pt>
                <c:pt idx="11">
                  <c:v>KT13</c:v>
                </c:pt>
                <c:pt idx="12">
                  <c:v>KT12</c:v>
                </c:pt>
                <c:pt idx="13">
                  <c:v>KT11</c:v>
                </c:pt>
                <c:pt idx="14">
                  <c:v>KT10</c:v>
                </c:pt>
                <c:pt idx="15">
                  <c:v>BS49</c:v>
                </c:pt>
                <c:pt idx="16">
                  <c:v>BS48</c:v>
                </c:pt>
                <c:pt idx="17">
                  <c:v>BS41</c:v>
                </c:pt>
                <c:pt idx="18">
                  <c:v>BS40</c:v>
                </c:pt>
                <c:pt idx="19">
                  <c:v>BS39</c:v>
                </c:pt>
                <c:pt idx="20">
                  <c:v>BS37</c:v>
                </c:pt>
                <c:pt idx="21">
                  <c:v>BS36</c:v>
                </c:pt>
                <c:pt idx="22">
                  <c:v>BS35</c:v>
                </c:pt>
                <c:pt idx="23">
                  <c:v>BS34</c:v>
                </c:pt>
                <c:pt idx="24">
                  <c:v>BS32</c:v>
                </c:pt>
                <c:pt idx="25">
                  <c:v>BS31</c:v>
                </c:pt>
                <c:pt idx="26">
                  <c:v>BS30</c:v>
                </c:pt>
                <c:pt idx="27">
                  <c:v>BS28</c:v>
                </c:pt>
                <c:pt idx="28">
                  <c:v>BS27</c:v>
                </c:pt>
                <c:pt idx="29">
                  <c:v>BS26</c:v>
                </c:pt>
                <c:pt idx="30">
                  <c:v>BS25</c:v>
                </c:pt>
                <c:pt idx="31">
                  <c:v>BS24</c:v>
                </c:pt>
                <c:pt idx="32">
                  <c:v>BS23</c:v>
                </c:pt>
                <c:pt idx="33">
                  <c:v>BS22</c:v>
                </c:pt>
                <c:pt idx="34">
                  <c:v>BS21</c:v>
                </c:pt>
                <c:pt idx="35">
                  <c:v>BS20</c:v>
                </c:pt>
                <c:pt idx="36">
                  <c:v>BS16</c:v>
                </c:pt>
                <c:pt idx="37">
                  <c:v>BS15</c:v>
                </c:pt>
                <c:pt idx="38">
                  <c:v>BS14</c:v>
                </c:pt>
                <c:pt idx="39">
                  <c:v>BS13</c:v>
                </c:pt>
                <c:pt idx="40">
                  <c:v>BS11</c:v>
                </c:pt>
                <c:pt idx="41">
                  <c:v>BS10</c:v>
                </c:pt>
              </c:strCache>
            </c:strRef>
          </c:cat>
          <c:val>
            <c:numRef>
              <c:f>Tables!$C$3:$C$45</c:f>
              <c:numCache>
                <c:formatCode>General</c:formatCode>
                <c:ptCount val="42"/>
                <c:pt idx="0">
                  <c:v>136</c:v>
                </c:pt>
                <c:pt idx="1">
                  <c:v>554</c:v>
                </c:pt>
                <c:pt idx="2">
                  <c:v>1367</c:v>
                </c:pt>
                <c:pt idx="3">
                  <c:v>408</c:v>
                </c:pt>
                <c:pt idx="4">
                  <c:v>656</c:v>
                </c:pt>
                <c:pt idx="5">
                  <c:v>911</c:v>
                </c:pt>
                <c:pt idx="6">
                  <c:v>739</c:v>
                </c:pt>
                <c:pt idx="7">
                  <c:v>1017</c:v>
                </c:pt>
                <c:pt idx="8">
                  <c:v>1197</c:v>
                </c:pt>
                <c:pt idx="9">
                  <c:v>1332</c:v>
                </c:pt>
                <c:pt idx="10">
                  <c:v>467</c:v>
                </c:pt>
                <c:pt idx="11">
                  <c:v>1020</c:v>
                </c:pt>
                <c:pt idx="12">
                  <c:v>1959</c:v>
                </c:pt>
                <c:pt idx="13">
                  <c:v>398</c:v>
                </c:pt>
                <c:pt idx="14">
                  <c:v>438</c:v>
                </c:pt>
                <c:pt idx="15">
                  <c:v>261</c:v>
                </c:pt>
                <c:pt idx="16">
                  <c:v>522</c:v>
                </c:pt>
                <c:pt idx="17">
                  <c:v>118</c:v>
                </c:pt>
                <c:pt idx="18">
                  <c:v>175</c:v>
                </c:pt>
                <c:pt idx="19">
                  <c:v>274</c:v>
                </c:pt>
                <c:pt idx="20">
                  <c:v>797</c:v>
                </c:pt>
                <c:pt idx="21">
                  <c:v>294</c:v>
                </c:pt>
                <c:pt idx="22">
                  <c:v>573</c:v>
                </c:pt>
                <c:pt idx="23">
                  <c:v>1066</c:v>
                </c:pt>
                <c:pt idx="24">
                  <c:v>843</c:v>
                </c:pt>
                <c:pt idx="25">
                  <c:v>824</c:v>
                </c:pt>
                <c:pt idx="26">
                  <c:v>963</c:v>
                </c:pt>
                <c:pt idx="27">
                  <c:v>47</c:v>
                </c:pt>
                <c:pt idx="28">
                  <c:v>259</c:v>
                </c:pt>
                <c:pt idx="29">
                  <c:v>134</c:v>
                </c:pt>
                <c:pt idx="30">
                  <c:v>176</c:v>
                </c:pt>
                <c:pt idx="31">
                  <c:v>324</c:v>
                </c:pt>
                <c:pt idx="32">
                  <c:v>3572</c:v>
                </c:pt>
                <c:pt idx="33">
                  <c:v>1199</c:v>
                </c:pt>
                <c:pt idx="34">
                  <c:v>1183</c:v>
                </c:pt>
                <c:pt idx="35">
                  <c:v>985</c:v>
                </c:pt>
                <c:pt idx="36">
                  <c:v>3301</c:v>
                </c:pt>
                <c:pt idx="37">
                  <c:v>1999</c:v>
                </c:pt>
                <c:pt idx="38">
                  <c:v>1129</c:v>
                </c:pt>
                <c:pt idx="39">
                  <c:v>1381</c:v>
                </c:pt>
                <c:pt idx="40">
                  <c:v>790</c:v>
                </c:pt>
                <c:pt idx="41">
                  <c:v>1201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90-4142-93F7-1BA64A658BAF}"/>
            </c:ext>
          </c:extLst>
        </c:ser>
        <c:ser>
          <c:idx val="1"/>
          <c:order val="1"/>
          <c:tx>
            <c:strRef>
              <c:f>Tables!$D$2</c:f>
              <c:strCache>
                <c:ptCount val="1"/>
                <c:pt idx="0">
                  <c:v>2 Bedrooms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110000"/>
                    <a:satMod val="105000"/>
                    <a:tint val="67000"/>
                  </a:schemeClr>
                </a:gs>
                <a:gs pos="50000">
                  <a:schemeClr val="accent2">
                    <a:lumMod val="105000"/>
                    <a:satMod val="103000"/>
                    <a:tint val="73000"/>
                  </a:schemeClr>
                </a:gs>
                <a:gs pos="100000">
                  <a:schemeClr val="accent2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Tables!$B$3:$B$45</c:f>
              <c:strCache>
                <c:ptCount val="42"/>
                <c:pt idx="0">
                  <c:v>KT24</c:v>
                </c:pt>
                <c:pt idx="1">
                  <c:v>KT23</c:v>
                </c:pt>
                <c:pt idx="2">
                  <c:v>KT22</c:v>
                </c:pt>
                <c:pt idx="3">
                  <c:v>KT21</c:v>
                </c:pt>
                <c:pt idx="4">
                  <c:v>KT20</c:v>
                </c:pt>
                <c:pt idx="5">
                  <c:v>KT19</c:v>
                </c:pt>
                <c:pt idx="6">
                  <c:v>KT18</c:v>
                </c:pt>
                <c:pt idx="7">
                  <c:v>KT17</c:v>
                </c:pt>
                <c:pt idx="8">
                  <c:v>KT16</c:v>
                </c:pt>
                <c:pt idx="9">
                  <c:v>KT15</c:v>
                </c:pt>
                <c:pt idx="10">
                  <c:v>KT14</c:v>
                </c:pt>
                <c:pt idx="11">
                  <c:v>KT13</c:v>
                </c:pt>
                <c:pt idx="12">
                  <c:v>KT12</c:v>
                </c:pt>
                <c:pt idx="13">
                  <c:v>KT11</c:v>
                </c:pt>
                <c:pt idx="14">
                  <c:v>KT10</c:v>
                </c:pt>
                <c:pt idx="15">
                  <c:v>BS49</c:v>
                </c:pt>
                <c:pt idx="16">
                  <c:v>BS48</c:v>
                </c:pt>
                <c:pt idx="17">
                  <c:v>BS41</c:v>
                </c:pt>
                <c:pt idx="18">
                  <c:v>BS40</c:v>
                </c:pt>
                <c:pt idx="19">
                  <c:v>BS39</c:v>
                </c:pt>
                <c:pt idx="20">
                  <c:v>BS37</c:v>
                </c:pt>
                <c:pt idx="21">
                  <c:v>BS36</c:v>
                </c:pt>
                <c:pt idx="22">
                  <c:v>BS35</c:v>
                </c:pt>
                <c:pt idx="23">
                  <c:v>BS34</c:v>
                </c:pt>
                <c:pt idx="24">
                  <c:v>BS32</c:v>
                </c:pt>
                <c:pt idx="25">
                  <c:v>BS31</c:v>
                </c:pt>
                <c:pt idx="26">
                  <c:v>BS30</c:v>
                </c:pt>
                <c:pt idx="27">
                  <c:v>BS28</c:v>
                </c:pt>
                <c:pt idx="28">
                  <c:v>BS27</c:v>
                </c:pt>
                <c:pt idx="29">
                  <c:v>BS26</c:v>
                </c:pt>
                <c:pt idx="30">
                  <c:v>BS25</c:v>
                </c:pt>
                <c:pt idx="31">
                  <c:v>BS24</c:v>
                </c:pt>
                <c:pt idx="32">
                  <c:v>BS23</c:v>
                </c:pt>
                <c:pt idx="33">
                  <c:v>BS22</c:v>
                </c:pt>
                <c:pt idx="34">
                  <c:v>BS21</c:v>
                </c:pt>
                <c:pt idx="35">
                  <c:v>BS20</c:v>
                </c:pt>
                <c:pt idx="36">
                  <c:v>BS16</c:v>
                </c:pt>
                <c:pt idx="37">
                  <c:v>BS15</c:v>
                </c:pt>
                <c:pt idx="38">
                  <c:v>BS14</c:v>
                </c:pt>
                <c:pt idx="39">
                  <c:v>BS13</c:v>
                </c:pt>
                <c:pt idx="40">
                  <c:v>BS11</c:v>
                </c:pt>
                <c:pt idx="41">
                  <c:v>BS10</c:v>
                </c:pt>
              </c:strCache>
            </c:strRef>
          </c:cat>
          <c:val>
            <c:numRef>
              <c:f>Tables!$D$3:$D$45</c:f>
              <c:numCache>
                <c:formatCode>General</c:formatCode>
                <c:ptCount val="42"/>
                <c:pt idx="0">
                  <c:v>616</c:v>
                </c:pt>
                <c:pt idx="1">
                  <c:v>802</c:v>
                </c:pt>
                <c:pt idx="2">
                  <c:v>2324</c:v>
                </c:pt>
                <c:pt idx="3">
                  <c:v>921</c:v>
                </c:pt>
                <c:pt idx="4">
                  <c:v>2375</c:v>
                </c:pt>
                <c:pt idx="5">
                  <c:v>3295</c:v>
                </c:pt>
                <c:pt idx="6">
                  <c:v>1737</c:v>
                </c:pt>
                <c:pt idx="7">
                  <c:v>2249</c:v>
                </c:pt>
                <c:pt idx="8">
                  <c:v>2687</c:v>
                </c:pt>
                <c:pt idx="9">
                  <c:v>3061</c:v>
                </c:pt>
                <c:pt idx="10">
                  <c:v>1322</c:v>
                </c:pt>
                <c:pt idx="11">
                  <c:v>2626</c:v>
                </c:pt>
                <c:pt idx="12">
                  <c:v>3963</c:v>
                </c:pt>
                <c:pt idx="13">
                  <c:v>1052</c:v>
                </c:pt>
                <c:pt idx="14">
                  <c:v>1404</c:v>
                </c:pt>
                <c:pt idx="15">
                  <c:v>849</c:v>
                </c:pt>
                <c:pt idx="16">
                  <c:v>1486</c:v>
                </c:pt>
                <c:pt idx="17">
                  <c:v>346</c:v>
                </c:pt>
                <c:pt idx="18">
                  <c:v>574</c:v>
                </c:pt>
                <c:pt idx="19">
                  <c:v>734</c:v>
                </c:pt>
                <c:pt idx="20">
                  <c:v>2786</c:v>
                </c:pt>
                <c:pt idx="21">
                  <c:v>974</c:v>
                </c:pt>
                <c:pt idx="22">
                  <c:v>1506</c:v>
                </c:pt>
                <c:pt idx="23">
                  <c:v>2627</c:v>
                </c:pt>
                <c:pt idx="24">
                  <c:v>2980</c:v>
                </c:pt>
                <c:pt idx="25">
                  <c:v>1679</c:v>
                </c:pt>
                <c:pt idx="26">
                  <c:v>3197</c:v>
                </c:pt>
                <c:pt idx="27">
                  <c:v>178</c:v>
                </c:pt>
                <c:pt idx="28">
                  <c:v>717</c:v>
                </c:pt>
                <c:pt idx="29">
                  <c:v>350</c:v>
                </c:pt>
                <c:pt idx="30">
                  <c:v>506</c:v>
                </c:pt>
                <c:pt idx="31">
                  <c:v>2112</c:v>
                </c:pt>
                <c:pt idx="32">
                  <c:v>6084</c:v>
                </c:pt>
                <c:pt idx="33">
                  <c:v>4504</c:v>
                </c:pt>
                <c:pt idx="34">
                  <c:v>2623</c:v>
                </c:pt>
                <c:pt idx="35">
                  <c:v>3075</c:v>
                </c:pt>
                <c:pt idx="36">
                  <c:v>6865</c:v>
                </c:pt>
                <c:pt idx="37">
                  <c:v>4566</c:v>
                </c:pt>
                <c:pt idx="38">
                  <c:v>2362</c:v>
                </c:pt>
                <c:pt idx="39">
                  <c:v>3251</c:v>
                </c:pt>
                <c:pt idx="40">
                  <c:v>2268</c:v>
                </c:pt>
                <c:pt idx="41">
                  <c:v>3267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90-4142-93F7-1BA64A658BAF}"/>
            </c:ext>
          </c:extLst>
        </c:ser>
        <c:ser>
          <c:idx val="2"/>
          <c:order val="2"/>
          <c:tx>
            <c:strRef>
              <c:f>Tables!$E$2</c:f>
              <c:strCache>
                <c:ptCount val="1"/>
                <c:pt idx="0">
                  <c:v>3 Bedrooms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110000"/>
                    <a:satMod val="105000"/>
                    <a:tint val="67000"/>
                  </a:schemeClr>
                </a:gs>
                <a:gs pos="50000">
                  <a:schemeClr val="accent3">
                    <a:lumMod val="105000"/>
                    <a:satMod val="103000"/>
                    <a:tint val="73000"/>
                  </a:schemeClr>
                </a:gs>
                <a:gs pos="100000">
                  <a:schemeClr val="accent3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Tables!$B$3:$B$45</c:f>
              <c:strCache>
                <c:ptCount val="42"/>
                <c:pt idx="0">
                  <c:v>KT24</c:v>
                </c:pt>
                <c:pt idx="1">
                  <c:v>KT23</c:v>
                </c:pt>
                <c:pt idx="2">
                  <c:v>KT22</c:v>
                </c:pt>
                <c:pt idx="3">
                  <c:v>KT21</c:v>
                </c:pt>
                <c:pt idx="4">
                  <c:v>KT20</c:v>
                </c:pt>
                <c:pt idx="5">
                  <c:v>KT19</c:v>
                </c:pt>
                <c:pt idx="6">
                  <c:v>KT18</c:v>
                </c:pt>
                <c:pt idx="7">
                  <c:v>KT17</c:v>
                </c:pt>
                <c:pt idx="8">
                  <c:v>KT16</c:v>
                </c:pt>
                <c:pt idx="9">
                  <c:v>KT15</c:v>
                </c:pt>
                <c:pt idx="10">
                  <c:v>KT14</c:v>
                </c:pt>
                <c:pt idx="11">
                  <c:v>KT13</c:v>
                </c:pt>
                <c:pt idx="12">
                  <c:v>KT12</c:v>
                </c:pt>
                <c:pt idx="13">
                  <c:v>KT11</c:v>
                </c:pt>
                <c:pt idx="14">
                  <c:v>KT10</c:v>
                </c:pt>
                <c:pt idx="15">
                  <c:v>BS49</c:v>
                </c:pt>
                <c:pt idx="16">
                  <c:v>BS48</c:v>
                </c:pt>
                <c:pt idx="17">
                  <c:v>BS41</c:v>
                </c:pt>
                <c:pt idx="18">
                  <c:v>BS40</c:v>
                </c:pt>
                <c:pt idx="19">
                  <c:v>BS39</c:v>
                </c:pt>
                <c:pt idx="20">
                  <c:v>BS37</c:v>
                </c:pt>
                <c:pt idx="21">
                  <c:v>BS36</c:v>
                </c:pt>
                <c:pt idx="22">
                  <c:v>BS35</c:v>
                </c:pt>
                <c:pt idx="23">
                  <c:v>BS34</c:v>
                </c:pt>
                <c:pt idx="24">
                  <c:v>BS32</c:v>
                </c:pt>
                <c:pt idx="25">
                  <c:v>BS31</c:v>
                </c:pt>
                <c:pt idx="26">
                  <c:v>BS30</c:v>
                </c:pt>
                <c:pt idx="27">
                  <c:v>BS28</c:v>
                </c:pt>
                <c:pt idx="28">
                  <c:v>BS27</c:v>
                </c:pt>
                <c:pt idx="29">
                  <c:v>BS26</c:v>
                </c:pt>
                <c:pt idx="30">
                  <c:v>BS25</c:v>
                </c:pt>
                <c:pt idx="31">
                  <c:v>BS24</c:v>
                </c:pt>
                <c:pt idx="32">
                  <c:v>BS23</c:v>
                </c:pt>
                <c:pt idx="33">
                  <c:v>BS22</c:v>
                </c:pt>
                <c:pt idx="34">
                  <c:v>BS21</c:v>
                </c:pt>
                <c:pt idx="35">
                  <c:v>BS20</c:v>
                </c:pt>
                <c:pt idx="36">
                  <c:v>BS16</c:v>
                </c:pt>
                <c:pt idx="37">
                  <c:v>BS15</c:v>
                </c:pt>
                <c:pt idx="38">
                  <c:v>BS14</c:v>
                </c:pt>
                <c:pt idx="39">
                  <c:v>BS13</c:v>
                </c:pt>
                <c:pt idx="40">
                  <c:v>BS11</c:v>
                </c:pt>
                <c:pt idx="41">
                  <c:v>BS10</c:v>
                </c:pt>
              </c:strCache>
            </c:strRef>
          </c:cat>
          <c:val>
            <c:numRef>
              <c:f>Tables!$E$3:$E$45</c:f>
              <c:numCache>
                <c:formatCode>General</c:formatCode>
                <c:ptCount val="42"/>
                <c:pt idx="0">
                  <c:v>1141</c:v>
                </c:pt>
                <c:pt idx="1">
                  <c:v>1535</c:v>
                </c:pt>
                <c:pt idx="2">
                  <c:v>2908</c:v>
                </c:pt>
                <c:pt idx="3">
                  <c:v>1997</c:v>
                </c:pt>
                <c:pt idx="4">
                  <c:v>2718</c:v>
                </c:pt>
                <c:pt idx="5">
                  <c:v>6109</c:v>
                </c:pt>
                <c:pt idx="6">
                  <c:v>2217</c:v>
                </c:pt>
                <c:pt idx="7">
                  <c:v>2803</c:v>
                </c:pt>
                <c:pt idx="8">
                  <c:v>2590</c:v>
                </c:pt>
                <c:pt idx="9">
                  <c:v>4845</c:v>
                </c:pt>
                <c:pt idx="10">
                  <c:v>2186</c:v>
                </c:pt>
                <c:pt idx="11">
                  <c:v>2255</c:v>
                </c:pt>
                <c:pt idx="12">
                  <c:v>5774</c:v>
                </c:pt>
                <c:pt idx="13">
                  <c:v>1661</c:v>
                </c:pt>
                <c:pt idx="14">
                  <c:v>2198</c:v>
                </c:pt>
                <c:pt idx="15">
                  <c:v>2087</c:v>
                </c:pt>
                <c:pt idx="16">
                  <c:v>4055</c:v>
                </c:pt>
                <c:pt idx="17">
                  <c:v>874</c:v>
                </c:pt>
                <c:pt idx="18">
                  <c:v>1109</c:v>
                </c:pt>
                <c:pt idx="19">
                  <c:v>1878</c:v>
                </c:pt>
                <c:pt idx="20">
                  <c:v>8067</c:v>
                </c:pt>
                <c:pt idx="21">
                  <c:v>3013</c:v>
                </c:pt>
                <c:pt idx="22">
                  <c:v>3874</c:v>
                </c:pt>
                <c:pt idx="23">
                  <c:v>6957</c:v>
                </c:pt>
                <c:pt idx="24">
                  <c:v>3189</c:v>
                </c:pt>
                <c:pt idx="25">
                  <c:v>4049</c:v>
                </c:pt>
                <c:pt idx="26">
                  <c:v>5356</c:v>
                </c:pt>
                <c:pt idx="27">
                  <c:v>450</c:v>
                </c:pt>
                <c:pt idx="28">
                  <c:v>987</c:v>
                </c:pt>
                <c:pt idx="29">
                  <c:v>698</c:v>
                </c:pt>
                <c:pt idx="30">
                  <c:v>895</c:v>
                </c:pt>
                <c:pt idx="31">
                  <c:v>3009</c:v>
                </c:pt>
                <c:pt idx="32">
                  <c:v>4226</c:v>
                </c:pt>
                <c:pt idx="33">
                  <c:v>7386</c:v>
                </c:pt>
                <c:pt idx="34">
                  <c:v>4139</c:v>
                </c:pt>
                <c:pt idx="35">
                  <c:v>4846</c:v>
                </c:pt>
                <c:pt idx="36">
                  <c:v>14058</c:v>
                </c:pt>
                <c:pt idx="37">
                  <c:v>10940</c:v>
                </c:pt>
                <c:pt idx="38">
                  <c:v>6651</c:v>
                </c:pt>
                <c:pt idx="39">
                  <c:v>6882</c:v>
                </c:pt>
                <c:pt idx="40">
                  <c:v>3713</c:v>
                </c:pt>
                <c:pt idx="41">
                  <c:v>5891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90-4142-93F7-1BA64A658BAF}"/>
            </c:ext>
          </c:extLst>
        </c:ser>
        <c:ser>
          <c:idx val="3"/>
          <c:order val="3"/>
          <c:tx>
            <c:strRef>
              <c:f>Tables!$F$2</c:f>
              <c:strCache>
                <c:ptCount val="1"/>
                <c:pt idx="0">
                  <c:v>4 Bedrooms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110000"/>
                    <a:satMod val="105000"/>
                    <a:tint val="67000"/>
                  </a:schemeClr>
                </a:gs>
                <a:gs pos="50000">
                  <a:schemeClr val="accent4">
                    <a:lumMod val="105000"/>
                    <a:satMod val="103000"/>
                    <a:tint val="73000"/>
                  </a:schemeClr>
                </a:gs>
                <a:gs pos="100000">
                  <a:schemeClr val="accent4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Tables!$B$3:$B$45</c:f>
              <c:strCache>
                <c:ptCount val="42"/>
                <c:pt idx="0">
                  <c:v>KT24</c:v>
                </c:pt>
                <c:pt idx="1">
                  <c:v>KT23</c:v>
                </c:pt>
                <c:pt idx="2">
                  <c:v>KT22</c:v>
                </c:pt>
                <c:pt idx="3">
                  <c:v>KT21</c:v>
                </c:pt>
                <c:pt idx="4">
                  <c:v>KT20</c:v>
                </c:pt>
                <c:pt idx="5">
                  <c:v>KT19</c:v>
                </c:pt>
                <c:pt idx="6">
                  <c:v>KT18</c:v>
                </c:pt>
                <c:pt idx="7">
                  <c:v>KT17</c:v>
                </c:pt>
                <c:pt idx="8">
                  <c:v>KT16</c:v>
                </c:pt>
                <c:pt idx="9">
                  <c:v>KT15</c:v>
                </c:pt>
                <c:pt idx="10">
                  <c:v>KT14</c:v>
                </c:pt>
                <c:pt idx="11">
                  <c:v>KT13</c:v>
                </c:pt>
                <c:pt idx="12">
                  <c:v>KT12</c:v>
                </c:pt>
                <c:pt idx="13">
                  <c:v>KT11</c:v>
                </c:pt>
                <c:pt idx="14">
                  <c:v>KT10</c:v>
                </c:pt>
                <c:pt idx="15">
                  <c:v>BS49</c:v>
                </c:pt>
                <c:pt idx="16">
                  <c:v>BS48</c:v>
                </c:pt>
                <c:pt idx="17">
                  <c:v>BS41</c:v>
                </c:pt>
                <c:pt idx="18">
                  <c:v>BS40</c:v>
                </c:pt>
                <c:pt idx="19">
                  <c:v>BS39</c:v>
                </c:pt>
                <c:pt idx="20">
                  <c:v>BS37</c:v>
                </c:pt>
                <c:pt idx="21">
                  <c:v>BS36</c:v>
                </c:pt>
                <c:pt idx="22">
                  <c:v>BS35</c:v>
                </c:pt>
                <c:pt idx="23">
                  <c:v>BS34</c:v>
                </c:pt>
                <c:pt idx="24">
                  <c:v>BS32</c:v>
                </c:pt>
                <c:pt idx="25">
                  <c:v>BS31</c:v>
                </c:pt>
                <c:pt idx="26">
                  <c:v>BS30</c:v>
                </c:pt>
                <c:pt idx="27">
                  <c:v>BS28</c:v>
                </c:pt>
                <c:pt idx="28">
                  <c:v>BS27</c:v>
                </c:pt>
                <c:pt idx="29">
                  <c:v>BS26</c:v>
                </c:pt>
                <c:pt idx="30">
                  <c:v>BS25</c:v>
                </c:pt>
                <c:pt idx="31">
                  <c:v>BS24</c:v>
                </c:pt>
                <c:pt idx="32">
                  <c:v>BS23</c:v>
                </c:pt>
                <c:pt idx="33">
                  <c:v>BS22</c:v>
                </c:pt>
                <c:pt idx="34">
                  <c:v>BS21</c:v>
                </c:pt>
                <c:pt idx="35">
                  <c:v>BS20</c:v>
                </c:pt>
                <c:pt idx="36">
                  <c:v>BS16</c:v>
                </c:pt>
                <c:pt idx="37">
                  <c:v>BS15</c:v>
                </c:pt>
                <c:pt idx="38">
                  <c:v>BS14</c:v>
                </c:pt>
                <c:pt idx="39">
                  <c:v>BS13</c:v>
                </c:pt>
                <c:pt idx="40">
                  <c:v>BS11</c:v>
                </c:pt>
                <c:pt idx="41">
                  <c:v>BS10</c:v>
                </c:pt>
              </c:strCache>
            </c:strRef>
          </c:cat>
          <c:val>
            <c:numRef>
              <c:f>Tables!$F$3:$F$45</c:f>
              <c:numCache>
                <c:formatCode>General</c:formatCode>
                <c:ptCount val="42"/>
                <c:pt idx="0">
                  <c:v>1156</c:v>
                </c:pt>
                <c:pt idx="1">
                  <c:v>1204</c:v>
                </c:pt>
                <c:pt idx="2">
                  <c:v>1978</c:v>
                </c:pt>
                <c:pt idx="3">
                  <c:v>1485</c:v>
                </c:pt>
                <c:pt idx="4">
                  <c:v>1634</c:v>
                </c:pt>
                <c:pt idx="5">
                  <c:v>1761</c:v>
                </c:pt>
                <c:pt idx="6">
                  <c:v>1281</c:v>
                </c:pt>
                <c:pt idx="7">
                  <c:v>2402</c:v>
                </c:pt>
                <c:pt idx="8">
                  <c:v>1174</c:v>
                </c:pt>
                <c:pt idx="9">
                  <c:v>1862</c:v>
                </c:pt>
                <c:pt idx="10">
                  <c:v>1029</c:v>
                </c:pt>
                <c:pt idx="11">
                  <c:v>1868</c:v>
                </c:pt>
                <c:pt idx="12">
                  <c:v>2323</c:v>
                </c:pt>
                <c:pt idx="13">
                  <c:v>1312</c:v>
                </c:pt>
                <c:pt idx="14">
                  <c:v>2294</c:v>
                </c:pt>
                <c:pt idx="15">
                  <c:v>1330</c:v>
                </c:pt>
                <c:pt idx="16">
                  <c:v>2992</c:v>
                </c:pt>
                <c:pt idx="17">
                  <c:v>616</c:v>
                </c:pt>
                <c:pt idx="18">
                  <c:v>1054</c:v>
                </c:pt>
                <c:pt idx="19">
                  <c:v>816</c:v>
                </c:pt>
                <c:pt idx="20">
                  <c:v>2907</c:v>
                </c:pt>
                <c:pt idx="21">
                  <c:v>1528</c:v>
                </c:pt>
                <c:pt idx="22">
                  <c:v>2339</c:v>
                </c:pt>
                <c:pt idx="23">
                  <c:v>1609</c:v>
                </c:pt>
                <c:pt idx="24">
                  <c:v>2508</c:v>
                </c:pt>
                <c:pt idx="25">
                  <c:v>1631</c:v>
                </c:pt>
                <c:pt idx="26">
                  <c:v>2527</c:v>
                </c:pt>
                <c:pt idx="27">
                  <c:v>425</c:v>
                </c:pt>
                <c:pt idx="28">
                  <c:v>818</c:v>
                </c:pt>
                <c:pt idx="29">
                  <c:v>609</c:v>
                </c:pt>
                <c:pt idx="30">
                  <c:v>740</c:v>
                </c:pt>
                <c:pt idx="31">
                  <c:v>1187</c:v>
                </c:pt>
                <c:pt idx="32">
                  <c:v>1736</c:v>
                </c:pt>
                <c:pt idx="33">
                  <c:v>2674</c:v>
                </c:pt>
                <c:pt idx="34">
                  <c:v>1741</c:v>
                </c:pt>
                <c:pt idx="35">
                  <c:v>3429</c:v>
                </c:pt>
                <c:pt idx="36">
                  <c:v>5159</c:v>
                </c:pt>
                <c:pt idx="37">
                  <c:v>2205</c:v>
                </c:pt>
                <c:pt idx="38">
                  <c:v>1430</c:v>
                </c:pt>
                <c:pt idx="39">
                  <c:v>835</c:v>
                </c:pt>
                <c:pt idx="40">
                  <c:v>544</c:v>
                </c:pt>
                <c:pt idx="41">
                  <c:v>1123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90-4142-93F7-1BA64A658BAF}"/>
            </c:ext>
          </c:extLst>
        </c:ser>
        <c:ser>
          <c:idx val="4"/>
          <c:order val="4"/>
          <c:tx>
            <c:strRef>
              <c:f>Tables!$G$2</c:f>
              <c:strCache>
                <c:ptCount val="1"/>
                <c:pt idx="0">
                  <c:v>5+ Bedrooms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110000"/>
                    <a:satMod val="105000"/>
                    <a:tint val="67000"/>
                  </a:schemeClr>
                </a:gs>
                <a:gs pos="50000">
                  <a:schemeClr val="accent5">
                    <a:lumMod val="105000"/>
                    <a:satMod val="103000"/>
                    <a:tint val="73000"/>
                  </a:schemeClr>
                </a:gs>
                <a:gs pos="100000">
                  <a:schemeClr val="accent5">
                    <a:lumMod val="105000"/>
                    <a:satMod val="109000"/>
                    <a:tint val="81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5">
                  <a:shade val="95000"/>
                </a:schemeClr>
              </a:solidFill>
              <a:round/>
            </a:ln>
            <a:effectLst/>
          </c:spPr>
          <c:invertIfNegative val="0"/>
          <c:cat>
            <c:strRef>
              <c:f>Tables!$B$3:$B$45</c:f>
              <c:strCache>
                <c:ptCount val="42"/>
                <c:pt idx="0">
                  <c:v>KT24</c:v>
                </c:pt>
                <c:pt idx="1">
                  <c:v>KT23</c:v>
                </c:pt>
                <c:pt idx="2">
                  <c:v>KT22</c:v>
                </c:pt>
                <c:pt idx="3">
                  <c:v>KT21</c:v>
                </c:pt>
                <c:pt idx="4">
                  <c:v>KT20</c:v>
                </c:pt>
                <c:pt idx="5">
                  <c:v>KT19</c:v>
                </c:pt>
                <c:pt idx="6">
                  <c:v>KT18</c:v>
                </c:pt>
                <c:pt idx="7">
                  <c:v>KT17</c:v>
                </c:pt>
                <c:pt idx="8">
                  <c:v>KT16</c:v>
                </c:pt>
                <c:pt idx="9">
                  <c:v>KT15</c:v>
                </c:pt>
                <c:pt idx="10">
                  <c:v>KT14</c:v>
                </c:pt>
                <c:pt idx="11">
                  <c:v>KT13</c:v>
                </c:pt>
                <c:pt idx="12">
                  <c:v>KT12</c:v>
                </c:pt>
                <c:pt idx="13">
                  <c:v>KT11</c:v>
                </c:pt>
                <c:pt idx="14">
                  <c:v>KT10</c:v>
                </c:pt>
                <c:pt idx="15">
                  <c:v>BS49</c:v>
                </c:pt>
                <c:pt idx="16">
                  <c:v>BS48</c:v>
                </c:pt>
                <c:pt idx="17">
                  <c:v>BS41</c:v>
                </c:pt>
                <c:pt idx="18">
                  <c:v>BS40</c:v>
                </c:pt>
                <c:pt idx="19">
                  <c:v>BS39</c:v>
                </c:pt>
                <c:pt idx="20">
                  <c:v>BS37</c:v>
                </c:pt>
                <c:pt idx="21">
                  <c:v>BS36</c:v>
                </c:pt>
                <c:pt idx="22">
                  <c:v>BS35</c:v>
                </c:pt>
                <c:pt idx="23">
                  <c:v>BS34</c:v>
                </c:pt>
                <c:pt idx="24">
                  <c:v>BS32</c:v>
                </c:pt>
                <c:pt idx="25">
                  <c:v>BS31</c:v>
                </c:pt>
                <c:pt idx="26">
                  <c:v>BS30</c:v>
                </c:pt>
                <c:pt idx="27">
                  <c:v>BS28</c:v>
                </c:pt>
                <c:pt idx="28">
                  <c:v>BS27</c:v>
                </c:pt>
                <c:pt idx="29">
                  <c:v>BS26</c:v>
                </c:pt>
                <c:pt idx="30">
                  <c:v>BS25</c:v>
                </c:pt>
                <c:pt idx="31">
                  <c:v>BS24</c:v>
                </c:pt>
                <c:pt idx="32">
                  <c:v>BS23</c:v>
                </c:pt>
                <c:pt idx="33">
                  <c:v>BS22</c:v>
                </c:pt>
                <c:pt idx="34">
                  <c:v>BS21</c:v>
                </c:pt>
                <c:pt idx="35">
                  <c:v>BS20</c:v>
                </c:pt>
                <c:pt idx="36">
                  <c:v>BS16</c:v>
                </c:pt>
                <c:pt idx="37">
                  <c:v>BS15</c:v>
                </c:pt>
                <c:pt idx="38">
                  <c:v>BS14</c:v>
                </c:pt>
                <c:pt idx="39">
                  <c:v>BS13</c:v>
                </c:pt>
                <c:pt idx="40">
                  <c:v>BS11</c:v>
                </c:pt>
                <c:pt idx="41">
                  <c:v>BS10</c:v>
                </c:pt>
              </c:strCache>
            </c:strRef>
          </c:cat>
          <c:val>
            <c:numRef>
              <c:f>Tables!$G$3:$G$45</c:f>
              <c:numCache>
                <c:formatCode>General</c:formatCode>
                <c:ptCount val="42"/>
                <c:pt idx="0">
                  <c:v>687</c:v>
                </c:pt>
                <c:pt idx="1">
                  <c:v>448</c:v>
                </c:pt>
                <c:pt idx="2">
                  <c:v>1385</c:v>
                </c:pt>
                <c:pt idx="3">
                  <c:v>658</c:v>
                </c:pt>
                <c:pt idx="4">
                  <c:v>1085</c:v>
                </c:pt>
                <c:pt idx="5">
                  <c:v>446</c:v>
                </c:pt>
                <c:pt idx="6">
                  <c:v>453</c:v>
                </c:pt>
                <c:pt idx="7">
                  <c:v>837</c:v>
                </c:pt>
                <c:pt idx="8">
                  <c:v>335</c:v>
                </c:pt>
                <c:pt idx="9">
                  <c:v>404</c:v>
                </c:pt>
                <c:pt idx="10">
                  <c:v>476</c:v>
                </c:pt>
                <c:pt idx="11">
                  <c:v>1298</c:v>
                </c:pt>
                <c:pt idx="12">
                  <c:v>1277</c:v>
                </c:pt>
                <c:pt idx="13">
                  <c:v>1309</c:v>
                </c:pt>
                <c:pt idx="14">
                  <c:v>1574</c:v>
                </c:pt>
                <c:pt idx="15">
                  <c:v>312</c:v>
                </c:pt>
                <c:pt idx="16">
                  <c:v>769</c:v>
                </c:pt>
                <c:pt idx="17">
                  <c:v>200</c:v>
                </c:pt>
                <c:pt idx="18">
                  <c:v>489</c:v>
                </c:pt>
                <c:pt idx="19">
                  <c:v>243</c:v>
                </c:pt>
                <c:pt idx="20">
                  <c:v>541</c:v>
                </c:pt>
                <c:pt idx="21">
                  <c:v>423</c:v>
                </c:pt>
                <c:pt idx="22">
                  <c:v>540</c:v>
                </c:pt>
                <c:pt idx="23">
                  <c:v>288</c:v>
                </c:pt>
                <c:pt idx="24">
                  <c:v>465</c:v>
                </c:pt>
                <c:pt idx="25">
                  <c:v>414</c:v>
                </c:pt>
                <c:pt idx="26">
                  <c:v>462</c:v>
                </c:pt>
                <c:pt idx="27">
                  <c:v>229</c:v>
                </c:pt>
                <c:pt idx="28">
                  <c:v>192</c:v>
                </c:pt>
                <c:pt idx="29">
                  <c:v>275</c:v>
                </c:pt>
                <c:pt idx="30">
                  <c:v>291</c:v>
                </c:pt>
                <c:pt idx="31">
                  <c:v>232</c:v>
                </c:pt>
                <c:pt idx="32">
                  <c:v>570</c:v>
                </c:pt>
                <c:pt idx="33">
                  <c:v>439</c:v>
                </c:pt>
                <c:pt idx="34">
                  <c:v>509</c:v>
                </c:pt>
                <c:pt idx="35">
                  <c:v>731</c:v>
                </c:pt>
                <c:pt idx="36">
                  <c:v>1365</c:v>
                </c:pt>
                <c:pt idx="37">
                  <c:v>398</c:v>
                </c:pt>
                <c:pt idx="38">
                  <c:v>294</c:v>
                </c:pt>
                <c:pt idx="39">
                  <c:v>184</c:v>
                </c:pt>
                <c:pt idx="40">
                  <c:v>102</c:v>
                </c:pt>
                <c:pt idx="41">
                  <c:v>245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90-4142-93F7-1BA64A658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16751744"/>
        <c:axId val="416752576"/>
      </c:barChart>
      <c:catAx>
        <c:axId val="416751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752576"/>
        <c:crosses val="autoZero"/>
        <c:auto val="1"/>
        <c:lblAlgn val="ctr"/>
        <c:lblOffset val="100"/>
        <c:noMultiLvlLbl val="0"/>
      </c:catAx>
      <c:valAx>
        <c:axId val="416752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751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[task 3 evidence updated.xlsx]Dashboard Tables!PivotTable6</c:name>
    <c:fmtId val="6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'Dashboard Tables'!$C$174</c:f>
              <c:strCache>
                <c:ptCount val="1"/>
                <c:pt idx="0">
                  <c:v>16-17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'Dashboard Tables'!$B$175:$B$218</c:f>
              <c:strCache>
                <c:ptCount val="43"/>
                <c:pt idx="0">
                  <c:v>BS10</c:v>
                </c:pt>
                <c:pt idx="1">
                  <c:v>BS11</c:v>
                </c:pt>
                <c:pt idx="2">
                  <c:v>BS13</c:v>
                </c:pt>
                <c:pt idx="3">
                  <c:v>BS14</c:v>
                </c:pt>
                <c:pt idx="4">
                  <c:v>BS15</c:v>
                </c:pt>
                <c:pt idx="5">
                  <c:v>BS16</c:v>
                </c:pt>
                <c:pt idx="6">
                  <c:v>BS20</c:v>
                </c:pt>
                <c:pt idx="7">
                  <c:v>BS21</c:v>
                </c:pt>
                <c:pt idx="8">
                  <c:v>BS22</c:v>
                </c:pt>
                <c:pt idx="9">
                  <c:v>BS23</c:v>
                </c:pt>
                <c:pt idx="10">
                  <c:v>BS24</c:v>
                </c:pt>
                <c:pt idx="11">
                  <c:v>BS25</c:v>
                </c:pt>
                <c:pt idx="12">
                  <c:v>BS26</c:v>
                </c:pt>
                <c:pt idx="13">
                  <c:v>BS27</c:v>
                </c:pt>
                <c:pt idx="14">
                  <c:v>BS28</c:v>
                </c:pt>
                <c:pt idx="15">
                  <c:v>BS30</c:v>
                </c:pt>
                <c:pt idx="16">
                  <c:v>BS31</c:v>
                </c:pt>
                <c:pt idx="17">
                  <c:v>BS32</c:v>
                </c:pt>
                <c:pt idx="18">
                  <c:v>BS34</c:v>
                </c:pt>
                <c:pt idx="19">
                  <c:v>BS35</c:v>
                </c:pt>
                <c:pt idx="20">
                  <c:v>BS36</c:v>
                </c:pt>
                <c:pt idx="21">
                  <c:v>BS37</c:v>
                </c:pt>
                <c:pt idx="22">
                  <c:v>BS39</c:v>
                </c:pt>
                <c:pt idx="23">
                  <c:v>BS40</c:v>
                </c:pt>
                <c:pt idx="24">
                  <c:v>BS41</c:v>
                </c:pt>
                <c:pt idx="25">
                  <c:v>BS48</c:v>
                </c:pt>
                <c:pt idx="26">
                  <c:v>BS49</c:v>
                </c:pt>
                <c:pt idx="27">
                  <c:v>KT10</c:v>
                </c:pt>
                <c:pt idx="28">
                  <c:v>KT11</c:v>
                </c:pt>
                <c:pt idx="29">
                  <c:v>KT12</c:v>
                </c:pt>
                <c:pt idx="30">
                  <c:v>KT13</c:v>
                </c:pt>
                <c:pt idx="31">
                  <c:v>KT14</c:v>
                </c:pt>
                <c:pt idx="32">
                  <c:v>KT15</c:v>
                </c:pt>
                <c:pt idx="33">
                  <c:v>KT16</c:v>
                </c:pt>
                <c:pt idx="34">
                  <c:v>KT17</c:v>
                </c:pt>
                <c:pt idx="35">
                  <c:v>KT18</c:v>
                </c:pt>
                <c:pt idx="36">
                  <c:v>KT19</c:v>
                </c:pt>
                <c:pt idx="37">
                  <c:v>KT20</c:v>
                </c:pt>
                <c:pt idx="38">
                  <c:v>KT21</c:v>
                </c:pt>
                <c:pt idx="39">
                  <c:v>KT22</c:v>
                </c:pt>
                <c:pt idx="40">
                  <c:v>KT23</c:v>
                </c:pt>
                <c:pt idx="41">
                  <c:v>KT24</c:v>
                </c:pt>
                <c:pt idx="42">
                  <c:v>(blank)</c:v>
                </c:pt>
              </c:strCache>
            </c:strRef>
          </c:cat>
          <c:val>
            <c:numRef>
              <c:f>'Dashboard Tables'!$C$175:$C$218</c:f>
              <c:numCache>
                <c:formatCode>General</c:formatCode>
                <c:ptCount val="43"/>
                <c:pt idx="0">
                  <c:v>7.3093664000000003E-2</c:v>
                </c:pt>
                <c:pt idx="1">
                  <c:v>4.9433207E-2</c:v>
                </c:pt>
                <c:pt idx="2">
                  <c:v>0.104895143</c:v>
                </c:pt>
                <c:pt idx="3">
                  <c:v>7.2466581000000002E-2</c:v>
                </c:pt>
                <c:pt idx="4">
                  <c:v>0.124066751</c:v>
                </c:pt>
                <c:pt idx="5">
                  <c:v>0.19380219100000001</c:v>
                </c:pt>
                <c:pt idx="6">
                  <c:v>8.6351269000000008E-2</c:v>
                </c:pt>
                <c:pt idx="7">
                  <c:v>6.9926384999999994E-2</c:v>
                </c:pt>
                <c:pt idx="8">
                  <c:v>9.244504499999999E-2</c:v>
                </c:pt>
                <c:pt idx="9">
                  <c:v>8.5243319999999997E-2</c:v>
                </c:pt>
                <c:pt idx="10">
                  <c:v>5.8099209999999998E-2</c:v>
                </c:pt>
                <c:pt idx="11">
                  <c:v>6.1303129999999997E-2</c:v>
                </c:pt>
                <c:pt idx="12">
                  <c:v>2.8866783999999999E-2</c:v>
                </c:pt>
                <c:pt idx="13">
                  <c:v>3.0080497000000001E-2</c:v>
                </c:pt>
                <c:pt idx="14">
                  <c:v>3.4659433000000003E-2</c:v>
                </c:pt>
                <c:pt idx="15">
                  <c:v>0.137701667</c:v>
                </c:pt>
                <c:pt idx="16">
                  <c:v>8.3593687E-2</c:v>
                </c:pt>
                <c:pt idx="17">
                  <c:v>0.10191069999999999</c:v>
                </c:pt>
                <c:pt idx="18">
                  <c:v>9.9240670000000003E-2</c:v>
                </c:pt>
                <c:pt idx="19">
                  <c:v>0.109034719</c:v>
                </c:pt>
                <c:pt idx="20">
                  <c:v>5.8072864000000002E-2</c:v>
                </c:pt>
                <c:pt idx="21">
                  <c:v>0.13552820100000001</c:v>
                </c:pt>
                <c:pt idx="22">
                  <c:v>5.6219300999999999E-2</c:v>
                </c:pt>
                <c:pt idx="23">
                  <c:v>5.5948795999999995E-2</c:v>
                </c:pt>
                <c:pt idx="24">
                  <c:v>1.7891131000000001E-2</c:v>
                </c:pt>
                <c:pt idx="25">
                  <c:v>0.107773059</c:v>
                </c:pt>
                <c:pt idx="26">
                  <c:v>5.4322813999999997E-2</c:v>
                </c:pt>
                <c:pt idx="27">
                  <c:v>8.0324984000000002E-2</c:v>
                </c:pt>
                <c:pt idx="28">
                  <c:v>8.2518170000000002E-2</c:v>
                </c:pt>
                <c:pt idx="29">
                  <c:v>0.11831498999999999</c:v>
                </c:pt>
                <c:pt idx="30">
                  <c:v>6.3672422000000006E-2</c:v>
                </c:pt>
                <c:pt idx="31">
                  <c:v>3.7712473999999996E-2</c:v>
                </c:pt>
                <c:pt idx="32">
                  <c:v>6.7348587000000001E-2</c:v>
                </c:pt>
                <c:pt idx="33">
                  <c:v>6.0124942000000001E-2</c:v>
                </c:pt>
                <c:pt idx="34">
                  <c:v>0.12811957600000001</c:v>
                </c:pt>
                <c:pt idx="35">
                  <c:v>4.3034089999999997E-2</c:v>
                </c:pt>
                <c:pt idx="36">
                  <c:v>7.1481169000000011E-2</c:v>
                </c:pt>
                <c:pt idx="37">
                  <c:v>6.9562173000000005E-2</c:v>
                </c:pt>
                <c:pt idx="38">
                  <c:v>5.4603977999999997E-2</c:v>
                </c:pt>
                <c:pt idx="39">
                  <c:v>0.11104472700000001</c:v>
                </c:pt>
                <c:pt idx="40">
                  <c:v>5.3701889000000003E-2</c:v>
                </c:pt>
                <c:pt idx="41">
                  <c:v>5.5096671E-2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C-40B6-8104-BC4AE8103B56}"/>
            </c:ext>
          </c:extLst>
        </c:ser>
        <c:ser>
          <c:idx val="1"/>
          <c:order val="1"/>
          <c:tx>
            <c:strRef>
              <c:f>'Dashboard Tables'!$D$174</c:f>
              <c:strCache>
                <c:ptCount val="1"/>
                <c:pt idx="0">
                  <c:v>18-19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'Dashboard Tables'!$B$175:$B$218</c:f>
              <c:strCache>
                <c:ptCount val="43"/>
                <c:pt idx="0">
                  <c:v>BS10</c:v>
                </c:pt>
                <c:pt idx="1">
                  <c:v>BS11</c:v>
                </c:pt>
                <c:pt idx="2">
                  <c:v>BS13</c:v>
                </c:pt>
                <c:pt idx="3">
                  <c:v>BS14</c:v>
                </c:pt>
                <c:pt idx="4">
                  <c:v>BS15</c:v>
                </c:pt>
                <c:pt idx="5">
                  <c:v>BS16</c:v>
                </c:pt>
                <c:pt idx="6">
                  <c:v>BS20</c:v>
                </c:pt>
                <c:pt idx="7">
                  <c:v>BS21</c:v>
                </c:pt>
                <c:pt idx="8">
                  <c:v>BS22</c:v>
                </c:pt>
                <c:pt idx="9">
                  <c:v>BS23</c:v>
                </c:pt>
                <c:pt idx="10">
                  <c:v>BS24</c:v>
                </c:pt>
                <c:pt idx="11">
                  <c:v>BS25</c:v>
                </c:pt>
                <c:pt idx="12">
                  <c:v>BS26</c:v>
                </c:pt>
                <c:pt idx="13">
                  <c:v>BS27</c:v>
                </c:pt>
                <c:pt idx="14">
                  <c:v>BS28</c:v>
                </c:pt>
                <c:pt idx="15">
                  <c:v>BS30</c:v>
                </c:pt>
                <c:pt idx="16">
                  <c:v>BS31</c:v>
                </c:pt>
                <c:pt idx="17">
                  <c:v>BS32</c:v>
                </c:pt>
                <c:pt idx="18">
                  <c:v>BS34</c:v>
                </c:pt>
                <c:pt idx="19">
                  <c:v>BS35</c:v>
                </c:pt>
                <c:pt idx="20">
                  <c:v>BS36</c:v>
                </c:pt>
                <c:pt idx="21">
                  <c:v>BS37</c:v>
                </c:pt>
                <c:pt idx="22">
                  <c:v>BS39</c:v>
                </c:pt>
                <c:pt idx="23">
                  <c:v>BS40</c:v>
                </c:pt>
                <c:pt idx="24">
                  <c:v>BS41</c:v>
                </c:pt>
                <c:pt idx="25">
                  <c:v>BS48</c:v>
                </c:pt>
                <c:pt idx="26">
                  <c:v>BS49</c:v>
                </c:pt>
                <c:pt idx="27">
                  <c:v>KT10</c:v>
                </c:pt>
                <c:pt idx="28">
                  <c:v>KT11</c:v>
                </c:pt>
                <c:pt idx="29">
                  <c:v>KT12</c:v>
                </c:pt>
                <c:pt idx="30">
                  <c:v>KT13</c:v>
                </c:pt>
                <c:pt idx="31">
                  <c:v>KT14</c:v>
                </c:pt>
                <c:pt idx="32">
                  <c:v>KT15</c:v>
                </c:pt>
                <c:pt idx="33">
                  <c:v>KT16</c:v>
                </c:pt>
                <c:pt idx="34">
                  <c:v>KT17</c:v>
                </c:pt>
                <c:pt idx="35">
                  <c:v>KT18</c:v>
                </c:pt>
                <c:pt idx="36">
                  <c:v>KT19</c:v>
                </c:pt>
                <c:pt idx="37">
                  <c:v>KT20</c:v>
                </c:pt>
                <c:pt idx="38">
                  <c:v>KT21</c:v>
                </c:pt>
                <c:pt idx="39">
                  <c:v>KT22</c:v>
                </c:pt>
                <c:pt idx="40">
                  <c:v>KT23</c:v>
                </c:pt>
                <c:pt idx="41">
                  <c:v>KT24</c:v>
                </c:pt>
                <c:pt idx="42">
                  <c:v>(blank)</c:v>
                </c:pt>
              </c:strCache>
            </c:strRef>
          </c:cat>
          <c:val>
            <c:numRef>
              <c:f>'Dashboard Tables'!$D$175:$D$218</c:f>
              <c:numCache>
                <c:formatCode>General</c:formatCode>
                <c:ptCount val="43"/>
                <c:pt idx="0">
                  <c:v>7.055053E-2</c:v>
                </c:pt>
                <c:pt idx="1">
                  <c:v>5.5554942999999996E-2</c:v>
                </c:pt>
                <c:pt idx="2">
                  <c:v>0.114708269</c:v>
                </c:pt>
                <c:pt idx="3">
                  <c:v>7.3283421000000001E-2</c:v>
                </c:pt>
                <c:pt idx="4">
                  <c:v>0.12005787800000001</c:v>
                </c:pt>
                <c:pt idx="5">
                  <c:v>0.29516381899999999</c:v>
                </c:pt>
                <c:pt idx="6">
                  <c:v>6.9230969000000003E-2</c:v>
                </c:pt>
                <c:pt idx="7">
                  <c:v>5.4001743000000005E-2</c:v>
                </c:pt>
                <c:pt idx="8">
                  <c:v>8.5445374000000004E-2</c:v>
                </c:pt>
                <c:pt idx="9">
                  <c:v>0.10763836999999998</c:v>
                </c:pt>
                <c:pt idx="10">
                  <c:v>4.9261086999999995E-2</c:v>
                </c:pt>
                <c:pt idx="11">
                  <c:v>4.5520746000000001E-2</c:v>
                </c:pt>
                <c:pt idx="12">
                  <c:v>2.2625316999999999E-2</c:v>
                </c:pt>
                <c:pt idx="13">
                  <c:v>2.0336111E-2</c:v>
                </c:pt>
                <c:pt idx="14">
                  <c:v>2.2001205999999999E-2</c:v>
                </c:pt>
                <c:pt idx="15">
                  <c:v>0.112678584</c:v>
                </c:pt>
                <c:pt idx="16">
                  <c:v>6.1112371999999998E-2</c:v>
                </c:pt>
                <c:pt idx="17">
                  <c:v>7.2643181000000001E-2</c:v>
                </c:pt>
                <c:pt idx="18">
                  <c:v>9.7090981999999992E-2</c:v>
                </c:pt>
                <c:pt idx="19">
                  <c:v>9.1316578999999995E-2</c:v>
                </c:pt>
                <c:pt idx="20">
                  <c:v>4.4005271999999998E-2</c:v>
                </c:pt>
                <c:pt idx="21">
                  <c:v>0.12937552200000002</c:v>
                </c:pt>
                <c:pt idx="22">
                  <c:v>4.9181157000000003E-2</c:v>
                </c:pt>
                <c:pt idx="23">
                  <c:v>3.6808671000000001E-2</c:v>
                </c:pt>
                <c:pt idx="24">
                  <c:v>1.1800533E-2</c:v>
                </c:pt>
                <c:pt idx="25">
                  <c:v>8.4728323999999994E-2</c:v>
                </c:pt>
                <c:pt idx="26">
                  <c:v>4.2629529999999999E-2</c:v>
                </c:pt>
                <c:pt idx="27">
                  <c:v>5.6065718E-2</c:v>
                </c:pt>
                <c:pt idx="28">
                  <c:v>6.1880589999999999E-2</c:v>
                </c:pt>
                <c:pt idx="29">
                  <c:v>9.3939318999999993E-2</c:v>
                </c:pt>
                <c:pt idx="30">
                  <c:v>4.2449769999999998E-2</c:v>
                </c:pt>
                <c:pt idx="31">
                  <c:v>3.4155386999999995E-2</c:v>
                </c:pt>
                <c:pt idx="32">
                  <c:v>6.1998203000000002E-2</c:v>
                </c:pt>
                <c:pt idx="33">
                  <c:v>5.0263940000000007E-2</c:v>
                </c:pt>
                <c:pt idx="34">
                  <c:v>9.9000611000000002E-2</c:v>
                </c:pt>
                <c:pt idx="35">
                  <c:v>4.6120754999999999E-2</c:v>
                </c:pt>
                <c:pt idx="36">
                  <c:v>6.7375670999999998E-2</c:v>
                </c:pt>
                <c:pt idx="37">
                  <c:v>5.2475810999999997E-2</c:v>
                </c:pt>
                <c:pt idx="38">
                  <c:v>3.9095788999999999E-2</c:v>
                </c:pt>
                <c:pt idx="39">
                  <c:v>8.012831799999999E-2</c:v>
                </c:pt>
                <c:pt idx="40">
                  <c:v>3.3026157E-2</c:v>
                </c:pt>
                <c:pt idx="41">
                  <c:v>3.9024254000000001E-2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C-40B6-8104-BC4AE8103B56}"/>
            </c:ext>
          </c:extLst>
        </c:ser>
        <c:ser>
          <c:idx val="2"/>
          <c:order val="2"/>
          <c:tx>
            <c:strRef>
              <c:f>'Dashboard Tables'!$E$174</c:f>
              <c:strCache>
                <c:ptCount val="1"/>
                <c:pt idx="0">
                  <c:v>20 - 24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'Dashboard Tables'!$B$175:$B$218</c:f>
              <c:strCache>
                <c:ptCount val="43"/>
                <c:pt idx="0">
                  <c:v>BS10</c:v>
                </c:pt>
                <c:pt idx="1">
                  <c:v>BS11</c:v>
                </c:pt>
                <c:pt idx="2">
                  <c:v>BS13</c:v>
                </c:pt>
                <c:pt idx="3">
                  <c:v>BS14</c:v>
                </c:pt>
                <c:pt idx="4">
                  <c:v>BS15</c:v>
                </c:pt>
                <c:pt idx="5">
                  <c:v>BS16</c:v>
                </c:pt>
                <c:pt idx="6">
                  <c:v>BS20</c:v>
                </c:pt>
                <c:pt idx="7">
                  <c:v>BS21</c:v>
                </c:pt>
                <c:pt idx="8">
                  <c:v>BS22</c:v>
                </c:pt>
                <c:pt idx="9">
                  <c:v>BS23</c:v>
                </c:pt>
                <c:pt idx="10">
                  <c:v>BS24</c:v>
                </c:pt>
                <c:pt idx="11">
                  <c:v>BS25</c:v>
                </c:pt>
                <c:pt idx="12">
                  <c:v>BS26</c:v>
                </c:pt>
                <c:pt idx="13">
                  <c:v>BS27</c:v>
                </c:pt>
                <c:pt idx="14">
                  <c:v>BS28</c:v>
                </c:pt>
                <c:pt idx="15">
                  <c:v>BS30</c:v>
                </c:pt>
                <c:pt idx="16">
                  <c:v>BS31</c:v>
                </c:pt>
                <c:pt idx="17">
                  <c:v>BS32</c:v>
                </c:pt>
                <c:pt idx="18">
                  <c:v>BS34</c:v>
                </c:pt>
                <c:pt idx="19">
                  <c:v>BS35</c:v>
                </c:pt>
                <c:pt idx="20">
                  <c:v>BS36</c:v>
                </c:pt>
                <c:pt idx="21">
                  <c:v>BS37</c:v>
                </c:pt>
                <c:pt idx="22">
                  <c:v>BS39</c:v>
                </c:pt>
                <c:pt idx="23">
                  <c:v>BS40</c:v>
                </c:pt>
                <c:pt idx="24">
                  <c:v>BS41</c:v>
                </c:pt>
                <c:pt idx="25">
                  <c:v>BS48</c:v>
                </c:pt>
                <c:pt idx="26">
                  <c:v>BS49</c:v>
                </c:pt>
                <c:pt idx="27">
                  <c:v>KT10</c:v>
                </c:pt>
                <c:pt idx="28">
                  <c:v>KT11</c:v>
                </c:pt>
                <c:pt idx="29">
                  <c:v>KT12</c:v>
                </c:pt>
                <c:pt idx="30">
                  <c:v>KT13</c:v>
                </c:pt>
                <c:pt idx="31">
                  <c:v>KT14</c:v>
                </c:pt>
                <c:pt idx="32">
                  <c:v>KT15</c:v>
                </c:pt>
                <c:pt idx="33">
                  <c:v>KT16</c:v>
                </c:pt>
                <c:pt idx="34">
                  <c:v>KT17</c:v>
                </c:pt>
                <c:pt idx="35">
                  <c:v>KT18</c:v>
                </c:pt>
                <c:pt idx="36">
                  <c:v>KT19</c:v>
                </c:pt>
                <c:pt idx="37">
                  <c:v>KT20</c:v>
                </c:pt>
                <c:pt idx="38">
                  <c:v>KT21</c:v>
                </c:pt>
                <c:pt idx="39">
                  <c:v>KT22</c:v>
                </c:pt>
                <c:pt idx="40">
                  <c:v>KT23</c:v>
                </c:pt>
                <c:pt idx="41">
                  <c:v>KT24</c:v>
                </c:pt>
                <c:pt idx="42">
                  <c:v>(blank)</c:v>
                </c:pt>
              </c:strCache>
            </c:strRef>
          </c:cat>
          <c:val>
            <c:numRef>
              <c:f>'Dashboard Tables'!$E$175:$E$218</c:f>
              <c:numCache>
                <c:formatCode>General</c:formatCode>
                <c:ptCount val="43"/>
                <c:pt idx="0">
                  <c:v>0.18723161799999999</c:v>
                </c:pt>
                <c:pt idx="1">
                  <c:v>0.13457835900000001</c:v>
                </c:pt>
                <c:pt idx="2">
                  <c:v>0.28301427200000001</c:v>
                </c:pt>
                <c:pt idx="3">
                  <c:v>0.18044824599999998</c:v>
                </c:pt>
                <c:pt idx="4">
                  <c:v>0.31461328800000005</c:v>
                </c:pt>
                <c:pt idx="5">
                  <c:v>0.60080794500000012</c:v>
                </c:pt>
                <c:pt idx="6">
                  <c:v>0.16051933100000002</c:v>
                </c:pt>
                <c:pt idx="7">
                  <c:v>0.14302271</c:v>
                </c:pt>
                <c:pt idx="8">
                  <c:v>0.19184842899999999</c:v>
                </c:pt>
                <c:pt idx="9">
                  <c:v>0.245137624</c:v>
                </c:pt>
                <c:pt idx="10">
                  <c:v>0.12439820800000001</c:v>
                </c:pt>
                <c:pt idx="11">
                  <c:v>6.2044202999999992E-2</c:v>
                </c:pt>
                <c:pt idx="12">
                  <c:v>4.4665495999999999E-2</c:v>
                </c:pt>
                <c:pt idx="13">
                  <c:v>3.8836322999999999E-2</c:v>
                </c:pt>
                <c:pt idx="14">
                  <c:v>3.2549728999999999E-2</c:v>
                </c:pt>
                <c:pt idx="15">
                  <c:v>0.267575069</c:v>
                </c:pt>
                <c:pt idx="16">
                  <c:v>0.146006471</c:v>
                </c:pt>
                <c:pt idx="17">
                  <c:v>0.22918453500000002</c:v>
                </c:pt>
                <c:pt idx="18">
                  <c:v>0.27539099899999997</c:v>
                </c:pt>
                <c:pt idx="19">
                  <c:v>0.190643216</c:v>
                </c:pt>
                <c:pt idx="20">
                  <c:v>8.0087156999999992E-2</c:v>
                </c:pt>
                <c:pt idx="21">
                  <c:v>0.28033917800000002</c:v>
                </c:pt>
                <c:pt idx="22">
                  <c:v>9.2732178999999998E-2</c:v>
                </c:pt>
                <c:pt idx="23">
                  <c:v>0.10060709700000001</c:v>
                </c:pt>
                <c:pt idx="24">
                  <c:v>2.8169013999999999E-2</c:v>
                </c:pt>
                <c:pt idx="25">
                  <c:v>0.16455788300000002</c:v>
                </c:pt>
                <c:pt idx="26">
                  <c:v>9.9716719000000009E-2</c:v>
                </c:pt>
                <c:pt idx="27">
                  <c:v>0.10886748900000001</c:v>
                </c:pt>
                <c:pt idx="28">
                  <c:v>0.11676795200000001</c:v>
                </c:pt>
                <c:pt idx="29">
                  <c:v>0.22937466000000001</c:v>
                </c:pt>
                <c:pt idx="30">
                  <c:v>9.9153827999999999E-2</c:v>
                </c:pt>
                <c:pt idx="31">
                  <c:v>8.4402097000000009E-2</c:v>
                </c:pt>
                <c:pt idx="32">
                  <c:v>0.14590972099999999</c:v>
                </c:pt>
                <c:pt idx="33">
                  <c:v>0.143332656</c:v>
                </c:pt>
                <c:pt idx="34">
                  <c:v>0.23251263999999999</c:v>
                </c:pt>
                <c:pt idx="35">
                  <c:v>9.5140019999999992E-2</c:v>
                </c:pt>
                <c:pt idx="36">
                  <c:v>0.17829388700000001</c:v>
                </c:pt>
                <c:pt idx="37">
                  <c:v>0.13419335399999999</c:v>
                </c:pt>
                <c:pt idx="38">
                  <c:v>6.7219005999999998E-2</c:v>
                </c:pt>
                <c:pt idx="39">
                  <c:v>0.18707285899999998</c:v>
                </c:pt>
                <c:pt idx="40">
                  <c:v>7.5248314000000011E-2</c:v>
                </c:pt>
                <c:pt idx="41">
                  <c:v>6.5945750999999997E-2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FC-40B6-8104-BC4AE8103B56}"/>
            </c:ext>
          </c:extLst>
        </c:ser>
        <c:ser>
          <c:idx val="3"/>
          <c:order val="3"/>
          <c:tx>
            <c:strRef>
              <c:f>'Dashboard Tables'!$F$174</c:f>
              <c:strCache>
                <c:ptCount val="1"/>
                <c:pt idx="0">
                  <c:v>25 - 29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'Dashboard Tables'!$B$175:$B$218</c:f>
              <c:strCache>
                <c:ptCount val="43"/>
                <c:pt idx="0">
                  <c:v>BS10</c:v>
                </c:pt>
                <c:pt idx="1">
                  <c:v>BS11</c:v>
                </c:pt>
                <c:pt idx="2">
                  <c:v>BS13</c:v>
                </c:pt>
                <c:pt idx="3">
                  <c:v>BS14</c:v>
                </c:pt>
                <c:pt idx="4">
                  <c:v>BS15</c:v>
                </c:pt>
                <c:pt idx="5">
                  <c:v>BS16</c:v>
                </c:pt>
                <c:pt idx="6">
                  <c:v>BS20</c:v>
                </c:pt>
                <c:pt idx="7">
                  <c:v>BS21</c:v>
                </c:pt>
                <c:pt idx="8">
                  <c:v>BS22</c:v>
                </c:pt>
                <c:pt idx="9">
                  <c:v>BS23</c:v>
                </c:pt>
                <c:pt idx="10">
                  <c:v>BS24</c:v>
                </c:pt>
                <c:pt idx="11">
                  <c:v>BS25</c:v>
                </c:pt>
                <c:pt idx="12">
                  <c:v>BS26</c:v>
                </c:pt>
                <c:pt idx="13">
                  <c:v>BS27</c:v>
                </c:pt>
                <c:pt idx="14">
                  <c:v>BS28</c:v>
                </c:pt>
                <c:pt idx="15">
                  <c:v>BS30</c:v>
                </c:pt>
                <c:pt idx="16">
                  <c:v>BS31</c:v>
                </c:pt>
                <c:pt idx="17">
                  <c:v>BS32</c:v>
                </c:pt>
                <c:pt idx="18">
                  <c:v>BS34</c:v>
                </c:pt>
                <c:pt idx="19">
                  <c:v>BS35</c:v>
                </c:pt>
                <c:pt idx="20">
                  <c:v>BS36</c:v>
                </c:pt>
                <c:pt idx="21">
                  <c:v>BS37</c:v>
                </c:pt>
                <c:pt idx="22">
                  <c:v>BS39</c:v>
                </c:pt>
                <c:pt idx="23">
                  <c:v>BS40</c:v>
                </c:pt>
                <c:pt idx="24">
                  <c:v>BS41</c:v>
                </c:pt>
                <c:pt idx="25">
                  <c:v>BS48</c:v>
                </c:pt>
                <c:pt idx="26">
                  <c:v>BS49</c:v>
                </c:pt>
                <c:pt idx="27">
                  <c:v>KT10</c:v>
                </c:pt>
                <c:pt idx="28">
                  <c:v>KT11</c:v>
                </c:pt>
                <c:pt idx="29">
                  <c:v>KT12</c:v>
                </c:pt>
                <c:pt idx="30">
                  <c:v>KT13</c:v>
                </c:pt>
                <c:pt idx="31">
                  <c:v>KT14</c:v>
                </c:pt>
                <c:pt idx="32">
                  <c:v>KT15</c:v>
                </c:pt>
                <c:pt idx="33">
                  <c:v>KT16</c:v>
                </c:pt>
                <c:pt idx="34">
                  <c:v>KT17</c:v>
                </c:pt>
                <c:pt idx="35">
                  <c:v>KT18</c:v>
                </c:pt>
                <c:pt idx="36">
                  <c:v>KT19</c:v>
                </c:pt>
                <c:pt idx="37">
                  <c:v>KT20</c:v>
                </c:pt>
                <c:pt idx="38">
                  <c:v>KT21</c:v>
                </c:pt>
                <c:pt idx="39">
                  <c:v>KT22</c:v>
                </c:pt>
                <c:pt idx="40">
                  <c:v>KT23</c:v>
                </c:pt>
                <c:pt idx="41">
                  <c:v>KT24</c:v>
                </c:pt>
                <c:pt idx="42">
                  <c:v>(blank)</c:v>
                </c:pt>
              </c:strCache>
            </c:strRef>
          </c:cat>
          <c:val>
            <c:numRef>
              <c:f>'Dashboard Tables'!$F$175:$F$218</c:f>
              <c:numCache>
                <c:formatCode>General</c:formatCode>
                <c:ptCount val="43"/>
                <c:pt idx="0">
                  <c:v>0.220138942</c:v>
                </c:pt>
                <c:pt idx="1">
                  <c:v>0.15114408500000001</c:v>
                </c:pt>
                <c:pt idx="2">
                  <c:v>0.26307196299999996</c:v>
                </c:pt>
                <c:pt idx="3">
                  <c:v>0.18856021000000001</c:v>
                </c:pt>
                <c:pt idx="4">
                  <c:v>0.34278993399999996</c:v>
                </c:pt>
                <c:pt idx="5">
                  <c:v>0.50817300200000004</c:v>
                </c:pt>
                <c:pt idx="6">
                  <c:v>0.18653360000000002</c:v>
                </c:pt>
                <c:pt idx="7">
                  <c:v>0.15751828299999998</c:v>
                </c:pt>
                <c:pt idx="8">
                  <c:v>0.219586854</c:v>
                </c:pt>
                <c:pt idx="9">
                  <c:v>0.27001376300000002</c:v>
                </c:pt>
                <c:pt idx="10">
                  <c:v>0.16486282199999999</c:v>
                </c:pt>
                <c:pt idx="11">
                  <c:v>6.2971884000000006E-2</c:v>
                </c:pt>
                <c:pt idx="12">
                  <c:v>2.9451920999999999E-2</c:v>
                </c:pt>
                <c:pt idx="13">
                  <c:v>3.6011862999999998E-2</c:v>
                </c:pt>
                <c:pt idx="14">
                  <c:v>2.3508136999999998E-2</c:v>
                </c:pt>
                <c:pt idx="15">
                  <c:v>0.26542492299999998</c:v>
                </c:pt>
                <c:pt idx="16">
                  <c:v>0.119675316</c:v>
                </c:pt>
                <c:pt idx="17">
                  <c:v>0.35229897499999996</c:v>
                </c:pt>
                <c:pt idx="18">
                  <c:v>0.307030633</c:v>
                </c:pt>
                <c:pt idx="19">
                  <c:v>0.161523417</c:v>
                </c:pt>
                <c:pt idx="20">
                  <c:v>5.8633207E-2</c:v>
                </c:pt>
                <c:pt idx="21">
                  <c:v>0.27450730099999998</c:v>
                </c:pt>
                <c:pt idx="22">
                  <c:v>9.5097776999999994E-2</c:v>
                </c:pt>
                <c:pt idx="23">
                  <c:v>6.6257057000000008E-2</c:v>
                </c:pt>
                <c:pt idx="24">
                  <c:v>5.2721735999999998E-2</c:v>
                </c:pt>
                <c:pt idx="25">
                  <c:v>0.14570833</c:v>
                </c:pt>
                <c:pt idx="26">
                  <c:v>6.8419692000000004E-2</c:v>
                </c:pt>
                <c:pt idx="27">
                  <c:v>0.10301648499999999</c:v>
                </c:pt>
                <c:pt idx="28">
                  <c:v>0.12831015800000001</c:v>
                </c:pt>
                <c:pt idx="29">
                  <c:v>0.29173385700000004</c:v>
                </c:pt>
                <c:pt idx="30">
                  <c:v>0.13830939</c:v>
                </c:pt>
                <c:pt idx="31">
                  <c:v>0.10756580199999999</c:v>
                </c:pt>
                <c:pt idx="32">
                  <c:v>0.16087684699999999</c:v>
                </c:pt>
                <c:pt idx="33">
                  <c:v>0.176649208</c:v>
                </c:pt>
                <c:pt idx="34">
                  <c:v>0.219760976</c:v>
                </c:pt>
                <c:pt idx="35">
                  <c:v>9.4113216999999999E-2</c:v>
                </c:pt>
                <c:pt idx="36">
                  <c:v>0.16390251</c:v>
                </c:pt>
                <c:pt idx="37">
                  <c:v>0.123916573</c:v>
                </c:pt>
                <c:pt idx="38">
                  <c:v>6.5817205999999989E-2</c:v>
                </c:pt>
                <c:pt idx="39">
                  <c:v>0.209920577</c:v>
                </c:pt>
                <c:pt idx="40">
                  <c:v>6.8766767000000006E-2</c:v>
                </c:pt>
                <c:pt idx="41">
                  <c:v>5.1210328999999999E-2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FC-40B6-8104-BC4AE8103B56}"/>
            </c:ext>
          </c:extLst>
        </c:ser>
        <c:ser>
          <c:idx val="4"/>
          <c:order val="4"/>
          <c:tx>
            <c:strRef>
              <c:f>'Dashboard Tables'!$G$174</c:f>
              <c:strCache>
                <c:ptCount val="1"/>
                <c:pt idx="0">
                  <c:v>30 - 44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'Dashboard Tables'!$B$175:$B$218</c:f>
              <c:strCache>
                <c:ptCount val="43"/>
                <c:pt idx="0">
                  <c:v>BS10</c:v>
                </c:pt>
                <c:pt idx="1">
                  <c:v>BS11</c:v>
                </c:pt>
                <c:pt idx="2">
                  <c:v>BS13</c:v>
                </c:pt>
                <c:pt idx="3">
                  <c:v>BS14</c:v>
                </c:pt>
                <c:pt idx="4">
                  <c:v>BS15</c:v>
                </c:pt>
                <c:pt idx="5">
                  <c:v>BS16</c:v>
                </c:pt>
                <c:pt idx="6">
                  <c:v>BS20</c:v>
                </c:pt>
                <c:pt idx="7">
                  <c:v>BS21</c:v>
                </c:pt>
                <c:pt idx="8">
                  <c:v>BS22</c:v>
                </c:pt>
                <c:pt idx="9">
                  <c:v>BS23</c:v>
                </c:pt>
                <c:pt idx="10">
                  <c:v>BS24</c:v>
                </c:pt>
                <c:pt idx="11">
                  <c:v>BS25</c:v>
                </c:pt>
                <c:pt idx="12">
                  <c:v>BS26</c:v>
                </c:pt>
                <c:pt idx="13">
                  <c:v>BS27</c:v>
                </c:pt>
                <c:pt idx="14">
                  <c:v>BS28</c:v>
                </c:pt>
                <c:pt idx="15">
                  <c:v>BS30</c:v>
                </c:pt>
                <c:pt idx="16">
                  <c:v>BS31</c:v>
                </c:pt>
                <c:pt idx="17">
                  <c:v>BS32</c:v>
                </c:pt>
                <c:pt idx="18">
                  <c:v>BS34</c:v>
                </c:pt>
                <c:pt idx="19">
                  <c:v>BS35</c:v>
                </c:pt>
                <c:pt idx="20">
                  <c:v>BS36</c:v>
                </c:pt>
                <c:pt idx="21">
                  <c:v>BS37</c:v>
                </c:pt>
                <c:pt idx="22">
                  <c:v>BS39</c:v>
                </c:pt>
                <c:pt idx="23">
                  <c:v>BS40</c:v>
                </c:pt>
                <c:pt idx="24">
                  <c:v>BS41</c:v>
                </c:pt>
                <c:pt idx="25">
                  <c:v>BS48</c:v>
                </c:pt>
                <c:pt idx="26">
                  <c:v>BS49</c:v>
                </c:pt>
                <c:pt idx="27">
                  <c:v>KT10</c:v>
                </c:pt>
                <c:pt idx="28">
                  <c:v>KT11</c:v>
                </c:pt>
                <c:pt idx="29">
                  <c:v>KT12</c:v>
                </c:pt>
                <c:pt idx="30">
                  <c:v>KT13</c:v>
                </c:pt>
                <c:pt idx="31">
                  <c:v>KT14</c:v>
                </c:pt>
                <c:pt idx="32">
                  <c:v>KT15</c:v>
                </c:pt>
                <c:pt idx="33">
                  <c:v>KT16</c:v>
                </c:pt>
                <c:pt idx="34">
                  <c:v>KT17</c:v>
                </c:pt>
                <c:pt idx="35">
                  <c:v>KT18</c:v>
                </c:pt>
                <c:pt idx="36">
                  <c:v>KT19</c:v>
                </c:pt>
                <c:pt idx="37">
                  <c:v>KT20</c:v>
                </c:pt>
                <c:pt idx="38">
                  <c:v>KT21</c:v>
                </c:pt>
                <c:pt idx="39">
                  <c:v>KT22</c:v>
                </c:pt>
                <c:pt idx="40">
                  <c:v>KT23</c:v>
                </c:pt>
                <c:pt idx="41">
                  <c:v>KT24</c:v>
                </c:pt>
                <c:pt idx="42">
                  <c:v>(blank)</c:v>
                </c:pt>
              </c:strCache>
            </c:strRef>
          </c:cat>
          <c:val>
            <c:numRef>
              <c:f>'Dashboard Tables'!$G$175:$G$218</c:f>
              <c:numCache>
                <c:formatCode>General</c:formatCode>
                <c:ptCount val="43"/>
                <c:pt idx="0">
                  <c:v>0.61848864100000001</c:v>
                </c:pt>
                <c:pt idx="1">
                  <c:v>0.39408299999999996</c:v>
                </c:pt>
                <c:pt idx="2">
                  <c:v>0.73186949800000001</c:v>
                </c:pt>
                <c:pt idx="3">
                  <c:v>0.53372297300000004</c:v>
                </c:pt>
                <c:pt idx="4">
                  <c:v>1.0089131949999999</c:v>
                </c:pt>
                <c:pt idx="5">
                  <c:v>1.7123701379999998</c:v>
                </c:pt>
                <c:pt idx="6">
                  <c:v>0.79369166200000008</c:v>
                </c:pt>
                <c:pt idx="7">
                  <c:v>0.55521264400000003</c:v>
                </c:pt>
                <c:pt idx="8">
                  <c:v>0.78498306699999998</c:v>
                </c:pt>
                <c:pt idx="9">
                  <c:v>0.750404713</c:v>
                </c:pt>
                <c:pt idx="10">
                  <c:v>0.57750185600000004</c:v>
                </c:pt>
                <c:pt idx="11">
                  <c:v>0.257398931</c:v>
                </c:pt>
                <c:pt idx="12">
                  <c:v>0.15837721900000001</c:v>
                </c:pt>
                <c:pt idx="13">
                  <c:v>0.166501907</c:v>
                </c:pt>
                <c:pt idx="14">
                  <c:v>0.140747438</c:v>
                </c:pt>
                <c:pt idx="15">
                  <c:v>0.97074089699999999</c:v>
                </c:pt>
                <c:pt idx="16">
                  <c:v>0.48949337900000001</c:v>
                </c:pt>
                <c:pt idx="17">
                  <c:v>1.070626665</c:v>
                </c:pt>
                <c:pt idx="18">
                  <c:v>0.84151950599999992</c:v>
                </c:pt>
                <c:pt idx="19">
                  <c:v>0.68173407200000002</c:v>
                </c:pt>
                <c:pt idx="20">
                  <c:v>0.32773838</c:v>
                </c:pt>
                <c:pt idx="21">
                  <c:v>1.0082383180000001</c:v>
                </c:pt>
                <c:pt idx="22">
                  <c:v>0.36570588500000001</c:v>
                </c:pt>
                <c:pt idx="23">
                  <c:v>0.325792101</c:v>
                </c:pt>
                <c:pt idx="24">
                  <c:v>0.240578607</c:v>
                </c:pt>
                <c:pt idx="25">
                  <c:v>0.63314536700000001</c:v>
                </c:pt>
                <c:pt idx="26">
                  <c:v>0.35645497999999998</c:v>
                </c:pt>
                <c:pt idx="27">
                  <c:v>0.59285396800000001</c:v>
                </c:pt>
                <c:pt idx="28">
                  <c:v>0.60429881900000004</c:v>
                </c:pt>
                <c:pt idx="29">
                  <c:v>1.1874066729999999</c:v>
                </c:pt>
                <c:pt idx="30">
                  <c:v>0.74477053900000001</c:v>
                </c:pt>
                <c:pt idx="31">
                  <c:v>0.47711133699999997</c:v>
                </c:pt>
                <c:pt idx="32">
                  <c:v>0.651024983</c:v>
                </c:pt>
                <c:pt idx="33">
                  <c:v>0.68342359200000002</c:v>
                </c:pt>
                <c:pt idx="34">
                  <c:v>0.76620951400000004</c:v>
                </c:pt>
                <c:pt idx="35">
                  <c:v>0.41787613899999998</c:v>
                </c:pt>
                <c:pt idx="36">
                  <c:v>0.67106878599999997</c:v>
                </c:pt>
                <c:pt idx="37">
                  <c:v>0.50988276799999999</c:v>
                </c:pt>
                <c:pt idx="38">
                  <c:v>0.36434395500000005</c:v>
                </c:pt>
                <c:pt idx="39">
                  <c:v>0.77287558699999992</c:v>
                </c:pt>
                <c:pt idx="40">
                  <c:v>0.31753799199999999</c:v>
                </c:pt>
                <c:pt idx="41">
                  <c:v>0.30579810399999996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FC-40B6-8104-BC4AE8103B56}"/>
            </c:ext>
          </c:extLst>
        </c:ser>
        <c:ser>
          <c:idx val="5"/>
          <c:order val="5"/>
          <c:tx>
            <c:strRef>
              <c:f>'Dashboard Tables'!$H$174</c:f>
              <c:strCache>
                <c:ptCount val="1"/>
                <c:pt idx="0">
                  <c:v>45 - 59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'Dashboard Tables'!$B$175:$B$218</c:f>
              <c:strCache>
                <c:ptCount val="43"/>
                <c:pt idx="0">
                  <c:v>BS10</c:v>
                </c:pt>
                <c:pt idx="1">
                  <c:v>BS11</c:v>
                </c:pt>
                <c:pt idx="2">
                  <c:v>BS13</c:v>
                </c:pt>
                <c:pt idx="3">
                  <c:v>BS14</c:v>
                </c:pt>
                <c:pt idx="4">
                  <c:v>BS15</c:v>
                </c:pt>
                <c:pt idx="5">
                  <c:v>BS16</c:v>
                </c:pt>
                <c:pt idx="6">
                  <c:v>BS20</c:v>
                </c:pt>
                <c:pt idx="7">
                  <c:v>BS21</c:v>
                </c:pt>
                <c:pt idx="8">
                  <c:v>BS22</c:v>
                </c:pt>
                <c:pt idx="9">
                  <c:v>BS23</c:v>
                </c:pt>
                <c:pt idx="10">
                  <c:v>BS24</c:v>
                </c:pt>
                <c:pt idx="11">
                  <c:v>BS25</c:v>
                </c:pt>
                <c:pt idx="12">
                  <c:v>BS26</c:v>
                </c:pt>
                <c:pt idx="13">
                  <c:v>BS27</c:v>
                </c:pt>
                <c:pt idx="14">
                  <c:v>BS28</c:v>
                </c:pt>
                <c:pt idx="15">
                  <c:v>BS30</c:v>
                </c:pt>
                <c:pt idx="16">
                  <c:v>BS31</c:v>
                </c:pt>
                <c:pt idx="17">
                  <c:v>BS32</c:v>
                </c:pt>
                <c:pt idx="18">
                  <c:v>BS34</c:v>
                </c:pt>
                <c:pt idx="19">
                  <c:v>BS35</c:v>
                </c:pt>
                <c:pt idx="20">
                  <c:v>BS36</c:v>
                </c:pt>
                <c:pt idx="21">
                  <c:v>BS37</c:v>
                </c:pt>
                <c:pt idx="22">
                  <c:v>BS39</c:v>
                </c:pt>
                <c:pt idx="23">
                  <c:v>BS40</c:v>
                </c:pt>
                <c:pt idx="24">
                  <c:v>BS41</c:v>
                </c:pt>
                <c:pt idx="25">
                  <c:v>BS48</c:v>
                </c:pt>
                <c:pt idx="26">
                  <c:v>BS49</c:v>
                </c:pt>
                <c:pt idx="27">
                  <c:v>KT10</c:v>
                </c:pt>
                <c:pt idx="28">
                  <c:v>KT11</c:v>
                </c:pt>
                <c:pt idx="29">
                  <c:v>KT12</c:v>
                </c:pt>
                <c:pt idx="30">
                  <c:v>KT13</c:v>
                </c:pt>
                <c:pt idx="31">
                  <c:v>KT14</c:v>
                </c:pt>
                <c:pt idx="32">
                  <c:v>KT15</c:v>
                </c:pt>
                <c:pt idx="33">
                  <c:v>KT16</c:v>
                </c:pt>
                <c:pt idx="34">
                  <c:v>KT17</c:v>
                </c:pt>
                <c:pt idx="35">
                  <c:v>KT18</c:v>
                </c:pt>
                <c:pt idx="36">
                  <c:v>KT19</c:v>
                </c:pt>
                <c:pt idx="37">
                  <c:v>KT20</c:v>
                </c:pt>
                <c:pt idx="38">
                  <c:v>KT21</c:v>
                </c:pt>
                <c:pt idx="39">
                  <c:v>KT22</c:v>
                </c:pt>
                <c:pt idx="40">
                  <c:v>KT23</c:v>
                </c:pt>
                <c:pt idx="41">
                  <c:v>KT24</c:v>
                </c:pt>
                <c:pt idx="42">
                  <c:v>(blank)</c:v>
                </c:pt>
              </c:strCache>
            </c:strRef>
          </c:cat>
          <c:val>
            <c:numRef>
              <c:f>'Dashboard Tables'!$H$175:$H$218</c:f>
              <c:numCache>
                <c:formatCode>General</c:formatCode>
                <c:ptCount val="43"/>
                <c:pt idx="0">
                  <c:v>0.52693894199999991</c:v>
                </c:pt>
                <c:pt idx="1">
                  <c:v>0.36941741299999997</c:v>
                </c:pt>
                <c:pt idx="2">
                  <c:v>0.73135822799999994</c:v>
                </c:pt>
                <c:pt idx="3">
                  <c:v>0.608853902</c:v>
                </c:pt>
                <c:pt idx="4">
                  <c:v>0.96467651799999987</c:v>
                </c:pt>
                <c:pt idx="5">
                  <c:v>1.4609712719999999</c:v>
                </c:pt>
                <c:pt idx="6">
                  <c:v>0.80567150999999992</c:v>
                </c:pt>
                <c:pt idx="7">
                  <c:v>0.67710049299999997</c:v>
                </c:pt>
                <c:pt idx="8">
                  <c:v>0.79889233199999998</c:v>
                </c:pt>
                <c:pt idx="9">
                  <c:v>0.77517834399999996</c:v>
                </c:pt>
                <c:pt idx="10">
                  <c:v>0.53281070699999999</c:v>
                </c:pt>
                <c:pt idx="11">
                  <c:v>0.44507052499999999</c:v>
                </c:pt>
                <c:pt idx="12">
                  <c:v>0.25629022800000001</c:v>
                </c:pt>
                <c:pt idx="13">
                  <c:v>0.22228498799999999</c:v>
                </c:pt>
                <c:pt idx="14">
                  <c:v>0.238999397</c:v>
                </c:pt>
                <c:pt idx="15">
                  <c:v>1.1416021699999999</c:v>
                </c:pt>
                <c:pt idx="16">
                  <c:v>0.62749333399999996</c:v>
                </c:pt>
                <c:pt idx="17">
                  <c:v>0.75948224099999995</c:v>
                </c:pt>
                <c:pt idx="18">
                  <c:v>0.77875891099999994</c:v>
                </c:pt>
                <c:pt idx="19">
                  <c:v>0.86564083300000005</c:v>
                </c:pt>
                <c:pt idx="20">
                  <c:v>0.435612104</c:v>
                </c:pt>
                <c:pt idx="21">
                  <c:v>1.054374927</c:v>
                </c:pt>
                <c:pt idx="22">
                  <c:v>0.43723253099999998</c:v>
                </c:pt>
                <c:pt idx="23">
                  <c:v>0.46082374400000004</c:v>
                </c:pt>
                <c:pt idx="24">
                  <c:v>0.19204415699999999</c:v>
                </c:pt>
                <c:pt idx="25">
                  <c:v>0.93082579700000001</c:v>
                </c:pt>
                <c:pt idx="26">
                  <c:v>0.42689945699999998</c:v>
                </c:pt>
                <c:pt idx="27">
                  <c:v>0.67204541200000001</c:v>
                </c:pt>
                <c:pt idx="28">
                  <c:v>0.65705944800000005</c:v>
                </c:pt>
                <c:pt idx="29">
                  <c:v>0.97506451500000002</c:v>
                </c:pt>
                <c:pt idx="30">
                  <c:v>0.62019776599999998</c:v>
                </c:pt>
                <c:pt idx="31">
                  <c:v>0.38953668699999999</c:v>
                </c:pt>
                <c:pt idx="32">
                  <c:v>0.61772187000000001</c:v>
                </c:pt>
                <c:pt idx="33">
                  <c:v>0.61931881799999999</c:v>
                </c:pt>
                <c:pt idx="34">
                  <c:v>0.82907515300000001</c:v>
                </c:pt>
                <c:pt idx="35">
                  <c:v>0.38852122099999997</c:v>
                </c:pt>
                <c:pt idx="36">
                  <c:v>0.59197904400000001</c:v>
                </c:pt>
                <c:pt idx="37">
                  <c:v>0.67859476699999999</c:v>
                </c:pt>
                <c:pt idx="38">
                  <c:v>0.43530614300000003</c:v>
                </c:pt>
                <c:pt idx="39">
                  <c:v>0.85788119200000001</c:v>
                </c:pt>
                <c:pt idx="40">
                  <c:v>0.43582685099999996</c:v>
                </c:pt>
                <c:pt idx="41">
                  <c:v>0.48015513099999996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FC-40B6-8104-BC4AE8103B56}"/>
            </c:ext>
          </c:extLst>
        </c:ser>
        <c:ser>
          <c:idx val="6"/>
          <c:order val="6"/>
          <c:tx>
            <c:strRef>
              <c:f>'Dashboard Tables'!$I$174</c:f>
              <c:strCache>
                <c:ptCount val="1"/>
                <c:pt idx="0">
                  <c:v>60 - 64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'Dashboard Tables'!$B$175:$B$218</c:f>
              <c:strCache>
                <c:ptCount val="43"/>
                <c:pt idx="0">
                  <c:v>BS10</c:v>
                </c:pt>
                <c:pt idx="1">
                  <c:v>BS11</c:v>
                </c:pt>
                <c:pt idx="2">
                  <c:v>BS13</c:v>
                </c:pt>
                <c:pt idx="3">
                  <c:v>BS14</c:v>
                </c:pt>
                <c:pt idx="4">
                  <c:v>BS15</c:v>
                </c:pt>
                <c:pt idx="5">
                  <c:v>BS16</c:v>
                </c:pt>
                <c:pt idx="6">
                  <c:v>BS20</c:v>
                </c:pt>
                <c:pt idx="7">
                  <c:v>BS21</c:v>
                </c:pt>
                <c:pt idx="8">
                  <c:v>BS22</c:v>
                </c:pt>
                <c:pt idx="9">
                  <c:v>BS23</c:v>
                </c:pt>
                <c:pt idx="10">
                  <c:v>BS24</c:v>
                </c:pt>
                <c:pt idx="11">
                  <c:v>BS25</c:v>
                </c:pt>
                <c:pt idx="12">
                  <c:v>BS26</c:v>
                </c:pt>
                <c:pt idx="13">
                  <c:v>BS27</c:v>
                </c:pt>
                <c:pt idx="14">
                  <c:v>BS28</c:v>
                </c:pt>
                <c:pt idx="15">
                  <c:v>BS30</c:v>
                </c:pt>
                <c:pt idx="16">
                  <c:v>BS31</c:v>
                </c:pt>
                <c:pt idx="17">
                  <c:v>BS32</c:v>
                </c:pt>
                <c:pt idx="18">
                  <c:v>BS34</c:v>
                </c:pt>
                <c:pt idx="19">
                  <c:v>BS35</c:v>
                </c:pt>
                <c:pt idx="20">
                  <c:v>BS36</c:v>
                </c:pt>
                <c:pt idx="21">
                  <c:v>BS37</c:v>
                </c:pt>
                <c:pt idx="22">
                  <c:v>BS39</c:v>
                </c:pt>
                <c:pt idx="23">
                  <c:v>BS40</c:v>
                </c:pt>
                <c:pt idx="24">
                  <c:v>BS41</c:v>
                </c:pt>
                <c:pt idx="25">
                  <c:v>BS48</c:v>
                </c:pt>
                <c:pt idx="26">
                  <c:v>BS49</c:v>
                </c:pt>
                <c:pt idx="27">
                  <c:v>KT10</c:v>
                </c:pt>
                <c:pt idx="28">
                  <c:v>KT11</c:v>
                </c:pt>
                <c:pt idx="29">
                  <c:v>KT12</c:v>
                </c:pt>
                <c:pt idx="30">
                  <c:v>KT13</c:v>
                </c:pt>
                <c:pt idx="31">
                  <c:v>KT14</c:v>
                </c:pt>
                <c:pt idx="32">
                  <c:v>KT15</c:v>
                </c:pt>
                <c:pt idx="33">
                  <c:v>KT16</c:v>
                </c:pt>
                <c:pt idx="34">
                  <c:v>KT17</c:v>
                </c:pt>
                <c:pt idx="35">
                  <c:v>KT18</c:v>
                </c:pt>
                <c:pt idx="36">
                  <c:v>KT19</c:v>
                </c:pt>
                <c:pt idx="37">
                  <c:v>KT20</c:v>
                </c:pt>
                <c:pt idx="38">
                  <c:v>KT21</c:v>
                </c:pt>
                <c:pt idx="39">
                  <c:v>KT22</c:v>
                </c:pt>
                <c:pt idx="40">
                  <c:v>KT23</c:v>
                </c:pt>
                <c:pt idx="41">
                  <c:v>KT24</c:v>
                </c:pt>
                <c:pt idx="42">
                  <c:v>(blank)</c:v>
                </c:pt>
              </c:strCache>
            </c:strRef>
          </c:cat>
          <c:val>
            <c:numRef>
              <c:f>'Dashboard Tables'!$I$175:$I$218</c:f>
              <c:numCache>
                <c:formatCode>General</c:formatCode>
                <c:ptCount val="43"/>
                <c:pt idx="0">
                  <c:v>0.16818670599999999</c:v>
                </c:pt>
                <c:pt idx="1">
                  <c:v>0.113616194</c:v>
                </c:pt>
                <c:pt idx="2">
                  <c:v>0.18618911299999999</c:v>
                </c:pt>
                <c:pt idx="3">
                  <c:v>0.200570998</c:v>
                </c:pt>
                <c:pt idx="4">
                  <c:v>0.291442847</c:v>
                </c:pt>
                <c:pt idx="5">
                  <c:v>0.417307804</c:v>
                </c:pt>
                <c:pt idx="6">
                  <c:v>0.31193651999999999</c:v>
                </c:pt>
                <c:pt idx="7">
                  <c:v>0.208605237</c:v>
                </c:pt>
                <c:pt idx="8">
                  <c:v>0.28821836700000003</c:v>
                </c:pt>
                <c:pt idx="9">
                  <c:v>0.257173015</c:v>
                </c:pt>
                <c:pt idx="10">
                  <c:v>0.233203883</c:v>
                </c:pt>
                <c:pt idx="11">
                  <c:v>0.17774379200000001</c:v>
                </c:pt>
                <c:pt idx="12">
                  <c:v>8.7380533999999996E-2</c:v>
                </c:pt>
                <c:pt idx="13">
                  <c:v>7.9084874999999999E-2</c:v>
                </c:pt>
                <c:pt idx="14">
                  <c:v>9.8553345000000001E-2</c:v>
                </c:pt>
                <c:pt idx="15">
                  <c:v>0.32385273999999997</c:v>
                </c:pt>
                <c:pt idx="16">
                  <c:v>0.234225401</c:v>
                </c:pt>
                <c:pt idx="17">
                  <c:v>0.14622678</c:v>
                </c:pt>
                <c:pt idx="18">
                  <c:v>0.22795924100000001</c:v>
                </c:pt>
                <c:pt idx="19">
                  <c:v>0.32016603299999996</c:v>
                </c:pt>
                <c:pt idx="20">
                  <c:v>0.13691712099999997</c:v>
                </c:pt>
                <c:pt idx="21">
                  <c:v>0.33233813600000001</c:v>
                </c:pt>
                <c:pt idx="22">
                  <c:v>0.13449119600000001</c:v>
                </c:pt>
                <c:pt idx="23">
                  <c:v>0.151396946</c:v>
                </c:pt>
                <c:pt idx="24">
                  <c:v>5.6338027999999998E-2</c:v>
                </c:pt>
                <c:pt idx="25">
                  <c:v>0.32332434199999999</c:v>
                </c:pt>
                <c:pt idx="26">
                  <c:v>0.16659069500000001</c:v>
                </c:pt>
                <c:pt idx="27">
                  <c:v>0.19005856300000001</c:v>
                </c:pt>
                <c:pt idx="28">
                  <c:v>0.17581820300000001</c:v>
                </c:pt>
                <c:pt idx="29">
                  <c:v>0.27754203900000002</c:v>
                </c:pt>
                <c:pt idx="30">
                  <c:v>0.17169332099999998</c:v>
                </c:pt>
                <c:pt idx="31">
                  <c:v>0.117381469</c:v>
                </c:pt>
                <c:pt idx="32">
                  <c:v>0.18972924399999999</c:v>
                </c:pt>
                <c:pt idx="33">
                  <c:v>0.19754503099999998</c:v>
                </c:pt>
                <c:pt idx="34">
                  <c:v>0.25455040400000001</c:v>
                </c:pt>
                <c:pt idx="35">
                  <c:v>0.13534917299999999</c:v>
                </c:pt>
                <c:pt idx="36">
                  <c:v>0.18641985600000002</c:v>
                </c:pt>
                <c:pt idx="37">
                  <c:v>0.243567425</c:v>
                </c:pt>
                <c:pt idx="38">
                  <c:v>0.14090994099999998</c:v>
                </c:pt>
                <c:pt idx="39">
                  <c:v>0.251843545</c:v>
                </c:pt>
                <c:pt idx="40">
                  <c:v>0.14233700599999999</c:v>
                </c:pt>
                <c:pt idx="41">
                  <c:v>0.16080860800000002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FC-40B6-8104-BC4AE8103B56}"/>
            </c:ext>
          </c:extLst>
        </c:ser>
        <c:ser>
          <c:idx val="7"/>
          <c:order val="7"/>
          <c:tx>
            <c:strRef>
              <c:f>'Dashboard Tables'!$J$174</c:f>
              <c:strCache>
                <c:ptCount val="1"/>
                <c:pt idx="0">
                  <c:v>65 - 74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'Dashboard Tables'!$B$175:$B$218</c:f>
              <c:strCache>
                <c:ptCount val="43"/>
                <c:pt idx="0">
                  <c:v>BS10</c:v>
                </c:pt>
                <c:pt idx="1">
                  <c:v>BS11</c:v>
                </c:pt>
                <c:pt idx="2">
                  <c:v>BS13</c:v>
                </c:pt>
                <c:pt idx="3">
                  <c:v>BS14</c:v>
                </c:pt>
                <c:pt idx="4">
                  <c:v>BS15</c:v>
                </c:pt>
                <c:pt idx="5">
                  <c:v>BS16</c:v>
                </c:pt>
                <c:pt idx="6">
                  <c:v>BS20</c:v>
                </c:pt>
                <c:pt idx="7">
                  <c:v>BS21</c:v>
                </c:pt>
                <c:pt idx="8">
                  <c:v>BS22</c:v>
                </c:pt>
                <c:pt idx="9">
                  <c:v>BS23</c:v>
                </c:pt>
                <c:pt idx="10">
                  <c:v>BS24</c:v>
                </c:pt>
                <c:pt idx="11">
                  <c:v>BS25</c:v>
                </c:pt>
                <c:pt idx="12">
                  <c:v>BS26</c:v>
                </c:pt>
                <c:pt idx="13">
                  <c:v>BS27</c:v>
                </c:pt>
                <c:pt idx="14">
                  <c:v>BS28</c:v>
                </c:pt>
                <c:pt idx="15">
                  <c:v>BS30</c:v>
                </c:pt>
                <c:pt idx="16">
                  <c:v>BS31</c:v>
                </c:pt>
                <c:pt idx="17">
                  <c:v>BS32</c:v>
                </c:pt>
                <c:pt idx="18">
                  <c:v>BS34</c:v>
                </c:pt>
                <c:pt idx="19">
                  <c:v>BS35</c:v>
                </c:pt>
                <c:pt idx="20">
                  <c:v>BS36</c:v>
                </c:pt>
                <c:pt idx="21">
                  <c:v>BS37</c:v>
                </c:pt>
                <c:pt idx="22">
                  <c:v>BS39</c:v>
                </c:pt>
                <c:pt idx="23">
                  <c:v>BS40</c:v>
                </c:pt>
                <c:pt idx="24">
                  <c:v>BS41</c:v>
                </c:pt>
                <c:pt idx="25">
                  <c:v>BS48</c:v>
                </c:pt>
                <c:pt idx="26">
                  <c:v>BS49</c:v>
                </c:pt>
                <c:pt idx="27">
                  <c:v>KT10</c:v>
                </c:pt>
                <c:pt idx="28">
                  <c:v>KT11</c:v>
                </c:pt>
                <c:pt idx="29">
                  <c:v>KT12</c:v>
                </c:pt>
                <c:pt idx="30">
                  <c:v>KT13</c:v>
                </c:pt>
                <c:pt idx="31">
                  <c:v>KT14</c:v>
                </c:pt>
                <c:pt idx="32">
                  <c:v>KT15</c:v>
                </c:pt>
                <c:pt idx="33">
                  <c:v>KT16</c:v>
                </c:pt>
                <c:pt idx="34">
                  <c:v>KT17</c:v>
                </c:pt>
                <c:pt idx="35">
                  <c:v>KT18</c:v>
                </c:pt>
                <c:pt idx="36">
                  <c:v>KT19</c:v>
                </c:pt>
                <c:pt idx="37">
                  <c:v>KT20</c:v>
                </c:pt>
                <c:pt idx="38">
                  <c:v>KT21</c:v>
                </c:pt>
                <c:pt idx="39">
                  <c:v>KT22</c:v>
                </c:pt>
                <c:pt idx="40">
                  <c:v>KT23</c:v>
                </c:pt>
                <c:pt idx="41">
                  <c:v>KT24</c:v>
                </c:pt>
                <c:pt idx="42">
                  <c:v>(blank)</c:v>
                </c:pt>
              </c:strCache>
            </c:strRef>
          </c:cat>
          <c:val>
            <c:numRef>
              <c:f>'Dashboard Tables'!$J$175:$J$218</c:f>
              <c:numCache>
                <c:formatCode>General</c:formatCode>
                <c:ptCount val="43"/>
                <c:pt idx="0">
                  <c:v>0.24057240400000002</c:v>
                </c:pt>
                <c:pt idx="1">
                  <c:v>0.15025911</c:v>
                </c:pt>
                <c:pt idx="2">
                  <c:v>0.31305042999999999</c:v>
                </c:pt>
                <c:pt idx="3">
                  <c:v>0.33052931099999999</c:v>
                </c:pt>
                <c:pt idx="4">
                  <c:v>0.46775624200000004</c:v>
                </c:pt>
                <c:pt idx="5">
                  <c:v>0.60675636900000007</c:v>
                </c:pt>
                <c:pt idx="6">
                  <c:v>0.47666857000000001</c:v>
                </c:pt>
                <c:pt idx="7">
                  <c:v>0.30602358299999999</c:v>
                </c:pt>
                <c:pt idx="8">
                  <c:v>0.410905521</c:v>
                </c:pt>
                <c:pt idx="9">
                  <c:v>0.40343530299999997</c:v>
                </c:pt>
                <c:pt idx="10">
                  <c:v>0.37117680900000005</c:v>
                </c:pt>
                <c:pt idx="11">
                  <c:v>0.27153937299999997</c:v>
                </c:pt>
                <c:pt idx="12">
                  <c:v>0.117612639</c:v>
                </c:pt>
                <c:pt idx="13">
                  <c:v>0.109589041</c:v>
                </c:pt>
                <c:pt idx="14">
                  <c:v>0.128993369</c:v>
                </c:pt>
                <c:pt idx="15">
                  <c:v>0.46644248900000002</c:v>
                </c:pt>
                <c:pt idx="16">
                  <c:v>0.34699733499999996</c:v>
                </c:pt>
                <c:pt idx="17">
                  <c:v>0.21271027100000001</c:v>
                </c:pt>
                <c:pt idx="18">
                  <c:v>0.33886201900000001</c:v>
                </c:pt>
                <c:pt idx="19">
                  <c:v>0.49343921899999998</c:v>
                </c:pt>
                <c:pt idx="20">
                  <c:v>0.25817887699999997</c:v>
                </c:pt>
                <c:pt idx="21">
                  <c:v>0.48328703699999997</c:v>
                </c:pt>
                <c:pt idx="22">
                  <c:v>0.202531713</c:v>
                </c:pt>
                <c:pt idx="23">
                  <c:v>0.25631416200000001</c:v>
                </c:pt>
                <c:pt idx="24">
                  <c:v>8.5649029000000002E-2</c:v>
                </c:pt>
                <c:pt idx="25">
                  <c:v>0.485646138</c:v>
                </c:pt>
                <c:pt idx="26">
                  <c:v>0.23475666299999998</c:v>
                </c:pt>
                <c:pt idx="27">
                  <c:v>0.24215953900000001</c:v>
                </c:pt>
                <c:pt idx="28">
                  <c:v>0.25263143600000004</c:v>
                </c:pt>
                <c:pt idx="29">
                  <c:v>0.39526644399999999</c:v>
                </c:pt>
                <c:pt idx="30">
                  <c:v>0.24192907599999999</c:v>
                </c:pt>
                <c:pt idx="31">
                  <c:v>0.16820536899999999</c:v>
                </c:pt>
                <c:pt idx="32">
                  <c:v>0.27412549399999997</c:v>
                </c:pt>
                <c:pt idx="33">
                  <c:v>0.27678283999999997</c:v>
                </c:pt>
                <c:pt idx="34">
                  <c:v>0.35377936500000001</c:v>
                </c:pt>
                <c:pt idx="35">
                  <c:v>0.18078140500000001</c:v>
                </c:pt>
                <c:pt idx="36">
                  <c:v>0.24349384700000001</c:v>
                </c:pt>
                <c:pt idx="37">
                  <c:v>0.34420329199999999</c:v>
                </c:pt>
                <c:pt idx="38">
                  <c:v>0.20969399</c:v>
                </c:pt>
                <c:pt idx="39">
                  <c:v>0.368605354</c:v>
                </c:pt>
                <c:pt idx="40">
                  <c:v>0.239991432</c:v>
                </c:pt>
                <c:pt idx="41">
                  <c:v>0.212210701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3FC-40B6-8104-BC4AE8103B56}"/>
            </c:ext>
          </c:extLst>
        </c:ser>
        <c:ser>
          <c:idx val="8"/>
          <c:order val="8"/>
          <c:tx>
            <c:strRef>
              <c:f>'Dashboard Tables'!$K$174</c:f>
              <c:strCache>
                <c:ptCount val="1"/>
                <c:pt idx="0">
                  <c:v>75 - 84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'Dashboard Tables'!$B$175:$B$218</c:f>
              <c:strCache>
                <c:ptCount val="43"/>
                <c:pt idx="0">
                  <c:v>BS10</c:v>
                </c:pt>
                <c:pt idx="1">
                  <c:v>BS11</c:v>
                </c:pt>
                <c:pt idx="2">
                  <c:v>BS13</c:v>
                </c:pt>
                <c:pt idx="3">
                  <c:v>BS14</c:v>
                </c:pt>
                <c:pt idx="4">
                  <c:v>BS15</c:v>
                </c:pt>
                <c:pt idx="5">
                  <c:v>BS16</c:v>
                </c:pt>
                <c:pt idx="6">
                  <c:v>BS20</c:v>
                </c:pt>
                <c:pt idx="7">
                  <c:v>BS21</c:v>
                </c:pt>
                <c:pt idx="8">
                  <c:v>BS22</c:v>
                </c:pt>
                <c:pt idx="9">
                  <c:v>BS23</c:v>
                </c:pt>
                <c:pt idx="10">
                  <c:v>BS24</c:v>
                </c:pt>
                <c:pt idx="11">
                  <c:v>BS25</c:v>
                </c:pt>
                <c:pt idx="12">
                  <c:v>BS26</c:v>
                </c:pt>
                <c:pt idx="13">
                  <c:v>BS27</c:v>
                </c:pt>
                <c:pt idx="14">
                  <c:v>BS28</c:v>
                </c:pt>
                <c:pt idx="15">
                  <c:v>BS30</c:v>
                </c:pt>
                <c:pt idx="16">
                  <c:v>BS31</c:v>
                </c:pt>
                <c:pt idx="17">
                  <c:v>BS32</c:v>
                </c:pt>
                <c:pt idx="18">
                  <c:v>BS34</c:v>
                </c:pt>
                <c:pt idx="19">
                  <c:v>BS35</c:v>
                </c:pt>
                <c:pt idx="20">
                  <c:v>BS36</c:v>
                </c:pt>
                <c:pt idx="21">
                  <c:v>BS37</c:v>
                </c:pt>
                <c:pt idx="22">
                  <c:v>BS39</c:v>
                </c:pt>
                <c:pt idx="23">
                  <c:v>BS40</c:v>
                </c:pt>
                <c:pt idx="24">
                  <c:v>BS41</c:v>
                </c:pt>
                <c:pt idx="25">
                  <c:v>BS48</c:v>
                </c:pt>
                <c:pt idx="26">
                  <c:v>BS49</c:v>
                </c:pt>
                <c:pt idx="27">
                  <c:v>KT10</c:v>
                </c:pt>
                <c:pt idx="28">
                  <c:v>KT11</c:v>
                </c:pt>
                <c:pt idx="29">
                  <c:v>KT12</c:v>
                </c:pt>
                <c:pt idx="30">
                  <c:v>KT13</c:v>
                </c:pt>
                <c:pt idx="31">
                  <c:v>KT14</c:v>
                </c:pt>
                <c:pt idx="32">
                  <c:v>KT15</c:v>
                </c:pt>
                <c:pt idx="33">
                  <c:v>KT16</c:v>
                </c:pt>
                <c:pt idx="34">
                  <c:v>KT17</c:v>
                </c:pt>
                <c:pt idx="35">
                  <c:v>KT18</c:v>
                </c:pt>
                <c:pt idx="36">
                  <c:v>KT19</c:v>
                </c:pt>
                <c:pt idx="37">
                  <c:v>KT20</c:v>
                </c:pt>
                <c:pt idx="38">
                  <c:v>KT21</c:v>
                </c:pt>
                <c:pt idx="39">
                  <c:v>KT22</c:v>
                </c:pt>
                <c:pt idx="40">
                  <c:v>KT23</c:v>
                </c:pt>
                <c:pt idx="41">
                  <c:v>KT24</c:v>
                </c:pt>
                <c:pt idx="42">
                  <c:v>(blank)</c:v>
                </c:pt>
              </c:strCache>
            </c:strRef>
          </c:cat>
          <c:val>
            <c:numRef>
              <c:f>'Dashboard Tables'!$K$175:$K$218</c:f>
              <c:numCache>
                <c:formatCode>General</c:formatCode>
                <c:ptCount val="43"/>
                <c:pt idx="0">
                  <c:v>0.16112790399999999</c:v>
                </c:pt>
                <c:pt idx="1">
                  <c:v>0.103172447</c:v>
                </c:pt>
                <c:pt idx="2">
                  <c:v>0.28235467600000003</c:v>
                </c:pt>
                <c:pt idx="3">
                  <c:v>0.205386072</c:v>
                </c:pt>
                <c:pt idx="4">
                  <c:v>0.328549168</c:v>
                </c:pt>
                <c:pt idx="5">
                  <c:v>0.43347172200000006</c:v>
                </c:pt>
                <c:pt idx="6">
                  <c:v>0.27338499800000005</c:v>
                </c:pt>
                <c:pt idx="7">
                  <c:v>0.211840941</c:v>
                </c:pt>
                <c:pt idx="8">
                  <c:v>0.26235257400000001</c:v>
                </c:pt>
                <c:pt idx="9">
                  <c:v>0.312194364</c:v>
                </c:pt>
                <c:pt idx="10">
                  <c:v>0.211230111</c:v>
                </c:pt>
                <c:pt idx="11">
                  <c:v>0.19321408900000001</c:v>
                </c:pt>
                <c:pt idx="12">
                  <c:v>5.3247513000000003E-2</c:v>
                </c:pt>
                <c:pt idx="13">
                  <c:v>7.7672644999999998E-2</c:v>
                </c:pt>
                <c:pt idx="14">
                  <c:v>6.570223E-2</c:v>
                </c:pt>
                <c:pt idx="15">
                  <c:v>0.28644078000000001</c:v>
                </c:pt>
                <c:pt idx="16">
                  <c:v>0.26741524999999999</c:v>
                </c:pt>
                <c:pt idx="17">
                  <c:v>0.10512586000000002</c:v>
                </c:pt>
                <c:pt idx="18">
                  <c:v>0.20752607000000001</c:v>
                </c:pt>
                <c:pt idx="19">
                  <c:v>0.30252493499999999</c:v>
                </c:pt>
                <c:pt idx="20">
                  <c:v>0.17726398500000001</c:v>
                </c:pt>
                <c:pt idx="21">
                  <c:v>0.232685066</c:v>
                </c:pt>
                <c:pt idx="22">
                  <c:v>0.12401156399999999</c:v>
                </c:pt>
                <c:pt idx="23">
                  <c:v>0.13473349800000001</c:v>
                </c:pt>
                <c:pt idx="24">
                  <c:v>6.4141606000000004E-2</c:v>
                </c:pt>
                <c:pt idx="25">
                  <c:v>0.30793040599999999</c:v>
                </c:pt>
                <c:pt idx="26">
                  <c:v>0.12780372299999998</c:v>
                </c:pt>
                <c:pt idx="27">
                  <c:v>0.17455398</c:v>
                </c:pt>
                <c:pt idx="28">
                  <c:v>0.18818912500000001</c:v>
                </c:pt>
                <c:pt idx="29">
                  <c:v>0.282412828</c:v>
                </c:pt>
                <c:pt idx="30">
                  <c:v>0.16566778799999998</c:v>
                </c:pt>
                <c:pt idx="31">
                  <c:v>0.121278676</c:v>
                </c:pt>
                <c:pt idx="32">
                  <c:v>0.19347641599999998</c:v>
                </c:pt>
                <c:pt idx="33">
                  <c:v>0.18618802300000001</c:v>
                </c:pt>
                <c:pt idx="34">
                  <c:v>0.251517188</c:v>
                </c:pt>
                <c:pt idx="35">
                  <c:v>0.13881864900000002</c:v>
                </c:pt>
                <c:pt idx="36">
                  <c:v>0.15387097299999999</c:v>
                </c:pt>
                <c:pt idx="37">
                  <c:v>0.22815706099999999</c:v>
                </c:pt>
                <c:pt idx="38">
                  <c:v>0.14991890799999999</c:v>
                </c:pt>
                <c:pt idx="39">
                  <c:v>0.26348580600000004</c:v>
                </c:pt>
                <c:pt idx="40">
                  <c:v>0.18327226299999999</c:v>
                </c:pt>
                <c:pt idx="41">
                  <c:v>0.14698644300000002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3FC-40B6-8104-BC4AE8103B56}"/>
            </c:ext>
          </c:extLst>
        </c:ser>
        <c:ser>
          <c:idx val="9"/>
          <c:order val="9"/>
          <c:tx>
            <c:strRef>
              <c:f>'Dashboard Tables'!$L$174</c:f>
              <c:strCache>
                <c:ptCount val="1"/>
                <c:pt idx="0">
                  <c:v>85 - 89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'Dashboard Tables'!$B$175:$B$218</c:f>
              <c:strCache>
                <c:ptCount val="43"/>
                <c:pt idx="0">
                  <c:v>BS10</c:v>
                </c:pt>
                <c:pt idx="1">
                  <c:v>BS11</c:v>
                </c:pt>
                <c:pt idx="2">
                  <c:v>BS13</c:v>
                </c:pt>
                <c:pt idx="3">
                  <c:v>BS14</c:v>
                </c:pt>
                <c:pt idx="4">
                  <c:v>BS15</c:v>
                </c:pt>
                <c:pt idx="5">
                  <c:v>BS16</c:v>
                </c:pt>
                <c:pt idx="6">
                  <c:v>BS20</c:v>
                </c:pt>
                <c:pt idx="7">
                  <c:v>BS21</c:v>
                </c:pt>
                <c:pt idx="8">
                  <c:v>BS22</c:v>
                </c:pt>
                <c:pt idx="9">
                  <c:v>BS23</c:v>
                </c:pt>
                <c:pt idx="10">
                  <c:v>BS24</c:v>
                </c:pt>
                <c:pt idx="11">
                  <c:v>BS25</c:v>
                </c:pt>
                <c:pt idx="12">
                  <c:v>BS26</c:v>
                </c:pt>
                <c:pt idx="13">
                  <c:v>BS27</c:v>
                </c:pt>
                <c:pt idx="14">
                  <c:v>BS28</c:v>
                </c:pt>
                <c:pt idx="15">
                  <c:v>BS30</c:v>
                </c:pt>
                <c:pt idx="16">
                  <c:v>BS31</c:v>
                </c:pt>
                <c:pt idx="17">
                  <c:v>BS32</c:v>
                </c:pt>
                <c:pt idx="18">
                  <c:v>BS34</c:v>
                </c:pt>
                <c:pt idx="19">
                  <c:v>BS35</c:v>
                </c:pt>
                <c:pt idx="20">
                  <c:v>BS36</c:v>
                </c:pt>
                <c:pt idx="21">
                  <c:v>BS37</c:v>
                </c:pt>
                <c:pt idx="22">
                  <c:v>BS39</c:v>
                </c:pt>
                <c:pt idx="23">
                  <c:v>BS40</c:v>
                </c:pt>
                <c:pt idx="24">
                  <c:v>BS41</c:v>
                </c:pt>
                <c:pt idx="25">
                  <c:v>BS48</c:v>
                </c:pt>
                <c:pt idx="26">
                  <c:v>BS49</c:v>
                </c:pt>
                <c:pt idx="27">
                  <c:v>KT10</c:v>
                </c:pt>
                <c:pt idx="28">
                  <c:v>KT11</c:v>
                </c:pt>
                <c:pt idx="29">
                  <c:v>KT12</c:v>
                </c:pt>
                <c:pt idx="30">
                  <c:v>KT13</c:v>
                </c:pt>
                <c:pt idx="31">
                  <c:v>KT14</c:v>
                </c:pt>
                <c:pt idx="32">
                  <c:v>KT15</c:v>
                </c:pt>
                <c:pt idx="33">
                  <c:v>KT16</c:v>
                </c:pt>
                <c:pt idx="34">
                  <c:v>KT17</c:v>
                </c:pt>
                <c:pt idx="35">
                  <c:v>KT18</c:v>
                </c:pt>
                <c:pt idx="36">
                  <c:v>KT19</c:v>
                </c:pt>
                <c:pt idx="37">
                  <c:v>KT20</c:v>
                </c:pt>
                <c:pt idx="38">
                  <c:v>KT21</c:v>
                </c:pt>
                <c:pt idx="39">
                  <c:v>KT22</c:v>
                </c:pt>
                <c:pt idx="40">
                  <c:v>KT23</c:v>
                </c:pt>
                <c:pt idx="41">
                  <c:v>KT24</c:v>
                </c:pt>
                <c:pt idx="42">
                  <c:v>(blank)</c:v>
                </c:pt>
              </c:strCache>
            </c:strRef>
          </c:cat>
          <c:val>
            <c:numRef>
              <c:f>'Dashboard Tables'!$L$175:$L$218</c:f>
              <c:numCache>
                <c:formatCode>General</c:formatCode>
                <c:ptCount val="43"/>
                <c:pt idx="0">
                  <c:v>5.5613972999999997E-2</c:v>
                </c:pt>
                <c:pt idx="1">
                  <c:v>3.6932180000000002E-2</c:v>
                </c:pt>
                <c:pt idx="2">
                  <c:v>5.9354303999999997E-2</c:v>
                </c:pt>
                <c:pt idx="3">
                  <c:v>5.4230416000000004E-2</c:v>
                </c:pt>
                <c:pt idx="4">
                  <c:v>8.1072663000000003E-2</c:v>
                </c:pt>
                <c:pt idx="5">
                  <c:v>0.131720844</c:v>
                </c:pt>
                <c:pt idx="6">
                  <c:v>7.5883927000000004E-2</c:v>
                </c:pt>
                <c:pt idx="7">
                  <c:v>6.9118414000000003E-2</c:v>
                </c:pt>
                <c:pt idx="8">
                  <c:v>6.9446559000000005E-2</c:v>
                </c:pt>
                <c:pt idx="9">
                  <c:v>0.12241791899999999</c:v>
                </c:pt>
                <c:pt idx="10">
                  <c:v>5.5179218000000002E-2</c:v>
                </c:pt>
                <c:pt idx="11">
                  <c:v>7.6151396999999996E-2</c:v>
                </c:pt>
                <c:pt idx="12">
                  <c:v>1.1897796E-2</c:v>
                </c:pt>
                <c:pt idx="13">
                  <c:v>2.3584239999999999E-2</c:v>
                </c:pt>
                <c:pt idx="14">
                  <c:v>1.4767931999999999E-2</c:v>
                </c:pt>
                <c:pt idx="15">
                  <c:v>6.4548979999999992E-2</c:v>
                </c:pt>
                <c:pt idx="16">
                  <c:v>7.3404061999999992E-2</c:v>
                </c:pt>
                <c:pt idx="17">
                  <c:v>2.0587136999999998E-2</c:v>
                </c:pt>
                <c:pt idx="18">
                  <c:v>5.3845474999999997E-2</c:v>
                </c:pt>
                <c:pt idx="19">
                  <c:v>6.8922417999999999E-2</c:v>
                </c:pt>
                <c:pt idx="20">
                  <c:v>4.0258500000000003E-2</c:v>
                </c:pt>
                <c:pt idx="21">
                  <c:v>6.4202047999999998E-2</c:v>
                </c:pt>
                <c:pt idx="22">
                  <c:v>3.7901997E-2</c:v>
                </c:pt>
                <c:pt idx="23">
                  <c:v>3.4888651999999999E-2</c:v>
                </c:pt>
                <c:pt idx="24">
                  <c:v>1.5607156000000001E-2</c:v>
                </c:pt>
                <c:pt idx="25">
                  <c:v>7.6931825999999995E-2</c:v>
                </c:pt>
                <c:pt idx="26">
                  <c:v>3.2180039000000001E-2</c:v>
                </c:pt>
                <c:pt idx="27">
                  <c:v>5.7054011000000002E-2</c:v>
                </c:pt>
                <c:pt idx="28">
                  <c:v>5.3553680999999992E-2</c:v>
                </c:pt>
                <c:pt idx="29">
                  <c:v>9.4910677000000013E-2</c:v>
                </c:pt>
                <c:pt idx="30">
                  <c:v>5.6475601E-2</c:v>
                </c:pt>
                <c:pt idx="31">
                  <c:v>3.4684299000000002E-2</c:v>
                </c:pt>
                <c:pt idx="32">
                  <c:v>5.2318025999999997E-2</c:v>
                </c:pt>
                <c:pt idx="33">
                  <c:v>5.0360103999999996E-2</c:v>
                </c:pt>
                <c:pt idx="34">
                  <c:v>7.4266885000000005E-2</c:v>
                </c:pt>
                <c:pt idx="35">
                  <c:v>4.6939048999999997E-2</c:v>
                </c:pt>
                <c:pt idx="36">
                  <c:v>4.2415540000000002E-2</c:v>
                </c:pt>
                <c:pt idx="37">
                  <c:v>6.2253855999999996E-2</c:v>
                </c:pt>
                <c:pt idx="38">
                  <c:v>4.6727906999999999E-2</c:v>
                </c:pt>
                <c:pt idx="39">
                  <c:v>8.6110892999999994E-2</c:v>
                </c:pt>
                <c:pt idx="40">
                  <c:v>5.2807914999999997E-2</c:v>
                </c:pt>
                <c:pt idx="41">
                  <c:v>4.3651858000000002E-2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3FC-40B6-8104-BC4AE8103B56}"/>
            </c:ext>
          </c:extLst>
        </c:ser>
        <c:ser>
          <c:idx val="10"/>
          <c:order val="10"/>
          <c:tx>
            <c:strRef>
              <c:f>'Dashboard Tables'!$M$174</c:f>
              <c:strCache>
                <c:ptCount val="1"/>
                <c:pt idx="0">
                  <c:v>90+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'Dashboard Tables'!$B$175:$B$218</c:f>
              <c:strCache>
                <c:ptCount val="43"/>
                <c:pt idx="0">
                  <c:v>BS10</c:v>
                </c:pt>
                <c:pt idx="1">
                  <c:v>BS11</c:v>
                </c:pt>
                <c:pt idx="2">
                  <c:v>BS13</c:v>
                </c:pt>
                <c:pt idx="3">
                  <c:v>BS14</c:v>
                </c:pt>
                <c:pt idx="4">
                  <c:v>BS15</c:v>
                </c:pt>
                <c:pt idx="5">
                  <c:v>BS16</c:v>
                </c:pt>
                <c:pt idx="6">
                  <c:v>BS20</c:v>
                </c:pt>
                <c:pt idx="7">
                  <c:v>BS21</c:v>
                </c:pt>
                <c:pt idx="8">
                  <c:v>BS22</c:v>
                </c:pt>
                <c:pt idx="9">
                  <c:v>BS23</c:v>
                </c:pt>
                <c:pt idx="10">
                  <c:v>BS24</c:v>
                </c:pt>
                <c:pt idx="11">
                  <c:v>BS25</c:v>
                </c:pt>
                <c:pt idx="12">
                  <c:v>BS26</c:v>
                </c:pt>
                <c:pt idx="13">
                  <c:v>BS27</c:v>
                </c:pt>
                <c:pt idx="14">
                  <c:v>BS28</c:v>
                </c:pt>
                <c:pt idx="15">
                  <c:v>BS30</c:v>
                </c:pt>
                <c:pt idx="16">
                  <c:v>BS31</c:v>
                </c:pt>
                <c:pt idx="17">
                  <c:v>BS32</c:v>
                </c:pt>
                <c:pt idx="18">
                  <c:v>BS34</c:v>
                </c:pt>
                <c:pt idx="19">
                  <c:v>BS35</c:v>
                </c:pt>
                <c:pt idx="20">
                  <c:v>BS36</c:v>
                </c:pt>
                <c:pt idx="21">
                  <c:v>BS37</c:v>
                </c:pt>
                <c:pt idx="22">
                  <c:v>BS39</c:v>
                </c:pt>
                <c:pt idx="23">
                  <c:v>BS40</c:v>
                </c:pt>
                <c:pt idx="24">
                  <c:v>BS41</c:v>
                </c:pt>
                <c:pt idx="25">
                  <c:v>BS48</c:v>
                </c:pt>
                <c:pt idx="26">
                  <c:v>BS49</c:v>
                </c:pt>
                <c:pt idx="27">
                  <c:v>KT10</c:v>
                </c:pt>
                <c:pt idx="28">
                  <c:v>KT11</c:v>
                </c:pt>
                <c:pt idx="29">
                  <c:v>KT12</c:v>
                </c:pt>
                <c:pt idx="30">
                  <c:v>KT13</c:v>
                </c:pt>
                <c:pt idx="31">
                  <c:v>KT14</c:v>
                </c:pt>
                <c:pt idx="32">
                  <c:v>KT15</c:v>
                </c:pt>
                <c:pt idx="33">
                  <c:v>KT16</c:v>
                </c:pt>
                <c:pt idx="34">
                  <c:v>KT17</c:v>
                </c:pt>
                <c:pt idx="35">
                  <c:v>KT18</c:v>
                </c:pt>
                <c:pt idx="36">
                  <c:v>KT19</c:v>
                </c:pt>
                <c:pt idx="37">
                  <c:v>KT20</c:v>
                </c:pt>
                <c:pt idx="38">
                  <c:v>KT21</c:v>
                </c:pt>
                <c:pt idx="39">
                  <c:v>KT22</c:v>
                </c:pt>
                <c:pt idx="40">
                  <c:v>KT23</c:v>
                </c:pt>
                <c:pt idx="41">
                  <c:v>KT24</c:v>
                </c:pt>
                <c:pt idx="42">
                  <c:v>(blank)</c:v>
                </c:pt>
              </c:strCache>
            </c:strRef>
          </c:cat>
          <c:val>
            <c:numRef>
              <c:f>'Dashboard Tables'!$M$175:$M$218</c:f>
              <c:numCache>
                <c:formatCode>General</c:formatCode>
                <c:ptCount val="43"/>
                <c:pt idx="0">
                  <c:v>2.8918833000000001E-2</c:v>
                </c:pt>
                <c:pt idx="1">
                  <c:v>1.7417539999999999E-2</c:v>
                </c:pt>
                <c:pt idx="2">
                  <c:v>2.9700524999999998E-2</c:v>
                </c:pt>
                <c:pt idx="3">
                  <c:v>2.7838322999999998E-2</c:v>
                </c:pt>
                <c:pt idx="4">
                  <c:v>4.3001055000000003E-2</c:v>
                </c:pt>
                <c:pt idx="5">
                  <c:v>6.6544205000000009E-2</c:v>
                </c:pt>
                <c:pt idx="6">
                  <c:v>3.7680750999999998E-2</c:v>
                </c:pt>
                <c:pt idx="7">
                  <c:v>4.0559481000000001E-2</c:v>
                </c:pt>
                <c:pt idx="8">
                  <c:v>2.8133150000000003E-2</c:v>
                </c:pt>
                <c:pt idx="9">
                  <c:v>8.9824523000000003E-2</c:v>
                </c:pt>
                <c:pt idx="10">
                  <c:v>2.3936831999999998E-2</c:v>
                </c:pt>
                <c:pt idx="11">
                  <c:v>5.6563911000000001E-2</c:v>
                </c:pt>
                <c:pt idx="12">
                  <c:v>6.826604E-3</c:v>
                </c:pt>
                <c:pt idx="13">
                  <c:v>1.5534529E-2</c:v>
                </c:pt>
                <c:pt idx="14">
                  <c:v>1.0548523000000001E-2</c:v>
                </c:pt>
                <c:pt idx="15">
                  <c:v>3.6330882999999994E-2</c:v>
                </c:pt>
                <c:pt idx="16">
                  <c:v>3.6633717000000003E-2</c:v>
                </c:pt>
                <c:pt idx="17">
                  <c:v>1.3400663999999998E-2</c:v>
                </c:pt>
                <c:pt idx="18">
                  <c:v>2.5962303999999999E-2</c:v>
                </c:pt>
                <c:pt idx="19">
                  <c:v>3.7928791999999996E-2</c:v>
                </c:pt>
                <c:pt idx="20">
                  <c:v>1.9743215000000001E-2</c:v>
                </c:pt>
                <c:pt idx="21">
                  <c:v>3.3790503999999999E-2</c:v>
                </c:pt>
                <c:pt idx="22">
                  <c:v>1.9144938E-2</c:v>
                </c:pt>
                <c:pt idx="23">
                  <c:v>1.4153114000000001E-2</c:v>
                </c:pt>
                <c:pt idx="24">
                  <c:v>1.1229539E-2</c:v>
                </c:pt>
                <c:pt idx="25">
                  <c:v>3.3174004E-2</c:v>
                </c:pt>
                <c:pt idx="26">
                  <c:v>2.0172111999999999E-2</c:v>
                </c:pt>
                <c:pt idx="27">
                  <c:v>2.8767339000000003E-2</c:v>
                </c:pt>
                <c:pt idx="28">
                  <c:v>2.9568324999999999E-2</c:v>
                </c:pt>
                <c:pt idx="29">
                  <c:v>5.6060127000000001E-2</c:v>
                </c:pt>
                <c:pt idx="30">
                  <c:v>3.2297725999999999E-2</c:v>
                </c:pt>
                <c:pt idx="31">
                  <c:v>2.0131204E-2</c:v>
                </c:pt>
                <c:pt idx="32">
                  <c:v>2.756422E-2</c:v>
                </c:pt>
                <c:pt idx="33">
                  <c:v>3.0631324000000001E-2</c:v>
                </c:pt>
                <c:pt idx="34">
                  <c:v>4.8157744999999995E-2</c:v>
                </c:pt>
                <c:pt idx="35">
                  <c:v>2.6470800999999999E-2</c:v>
                </c:pt>
                <c:pt idx="36">
                  <c:v>2.0237614000000001E-2</c:v>
                </c:pt>
                <c:pt idx="37">
                  <c:v>3.5844775000000002E-2</c:v>
                </c:pt>
                <c:pt idx="38">
                  <c:v>2.8631606000000004E-2</c:v>
                </c:pt>
                <c:pt idx="39">
                  <c:v>4.8988972000000006E-2</c:v>
                </c:pt>
                <c:pt idx="40">
                  <c:v>2.8011706999999997E-2</c:v>
                </c:pt>
                <c:pt idx="41">
                  <c:v>2.9171527000000003E-2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FC-40B6-8104-BC4AE8103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37206736"/>
        <c:axId val="1937205488"/>
      </c:barChart>
      <c:catAx>
        <c:axId val="193720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7205488"/>
        <c:crosses val="autoZero"/>
        <c:auto val="1"/>
        <c:lblAlgn val="ctr"/>
        <c:lblOffset val="100"/>
        <c:noMultiLvlLbl val="0"/>
      </c:catAx>
      <c:valAx>
        <c:axId val="193720548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937206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[task 3 evidence updated.xlsx]Dashboard Tables!PivotTable7</c:name>
    <c:fmtId val="6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'Dashboard Tables'!$U$5</c:f>
              <c:strCache>
                <c:ptCount val="1"/>
                <c:pt idx="0">
                  <c:v>Flats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'Dashboard Tables'!$T$6:$T$49</c:f>
              <c:strCache>
                <c:ptCount val="43"/>
                <c:pt idx="0">
                  <c:v>BS10</c:v>
                </c:pt>
                <c:pt idx="1">
                  <c:v>BS11</c:v>
                </c:pt>
                <c:pt idx="2">
                  <c:v>BS13</c:v>
                </c:pt>
                <c:pt idx="3">
                  <c:v>BS14</c:v>
                </c:pt>
                <c:pt idx="4">
                  <c:v>BS15</c:v>
                </c:pt>
                <c:pt idx="5">
                  <c:v>BS16</c:v>
                </c:pt>
                <c:pt idx="6">
                  <c:v>BS20</c:v>
                </c:pt>
                <c:pt idx="7">
                  <c:v>BS21</c:v>
                </c:pt>
                <c:pt idx="8">
                  <c:v>BS22</c:v>
                </c:pt>
                <c:pt idx="9">
                  <c:v>BS23</c:v>
                </c:pt>
                <c:pt idx="10">
                  <c:v>BS24</c:v>
                </c:pt>
                <c:pt idx="11">
                  <c:v>BS25</c:v>
                </c:pt>
                <c:pt idx="12">
                  <c:v>BS26</c:v>
                </c:pt>
                <c:pt idx="13">
                  <c:v>BS27</c:v>
                </c:pt>
                <c:pt idx="14">
                  <c:v>BS28</c:v>
                </c:pt>
                <c:pt idx="15">
                  <c:v>BS30</c:v>
                </c:pt>
                <c:pt idx="16">
                  <c:v>BS31</c:v>
                </c:pt>
                <c:pt idx="17">
                  <c:v>BS32</c:v>
                </c:pt>
                <c:pt idx="18">
                  <c:v>BS34</c:v>
                </c:pt>
                <c:pt idx="19">
                  <c:v>BS35</c:v>
                </c:pt>
                <c:pt idx="20">
                  <c:v>BS36</c:v>
                </c:pt>
                <c:pt idx="21">
                  <c:v>BS37</c:v>
                </c:pt>
                <c:pt idx="22">
                  <c:v>BS39</c:v>
                </c:pt>
                <c:pt idx="23">
                  <c:v>BS40</c:v>
                </c:pt>
                <c:pt idx="24">
                  <c:v>BS41</c:v>
                </c:pt>
                <c:pt idx="25">
                  <c:v>BS48</c:v>
                </c:pt>
                <c:pt idx="26">
                  <c:v>BS49</c:v>
                </c:pt>
                <c:pt idx="27">
                  <c:v>KT10</c:v>
                </c:pt>
                <c:pt idx="28">
                  <c:v>KT11</c:v>
                </c:pt>
                <c:pt idx="29">
                  <c:v>KT12</c:v>
                </c:pt>
                <c:pt idx="30">
                  <c:v>KT13</c:v>
                </c:pt>
                <c:pt idx="31">
                  <c:v>KT14</c:v>
                </c:pt>
                <c:pt idx="32">
                  <c:v>KT15</c:v>
                </c:pt>
                <c:pt idx="33">
                  <c:v>KT16</c:v>
                </c:pt>
                <c:pt idx="34">
                  <c:v>KT17</c:v>
                </c:pt>
                <c:pt idx="35">
                  <c:v>KT18</c:v>
                </c:pt>
                <c:pt idx="36">
                  <c:v>KT19</c:v>
                </c:pt>
                <c:pt idx="37">
                  <c:v>KT20</c:v>
                </c:pt>
                <c:pt idx="38">
                  <c:v>KT21</c:v>
                </c:pt>
                <c:pt idx="39">
                  <c:v>KT22</c:v>
                </c:pt>
                <c:pt idx="40">
                  <c:v>KT23</c:v>
                </c:pt>
                <c:pt idx="41">
                  <c:v>KT24</c:v>
                </c:pt>
                <c:pt idx="42">
                  <c:v>(blank)</c:v>
                </c:pt>
              </c:strCache>
            </c:strRef>
          </c:cat>
          <c:val>
            <c:numRef>
              <c:f>'Dashboard Tables'!$U$6:$U$49</c:f>
              <c:numCache>
                <c:formatCode>General</c:formatCode>
                <c:ptCount val="43"/>
                <c:pt idx="0">
                  <c:v>2.8353790229999998</c:v>
                </c:pt>
                <c:pt idx="1">
                  <c:v>1.899377844</c:v>
                </c:pt>
                <c:pt idx="2">
                  <c:v>6.7281495300000032</c:v>
                </c:pt>
                <c:pt idx="3">
                  <c:v>2.0748282690000002</c:v>
                </c:pt>
                <c:pt idx="4">
                  <c:v>5.6141275799999999</c:v>
                </c:pt>
                <c:pt idx="5">
                  <c:v>6.1368460760000003</c:v>
                </c:pt>
                <c:pt idx="6">
                  <c:v>3.4812187509999997</c:v>
                </c:pt>
                <c:pt idx="7">
                  <c:v>0.90691509800000003</c:v>
                </c:pt>
                <c:pt idx="8">
                  <c:v>2.2396075620000007</c:v>
                </c:pt>
                <c:pt idx="9">
                  <c:v>12.748241309000003</c:v>
                </c:pt>
                <c:pt idx="10">
                  <c:v>3.3319281039999988</c:v>
                </c:pt>
                <c:pt idx="11">
                  <c:v>1.2173913039999997</c:v>
                </c:pt>
                <c:pt idx="12">
                  <c:v>0.50602409400000004</c:v>
                </c:pt>
                <c:pt idx="13">
                  <c:v>1.3651685369999997</c:v>
                </c:pt>
                <c:pt idx="14">
                  <c:v>0</c:v>
                </c:pt>
                <c:pt idx="15">
                  <c:v>3.7552617959999997</c:v>
                </c:pt>
                <c:pt idx="16">
                  <c:v>1.147680305</c:v>
                </c:pt>
                <c:pt idx="17">
                  <c:v>3.1547875039999984</c:v>
                </c:pt>
                <c:pt idx="18">
                  <c:v>3.8145585880000006</c:v>
                </c:pt>
                <c:pt idx="19">
                  <c:v>2.3033489439999997</c:v>
                </c:pt>
                <c:pt idx="20">
                  <c:v>0.21142856599999998</c:v>
                </c:pt>
                <c:pt idx="21">
                  <c:v>2.8865933889999988</c:v>
                </c:pt>
                <c:pt idx="22">
                  <c:v>0.56410256400000003</c:v>
                </c:pt>
                <c:pt idx="23">
                  <c:v>0.28037383199999999</c:v>
                </c:pt>
                <c:pt idx="24">
                  <c:v>0.436363636</c:v>
                </c:pt>
                <c:pt idx="25">
                  <c:v>1.7306400070000001</c:v>
                </c:pt>
                <c:pt idx="26">
                  <c:v>0.55555555999999995</c:v>
                </c:pt>
                <c:pt idx="27">
                  <c:v>8.5757736659999999</c:v>
                </c:pt>
                <c:pt idx="28">
                  <c:v>6.8081286769999965</c:v>
                </c:pt>
                <c:pt idx="29">
                  <c:v>11.141098582000001</c:v>
                </c:pt>
                <c:pt idx="30">
                  <c:v>7.7626015149999974</c:v>
                </c:pt>
                <c:pt idx="31">
                  <c:v>5.1932457790000006</c:v>
                </c:pt>
                <c:pt idx="32">
                  <c:v>2.3563189659999995</c:v>
                </c:pt>
                <c:pt idx="33">
                  <c:v>6.1273275659999999</c:v>
                </c:pt>
                <c:pt idx="34">
                  <c:v>6.8234717509999996</c:v>
                </c:pt>
                <c:pt idx="35">
                  <c:v>5.4532952790000015</c:v>
                </c:pt>
                <c:pt idx="36">
                  <c:v>2.1119990560000002</c:v>
                </c:pt>
                <c:pt idx="37">
                  <c:v>4.653249720999999</c:v>
                </c:pt>
                <c:pt idx="38">
                  <c:v>2.7076923039999996</c:v>
                </c:pt>
                <c:pt idx="39">
                  <c:v>8.8261857349999975</c:v>
                </c:pt>
                <c:pt idx="40">
                  <c:v>1.7504283300000001</c:v>
                </c:pt>
                <c:pt idx="41">
                  <c:v>0.98624338800000011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C6-4702-A1EE-297F32D8C9F6}"/>
            </c:ext>
          </c:extLst>
        </c:ser>
        <c:ser>
          <c:idx val="1"/>
          <c:order val="1"/>
          <c:tx>
            <c:strRef>
              <c:f>'Dashboard Tables'!$V$5</c:f>
              <c:strCache>
                <c:ptCount val="1"/>
                <c:pt idx="0">
                  <c:v>Detatched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'Dashboard Tables'!$T$6:$T$49</c:f>
              <c:strCache>
                <c:ptCount val="43"/>
                <c:pt idx="0">
                  <c:v>BS10</c:v>
                </c:pt>
                <c:pt idx="1">
                  <c:v>BS11</c:v>
                </c:pt>
                <c:pt idx="2">
                  <c:v>BS13</c:v>
                </c:pt>
                <c:pt idx="3">
                  <c:v>BS14</c:v>
                </c:pt>
                <c:pt idx="4">
                  <c:v>BS15</c:v>
                </c:pt>
                <c:pt idx="5">
                  <c:v>BS16</c:v>
                </c:pt>
                <c:pt idx="6">
                  <c:v>BS20</c:v>
                </c:pt>
                <c:pt idx="7">
                  <c:v>BS21</c:v>
                </c:pt>
                <c:pt idx="8">
                  <c:v>BS22</c:v>
                </c:pt>
                <c:pt idx="9">
                  <c:v>BS23</c:v>
                </c:pt>
                <c:pt idx="10">
                  <c:v>BS24</c:v>
                </c:pt>
                <c:pt idx="11">
                  <c:v>BS25</c:v>
                </c:pt>
                <c:pt idx="12">
                  <c:v>BS26</c:v>
                </c:pt>
                <c:pt idx="13">
                  <c:v>BS27</c:v>
                </c:pt>
                <c:pt idx="14">
                  <c:v>BS28</c:v>
                </c:pt>
                <c:pt idx="15">
                  <c:v>BS30</c:v>
                </c:pt>
                <c:pt idx="16">
                  <c:v>BS31</c:v>
                </c:pt>
                <c:pt idx="17">
                  <c:v>BS32</c:v>
                </c:pt>
                <c:pt idx="18">
                  <c:v>BS34</c:v>
                </c:pt>
                <c:pt idx="19">
                  <c:v>BS35</c:v>
                </c:pt>
                <c:pt idx="20">
                  <c:v>BS36</c:v>
                </c:pt>
                <c:pt idx="21">
                  <c:v>BS37</c:v>
                </c:pt>
                <c:pt idx="22">
                  <c:v>BS39</c:v>
                </c:pt>
                <c:pt idx="23">
                  <c:v>BS40</c:v>
                </c:pt>
                <c:pt idx="24">
                  <c:v>BS41</c:v>
                </c:pt>
                <c:pt idx="25">
                  <c:v>BS48</c:v>
                </c:pt>
                <c:pt idx="26">
                  <c:v>BS49</c:v>
                </c:pt>
                <c:pt idx="27">
                  <c:v>KT10</c:v>
                </c:pt>
                <c:pt idx="28">
                  <c:v>KT11</c:v>
                </c:pt>
                <c:pt idx="29">
                  <c:v>KT12</c:v>
                </c:pt>
                <c:pt idx="30">
                  <c:v>KT13</c:v>
                </c:pt>
                <c:pt idx="31">
                  <c:v>KT14</c:v>
                </c:pt>
                <c:pt idx="32">
                  <c:v>KT15</c:v>
                </c:pt>
                <c:pt idx="33">
                  <c:v>KT16</c:v>
                </c:pt>
                <c:pt idx="34">
                  <c:v>KT17</c:v>
                </c:pt>
                <c:pt idx="35">
                  <c:v>KT18</c:v>
                </c:pt>
                <c:pt idx="36">
                  <c:v>KT19</c:v>
                </c:pt>
                <c:pt idx="37">
                  <c:v>KT20</c:v>
                </c:pt>
                <c:pt idx="38">
                  <c:v>KT21</c:v>
                </c:pt>
                <c:pt idx="39">
                  <c:v>KT22</c:v>
                </c:pt>
                <c:pt idx="40">
                  <c:v>KT23</c:v>
                </c:pt>
                <c:pt idx="41">
                  <c:v>KT24</c:v>
                </c:pt>
                <c:pt idx="42">
                  <c:v>(blank)</c:v>
                </c:pt>
              </c:strCache>
            </c:strRef>
          </c:cat>
          <c:val>
            <c:numRef>
              <c:f>'Dashboard Tables'!$V$6:$V$49</c:f>
              <c:numCache>
                <c:formatCode>General</c:formatCode>
                <c:ptCount val="43"/>
                <c:pt idx="0">
                  <c:v>1.4395297389999997</c:v>
                </c:pt>
                <c:pt idx="1">
                  <c:v>0.37724336199999992</c:v>
                </c:pt>
                <c:pt idx="2">
                  <c:v>1.180567889</c:v>
                </c:pt>
                <c:pt idx="3">
                  <c:v>1.3073146320000002</c:v>
                </c:pt>
                <c:pt idx="4">
                  <c:v>3.0015545960000005</c:v>
                </c:pt>
                <c:pt idx="5">
                  <c:v>4.4922071230000009</c:v>
                </c:pt>
                <c:pt idx="6">
                  <c:v>5.7774011260000009</c:v>
                </c:pt>
                <c:pt idx="7">
                  <c:v>2.0806891699999999</c:v>
                </c:pt>
                <c:pt idx="8">
                  <c:v>10.257179388000003</c:v>
                </c:pt>
                <c:pt idx="9">
                  <c:v>2.2097679869999993</c:v>
                </c:pt>
                <c:pt idx="10">
                  <c:v>6.5739967500000009</c:v>
                </c:pt>
                <c:pt idx="11">
                  <c:v>4.1739130400000013</c:v>
                </c:pt>
                <c:pt idx="12">
                  <c:v>1.8072289140000002</c:v>
                </c:pt>
                <c:pt idx="13">
                  <c:v>3.4382022480000001</c:v>
                </c:pt>
                <c:pt idx="14">
                  <c:v>7.0476190439999984</c:v>
                </c:pt>
                <c:pt idx="15">
                  <c:v>10.875655087999997</c:v>
                </c:pt>
                <c:pt idx="16">
                  <c:v>2.4935430430000003</c:v>
                </c:pt>
                <c:pt idx="17">
                  <c:v>9.6467978010000017</c:v>
                </c:pt>
                <c:pt idx="18">
                  <c:v>3.7855367359999996</c:v>
                </c:pt>
                <c:pt idx="19">
                  <c:v>7.3245803099999982</c:v>
                </c:pt>
                <c:pt idx="20">
                  <c:v>3.6600000020000008</c:v>
                </c:pt>
                <c:pt idx="21">
                  <c:v>3.7689191369999984</c:v>
                </c:pt>
                <c:pt idx="22">
                  <c:v>1.6098901109999999</c:v>
                </c:pt>
                <c:pt idx="23">
                  <c:v>10.496176714000001</c:v>
                </c:pt>
                <c:pt idx="24">
                  <c:v>0.98181817999999998</c:v>
                </c:pt>
                <c:pt idx="25">
                  <c:v>10.883044573999996</c:v>
                </c:pt>
                <c:pt idx="26">
                  <c:v>3.4027777749999992</c:v>
                </c:pt>
                <c:pt idx="27">
                  <c:v>13.543339404000001</c:v>
                </c:pt>
                <c:pt idx="28">
                  <c:v>15.415505505000004</c:v>
                </c:pt>
                <c:pt idx="29">
                  <c:v>10.960934180999997</c:v>
                </c:pt>
                <c:pt idx="30">
                  <c:v>5.8665009619999999</c:v>
                </c:pt>
                <c:pt idx="31">
                  <c:v>6.4254221349999998</c:v>
                </c:pt>
                <c:pt idx="32">
                  <c:v>4.5169696579999989</c:v>
                </c:pt>
                <c:pt idx="33">
                  <c:v>6.5433178790000026</c:v>
                </c:pt>
                <c:pt idx="34">
                  <c:v>8.2706901860000013</c:v>
                </c:pt>
                <c:pt idx="35">
                  <c:v>5.1101453039999996</c:v>
                </c:pt>
                <c:pt idx="36">
                  <c:v>2.2463556180000004</c:v>
                </c:pt>
                <c:pt idx="37">
                  <c:v>9.5169996549999993</c:v>
                </c:pt>
                <c:pt idx="38">
                  <c:v>6.1815384649999991</c:v>
                </c:pt>
                <c:pt idx="39">
                  <c:v>14.751773413000006</c:v>
                </c:pt>
                <c:pt idx="40">
                  <c:v>10.249381309999997</c:v>
                </c:pt>
                <c:pt idx="41">
                  <c:v>7.5449735459999987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C6-4702-A1EE-297F32D8C9F6}"/>
            </c:ext>
          </c:extLst>
        </c:ser>
        <c:ser>
          <c:idx val="2"/>
          <c:order val="2"/>
          <c:tx>
            <c:strRef>
              <c:f>'Dashboard Tables'!$W$5</c:f>
              <c:strCache>
                <c:ptCount val="1"/>
                <c:pt idx="0">
                  <c:v>Semi-Detatched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'Dashboard Tables'!$T$6:$T$49</c:f>
              <c:strCache>
                <c:ptCount val="43"/>
                <c:pt idx="0">
                  <c:v>BS10</c:v>
                </c:pt>
                <c:pt idx="1">
                  <c:v>BS11</c:v>
                </c:pt>
                <c:pt idx="2">
                  <c:v>BS13</c:v>
                </c:pt>
                <c:pt idx="3">
                  <c:v>BS14</c:v>
                </c:pt>
                <c:pt idx="4">
                  <c:v>BS15</c:v>
                </c:pt>
                <c:pt idx="5">
                  <c:v>BS16</c:v>
                </c:pt>
                <c:pt idx="6">
                  <c:v>BS20</c:v>
                </c:pt>
                <c:pt idx="7">
                  <c:v>BS21</c:v>
                </c:pt>
                <c:pt idx="8">
                  <c:v>BS22</c:v>
                </c:pt>
                <c:pt idx="9">
                  <c:v>BS23</c:v>
                </c:pt>
                <c:pt idx="10">
                  <c:v>BS24</c:v>
                </c:pt>
                <c:pt idx="11">
                  <c:v>BS25</c:v>
                </c:pt>
                <c:pt idx="12">
                  <c:v>BS26</c:v>
                </c:pt>
                <c:pt idx="13">
                  <c:v>BS27</c:v>
                </c:pt>
                <c:pt idx="14">
                  <c:v>BS28</c:v>
                </c:pt>
                <c:pt idx="15">
                  <c:v>BS30</c:v>
                </c:pt>
                <c:pt idx="16">
                  <c:v>BS31</c:v>
                </c:pt>
                <c:pt idx="17">
                  <c:v>BS32</c:v>
                </c:pt>
                <c:pt idx="18">
                  <c:v>BS34</c:v>
                </c:pt>
                <c:pt idx="19">
                  <c:v>BS35</c:v>
                </c:pt>
                <c:pt idx="20">
                  <c:v>BS36</c:v>
                </c:pt>
                <c:pt idx="21">
                  <c:v>BS37</c:v>
                </c:pt>
                <c:pt idx="22">
                  <c:v>BS39</c:v>
                </c:pt>
                <c:pt idx="23">
                  <c:v>BS40</c:v>
                </c:pt>
                <c:pt idx="24">
                  <c:v>BS41</c:v>
                </c:pt>
                <c:pt idx="25">
                  <c:v>BS48</c:v>
                </c:pt>
                <c:pt idx="26">
                  <c:v>BS49</c:v>
                </c:pt>
                <c:pt idx="27">
                  <c:v>KT10</c:v>
                </c:pt>
                <c:pt idx="28">
                  <c:v>KT11</c:v>
                </c:pt>
                <c:pt idx="29">
                  <c:v>KT12</c:v>
                </c:pt>
                <c:pt idx="30">
                  <c:v>KT13</c:v>
                </c:pt>
                <c:pt idx="31">
                  <c:v>KT14</c:v>
                </c:pt>
                <c:pt idx="32">
                  <c:v>KT15</c:v>
                </c:pt>
                <c:pt idx="33">
                  <c:v>KT16</c:v>
                </c:pt>
                <c:pt idx="34">
                  <c:v>KT17</c:v>
                </c:pt>
                <c:pt idx="35">
                  <c:v>KT18</c:v>
                </c:pt>
                <c:pt idx="36">
                  <c:v>KT19</c:v>
                </c:pt>
                <c:pt idx="37">
                  <c:v>KT20</c:v>
                </c:pt>
                <c:pt idx="38">
                  <c:v>KT21</c:v>
                </c:pt>
                <c:pt idx="39">
                  <c:v>KT22</c:v>
                </c:pt>
                <c:pt idx="40">
                  <c:v>KT23</c:v>
                </c:pt>
                <c:pt idx="41">
                  <c:v>KT24</c:v>
                </c:pt>
                <c:pt idx="42">
                  <c:v>(blank)</c:v>
                </c:pt>
              </c:strCache>
            </c:strRef>
          </c:cat>
          <c:val>
            <c:numRef>
              <c:f>'Dashboard Tables'!$W$6:$W$49</c:f>
              <c:numCache>
                <c:formatCode>General</c:formatCode>
                <c:ptCount val="43"/>
                <c:pt idx="0">
                  <c:v>7.7430278750000019</c:v>
                </c:pt>
                <c:pt idx="1">
                  <c:v>3.4910863859999997</c:v>
                </c:pt>
                <c:pt idx="2">
                  <c:v>11.019493014000002</c:v>
                </c:pt>
                <c:pt idx="3">
                  <c:v>8.0062325369999989</c:v>
                </c:pt>
                <c:pt idx="4">
                  <c:v>9.6559372589999999</c:v>
                </c:pt>
                <c:pt idx="5">
                  <c:v>9.3505735260000016</c:v>
                </c:pt>
                <c:pt idx="6">
                  <c:v>4.6326930040000009</c:v>
                </c:pt>
                <c:pt idx="7">
                  <c:v>2.2553208040000001</c:v>
                </c:pt>
                <c:pt idx="8">
                  <c:v>12.768907164000003</c:v>
                </c:pt>
                <c:pt idx="9">
                  <c:v>5.6357468629999978</c:v>
                </c:pt>
                <c:pt idx="10">
                  <c:v>6.2915979970000011</c:v>
                </c:pt>
                <c:pt idx="11">
                  <c:v>1.043478264</c:v>
                </c:pt>
                <c:pt idx="12">
                  <c:v>0.72289156799999998</c:v>
                </c:pt>
                <c:pt idx="13">
                  <c:v>1.5674157270000004</c:v>
                </c:pt>
                <c:pt idx="14">
                  <c:v>1.5238095240000005</c:v>
                </c:pt>
                <c:pt idx="15">
                  <c:v>17.365255863999998</c:v>
                </c:pt>
                <c:pt idx="16">
                  <c:v>2.7034969909999997</c:v>
                </c:pt>
                <c:pt idx="17">
                  <c:v>4.5987731920000012</c:v>
                </c:pt>
                <c:pt idx="18">
                  <c:v>9.9601738190000013</c:v>
                </c:pt>
                <c:pt idx="19">
                  <c:v>8.8350053459999991</c:v>
                </c:pt>
                <c:pt idx="20">
                  <c:v>4.5114285660000002</c:v>
                </c:pt>
                <c:pt idx="21">
                  <c:v>7.6443160430000043</c:v>
                </c:pt>
                <c:pt idx="22">
                  <c:v>1.642857142</c:v>
                </c:pt>
                <c:pt idx="23">
                  <c:v>3.9034267959999989</c:v>
                </c:pt>
                <c:pt idx="24">
                  <c:v>1.163636364</c:v>
                </c:pt>
                <c:pt idx="25">
                  <c:v>5.9508481169999987</c:v>
                </c:pt>
                <c:pt idx="26">
                  <c:v>2.98611111</c:v>
                </c:pt>
                <c:pt idx="27">
                  <c:v>5.4793847399999995</c:v>
                </c:pt>
                <c:pt idx="28">
                  <c:v>5.7388962430000001</c:v>
                </c:pt>
                <c:pt idx="29">
                  <c:v>13.775669107999994</c:v>
                </c:pt>
                <c:pt idx="30">
                  <c:v>2.9027121330000005</c:v>
                </c:pt>
                <c:pt idx="31">
                  <c:v>1.9277673529999997</c:v>
                </c:pt>
                <c:pt idx="32">
                  <c:v>5.9950289029999979</c:v>
                </c:pt>
                <c:pt idx="33">
                  <c:v>4.1389878100000006</c:v>
                </c:pt>
                <c:pt idx="34">
                  <c:v>10.989334635000002</c:v>
                </c:pt>
                <c:pt idx="35">
                  <c:v>3.8111053450000005</c:v>
                </c:pt>
                <c:pt idx="36">
                  <c:v>6.1457310339999989</c:v>
                </c:pt>
                <c:pt idx="37">
                  <c:v>5.0672611209999987</c:v>
                </c:pt>
                <c:pt idx="38">
                  <c:v>4.7223076900000001</c:v>
                </c:pt>
                <c:pt idx="39">
                  <c:v>8.3507072180000002</c:v>
                </c:pt>
                <c:pt idx="40">
                  <c:v>3.9034837199999983</c:v>
                </c:pt>
                <c:pt idx="41">
                  <c:v>1.5396825359999999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C6-4702-A1EE-297F32D8C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18049536"/>
        <c:axId val="418051200"/>
      </c:barChart>
      <c:catAx>
        <c:axId val="418049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8051200"/>
        <c:crosses val="autoZero"/>
        <c:auto val="1"/>
        <c:lblAlgn val="ctr"/>
        <c:lblOffset val="100"/>
        <c:noMultiLvlLbl val="0"/>
      </c:catAx>
      <c:valAx>
        <c:axId val="41805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804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Customer Gender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B87-4C67-9F01-24D887AD96F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B87-4C67-9F01-24D887AD96F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'Client Data Personal'!$R$6:$R$7</c:f>
              <c:strCache>
                <c:ptCount val="2"/>
                <c:pt idx="0">
                  <c:v>Male</c:v>
                </c:pt>
                <c:pt idx="1">
                  <c:v>Female</c:v>
                </c:pt>
              </c:strCache>
            </c:strRef>
          </c:cat>
          <c:val>
            <c:numRef>
              <c:f>'Client Data Personal'!$T$6:$T$7</c:f>
              <c:numCache>
                <c:formatCode>0.00%</c:formatCode>
                <c:ptCount val="2"/>
                <c:pt idx="0">
                  <c:v>0.48288075560802834</c:v>
                </c:pt>
                <c:pt idx="1">
                  <c:v>0.51711924439197166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87-4C67-9F01-24D887AD96F8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[task 3 evidence updated.xlsx]Client Data Personal!PivotTable11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Customers per Postcode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'Client Data Personal'!$S$19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'Client Data Personal'!$R$20:$R$148</c:f>
              <c:strCache>
                <c:ptCount val="128"/>
                <c:pt idx="0">
                  <c:v>BS10 5</c:v>
                </c:pt>
                <c:pt idx="1">
                  <c:v>BS10 6</c:v>
                </c:pt>
                <c:pt idx="2">
                  <c:v>BS10 7</c:v>
                </c:pt>
                <c:pt idx="3">
                  <c:v>BS11 0</c:v>
                </c:pt>
                <c:pt idx="4">
                  <c:v>BS11 9</c:v>
                </c:pt>
                <c:pt idx="5">
                  <c:v>BS13 0</c:v>
                </c:pt>
                <c:pt idx="6">
                  <c:v>BS13 7</c:v>
                </c:pt>
                <c:pt idx="7">
                  <c:v>BS13 8</c:v>
                </c:pt>
                <c:pt idx="8">
                  <c:v>BS13 9</c:v>
                </c:pt>
                <c:pt idx="9">
                  <c:v>BS14 0</c:v>
                </c:pt>
                <c:pt idx="10">
                  <c:v>BS14 8</c:v>
                </c:pt>
                <c:pt idx="11">
                  <c:v>BS14 9</c:v>
                </c:pt>
                <c:pt idx="12">
                  <c:v>BS15 1</c:v>
                </c:pt>
                <c:pt idx="13">
                  <c:v>BS15 3</c:v>
                </c:pt>
                <c:pt idx="14">
                  <c:v>BS15 4</c:v>
                </c:pt>
                <c:pt idx="15">
                  <c:v>BS15 8</c:v>
                </c:pt>
                <c:pt idx="16">
                  <c:v>BS15 9</c:v>
                </c:pt>
                <c:pt idx="17">
                  <c:v>BS16 1</c:v>
                </c:pt>
                <c:pt idx="18">
                  <c:v>BS16 2</c:v>
                </c:pt>
                <c:pt idx="19">
                  <c:v>BS16 3</c:v>
                </c:pt>
                <c:pt idx="20">
                  <c:v>BS16 4</c:v>
                </c:pt>
                <c:pt idx="21">
                  <c:v>BS16 5</c:v>
                </c:pt>
                <c:pt idx="22">
                  <c:v>BS16 6</c:v>
                </c:pt>
                <c:pt idx="23">
                  <c:v>BS16 7</c:v>
                </c:pt>
                <c:pt idx="24">
                  <c:v>BS16 9</c:v>
                </c:pt>
                <c:pt idx="25">
                  <c:v>BS20 0</c:v>
                </c:pt>
                <c:pt idx="26">
                  <c:v>BS20 6</c:v>
                </c:pt>
                <c:pt idx="27">
                  <c:v>BS20 7</c:v>
                </c:pt>
                <c:pt idx="28">
                  <c:v>BS20 8</c:v>
                </c:pt>
                <c:pt idx="29">
                  <c:v>BS21 5</c:v>
                </c:pt>
                <c:pt idx="30">
                  <c:v>BS21 7</c:v>
                </c:pt>
                <c:pt idx="31">
                  <c:v>BS22 6</c:v>
                </c:pt>
                <c:pt idx="32">
                  <c:v>BS22 7</c:v>
                </c:pt>
                <c:pt idx="33">
                  <c:v>BS22 8</c:v>
                </c:pt>
                <c:pt idx="34">
                  <c:v>BS22 9</c:v>
                </c:pt>
                <c:pt idx="35">
                  <c:v>BS23 1</c:v>
                </c:pt>
                <c:pt idx="36">
                  <c:v>BS23 2</c:v>
                </c:pt>
                <c:pt idx="37">
                  <c:v>BS23 3</c:v>
                </c:pt>
                <c:pt idx="38">
                  <c:v>BS23 4</c:v>
                </c:pt>
                <c:pt idx="39">
                  <c:v>BS24 7</c:v>
                </c:pt>
                <c:pt idx="40">
                  <c:v>BS24 8</c:v>
                </c:pt>
                <c:pt idx="41">
                  <c:v>BS24 9</c:v>
                </c:pt>
                <c:pt idx="42">
                  <c:v>BS25 1</c:v>
                </c:pt>
                <c:pt idx="43">
                  <c:v>BS26 2</c:v>
                </c:pt>
                <c:pt idx="44">
                  <c:v>BS27 3</c:v>
                </c:pt>
                <c:pt idx="45">
                  <c:v>BS28 4</c:v>
                </c:pt>
                <c:pt idx="46">
                  <c:v>BS30 5</c:v>
                </c:pt>
                <c:pt idx="47">
                  <c:v>BS30 6</c:v>
                </c:pt>
                <c:pt idx="48">
                  <c:v>BS30 7</c:v>
                </c:pt>
                <c:pt idx="49">
                  <c:v>BS30 8</c:v>
                </c:pt>
                <c:pt idx="50">
                  <c:v>BS30 9</c:v>
                </c:pt>
                <c:pt idx="51">
                  <c:v>BS31 1</c:v>
                </c:pt>
                <c:pt idx="52">
                  <c:v>BS31 2</c:v>
                </c:pt>
                <c:pt idx="53">
                  <c:v>BS31 3</c:v>
                </c:pt>
                <c:pt idx="54">
                  <c:v>BS32 0</c:v>
                </c:pt>
                <c:pt idx="55">
                  <c:v>BS32 4</c:v>
                </c:pt>
                <c:pt idx="56">
                  <c:v>BS32 8</c:v>
                </c:pt>
                <c:pt idx="57">
                  <c:v>BS32 9</c:v>
                </c:pt>
                <c:pt idx="58">
                  <c:v>BS34 5</c:v>
                </c:pt>
                <c:pt idx="59">
                  <c:v>BS34 6</c:v>
                </c:pt>
                <c:pt idx="60">
                  <c:v>BS34 7</c:v>
                </c:pt>
                <c:pt idx="61">
                  <c:v>BS34 8</c:v>
                </c:pt>
                <c:pt idx="62">
                  <c:v>BS35 1</c:v>
                </c:pt>
                <c:pt idx="63">
                  <c:v>BS35 2</c:v>
                </c:pt>
                <c:pt idx="64">
                  <c:v>BS35 3</c:v>
                </c:pt>
                <c:pt idx="65">
                  <c:v>BS35 4</c:v>
                </c:pt>
                <c:pt idx="66">
                  <c:v>BS36 1</c:v>
                </c:pt>
                <c:pt idx="67">
                  <c:v>BS36 2</c:v>
                </c:pt>
                <c:pt idx="68">
                  <c:v>BS37 4</c:v>
                </c:pt>
                <c:pt idx="69">
                  <c:v>BS37 5</c:v>
                </c:pt>
                <c:pt idx="70">
                  <c:v>BS37 6</c:v>
                </c:pt>
                <c:pt idx="71">
                  <c:v>BS37 7</c:v>
                </c:pt>
                <c:pt idx="72">
                  <c:v>BS37 8</c:v>
                </c:pt>
                <c:pt idx="73">
                  <c:v>BS39 5</c:v>
                </c:pt>
                <c:pt idx="74">
                  <c:v>BS39 7</c:v>
                </c:pt>
                <c:pt idx="75">
                  <c:v>BS40 5</c:v>
                </c:pt>
                <c:pt idx="76">
                  <c:v>BS40 8</c:v>
                </c:pt>
                <c:pt idx="77">
                  <c:v>BS41 9</c:v>
                </c:pt>
                <c:pt idx="78">
                  <c:v>BS48 1</c:v>
                </c:pt>
                <c:pt idx="79">
                  <c:v>BS48 2</c:v>
                </c:pt>
                <c:pt idx="80">
                  <c:v>BS48 3</c:v>
                </c:pt>
                <c:pt idx="81">
                  <c:v>BS48 4</c:v>
                </c:pt>
                <c:pt idx="82">
                  <c:v>BS49 4</c:v>
                </c:pt>
                <c:pt idx="83">
                  <c:v>BS49 5</c:v>
                </c:pt>
                <c:pt idx="84">
                  <c:v>KT10 0</c:v>
                </c:pt>
                <c:pt idx="85">
                  <c:v>KT10 8</c:v>
                </c:pt>
                <c:pt idx="86">
                  <c:v>KT10 9</c:v>
                </c:pt>
                <c:pt idx="87">
                  <c:v>KT11 1</c:v>
                </c:pt>
                <c:pt idx="88">
                  <c:v>KT11 2</c:v>
                </c:pt>
                <c:pt idx="89">
                  <c:v>KT11 3</c:v>
                </c:pt>
                <c:pt idx="90">
                  <c:v>KT12 1</c:v>
                </c:pt>
                <c:pt idx="91">
                  <c:v>KT12 2</c:v>
                </c:pt>
                <c:pt idx="92">
                  <c:v>KT12 3</c:v>
                </c:pt>
                <c:pt idx="93">
                  <c:v>KT12 4</c:v>
                </c:pt>
                <c:pt idx="94">
                  <c:v>KT12 5</c:v>
                </c:pt>
                <c:pt idx="95">
                  <c:v>KT13 0</c:v>
                </c:pt>
                <c:pt idx="96">
                  <c:v>KT13 8</c:v>
                </c:pt>
                <c:pt idx="97">
                  <c:v>KT13 9</c:v>
                </c:pt>
                <c:pt idx="98">
                  <c:v>KT14 6</c:v>
                </c:pt>
                <c:pt idx="99">
                  <c:v>KT14 7</c:v>
                </c:pt>
                <c:pt idx="100">
                  <c:v>KT15 1</c:v>
                </c:pt>
                <c:pt idx="101">
                  <c:v>KT15 2</c:v>
                </c:pt>
                <c:pt idx="102">
                  <c:v>KT15 3</c:v>
                </c:pt>
                <c:pt idx="103">
                  <c:v>KT16 0</c:v>
                </c:pt>
                <c:pt idx="104">
                  <c:v>KT16 8</c:v>
                </c:pt>
                <c:pt idx="105">
                  <c:v>KT16 9</c:v>
                </c:pt>
                <c:pt idx="106">
                  <c:v>KT17 1</c:v>
                </c:pt>
                <c:pt idx="107">
                  <c:v>KT17 2</c:v>
                </c:pt>
                <c:pt idx="108">
                  <c:v>KT17 3</c:v>
                </c:pt>
                <c:pt idx="109">
                  <c:v>KT17 4</c:v>
                </c:pt>
                <c:pt idx="110">
                  <c:v>KT18 5</c:v>
                </c:pt>
                <c:pt idx="111">
                  <c:v>KT18 7</c:v>
                </c:pt>
                <c:pt idx="112">
                  <c:v>KT19 0</c:v>
                </c:pt>
                <c:pt idx="113">
                  <c:v>KT19 8</c:v>
                </c:pt>
                <c:pt idx="114">
                  <c:v>KT19 9</c:v>
                </c:pt>
                <c:pt idx="115">
                  <c:v>KT20 5</c:v>
                </c:pt>
                <c:pt idx="116">
                  <c:v>KT20 6</c:v>
                </c:pt>
                <c:pt idx="117">
                  <c:v>KT20 7</c:v>
                </c:pt>
                <c:pt idx="118">
                  <c:v>KT21 1</c:v>
                </c:pt>
                <c:pt idx="119">
                  <c:v>KT21 2</c:v>
                </c:pt>
                <c:pt idx="120">
                  <c:v>KT22 0</c:v>
                </c:pt>
                <c:pt idx="121">
                  <c:v>KT22 7</c:v>
                </c:pt>
                <c:pt idx="122">
                  <c:v>KT22 8</c:v>
                </c:pt>
                <c:pt idx="123">
                  <c:v>KT22 9</c:v>
                </c:pt>
                <c:pt idx="124">
                  <c:v>KT23 3</c:v>
                </c:pt>
                <c:pt idx="125">
                  <c:v>KT23 4</c:v>
                </c:pt>
                <c:pt idx="126">
                  <c:v>KT24 5</c:v>
                </c:pt>
                <c:pt idx="127">
                  <c:v>KT24 6</c:v>
                </c:pt>
              </c:strCache>
            </c:strRef>
          </c:cat>
          <c:val>
            <c:numRef>
              <c:f>'Client Data Personal'!$S$20:$S$148</c:f>
              <c:numCache>
                <c:formatCode>General</c:formatCode>
                <c:ptCount val="128"/>
                <c:pt idx="0">
                  <c:v>8</c:v>
                </c:pt>
                <c:pt idx="1">
                  <c:v>3</c:v>
                </c:pt>
                <c:pt idx="2">
                  <c:v>7</c:v>
                </c:pt>
                <c:pt idx="3">
                  <c:v>9</c:v>
                </c:pt>
                <c:pt idx="4">
                  <c:v>1</c:v>
                </c:pt>
                <c:pt idx="5">
                  <c:v>7</c:v>
                </c:pt>
                <c:pt idx="6">
                  <c:v>11</c:v>
                </c:pt>
                <c:pt idx="7">
                  <c:v>9</c:v>
                </c:pt>
                <c:pt idx="8">
                  <c:v>9</c:v>
                </c:pt>
                <c:pt idx="9">
                  <c:v>3</c:v>
                </c:pt>
                <c:pt idx="10">
                  <c:v>6</c:v>
                </c:pt>
                <c:pt idx="11">
                  <c:v>8</c:v>
                </c:pt>
                <c:pt idx="12">
                  <c:v>7</c:v>
                </c:pt>
                <c:pt idx="13">
                  <c:v>6</c:v>
                </c:pt>
                <c:pt idx="14">
                  <c:v>12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  <c:pt idx="18">
                  <c:v>2</c:v>
                </c:pt>
                <c:pt idx="19">
                  <c:v>5</c:v>
                </c:pt>
                <c:pt idx="20">
                  <c:v>7</c:v>
                </c:pt>
                <c:pt idx="21">
                  <c:v>5</c:v>
                </c:pt>
                <c:pt idx="22">
                  <c:v>5</c:v>
                </c:pt>
                <c:pt idx="23">
                  <c:v>2</c:v>
                </c:pt>
                <c:pt idx="24">
                  <c:v>5</c:v>
                </c:pt>
                <c:pt idx="25">
                  <c:v>6</c:v>
                </c:pt>
                <c:pt idx="26">
                  <c:v>4</c:v>
                </c:pt>
                <c:pt idx="27">
                  <c:v>4</c:v>
                </c:pt>
                <c:pt idx="28">
                  <c:v>3</c:v>
                </c:pt>
                <c:pt idx="29">
                  <c:v>6</c:v>
                </c:pt>
                <c:pt idx="30">
                  <c:v>2</c:v>
                </c:pt>
                <c:pt idx="31">
                  <c:v>6</c:v>
                </c:pt>
                <c:pt idx="32">
                  <c:v>6</c:v>
                </c:pt>
                <c:pt idx="33">
                  <c:v>10</c:v>
                </c:pt>
                <c:pt idx="34">
                  <c:v>9</c:v>
                </c:pt>
                <c:pt idx="35">
                  <c:v>9</c:v>
                </c:pt>
                <c:pt idx="36">
                  <c:v>4</c:v>
                </c:pt>
                <c:pt idx="37">
                  <c:v>6</c:v>
                </c:pt>
                <c:pt idx="38">
                  <c:v>7</c:v>
                </c:pt>
                <c:pt idx="39">
                  <c:v>13</c:v>
                </c:pt>
                <c:pt idx="40">
                  <c:v>3</c:v>
                </c:pt>
                <c:pt idx="41">
                  <c:v>6</c:v>
                </c:pt>
                <c:pt idx="42">
                  <c:v>7</c:v>
                </c:pt>
                <c:pt idx="43">
                  <c:v>6</c:v>
                </c:pt>
                <c:pt idx="44">
                  <c:v>8</c:v>
                </c:pt>
                <c:pt idx="45">
                  <c:v>11</c:v>
                </c:pt>
                <c:pt idx="46">
                  <c:v>7</c:v>
                </c:pt>
                <c:pt idx="47">
                  <c:v>7</c:v>
                </c:pt>
                <c:pt idx="48">
                  <c:v>12</c:v>
                </c:pt>
                <c:pt idx="49">
                  <c:v>10</c:v>
                </c:pt>
                <c:pt idx="50">
                  <c:v>10</c:v>
                </c:pt>
                <c:pt idx="51">
                  <c:v>3</c:v>
                </c:pt>
                <c:pt idx="52">
                  <c:v>2</c:v>
                </c:pt>
                <c:pt idx="53">
                  <c:v>4</c:v>
                </c:pt>
                <c:pt idx="54">
                  <c:v>3</c:v>
                </c:pt>
                <c:pt idx="55">
                  <c:v>11</c:v>
                </c:pt>
                <c:pt idx="56">
                  <c:v>7</c:v>
                </c:pt>
                <c:pt idx="57">
                  <c:v>4</c:v>
                </c:pt>
                <c:pt idx="58">
                  <c:v>11</c:v>
                </c:pt>
                <c:pt idx="59">
                  <c:v>7</c:v>
                </c:pt>
                <c:pt idx="60">
                  <c:v>5</c:v>
                </c:pt>
                <c:pt idx="61">
                  <c:v>6</c:v>
                </c:pt>
                <c:pt idx="62">
                  <c:v>4</c:v>
                </c:pt>
                <c:pt idx="63">
                  <c:v>7</c:v>
                </c:pt>
                <c:pt idx="64">
                  <c:v>2</c:v>
                </c:pt>
                <c:pt idx="65">
                  <c:v>12</c:v>
                </c:pt>
                <c:pt idx="66">
                  <c:v>10</c:v>
                </c:pt>
                <c:pt idx="67">
                  <c:v>1</c:v>
                </c:pt>
                <c:pt idx="68">
                  <c:v>7</c:v>
                </c:pt>
                <c:pt idx="69">
                  <c:v>3</c:v>
                </c:pt>
                <c:pt idx="70">
                  <c:v>3</c:v>
                </c:pt>
                <c:pt idx="71">
                  <c:v>4</c:v>
                </c:pt>
                <c:pt idx="72">
                  <c:v>5</c:v>
                </c:pt>
                <c:pt idx="73">
                  <c:v>3</c:v>
                </c:pt>
                <c:pt idx="74">
                  <c:v>3</c:v>
                </c:pt>
                <c:pt idx="75">
                  <c:v>5</c:v>
                </c:pt>
                <c:pt idx="76">
                  <c:v>10</c:v>
                </c:pt>
                <c:pt idx="77">
                  <c:v>4</c:v>
                </c:pt>
                <c:pt idx="78">
                  <c:v>4</c:v>
                </c:pt>
                <c:pt idx="79">
                  <c:v>2</c:v>
                </c:pt>
                <c:pt idx="80">
                  <c:v>11</c:v>
                </c:pt>
                <c:pt idx="81">
                  <c:v>4</c:v>
                </c:pt>
                <c:pt idx="82">
                  <c:v>5</c:v>
                </c:pt>
                <c:pt idx="83">
                  <c:v>4</c:v>
                </c:pt>
                <c:pt idx="84">
                  <c:v>11</c:v>
                </c:pt>
                <c:pt idx="85">
                  <c:v>7</c:v>
                </c:pt>
                <c:pt idx="86">
                  <c:v>16</c:v>
                </c:pt>
                <c:pt idx="87">
                  <c:v>8</c:v>
                </c:pt>
                <c:pt idx="88">
                  <c:v>11</c:v>
                </c:pt>
                <c:pt idx="89">
                  <c:v>9</c:v>
                </c:pt>
                <c:pt idx="90">
                  <c:v>9</c:v>
                </c:pt>
                <c:pt idx="91">
                  <c:v>3</c:v>
                </c:pt>
                <c:pt idx="92">
                  <c:v>14</c:v>
                </c:pt>
                <c:pt idx="93">
                  <c:v>10</c:v>
                </c:pt>
                <c:pt idx="94">
                  <c:v>10</c:v>
                </c:pt>
                <c:pt idx="95">
                  <c:v>7</c:v>
                </c:pt>
                <c:pt idx="96">
                  <c:v>9</c:v>
                </c:pt>
                <c:pt idx="97">
                  <c:v>7</c:v>
                </c:pt>
                <c:pt idx="98">
                  <c:v>13</c:v>
                </c:pt>
                <c:pt idx="99">
                  <c:v>4</c:v>
                </c:pt>
                <c:pt idx="100">
                  <c:v>2</c:v>
                </c:pt>
                <c:pt idx="101">
                  <c:v>2</c:v>
                </c:pt>
                <c:pt idx="102">
                  <c:v>12</c:v>
                </c:pt>
                <c:pt idx="103">
                  <c:v>10</c:v>
                </c:pt>
                <c:pt idx="104">
                  <c:v>5</c:v>
                </c:pt>
                <c:pt idx="105">
                  <c:v>7</c:v>
                </c:pt>
                <c:pt idx="106">
                  <c:v>10</c:v>
                </c:pt>
                <c:pt idx="107">
                  <c:v>11</c:v>
                </c:pt>
                <c:pt idx="108">
                  <c:v>5</c:v>
                </c:pt>
                <c:pt idx="109">
                  <c:v>4</c:v>
                </c:pt>
                <c:pt idx="110">
                  <c:v>5</c:v>
                </c:pt>
                <c:pt idx="111">
                  <c:v>10</c:v>
                </c:pt>
                <c:pt idx="112">
                  <c:v>6</c:v>
                </c:pt>
                <c:pt idx="113">
                  <c:v>2</c:v>
                </c:pt>
                <c:pt idx="114">
                  <c:v>2</c:v>
                </c:pt>
                <c:pt idx="115">
                  <c:v>7</c:v>
                </c:pt>
                <c:pt idx="116">
                  <c:v>10</c:v>
                </c:pt>
                <c:pt idx="117">
                  <c:v>6</c:v>
                </c:pt>
                <c:pt idx="118">
                  <c:v>7</c:v>
                </c:pt>
                <c:pt idx="119">
                  <c:v>8</c:v>
                </c:pt>
                <c:pt idx="120">
                  <c:v>9</c:v>
                </c:pt>
                <c:pt idx="121">
                  <c:v>6</c:v>
                </c:pt>
                <c:pt idx="122">
                  <c:v>7</c:v>
                </c:pt>
                <c:pt idx="123">
                  <c:v>13</c:v>
                </c:pt>
                <c:pt idx="124">
                  <c:v>7</c:v>
                </c:pt>
                <c:pt idx="125">
                  <c:v>7</c:v>
                </c:pt>
                <c:pt idx="126">
                  <c:v>5</c:v>
                </c:pt>
                <c:pt idx="12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37-4245-8B9A-90A223F68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3623296"/>
        <c:axId val="463620384"/>
      </c:barChart>
      <c:catAx>
        <c:axId val="463623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620384"/>
        <c:crosses val="autoZero"/>
        <c:auto val="1"/>
        <c:lblAlgn val="ctr"/>
        <c:lblOffset val="100"/>
        <c:noMultiLvlLbl val="0"/>
      </c:catAx>
      <c:valAx>
        <c:axId val="46362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3623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 panose="020F0502020204030204"/>
              </a:rPr>
              <a:t>Age of Customers by %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'Dashboard Tables'!$Q$5</c:f>
              <c:strCache>
                <c:ptCount val="1"/>
                <c:pt idx="0">
                  <c:v>%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36-4495-85CE-2C0DA14D454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236-4495-85CE-2C0DA14D454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236-4495-85CE-2C0DA14D454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36-4495-85CE-2C0DA14D454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36-4495-85CE-2C0DA14D454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236-4495-85CE-2C0DA14D454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236-4495-85CE-2C0DA14D454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236-4495-85CE-2C0DA14D454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236-4495-85CE-2C0DA14D454D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236-4495-85CE-2C0DA14D454D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236-4495-85CE-2C0DA14D45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'Dashboard Tables'!$O$6:$O$16</c:f>
              <c:strCache>
                <c:ptCount val="11"/>
                <c:pt idx="0">
                  <c:v>&lt;20 or (blank)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65-70</c:v>
                </c:pt>
              </c:strCache>
            </c:strRef>
          </c:cat>
          <c:val>
            <c:numRef>
              <c:f>'Dashboard Tables'!$Q$6:$Q$16</c:f>
              <c:numCache>
                <c:formatCode>0.0%</c:formatCode>
                <c:ptCount val="11"/>
                <c:pt idx="0">
                  <c:v>0.1194331983805668</c:v>
                </c:pt>
                <c:pt idx="1">
                  <c:v>0.20850202429149797</c:v>
                </c:pt>
                <c:pt idx="2">
                  <c:v>0.22975708502024292</c:v>
                </c:pt>
                <c:pt idx="3">
                  <c:v>0.11032388663967611</c:v>
                </c:pt>
                <c:pt idx="4">
                  <c:v>0.11437246963562753</c:v>
                </c:pt>
                <c:pt idx="5">
                  <c:v>7.08502024291498E-2</c:v>
                </c:pt>
                <c:pt idx="6">
                  <c:v>0.10425101214574899</c:v>
                </c:pt>
                <c:pt idx="7">
                  <c:v>1.6194331983805668E-2</c:v>
                </c:pt>
                <c:pt idx="8">
                  <c:v>9.1093117408906875E-3</c:v>
                </c:pt>
                <c:pt idx="9">
                  <c:v>1.0121457489878543E-2</c:v>
                </c:pt>
                <c:pt idx="10">
                  <c:v>7.0850202429149798E-3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236-4495-85CE-2C0DA14D4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[task 3 evidence updated.xlsx]Correlation!PivotTable12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House Values against % of houses with 5 Bedrooms or more, sorted by House Value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1"/>
        <c:spPr>
          <a:ln w="31750" cap="rnd">
            <a:solidFill>
              <a:schemeClr val="accent1">
                <a:alpha val="8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8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9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6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7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Correlation!$C$3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chemeClr val="accent1">
                  <a:alpha val="8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Correlation!$B$4:$B$260</c:f>
              <c:multiLvlStrCache>
                <c:ptCount val="128"/>
                <c:lvl>
                  <c:pt idx="0">
                    <c:v>0.070655116</c:v>
                  </c:pt>
                  <c:pt idx="1">
                    <c:v>0.017978921</c:v>
                  </c:pt>
                  <c:pt idx="2">
                    <c:v>0.035250987</c:v>
                  </c:pt>
                  <c:pt idx="3">
                    <c:v>0.044546851</c:v>
                  </c:pt>
                  <c:pt idx="4">
                    <c:v>0.076404494</c:v>
                  </c:pt>
                  <c:pt idx="5">
                    <c:v>0.057199867</c:v>
                  </c:pt>
                  <c:pt idx="6">
                    <c:v>0.01850362</c:v>
                  </c:pt>
                  <c:pt idx="7">
                    <c:v>0.040526849</c:v>
                  </c:pt>
                  <c:pt idx="8">
                    <c:v>0.065186916</c:v>
                  </c:pt>
                  <c:pt idx="9">
                    <c:v>0.032178218</c:v>
                  </c:pt>
                  <c:pt idx="10">
                    <c:v>0.033409611</c:v>
                  </c:pt>
                  <c:pt idx="11">
                    <c:v>0.043014338</c:v>
                  </c:pt>
                  <c:pt idx="12">
                    <c:v>0.060033167</c:v>
                  </c:pt>
                  <c:pt idx="13">
                    <c:v>0.03070799</c:v>
                  </c:pt>
                  <c:pt idx="14">
                    <c:v>0.032720274</c:v>
                  </c:pt>
                  <c:pt idx="15">
                    <c:v>0.049141504</c:v>
                  </c:pt>
                  <c:pt idx="16">
                    <c:v>0.017369727</c:v>
                  </c:pt>
                  <c:pt idx="17">
                    <c:v>0.056392087</c:v>
                  </c:pt>
                  <c:pt idx="18">
                    <c:v>0.021464646</c:v>
                  </c:pt>
                  <c:pt idx="19">
                    <c:v>0.026263298</c:v>
                  </c:pt>
                  <c:pt idx="20">
                    <c:v>0.096426546</c:v>
                  </c:pt>
                  <c:pt idx="21">
                    <c:v>0.020852499</c:v>
                  </c:pt>
                  <c:pt idx="22">
                    <c:v>0.017965417</c:v>
                  </c:pt>
                  <c:pt idx="23">
                    <c:v>0.020286396</c:v>
                  </c:pt>
                  <c:pt idx="24">
                    <c:v>0.077136076</c:v>
                  </c:pt>
                  <c:pt idx="25">
                    <c:v>0.038215154</c:v>
                  </c:pt>
                  <c:pt idx="26">
                    <c:v>0.024919378</c:v>
                  </c:pt>
                  <c:pt idx="27">
                    <c:v>0.018813906</c:v>
                  </c:pt>
                  <c:pt idx="28">
                    <c:v>0.039659367</c:v>
                  </c:pt>
                  <c:pt idx="29">
                    <c:v>0.011155872</c:v>
                  </c:pt>
                  <c:pt idx="30">
                    <c:v>0.074540871</c:v>
                  </c:pt>
                  <c:pt idx="31">
                    <c:v>0.073671783</c:v>
                  </c:pt>
                  <c:pt idx="32">
                    <c:v>0.018145957</c:v>
                  </c:pt>
                  <c:pt idx="33">
                    <c:v>0.019367992</c:v>
                  </c:pt>
                  <c:pt idx="34">
                    <c:v>0.053185272</c:v>
                  </c:pt>
                  <c:pt idx="35">
                    <c:v>0.038277512</c:v>
                  </c:pt>
                  <c:pt idx="36">
                    <c:v>0.037170264</c:v>
                  </c:pt>
                  <c:pt idx="37">
                    <c:v>0.041308567</c:v>
                  </c:pt>
                  <c:pt idx="38">
                    <c:v>0.021298004</c:v>
                  </c:pt>
                  <c:pt idx="39">
                    <c:v>0.092549745</c:v>
                  </c:pt>
                  <c:pt idx="40">
                    <c:v>0.015612161</c:v>
                  </c:pt>
                  <c:pt idx="41">
                    <c:v>0.046414481</c:v>
                  </c:pt>
                  <c:pt idx="42">
                    <c:v>0.057348703</c:v>
                  </c:pt>
                  <c:pt idx="43">
                    <c:v>0.038792242</c:v>
                  </c:pt>
                  <c:pt idx="44">
                    <c:v>0.015649867</c:v>
                  </c:pt>
                  <c:pt idx="45">
                    <c:v>0.066350711</c:v>
                  </c:pt>
                  <c:pt idx="46">
                    <c:v>0.063583815</c:v>
                  </c:pt>
                  <c:pt idx="47">
                    <c:v>0.073214286</c:v>
                  </c:pt>
                  <c:pt idx="48">
                    <c:v>0.035714286</c:v>
                  </c:pt>
                  <c:pt idx="49">
                    <c:v>0.053156146</c:v>
                  </c:pt>
                  <c:pt idx="50">
                    <c:v>0.038777908</c:v>
                  </c:pt>
                  <c:pt idx="51">
                    <c:v>0.033444816</c:v>
                  </c:pt>
                  <c:pt idx="52">
                    <c:v>0.01618277</c:v>
                  </c:pt>
                  <c:pt idx="53">
                    <c:v>0.014803849</c:v>
                  </c:pt>
                  <c:pt idx="54">
                    <c:v>0.026149968</c:v>
                  </c:pt>
                  <c:pt idx="55">
                    <c:v>0.132850242</c:v>
                  </c:pt>
                  <c:pt idx="56">
                    <c:v>0.007415647</c:v>
                  </c:pt>
                  <c:pt idx="57">
                    <c:v>0.05684167</c:v>
                  </c:pt>
                  <c:pt idx="58">
                    <c:v>0.083870968</c:v>
                  </c:pt>
                  <c:pt idx="59">
                    <c:v>0.091420534</c:v>
                  </c:pt>
                  <c:pt idx="60">
                    <c:v>0.020379338</c:v>
                  </c:pt>
                  <c:pt idx="61">
                    <c:v>0.010471204</c:v>
                  </c:pt>
                  <c:pt idx="62">
                    <c:v>0.026296018</c:v>
                  </c:pt>
                  <c:pt idx="63">
                    <c:v>0.035529238</c:v>
                  </c:pt>
                  <c:pt idx="64">
                    <c:v>0.135091496</c:v>
                  </c:pt>
                  <c:pt idx="65">
                    <c:v>0.025116613</c:v>
                  </c:pt>
                  <c:pt idx="66">
                    <c:v>0.030782762</c:v>
                  </c:pt>
                  <c:pt idx="67">
                    <c:v>0.02843987</c:v>
                  </c:pt>
                  <c:pt idx="68">
                    <c:v>0.020723876</c:v>
                  </c:pt>
                  <c:pt idx="69">
                    <c:v>0.01822753</c:v>
                  </c:pt>
                  <c:pt idx="70">
                    <c:v>0.014270724</c:v>
                  </c:pt>
                  <c:pt idx="71">
                    <c:v>0.023896542</c:v>
                  </c:pt>
                  <c:pt idx="72">
                    <c:v>0.064537815</c:v>
                  </c:pt>
                  <c:pt idx="73">
                    <c:v>0.079080871</c:v>
                  </c:pt>
                  <c:pt idx="74">
                    <c:v>0.021407546</c:v>
                  </c:pt>
                  <c:pt idx="75">
                    <c:v>0.068706118</c:v>
                  </c:pt>
                  <c:pt idx="76">
                    <c:v>0.012427746</c:v>
                  </c:pt>
                  <c:pt idx="77">
                    <c:v>0.082486317</c:v>
                  </c:pt>
                  <c:pt idx="78">
                    <c:v>0.109342916</c:v>
                  </c:pt>
                  <c:pt idx="79">
                    <c:v>0.037899969</c:v>
                  </c:pt>
                  <c:pt idx="80">
                    <c:v>0.0202781</c:v>
                  </c:pt>
                  <c:pt idx="81">
                    <c:v>0.034146341</c:v>
                  </c:pt>
                  <c:pt idx="82">
                    <c:v>0.043537788</c:v>
                  </c:pt>
                  <c:pt idx="83">
                    <c:v>0.016071801</c:v>
                  </c:pt>
                  <c:pt idx="84">
                    <c:v>0.016132749</c:v>
                  </c:pt>
                  <c:pt idx="85">
                    <c:v>0.076223776</c:v>
                  </c:pt>
                  <c:pt idx="86">
                    <c:v>0.020093771</c:v>
                  </c:pt>
                  <c:pt idx="87">
                    <c:v>0.02300406</c:v>
                  </c:pt>
                  <c:pt idx="88">
                    <c:v>0.100748973</c:v>
                  </c:pt>
                  <c:pt idx="89">
                    <c:v>0.190934066</c:v>
                  </c:pt>
                  <c:pt idx="90">
                    <c:v>0.038720539</c:v>
                  </c:pt>
                  <c:pt idx="91">
                    <c:v>0.032064834</c:v>
                  </c:pt>
                  <c:pt idx="92">
                    <c:v>0.127033792</c:v>
                  </c:pt>
                  <c:pt idx="93">
                    <c:v>0.150262085</c:v>
                  </c:pt>
                  <c:pt idx="94">
                    <c:v>0.107752957</c:v>
                  </c:pt>
                  <c:pt idx="95">
                    <c:v>0.039059219</c:v>
                  </c:pt>
                  <c:pt idx="96">
                    <c:v>0.128709778</c:v>
                  </c:pt>
                  <c:pt idx="97">
                    <c:v>0.087771203</c:v>
                  </c:pt>
                  <c:pt idx="98">
                    <c:v>0.212061295</c:v>
                  </c:pt>
                  <c:pt idx="99">
                    <c:v>0.052855925</c:v>
                  </c:pt>
                  <c:pt idx="100">
                    <c:v>0.172180451</c:v>
                  </c:pt>
                  <c:pt idx="101">
                    <c:v>0.132513661</c:v>
                  </c:pt>
                  <c:pt idx="102">
                    <c:v>0.119760479</c:v>
                  </c:pt>
                  <c:pt idx="103">
                    <c:v>0.191740413</c:v>
                  </c:pt>
                  <c:pt idx="104">
                    <c:v>0.078529657</c:v>
                  </c:pt>
                  <c:pt idx="105">
                    <c:v>0.05472504</c:v>
                  </c:pt>
                  <c:pt idx="106">
                    <c:v>0.060684312</c:v>
                  </c:pt>
                  <c:pt idx="107">
                    <c:v>0.063679245</c:v>
                  </c:pt>
                  <c:pt idx="108">
                    <c:v>0.104179663</c:v>
                  </c:pt>
                  <c:pt idx="109">
                    <c:v>0.065234686</c:v>
                  </c:pt>
                  <c:pt idx="110">
                    <c:v>0.075446278</c:v>
                  </c:pt>
                  <c:pt idx="111">
                    <c:v>0.13926499</c:v>
                  </c:pt>
                  <c:pt idx="112">
                    <c:v>0.153350515</c:v>
                  </c:pt>
                  <c:pt idx="113">
                    <c:v>0.148107814</c:v>
                  </c:pt>
                  <c:pt idx="114">
                    <c:v>0.163816382</c:v>
                  </c:pt>
                  <c:pt idx="115">
                    <c:v>0.169396552</c:v>
                  </c:pt>
                  <c:pt idx="116">
                    <c:v>0.13657289</c:v>
                  </c:pt>
                  <c:pt idx="117">
                    <c:v>0.143915645</c:v>
                  </c:pt>
                  <c:pt idx="118">
                    <c:v>0.17355085</c:v>
                  </c:pt>
                  <c:pt idx="119">
                    <c:v>0.071935484</c:v>
                  </c:pt>
                  <c:pt idx="120">
                    <c:v>0.212029424</c:v>
                  </c:pt>
                  <c:pt idx="121">
                    <c:v>0.073294019</c:v>
                  </c:pt>
                  <c:pt idx="122">
                    <c:v>0.133565621</c:v>
                  </c:pt>
                  <c:pt idx="123">
                    <c:v>0.208208955</c:v>
                  </c:pt>
                  <c:pt idx="124">
                    <c:v>0.366391185</c:v>
                  </c:pt>
                  <c:pt idx="125">
                    <c:v>0.310273159</c:v>
                  </c:pt>
                  <c:pt idx="126">
                    <c:v>0.307486631</c:v>
                  </c:pt>
                  <c:pt idx="127">
                    <c:v>0.066633761</c:v>
                  </c:pt>
                </c:lvl>
                <c:lvl>
                  <c:pt idx="0">
                    <c:v>BS36 2</c:v>
                  </c:pt>
                  <c:pt idx="1">
                    <c:v>BS11 9</c:v>
                  </c:pt>
                  <c:pt idx="2">
                    <c:v>BS31 2</c:v>
                  </c:pt>
                  <c:pt idx="3">
                    <c:v>BS16 2</c:v>
                  </c:pt>
                  <c:pt idx="4">
                    <c:v>BS35 3</c:v>
                  </c:pt>
                  <c:pt idx="5">
                    <c:v>BS16 7</c:v>
                  </c:pt>
                  <c:pt idx="6">
                    <c:v>KT15 2</c:v>
                  </c:pt>
                  <c:pt idx="7">
                    <c:v>BS24 8</c:v>
                  </c:pt>
                  <c:pt idx="8">
                    <c:v>BS21 7</c:v>
                  </c:pt>
                  <c:pt idx="9">
                    <c:v>KT15 1</c:v>
                  </c:pt>
                  <c:pt idx="10">
                    <c:v>BS39 7</c:v>
                  </c:pt>
                  <c:pt idx="11">
                    <c:v>BS48 2</c:v>
                  </c:pt>
                  <c:pt idx="12">
                    <c:v>KT19 8</c:v>
                  </c:pt>
                  <c:pt idx="13">
                    <c:v>BS14 0</c:v>
                  </c:pt>
                  <c:pt idx="14">
                    <c:v>BS23 2</c:v>
                  </c:pt>
                  <c:pt idx="15">
                    <c:v>BS31 1</c:v>
                  </c:pt>
                  <c:pt idx="16">
                    <c:v>BS15 8</c:v>
                  </c:pt>
                  <c:pt idx="17">
                    <c:v>BS37 6</c:v>
                  </c:pt>
                  <c:pt idx="18">
                    <c:v>BS23 3</c:v>
                  </c:pt>
                  <c:pt idx="19">
                    <c:v>BS32 0</c:v>
                  </c:pt>
                  <c:pt idx="20">
                    <c:v>BS39 5</c:v>
                  </c:pt>
                  <c:pt idx="21">
                    <c:v>BS37 5</c:v>
                  </c:pt>
                  <c:pt idx="22">
                    <c:v>BS10 6</c:v>
                  </c:pt>
                  <c:pt idx="23">
                    <c:v>BS15 9</c:v>
                  </c:pt>
                  <c:pt idx="24">
                    <c:v>BS20 8</c:v>
                  </c:pt>
                  <c:pt idx="25">
                    <c:v>BS16 5</c:v>
                  </c:pt>
                  <c:pt idx="26">
                    <c:v>BS14 8</c:v>
                  </c:pt>
                  <c:pt idx="27">
                    <c:v>BS37 8</c:v>
                  </c:pt>
                  <c:pt idx="28">
                    <c:v>BS16 9</c:v>
                  </c:pt>
                  <c:pt idx="29">
                    <c:v>BS13 0</c:v>
                  </c:pt>
                  <c:pt idx="30">
                    <c:v>BS35 1</c:v>
                  </c:pt>
                  <c:pt idx="31">
                    <c:v>BS16 1</c:v>
                  </c:pt>
                  <c:pt idx="32">
                    <c:v>BS15 1</c:v>
                  </c:pt>
                  <c:pt idx="33">
                    <c:v>BS32 9</c:v>
                  </c:pt>
                  <c:pt idx="34">
                    <c:v>BS49 4</c:v>
                  </c:pt>
                  <c:pt idx="35">
                    <c:v>BS16 3</c:v>
                  </c:pt>
                  <c:pt idx="36">
                    <c:v>BS22 7</c:v>
                  </c:pt>
                  <c:pt idx="37">
                    <c:v>BS20 6</c:v>
                  </c:pt>
                  <c:pt idx="38">
                    <c:v>KT19 9</c:v>
                  </c:pt>
                  <c:pt idx="39">
                    <c:v>BS41 9</c:v>
                  </c:pt>
                  <c:pt idx="40">
                    <c:v>BS22 6</c:v>
                  </c:pt>
                  <c:pt idx="41">
                    <c:v>BS16 6</c:v>
                  </c:pt>
                  <c:pt idx="42">
                    <c:v>BS23 4</c:v>
                  </c:pt>
                  <c:pt idx="43">
                    <c:v>KT12 2</c:v>
                  </c:pt>
                  <c:pt idx="44">
                    <c:v>BS16 4</c:v>
                  </c:pt>
                  <c:pt idx="45">
                    <c:v>BS48 4</c:v>
                  </c:pt>
                  <c:pt idx="46">
                    <c:v>BS37 7</c:v>
                  </c:pt>
                  <c:pt idx="47">
                    <c:v>BS31 3</c:v>
                  </c:pt>
                  <c:pt idx="48">
                    <c:v>BS32 8</c:v>
                  </c:pt>
                  <c:pt idx="49">
                    <c:v>BS20 0</c:v>
                  </c:pt>
                  <c:pt idx="50">
                    <c:v>BS23 1</c:v>
                  </c:pt>
                  <c:pt idx="51">
                    <c:v>BS34 7</c:v>
                  </c:pt>
                  <c:pt idx="52">
                    <c:v>BS21 5</c:v>
                  </c:pt>
                  <c:pt idx="53">
                    <c:v>BS34 6</c:v>
                  </c:pt>
                  <c:pt idx="54">
                    <c:v>KT14 7</c:v>
                  </c:pt>
                  <c:pt idx="55">
                    <c:v>BS26 2</c:v>
                  </c:pt>
                  <c:pt idx="56">
                    <c:v>BS13 9</c:v>
                  </c:pt>
                  <c:pt idx="57">
                    <c:v>BS20 7</c:v>
                  </c:pt>
                  <c:pt idx="58">
                    <c:v>BS48 1</c:v>
                  </c:pt>
                  <c:pt idx="59">
                    <c:v>BS49 5</c:v>
                  </c:pt>
                  <c:pt idx="60">
                    <c:v>BS14 9</c:v>
                  </c:pt>
                  <c:pt idx="61">
                    <c:v>BS11 0</c:v>
                  </c:pt>
                  <c:pt idx="62">
                    <c:v>BS24 9</c:v>
                  </c:pt>
                  <c:pt idx="63">
                    <c:v>BS35 2</c:v>
                  </c:pt>
                  <c:pt idx="64">
                    <c:v>BS40 5</c:v>
                  </c:pt>
                  <c:pt idx="65">
                    <c:v>KT16 8</c:v>
                  </c:pt>
                  <c:pt idx="66">
                    <c:v>BS34 8</c:v>
                  </c:pt>
                  <c:pt idx="67">
                    <c:v>BS15 3</c:v>
                  </c:pt>
                  <c:pt idx="68">
                    <c:v>BS37 4</c:v>
                  </c:pt>
                  <c:pt idx="69">
                    <c:v>BS13 8</c:v>
                  </c:pt>
                  <c:pt idx="70">
                    <c:v>BS22 8</c:v>
                  </c:pt>
                  <c:pt idx="71">
                    <c:v>BS10 7</c:v>
                  </c:pt>
                  <c:pt idx="72">
                    <c:v>BS27 3</c:v>
                  </c:pt>
                  <c:pt idx="73">
                    <c:v>KT18 5</c:v>
                  </c:pt>
                  <c:pt idx="74">
                    <c:v>BS10 5</c:v>
                  </c:pt>
                  <c:pt idx="75">
                    <c:v>BS30 5</c:v>
                  </c:pt>
                  <c:pt idx="76">
                    <c:v>BS34 5</c:v>
                  </c:pt>
                  <c:pt idx="77">
                    <c:v>KT17 4</c:v>
                  </c:pt>
                  <c:pt idx="78">
                    <c:v>BS25 1</c:v>
                  </c:pt>
                  <c:pt idx="79">
                    <c:v>BS24 7</c:v>
                  </c:pt>
                  <c:pt idx="80">
                    <c:v>BS13 7</c:v>
                  </c:pt>
                  <c:pt idx="81">
                    <c:v>BS30 9</c:v>
                  </c:pt>
                  <c:pt idx="82">
                    <c:v>BS22 9</c:v>
                  </c:pt>
                  <c:pt idx="83">
                    <c:v>BS15 4</c:v>
                  </c:pt>
                  <c:pt idx="84">
                    <c:v>BS30 8</c:v>
                  </c:pt>
                  <c:pt idx="85">
                    <c:v>BS30 6</c:v>
                  </c:pt>
                  <c:pt idx="86">
                    <c:v>KT22 7</c:v>
                  </c:pt>
                  <c:pt idx="87">
                    <c:v>BS30 7</c:v>
                  </c:pt>
                  <c:pt idx="88">
                    <c:v>KT20 5</c:v>
                  </c:pt>
                  <c:pt idx="89">
                    <c:v>KT17 3</c:v>
                  </c:pt>
                  <c:pt idx="90">
                    <c:v>KT19 0</c:v>
                  </c:pt>
                  <c:pt idx="91">
                    <c:v>KT16 9</c:v>
                  </c:pt>
                  <c:pt idx="92">
                    <c:v>KT13 9</c:v>
                  </c:pt>
                  <c:pt idx="93">
                    <c:v>KT24 6</c:v>
                  </c:pt>
                  <c:pt idx="94">
                    <c:v>KT21 1</c:v>
                  </c:pt>
                  <c:pt idx="95">
                    <c:v>KT12 4</c:v>
                  </c:pt>
                  <c:pt idx="96">
                    <c:v>KT21 2</c:v>
                  </c:pt>
                  <c:pt idx="97">
                    <c:v>KT20 7</c:v>
                  </c:pt>
                  <c:pt idx="98">
                    <c:v>KT24 5</c:v>
                  </c:pt>
                  <c:pt idx="99">
                    <c:v>KT17 1</c:v>
                  </c:pt>
                  <c:pt idx="100">
                    <c:v>BS28 4</c:v>
                  </c:pt>
                  <c:pt idx="101">
                    <c:v>BS48 3</c:v>
                  </c:pt>
                  <c:pt idx="102">
                    <c:v>KT23 3</c:v>
                  </c:pt>
                  <c:pt idx="103">
                    <c:v>KT10 8</c:v>
                  </c:pt>
                  <c:pt idx="104">
                    <c:v>KT23 4</c:v>
                  </c:pt>
                  <c:pt idx="105">
                    <c:v>KT15 3</c:v>
                  </c:pt>
                  <c:pt idx="106">
                    <c:v>KT18 7</c:v>
                  </c:pt>
                  <c:pt idx="107">
                    <c:v>BS36 1</c:v>
                  </c:pt>
                  <c:pt idx="108">
                    <c:v>KT13 8</c:v>
                  </c:pt>
                  <c:pt idx="109">
                    <c:v>KT11 1</c:v>
                  </c:pt>
                  <c:pt idx="110">
                    <c:v>KT17 2</c:v>
                  </c:pt>
                  <c:pt idx="111">
                    <c:v>KT22 8</c:v>
                  </c:pt>
                  <c:pt idx="112">
                    <c:v>BS40 8</c:v>
                  </c:pt>
                  <c:pt idx="113">
                    <c:v>KT10 0</c:v>
                  </c:pt>
                  <c:pt idx="114">
                    <c:v>KT11 3</c:v>
                  </c:pt>
                  <c:pt idx="115">
                    <c:v>KT14 6</c:v>
                  </c:pt>
                  <c:pt idx="116">
                    <c:v>KT12 1</c:v>
                  </c:pt>
                  <c:pt idx="117">
                    <c:v>KT22 9</c:v>
                  </c:pt>
                  <c:pt idx="118">
                    <c:v>KT12 5</c:v>
                  </c:pt>
                  <c:pt idx="119">
                    <c:v>KT12 3</c:v>
                  </c:pt>
                  <c:pt idx="120">
                    <c:v>KT20 6</c:v>
                  </c:pt>
                  <c:pt idx="121">
                    <c:v>KT16 0</c:v>
                  </c:pt>
                  <c:pt idx="122">
                    <c:v>BS32 4</c:v>
                  </c:pt>
                  <c:pt idx="123">
                    <c:v>KT13 0</c:v>
                  </c:pt>
                  <c:pt idx="124">
                    <c:v>KT22 0</c:v>
                  </c:pt>
                  <c:pt idx="125">
                    <c:v>KT11 2</c:v>
                  </c:pt>
                  <c:pt idx="126">
                    <c:v>KT10 9</c:v>
                  </c:pt>
                  <c:pt idx="127">
                    <c:v>BS35 4</c:v>
                  </c:pt>
                </c:lvl>
              </c:multiLvlStrCache>
            </c:multiLvlStrRef>
          </c:cat>
          <c:val>
            <c:numRef>
              <c:f>Correlation!$C$4:$C$260</c:f>
              <c:numCache>
                <c:formatCode>General</c:formatCode>
                <c:ptCount val="128"/>
                <c:pt idx="0">
                  <c:v>379660.60570000001</c:v>
                </c:pt>
                <c:pt idx="1">
                  <c:v>643387.70860000001</c:v>
                </c:pt>
                <c:pt idx="2">
                  <c:v>648952.79319999996</c:v>
                </c:pt>
                <c:pt idx="3">
                  <c:v>659339.14099999995</c:v>
                </c:pt>
                <c:pt idx="4">
                  <c:v>680647.48140000005</c:v>
                </c:pt>
                <c:pt idx="5">
                  <c:v>689848.13080000004</c:v>
                </c:pt>
                <c:pt idx="6">
                  <c:v>712008.08719999995</c:v>
                </c:pt>
                <c:pt idx="7">
                  <c:v>716896.16189999995</c:v>
                </c:pt>
                <c:pt idx="8">
                  <c:v>763864.56700000004</c:v>
                </c:pt>
                <c:pt idx="9">
                  <c:v>780110.73640000005</c:v>
                </c:pt>
                <c:pt idx="10">
                  <c:v>904072.74360000005</c:v>
                </c:pt>
                <c:pt idx="11">
                  <c:v>923033.47560000001</c:v>
                </c:pt>
                <c:pt idx="12">
                  <c:v>927717.03300000005</c:v>
                </c:pt>
                <c:pt idx="13">
                  <c:v>930817.02930000005</c:v>
                </c:pt>
                <c:pt idx="14">
                  <c:v>1004380.081</c:v>
                </c:pt>
                <c:pt idx="15">
                  <c:v>1015804.254</c:v>
                </c:pt>
                <c:pt idx="16">
                  <c:v>1024194.606</c:v>
                </c:pt>
                <c:pt idx="17">
                  <c:v>1049222.3214</c:v>
                </c:pt>
                <c:pt idx="18">
                  <c:v>1076547.3077999998</c:v>
                </c:pt>
                <c:pt idx="19">
                  <c:v>1085749.162</c:v>
                </c:pt>
                <c:pt idx="20">
                  <c:v>1177967.1786</c:v>
                </c:pt>
                <c:pt idx="21">
                  <c:v>1228383.5144</c:v>
                </c:pt>
                <c:pt idx="22">
                  <c:v>1237237.0734999999</c:v>
                </c:pt>
                <c:pt idx="23">
                  <c:v>1280988.4569999999</c:v>
                </c:pt>
                <c:pt idx="24">
                  <c:v>1288911.0999</c:v>
                </c:pt>
                <c:pt idx="25">
                  <c:v>1326390.8655000001</c:v>
                </c:pt>
                <c:pt idx="26">
                  <c:v>1338338.1288000001</c:v>
                </c:pt>
                <c:pt idx="27">
                  <c:v>1391479.2180000001</c:v>
                </c:pt>
                <c:pt idx="28">
                  <c:v>1419738.7005</c:v>
                </c:pt>
                <c:pt idx="29">
                  <c:v>1423939.5944000001</c:v>
                </c:pt>
                <c:pt idx="30">
                  <c:v>1433292.6668</c:v>
                </c:pt>
                <c:pt idx="31">
                  <c:v>1437659.8115999999</c:v>
                </c:pt>
                <c:pt idx="32">
                  <c:v>1553523.7746000001</c:v>
                </c:pt>
                <c:pt idx="33">
                  <c:v>1583365.9794000001</c:v>
                </c:pt>
                <c:pt idx="34">
                  <c:v>1597304.514</c:v>
                </c:pt>
                <c:pt idx="35">
                  <c:v>1598007.6035</c:v>
                </c:pt>
                <c:pt idx="36">
                  <c:v>1620762.8983</c:v>
                </c:pt>
                <c:pt idx="37">
                  <c:v>1625577.6120000002</c:v>
                </c:pt>
                <c:pt idx="38">
                  <c:v>1659884.8632</c:v>
                </c:pt>
                <c:pt idx="39">
                  <c:v>1670071.4543999999</c:v>
                </c:pt>
                <c:pt idx="40">
                  <c:v>1690299.4047999999</c:v>
                </c:pt>
                <c:pt idx="41">
                  <c:v>1789480.9445</c:v>
                </c:pt>
                <c:pt idx="42">
                  <c:v>1845938.1624</c:v>
                </c:pt>
                <c:pt idx="43">
                  <c:v>1848737.3208000001</c:v>
                </c:pt>
                <c:pt idx="44">
                  <c:v>1910879.9528000001</c:v>
                </c:pt>
                <c:pt idx="45">
                  <c:v>1923693.1765000001</c:v>
                </c:pt>
                <c:pt idx="46">
                  <c:v>1932893.9316</c:v>
                </c:pt>
                <c:pt idx="47">
                  <c:v>1944003.0684</c:v>
                </c:pt>
                <c:pt idx="48">
                  <c:v>1983695.6642999998</c:v>
                </c:pt>
                <c:pt idx="49">
                  <c:v>1985779.1777999999</c:v>
                </c:pt>
                <c:pt idx="50">
                  <c:v>1989875.2972999995</c:v>
                </c:pt>
                <c:pt idx="51">
                  <c:v>2020927.0980000002</c:v>
                </c:pt>
                <c:pt idx="52">
                  <c:v>2051850.5343999998</c:v>
                </c:pt>
                <c:pt idx="53">
                  <c:v>2068363.9639999999</c:v>
                </c:pt>
                <c:pt idx="54">
                  <c:v>2085533.5364999999</c:v>
                </c:pt>
                <c:pt idx="55">
                  <c:v>2127393.9761999999</c:v>
                </c:pt>
                <c:pt idx="56">
                  <c:v>2128551.1180999996</c:v>
                </c:pt>
                <c:pt idx="57">
                  <c:v>2152084.8125999998</c:v>
                </c:pt>
                <c:pt idx="58">
                  <c:v>2197349.3635</c:v>
                </c:pt>
                <c:pt idx="59">
                  <c:v>2218359.074</c:v>
                </c:pt>
                <c:pt idx="60">
                  <c:v>2261400.2612999999</c:v>
                </c:pt>
                <c:pt idx="61">
                  <c:v>2262932.1430000006</c:v>
                </c:pt>
                <c:pt idx="62">
                  <c:v>2313627.8516999995</c:v>
                </c:pt>
                <c:pt idx="63">
                  <c:v>2339745.4240000001</c:v>
                </c:pt>
                <c:pt idx="64">
                  <c:v>2352186.5610000002</c:v>
                </c:pt>
                <c:pt idx="65">
                  <c:v>2356036.1844000001</c:v>
                </c:pt>
                <c:pt idx="66">
                  <c:v>2450115.8143000002</c:v>
                </c:pt>
                <c:pt idx="67">
                  <c:v>2493043.7938000001</c:v>
                </c:pt>
                <c:pt idx="68">
                  <c:v>2510820.8158</c:v>
                </c:pt>
                <c:pt idx="69">
                  <c:v>2521692.321</c:v>
                </c:pt>
                <c:pt idx="70">
                  <c:v>2614455.3071999997</c:v>
                </c:pt>
                <c:pt idx="71">
                  <c:v>2623463.1576</c:v>
                </c:pt>
                <c:pt idx="72">
                  <c:v>2717286.3710999996</c:v>
                </c:pt>
                <c:pt idx="73">
                  <c:v>2756614.8934999998</c:v>
                </c:pt>
                <c:pt idx="74">
                  <c:v>2791120.0391999995</c:v>
                </c:pt>
                <c:pt idx="75">
                  <c:v>2848912.5</c:v>
                </c:pt>
                <c:pt idx="76">
                  <c:v>2957380.4810000006</c:v>
                </c:pt>
                <c:pt idx="77">
                  <c:v>2972980.4652</c:v>
                </c:pt>
                <c:pt idx="78">
                  <c:v>3023313.0432000007</c:v>
                </c:pt>
                <c:pt idx="79">
                  <c:v>3088738.0986000006</c:v>
                </c:pt>
                <c:pt idx="80">
                  <c:v>3091412.3811999997</c:v>
                </c:pt>
                <c:pt idx="81">
                  <c:v>3145230.0561000006</c:v>
                </c:pt>
                <c:pt idx="82">
                  <c:v>3147404.9738999992</c:v>
                </c:pt>
                <c:pt idx="83">
                  <c:v>3231678.9505000003</c:v>
                </c:pt>
                <c:pt idx="84">
                  <c:v>3249122.0508000012</c:v>
                </c:pt>
                <c:pt idx="85">
                  <c:v>3605993.2672000001</c:v>
                </c:pt>
                <c:pt idx="86">
                  <c:v>3706030.3427999993</c:v>
                </c:pt>
                <c:pt idx="87">
                  <c:v>3937437.1875</c:v>
                </c:pt>
                <c:pt idx="88">
                  <c:v>3978712.5496000005</c:v>
                </c:pt>
                <c:pt idx="89">
                  <c:v>4098422.1430000002</c:v>
                </c:pt>
                <c:pt idx="90">
                  <c:v>4168626.2736000004</c:v>
                </c:pt>
                <c:pt idx="91">
                  <c:v>4303654.4087999994</c:v>
                </c:pt>
                <c:pt idx="92">
                  <c:v>4546749.5374000007</c:v>
                </c:pt>
                <c:pt idx="93">
                  <c:v>4891107.4073999999</c:v>
                </c:pt>
                <c:pt idx="94">
                  <c:v>5222118.3999999994</c:v>
                </c:pt>
                <c:pt idx="95">
                  <c:v>5385997.5760000004</c:v>
                </c:pt>
                <c:pt idx="96">
                  <c:v>5565729.7502999995</c:v>
                </c:pt>
                <c:pt idx="97">
                  <c:v>5585255.1727999998</c:v>
                </c:pt>
                <c:pt idx="98">
                  <c:v>5723215.7142000003</c:v>
                </c:pt>
                <c:pt idx="99">
                  <c:v>5747257.4356999993</c:v>
                </c:pt>
                <c:pt idx="100">
                  <c:v>5965831.4280000003</c:v>
                </c:pt>
                <c:pt idx="101">
                  <c:v>6209389.9283999996</c:v>
                </c:pt>
                <c:pt idx="102">
                  <c:v>6210135.9219999993</c:v>
                </c:pt>
                <c:pt idx="103">
                  <c:v>6392429.0241</c:v>
                </c:pt>
                <c:pt idx="104">
                  <c:v>6393764.7059999993</c:v>
                </c:pt>
                <c:pt idx="105">
                  <c:v>6563226.3215999976</c:v>
                </c:pt>
                <c:pt idx="106">
                  <c:v>6759872.377700001</c:v>
                </c:pt>
                <c:pt idx="107">
                  <c:v>6908794.7006000001</c:v>
                </c:pt>
                <c:pt idx="108">
                  <c:v>7089447.4628999988</c:v>
                </c:pt>
                <c:pt idx="109">
                  <c:v>7511567.8238999983</c:v>
                </c:pt>
                <c:pt idx="110">
                  <c:v>7519332.2776000025</c:v>
                </c:pt>
                <c:pt idx="111">
                  <c:v>8072600.7199999997</c:v>
                </c:pt>
                <c:pt idx="112">
                  <c:v>8280628.7871999973</c:v>
                </c:pt>
                <c:pt idx="113">
                  <c:v>8338123.6806999985</c:v>
                </c:pt>
                <c:pt idx="114">
                  <c:v>8781902.3489999976</c:v>
                </c:pt>
                <c:pt idx="115">
                  <c:v>8983169.2303999979</c:v>
                </c:pt>
                <c:pt idx="116">
                  <c:v>9011765.7579999994</c:v>
                </c:pt>
                <c:pt idx="117">
                  <c:v>9385085.967000002</c:v>
                </c:pt>
                <c:pt idx="118">
                  <c:v>9551154.5800000001</c:v>
                </c:pt>
                <c:pt idx="119">
                  <c:v>9609962.5</c:v>
                </c:pt>
                <c:pt idx="120">
                  <c:v>10555893.333699999</c:v>
                </c:pt>
                <c:pt idx="121">
                  <c:v>11505670</c:v>
                </c:pt>
                <c:pt idx="122">
                  <c:v>12266256.840600001</c:v>
                </c:pt>
                <c:pt idx="123">
                  <c:v>16128112.742000002</c:v>
                </c:pt>
                <c:pt idx="124">
                  <c:v>16436008.450000003</c:v>
                </c:pt>
                <c:pt idx="125">
                  <c:v>20569005.568</c:v>
                </c:pt>
                <c:pt idx="126">
                  <c:v>25005901.878000006</c:v>
                </c:pt>
                <c:pt idx="127">
                  <c:v>28390037.184000012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104-8AF8-4572-8D84-8F520C854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30527552"/>
        <c:axId val="1030530048"/>
      </c:lineChart>
      <c:catAx>
        <c:axId val="1030527552"/>
        <c:scaling>
          <c:orientation val="minMax"/>
        </c:scaling>
        <c:delete val="0"/>
        <c:axPos val="b"/>
        <c:numFmt formatCode="0.00%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0530048"/>
        <c:crosses val="autoZero"/>
        <c:auto val="1"/>
        <c:lblAlgn val="ctr"/>
        <c:lblOffset val="100"/>
        <c:tickLblSkip val="1"/>
        <c:noMultiLvlLbl val="1"/>
      </c:catAx>
      <c:valAx>
        <c:axId val="1030530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£&quot;#,##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30527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_xlchart.v2.0</cx:f>
      </cx:strDim>
      <cx:numDim type="val">
        <cx:f>_xlchart.v2.1</cx:f>
      </cx:numDim>
    </cx:data>
  </cx:chartData>
  <cx:chart>
    <cx:title pos="t" align="ctr" overlay="0">
      <cx:tx>
        <cx:txData>
          <cx:v>Age of Customers by %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Age of Customers by %</a:t>
          </a:r>
        </a:p>
      </cx:txPr>
    </cx:title>
    <cx:plotArea>
      <cx:plotAreaRegion>
        <cx:series layoutId="funnel" uniqueId="{C30078E3-567C-41B1-9B60-1EFD5538CE9E}">
          <cx:tx>
            <cx:txData>
              <cx:v>%</cx:v>
            </cx:txData>
          </cx:tx>
          <cx:dataLabels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01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181224</xdr:rowOff>
    </xdr:from>
    <xdr:to>
      <xdr:col>15</xdr:col>
      <xdr:colOff>257175</xdr:colOff>
      <xdr:row>37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2F0D83-5DC3-4979-A18D-BE49A83D28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105025</xdr:colOff>
      <xdr:row>1</xdr:row>
      <xdr:rowOff>184688</xdr:rowOff>
    </xdr:from>
    <xdr:to>
      <xdr:col>25</xdr:col>
      <xdr:colOff>600075</xdr:colOff>
      <xdr:row>49</xdr:row>
      <xdr:rowOff>9526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59451280-FD45-4812-958B-6FF62161D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952500</xdr:colOff>
      <xdr:row>2</xdr:row>
      <xdr:rowOff>9525</xdr:rowOff>
    </xdr:from>
    <xdr:to>
      <xdr:col>25</xdr:col>
      <xdr:colOff>209550</xdr:colOff>
      <xdr:row>31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9A3BA1-DF8E-428D-AEEF-647B08F54A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</xdr:colOff>
      <xdr:row>2</xdr:row>
      <xdr:rowOff>23812</xdr:rowOff>
    </xdr:from>
    <xdr:to>
      <xdr:col>31</xdr:col>
      <xdr:colOff>0</xdr:colOff>
      <xdr:row>29</xdr:row>
      <xdr:rowOff>104775</xdr:rowOff>
    </xdr:to>
    <xdr:graphicFrame macro="">
      <xdr:nvGraphicFramePr>
        <xdr:cNvPr id="2" name="Chart 5">
          <a:extLst>
            <a:ext uri="{FF2B5EF4-FFF2-40B4-BE49-F238E27FC236}">
              <a16:creationId xmlns:a16="http://schemas.microsoft.com/office/drawing/2014/main" id="{36A24584-8BD9-4FF0-917D-CB1FD9B22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</xdr:colOff>
      <xdr:row>1</xdr:row>
      <xdr:rowOff>166686</xdr:rowOff>
    </xdr:from>
    <xdr:to>
      <xdr:col>30</xdr:col>
      <xdr:colOff>598715</xdr:colOff>
      <xdr:row>29</xdr:row>
      <xdr:rowOff>133349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845B3DE7-373B-410F-B0D0-5A43021BD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6</xdr:col>
      <xdr:colOff>23813</xdr:colOff>
      <xdr:row>11</xdr:row>
      <xdr:rowOff>128588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26BCC3-0D9F-47D0-A31E-569757077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2720</xdr:colOff>
      <xdr:row>35</xdr:row>
      <xdr:rowOff>180294</xdr:rowOff>
    </xdr:from>
    <xdr:to>
      <xdr:col>36</xdr:col>
      <xdr:colOff>612321</xdr:colOff>
      <xdr:row>50</xdr:row>
      <xdr:rowOff>65994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73E7514-E026-46F7-A6FA-441E7473D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176893</xdr:colOff>
      <xdr:row>1</xdr:row>
      <xdr:rowOff>176893</xdr:rowOff>
    </xdr:from>
    <xdr:to>
      <xdr:col>36</xdr:col>
      <xdr:colOff>612321</xdr:colOff>
      <xdr:row>35</xdr:row>
      <xdr:rowOff>68035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74587D1-D000-47BC-848F-8B0B268CD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447675</xdr:colOff>
      <xdr:row>1</xdr:row>
      <xdr:rowOff>85725</xdr:rowOff>
    </xdr:from>
    <xdr:to>
      <xdr:col>28</xdr:col>
      <xdr:colOff>526677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A2B086-BC51-4C45-ABBE-1075529379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61912</xdr:colOff>
      <xdr:row>18</xdr:row>
      <xdr:rowOff>109537</xdr:rowOff>
    </xdr:from>
    <xdr:to>
      <xdr:col>17</xdr:col>
      <xdr:colOff>966787</xdr:colOff>
      <xdr:row>30</xdr:row>
      <xdr:rowOff>138112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9" name="Chart 8">
              <a:extLst>
                <a:ext uri="{FF2B5EF4-FFF2-40B4-BE49-F238E27FC236}">
                  <a16:creationId xmlns:a16="http://schemas.microsoft.com/office/drawing/2014/main" id="{E0B49A3C-83DC-4704-9FB1-64437A22916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0" cy="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338137</xdr:colOff>
      <xdr:row>1</xdr:row>
      <xdr:rowOff>52387</xdr:rowOff>
    </xdr:from>
    <xdr:to>
      <xdr:col>26</xdr:col>
      <xdr:colOff>361950</xdr:colOff>
      <xdr:row>10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F557B7-2CBD-4922-84BC-9430252BF0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ichard Parker" refreshedDate="44202.433271296293" createdVersion="6" refreshedVersion="6" minRefreshableVersion="3" recordCount="131" xr:uid="{B11D0204-6175-4079-9282-C77C4117A570}">
  <cacheSource type="worksheet">
    <worksheetSource ref="A1:BY1048576" sheet="Demographics"/>
  </cacheSource>
  <cacheFields count="77">
    <cacheField name="postcode_area" numFmtId="0">
      <sharedItems containsBlank="1"/>
    </cacheField>
    <cacheField name="postcode_dist" numFmtId="0">
      <sharedItems containsBlank="1" count="43">
        <s v="BS10"/>
        <s v="BS11"/>
        <s v="BS13"/>
        <s v="BS14"/>
        <s v="BS15"/>
        <s v="BS16"/>
        <s v="BS20"/>
        <s v="BS21"/>
        <s v="BS22"/>
        <s v="BS23"/>
        <s v="BS24"/>
        <s v="BS25"/>
        <s v="BS26"/>
        <s v="BS27"/>
        <s v="BS28"/>
        <s v="BS30"/>
        <s v="BS31"/>
        <s v="BS32"/>
        <s v="BS34"/>
        <s v="BS35"/>
        <s v="BS36"/>
        <s v="BS37"/>
        <s v="BS39"/>
        <s v="BS40"/>
        <s v="BS41"/>
        <s v="BS48"/>
        <s v="BS49"/>
        <s v="KT10"/>
        <s v="KT11"/>
        <s v="KT12"/>
        <s v="KT13"/>
        <s v="KT14"/>
        <s v="KT15"/>
        <s v="KT16"/>
        <s v="KT17"/>
        <s v="KT18"/>
        <s v="KT19"/>
        <s v="KT20"/>
        <s v="KT21"/>
        <s v="KT22"/>
        <s v="KT23"/>
        <s v="KT24"/>
        <m/>
      </sharedItems>
    </cacheField>
    <cacheField name="postcode_sctr" numFmtId="0">
      <sharedItems containsBlank="1"/>
    </cacheField>
    <cacheField name="sales" numFmtId="0">
      <sharedItems containsString="0" containsBlank="1" containsNumber="1" containsInteger="1" minValue="54" maxValue="425"/>
    </cacheField>
    <cacheField name="avg_cost" numFmtId="0">
      <sharedItems containsString="0" containsBlank="1" containsNumber="1" minValue="177992.44930000001" maxValue="2304016.1060000001"/>
    </cacheField>
    <cacheField name="total_properties" numFmtId="0">
      <sharedItems containsString="0" containsBlank="1" containsNumber="1" containsInteger="1" minValue="664" maxValue="5963"/>
    </cacheField>
    <cacheField name="No.bedrooms" numFmtId="0">
      <sharedItems containsString="0" containsBlank="1" containsNumber="1" containsInteger="1" minValue="0" maxValue="39"/>
    </cacheField>
    <cacheField name="1.bedroom" numFmtId="0">
      <sharedItems containsString="0" containsBlank="1" containsNumber="1" containsInteger="1" minValue="41" maxValue="1105"/>
    </cacheField>
    <cacheField name="2.bedrooms" numFmtId="0">
      <sharedItems containsString="0" containsBlank="1" containsNumber="1" containsInteger="1" minValue="118" maxValue="2025"/>
    </cacheField>
    <cacheField name="3.bedrooms" numFmtId="0">
      <sharedItems containsString="0" containsBlank="1" containsNumber="1" containsInteger="1" minValue="187" maxValue="3060"/>
    </cacheField>
    <cacheField name="4.bedrooms" numFmtId="0">
      <sharedItems containsString="0" containsBlank="1" containsNumber="1" containsInteger="1" minValue="134" maxValue="1442"/>
    </cacheField>
    <cacheField name="5.or.more.bedrooms" numFmtId="0">
      <sharedItems containsString="0" containsBlank="1" containsNumber="1" containsInteger="1" minValue="20" maxValue="1045"/>
    </cacheField>
    <cacheField name="percentage_No.bedrooms" numFmtId="0">
      <sharedItems containsString="0" containsBlank="1" containsNumber="1" minValue="0" maxValue="1.3060950999999999E-2"/>
    </cacheField>
    <cacheField name="percentage_1.bedroom" numFmtId="0">
      <sharedItems containsString="0" containsBlank="1" containsNumber="1" minValue="2.00409E-2" maxValue="0.35683509600000002"/>
    </cacheField>
    <cacheField name="percentage_2.bedrooms" numFmtId="0">
      <sharedItems containsString="0" containsBlank="1" containsNumber="1" minValue="8.1043956E-2" maxValue="0.43631144599999999"/>
    </cacheField>
    <cacheField name="percentage_3.bedrooms" numFmtId="0">
      <sharedItems containsString="0" containsBlank="1" containsNumber="1" minValue="0.12612612600000001" maxValue="0.784458078"/>
    </cacheField>
    <cacheField name="percentage_4.bedrooms" numFmtId="0">
      <sharedItems containsString="0" containsBlank="1" containsNumber="1" minValue="4.1524635999999997E-2" maxValue="0.45535714300000002"/>
    </cacheField>
    <cacheField name="percentage_5.or.more.bedrooms" numFmtId="0">
      <sharedItems containsString="0" containsBlank="1" containsNumber="1" minValue="7.415647E-3" maxValue="0.36639118500000001"/>
    </cacheField>
    <cacheField name="1.room" numFmtId="0">
      <sharedItems containsString="0" containsBlank="1" containsNumber="1" containsInteger="1" minValue="0" maxValue="97"/>
    </cacheField>
    <cacheField name="2.rooms" numFmtId="0">
      <sharedItems containsString="0" containsBlank="1" containsNumber="1" containsInteger="1" minValue="4" maxValue="294"/>
    </cacheField>
    <cacheField name="3.rooms" numFmtId="0">
      <sharedItems containsString="0" containsBlank="1" containsNumber="1" containsInteger="1" minValue="38" maxValue="880"/>
    </cacheField>
    <cacheField name="4.rooms" numFmtId="0">
      <sharedItems containsString="0" containsBlank="1" containsNumber="1" containsInteger="1" minValue="80" maxValue="1699"/>
    </cacheField>
    <cacheField name="5.rooms" numFmtId="0">
      <sharedItems containsString="0" containsBlank="1" containsNumber="1" containsInteger="1" minValue="104" maxValue="1785"/>
    </cacheField>
    <cacheField name="6.rooms" numFmtId="0">
      <sharedItems containsString="0" containsBlank="1" containsNumber="1" containsInteger="1" minValue="104" maxValue="1347"/>
    </cacheField>
    <cacheField name="7.rooms" numFmtId="0">
      <sharedItems containsString="0" containsBlank="1" containsNumber="1" containsInteger="1" minValue="90" maxValue="770"/>
    </cacheField>
    <cacheField name="8.rooms" numFmtId="0">
      <sharedItems containsString="0" containsBlank="1" containsNumber="1" containsInteger="1" minValue="33" maxValue="527"/>
    </cacheField>
    <cacheField name="9.or.more.rooms" numFmtId="0">
      <sharedItems containsString="0" containsBlank="1" containsNumber="1" containsInteger="1" minValue="28" maxValue="1328"/>
    </cacheField>
    <cacheField name="percentage_1.room" numFmtId="0">
      <sharedItems containsString="0" containsBlank="1" containsNumber="1" minValue="0" maxValue="3.7994515999999999E-2"/>
    </cacheField>
    <cacheField name="percentage_2.rooms" numFmtId="0">
      <sharedItems containsString="0" containsBlank="1" containsNumber="1" minValue="1.8214940000000001E-3" maxValue="9.9099098999999996E-2"/>
    </cacheField>
    <cacheField name="percentage_3.rooms" numFmtId="0">
      <sharedItems containsString="0" containsBlank="1" containsNumber="1" minValue="1.9288327000000001E-2" maxValue="0.23462593000000001"/>
    </cacheField>
    <cacheField name="percentage_4.rooms" numFmtId="0">
      <sharedItems containsString="0" containsBlank="1" containsNumber="1" minValue="5.8379120999999999E-2" maxValue="0.324324324"/>
    </cacheField>
    <cacheField name="percentage_5.rooms" numFmtId="0">
      <sharedItems containsString="0" containsBlank="1" containsNumber="1" minValue="7.6923077000000006E-2" maxValue="0.52188139099999997"/>
    </cacheField>
    <cacheField name="percentage_6.rooms" numFmtId="0">
      <sharedItems containsString="0" containsBlank="1" containsNumber="1" minValue="7.1288679999999993E-2" maxValue="0.29997156699999999"/>
    </cacheField>
    <cacheField name="percentage_7.rooms" numFmtId="0">
      <sharedItems containsString="0" containsBlank="1" containsNumber="1" minValue="3.4707158000000002E-2" maxValue="0.19258940099999999"/>
    </cacheField>
    <cacheField name="percentage_8.rooms" numFmtId="0">
      <sharedItems containsString="0" containsBlank="1" containsNumber="1" minValue="1.2235818000000001E-2" maxValue="0.192307692"/>
    </cacheField>
    <cacheField name="percentage_9.or.more.rooms" numFmtId="0">
      <sharedItems containsString="0" containsBlank="1" containsNumber="1" minValue="8.0924859999999994E-3" maxValue="0.43595041299999998"/>
    </cacheField>
    <cacheField name="All.usual.residents" numFmtId="0">
      <sharedItems containsString="0" containsBlank="1" containsNumber="1" containsInteger="1" minValue="1616" maxValue="15288"/>
    </cacheField>
    <cacheField name="Age.0.to.4" numFmtId="0">
      <sharedItems containsString="0" containsBlank="1" containsNumber="1" containsInteger="1" minValue="58" maxValue="1116"/>
    </cacheField>
    <cacheField name="Age.5.to.7" numFmtId="0">
      <sharedItems containsString="0" containsBlank="1" containsNumber="1" containsInteger="1" minValue="38" maxValue="609"/>
    </cacheField>
    <cacheField name="Age.8.to.9" numFmtId="0">
      <sharedItems containsString="0" containsBlank="1" containsNumber="1" containsInteger="1" minValue="41" maxValue="383"/>
    </cacheField>
    <cacheField name="Age.10.to.14" numFmtId="0">
      <sharedItems containsString="0" containsBlank="1" containsNumber="1" containsInteger="1" minValue="62" maxValue="1011"/>
    </cacheField>
    <cacheField name="Age.15" numFmtId="0">
      <sharedItems containsString="0" containsBlank="1" containsNumber="1" containsInteger="1" minValue="18" maxValue="179"/>
    </cacheField>
    <cacheField name="Age.16.to.17" numFmtId="0">
      <sharedItems containsString="0" containsBlank="1" containsNumber="1" containsInteger="1" minValue="35" maxValue="388"/>
    </cacheField>
    <cacheField name="Age.18.to.19" numFmtId="0">
      <sharedItems containsString="0" containsBlank="1" containsNumber="1" containsInteger="1" minValue="27" maxValue="1576"/>
    </cacheField>
    <cacheField name="Age.20.to.24" numFmtId="0">
      <sharedItems containsString="0" containsBlank="1" containsNumber="1" containsInteger="1" minValue="46" maxValue="1856"/>
    </cacheField>
    <cacheField name="Age.25.to.29" numFmtId="0">
      <sharedItems containsString="0" containsBlank="1" containsNumber="1" containsInteger="1" minValue="51" maxValue="1032"/>
    </cacheField>
    <cacheField name="Age.30.to.44" numFmtId="0">
      <sharedItems containsString="0" containsBlank="1" containsNumber="1" containsInteger="1" minValue="187" maxValue="3552"/>
    </cacheField>
    <cacheField name="Age.45.to.59" numFmtId="0">
      <sharedItems containsString="0" containsBlank="1" containsNumber="1" containsInteger="1" minValue="380" maxValue="3057"/>
    </cacheField>
    <cacheField name="Age.60.to.64" numFmtId="0">
      <sharedItems containsString="0" containsBlank="1" containsNumber="1" containsInteger="1" minValue="108" maxValue="881"/>
    </cacheField>
    <cacheField name="Age.65.to.74" numFmtId="0">
      <sharedItems containsString="0" containsBlank="1" containsNumber="1" containsInteger="1" minValue="126" maxValue="1261"/>
    </cacheField>
    <cacheField name="Age.75.to.84" numFmtId="0">
      <sharedItems containsString="0" containsBlank="1" containsNumber="1" containsInteger="1" minValue="50" maxValue="931"/>
    </cacheField>
    <cacheField name="Age.85.to.89" numFmtId="0">
      <sharedItems containsString="0" containsBlank="1" containsNumber="1" containsInteger="1" minValue="1" maxValue="353"/>
    </cacheField>
    <cacheField name="Age.90.and.over" numFmtId="0">
      <sharedItems containsString="0" containsBlank="1" containsNumber="1" containsInteger="1" minValue="3" maxValue="247"/>
    </cacheField>
    <cacheField name="Mean.Age" numFmtId="0">
      <sharedItems containsString="0" containsBlank="1" containsNumber="1" minValue="30.9" maxValue="51"/>
    </cacheField>
    <cacheField name="Median.Age" numFmtId="0">
      <sharedItems containsString="0" containsBlank="1" containsNumber="1" containsInteger="1" minValue="31" maxValue="55"/>
    </cacheField>
    <cacheField name="percentage_Age.0.to.4" numFmtId="0">
      <sharedItems containsString="0" containsBlank="1" containsNumber="1" minValue="3.3028123E-2" maxValue="0.11702383800000001"/>
    </cacheField>
    <cacheField name="percentage_Age.5.to.7" numFmtId="0">
      <sharedItems containsString="0" containsBlank="1" containsNumber="1" minValue="1.7074497000000001E-2" maxValue="5.6979694999999997E-2"/>
    </cacheField>
    <cacheField name="percentage_Age.8.to.9" numFmtId="0">
      <sharedItems containsString="0" containsBlank="1" containsNumber="1" minValue="9.1354000000000001E-3" maxValue="3.2858028999999997E-2"/>
    </cacheField>
    <cacheField name="percentage_Age.10.to.14" numFmtId="0">
      <sharedItems containsString="0" containsBlank="1" containsNumber="1" minValue="3.2300163E-2" maxValue="8.4732214E-2"/>
    </cacheField>
    <cacheField name="percentage_Age.15" numFmtId="0">
      <sharedItems containsString="0" containsBlank="1" containsNumber="1" minValue="6.1990209999999999E-3" maxValue="1.8408941000000002E-2"/>
    </cacheField>
    <cacheField name="percentage_Age.16.to.17" numFmtId="0">
      <sharedItems containsString="0" containsBlank="1" containsNumber="1" minValue="1.5022534000000001E-2" maxValue="4.2148088E-2"/>
    </cacheField>
    <cacheField name="percentage_Age.18.to.19" numFmtId="0">
      <sharedItems containsString="0" containsBlank="1" containsNumber="1" minValue="1.1800533E-2" maxValue="0.129477489"/>
    </cacheField>
    <cacheField name="percentage_Age.20.to.24" numFmtId="0">
      <sharedItems containsString="0" containsBlank="1" containsNumber="1" minValue="2.5854109E-2" maxValue="0.15248110400000001"/>
    </cacheField>
    <cacheField name="percentage_Age.25.to.29" numFmtId="0">
      <sharedItems containsString="0" containsBlank="1" containsNumber="1" minValue="2.1784827E-2" maxValue="0.13222962799999999"/>
    </cacheField>
    <cacheField name="percentage_Age.30.to.44" numFmtId="0">
      <sharedItems containsString="0" containsBlank="1" containsNumber="1" minValue="0.115717822" maxValue="0.312835949"/>
    </cacheField>
    <cacheField name="percentage_Age.45.to.59" numFmtId="0">
      <sharedItems containsString="0" containsBlank="1" containsNumber="1" minValue="0.13303635899999999" maxValue="0.25629022800000001"/>
    </cacheField>
    <cacheField name="percentage_Age.60.to.64" numFmtId="0">
      <sharedItems containsString="0" containsBlank="1" containsNumber="1" minValue="2.3220813E-2" maxValue="0.111265005"/>
    </cacheField>
    <cacheField name="percentage_Age.65.to.74" numFmtId="0">
      <sharedItems containsString="0" containsBlank="1" containsNumber="1" minValue="2.7090948E-2" maxValue="0.17682363800000001"/>
    </cacheField>
    <cacheField name="percentage_Age.75.to.84" numFmtId="0">
      <sharedItems containsString="0" containsBlank="1" containsNumber="1" minValue="9.4941000000000001E-3" maxValue="0.11281883600000001"/>
    </cacheField>
    <cacheField name="percentage_Age.85.to.89" numFmtId="0">
      <sharedItems containsString="0" containsBlank="1" containsNumber="1" minValue="2.1500800000000001E-4" maxValue="4.9504949999999999E-2"/>
    </cacheField>
    <cacheField name="percentage_Age.90.and.over" numFmtId="0">
      <sharedItems containsString="0" containsBlank="1" containsNumber="1" minValue="4.0688999999999998E-4" maxValue="3.8366337E-2"/>
    </cacheField>
    <cacheField name="nDetached" numFmtId="0">
      <sharedItems containsString="0" containsBlank="1" containsNumber="1" containsInteger="1" minValue="0" maxValue="120"/>
    </cacheField>
    <cacheField name="nSemiDetached" numFmtId="0">
      <sharedItems containsString="0" containsBlank="1" containsNumber="1" containsInteger="1" minValue="4" maxValue="117"/>
    </cacheField>
    <cacheField name="nFlats" numFmtId="0">
      <sharedItems containsString="0" containsBlank="1" containsNumber="1" containsInteger="1" minValue="0" maxValue="196"/>
    </cacheField>
    <cacheField name="percentage_Flats" numFmtId="0">
      <sharedItems containsString="0" containsBlank="1" containsNumber="1" minValue="0" maxValue="0.63636363600000001"/>
    </cacheField>
    <cacheField name="percentage_Detached" numFmtId="0">
      <sharedItems containsString="0" containsBlank="1" containsNumber="1" minValue="0" maxValue="0.71428571399999996"/>
    </cacheField>
    <cacheField name="percentage_SemiDetached" numFmtId="0">
      <sharedItems containsString="0" containsBlank="1" containsNumber="1" minValue="4.8076923000000001E-2" maxValue="0.54054054100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ichard Parker" refreshedDate="44202.629333564815" createdVersion="6" refreshedVersion="6" minRefreshableVersion="3" recordCount="848" xr:uid="{2B46AD6F-9FE4-4FB5-836F-6BBE7D5ADB2F}">
  <cacheSource type="worksheet">
    <worksheetSource ref="A1:F1048576" sheet="Client Data Personal"/>
  </cacheSource>
  <cacheFields count="6">
    <cacheField name="customer_id" numFmtId="0">
      <sharedItems containsBlank="1"/>
    </cacheField>
    <cacheField name="gender" numFmtId="0">
      <sharedItems containsBlank="1"/>
    </cacheField>
    <cacheField name="postcode_sctr" numFmtId="0">
      <sharedItems containsBlank="1" count="129">
        <s v="BS23 4"/>
        <s v="BS13 9"/>
        <s v="BS20 7"/>
        <s v="BS16 7"/>
        <s v="BS49 4"/>
        <s v="BS14 8"/>
        <s v="BS34 7"/>
        <s v="BS35 3"/>
        <s v="BS20 0"/>
        <s v="BS48 1"/>
        <s v="BS24 7"/>
        <s v="BS31 1"/>
        <s v="BS34 8"/>
        <s v="BS30 5"/>
        <s v="BS34 5"/>
        <s v="BS32 4"/>
        <s v="BS24 9"/>
        <s v="BS40 8"/>
        <s v="BS37 8"/>
        <s v="BS48 4"/>
        <s v="BS13 7"/>
        <s v="BS16 9"/>
        <s v="BS22 7"/>
        <s v="BS15 3"/>
        <s v="BS13 0"/>
        <s v="BS27 3"/>
        <s v="BS32 9"/>
        <s v="BS23 3"/>
        <s v="BS22 8"/>
        <s v="BS16 3"/>
        <s v="BS25 1"/>
        <s v="BS14 0"/>
        <s v="BS34 6"/>
        <s v="BS23 1"/>
        <s v="BS37 6"/>
        <s v="BS36 1"/>
        <s v="BS10 5"/>
        <s v="BS32 8"/>
        <s v="BS20 8"/>
        <s v="BS35 4"/>
        <s v="BS28 4"/>
        <s v="BS49 5"/>
        <s v="BS41 9"/>
        <s v="BS16 4"/>
        <s v="BS13 8"/>
        <s v="BS30 6"/>
        <s v="BS23 2"/>
        <s v="BS30 7"/>
        <s v="BS37 4"/>
        <s v="BS15 8"/>
        <s v="BS14 9"/>
        <s v="BS15 4"/>
        <s v="BS30 8"/>
        <s v="BS10 7"/>
        <s v="BS48 3"/>
        <s v="BS24 8"/>
        <s v="BS40 5"/>
        <s v="BS35 1"/>
        <s v="BS10 6"/>
        <s v="BS21 7"/>
        <s v="BS16 5"/>
        <s v="BS36 2"/>
        <s v="BS22 6"/>
        <s v="BS30 9"/>
        <s v="BS21 5"/>
        <s v="BS22 9"/>
        <s v="BS16 1"/>
        <s v="BS37 5"/>
        <s v="BS48 2"/>
        <s v="BS11 0"/>
        <s v="BS15 1"/>
        <s v="BS35 2"/>
        <s v="BS32 0"/>
        <s v="BS39 7"/>
        <s v="BS15 9"/>
        <s v="BS20 6"/>
        <s v="BS16 6"/>
        <s v="BS37 7"/>
        <s v="BS31 3"/>
        <s v="BS26 2"/>
        <s v="BS39 5"/>
        <s v="BS31 2"/>
        <s v="BS16 2"/>
        <s v="BS11 9"/>
        <s v="KT17 4"/>
        <s v="KT17 1"/>
        <s v="KT10 0"/>
        <s v="KT19 8"/>
        <s v="KT19 0"/>
        <s v="KT12 4"/>
        <s v="KT14 6"/>
        <s v="KT11 3"/>
        <s v="KT16 9"/>
        <s v="KT15 1"/>
        <s v="KT22 0"/>
        <s v="KT20 5"/>
        <s v="KT16 8"/>
        <s v="KT21 1"/>
        <s v="KT22 8"/>
        <s v="KT10 9"/>
        <s v="KT13 0"/>
        <s v="KT22 9"/>
        <s v="KT20 6"/>
        <s v="KT16 0"/>
        <s v="KT11 1"/>
        <s v="KT18 7"/>
        <s v="KT17 3"/>
        <s v="KT14 7"/>
        <s v="KT10 8"/>
        <s v="KT13 9"/>
        <s v="KT15 3"/>
        <s v="KT13 8"/>
        <s v="KT21 2"/>
        <s v="KT23 3"/>
        <s v="KT17 2"/>
        <s v="KT12 3"/>
        <s v="KT24 5"/>
        <s v="KT12 5"/>
        <s v="KT19 9"/>
        <s v="KT22 7"/>
        <s v="KT15 2"/>
        <s v="KT12 2"/>
        <s v="KT12 1"/>
        <s v="KT18 5"/>
        <s v="KT24 6"/>
        <s v="KT23 4"/>
        <s v="KT11 2"/>
        <s v="KT20 7"/>
        <m/>
      </sharedItems>
    </cacheField>
    <cacheField name="age" numFmtId="0">
      <sharedItems containsString="0" containsBlank="1" containsNumber="1" containsInteger="1" minValue="17" maxValue="70"/>
    </cacheField>
    <cacheField name="postcode_area" numFmtId="0">
      <sharedItems containsBlank="1"/>
    </cacheField>
    <cacheField name="postcode_district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Excel Services" refreshedDate="44312.373409722219" createdVersion="6" refreshedVersion="7" minRefreshableVersion="3" recordCount="989" xr:uid="{FD7C44A4-AC30-4086-B980-35570033B801}">
  <cacheSource type="worksheet">
    <worksheetSource ref="A1:CL1048576" sheet="Single Set"/>
  </cacheSource>
  <cacheFields count="92">
    <cacheField name="sales_date" numFmtId="0">
      <sharedItems containsNonDate="0" containsDate="1" containsString="0" containsBlank="1" minDate="2020-05-01T00:00:00" maxDate="2020-05-31T00:00:00" count="31">
        <m/>
        <d v="2020-05-21T00:00:00"/>
        <d v="2020-05-11T00:00:00"/>
        <d v="2020-05-09T00:00:00"/>
        <d v="2020-05-29T00:00:00"/>
        <d v="2020-05-15T00:00:00"/>
        <d v="2020-05-19T00:00:00"/>
        <d v="2020-05-12T00:00:00"/>
        <d v="2020-05-18T00:00:00"/>
        <d v="2020-05-05T00:00:00"/>
        <d v="2020-05-08T00:00:00"/>
        <d v="2020-05-20T00:00:00"/>
        <d v="2020-05-01T00:00:00"/>
        <d v="2020-05-28T00:00:00"/>
        <d v="2020-05-27T00:00:00"/>
        <d v="2020-05-07T00:00:00"/>
        <d v="2020-05-13T00:00:00"/>
        <d v="2020-05-23T00:00:00"/>
        <d v="2020-05-04T00:00:00"/>
        <d v="2020-05-26T00:00:00"/>
        <d v="2020-05-16T00:00:00"/>
        <d v="2020-05-02T00:00:00"/>
        <d v="2020-05-03T00:00:00"/>
        <d v="2020-05-24T00:00:00"/>
        <d v="2020-05-25T00:00:00"/>
        <d v="2020-05-17T00:00:00"/>
        <d v="2020-05-22T00:00:00"/>
        <d v="2020-05-14T00:00:00"/>
        <d v="2020-05-30T00:00:00"/>
        <d v="2020-05-06T00:00:00"/>
        <d v="2020-05-10T00:00:00"/>
      </sharedItems>
      <fieldGroup par="91" base="0">
        <rangePr autoStart="0" autoEnd="0" groupBy="days" startDate="2020-01-01T00:00:00" endDate="2020-05-31T00:00:00"/>
        <groupItems count="368">
          <s v="&lt;01/01/2020 or (blank)"/>
          <s v="01-Jan"/>
          <s v="02-Jan"/>
          <s v="03-Jan"/>
          <s v="04-Jan"/>
          <s v="05-Jan"/>
          <s v="06-Jan"/>
          <s v="07-Jan"/>
          <s v="08-Jan"/>
          <s v="0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01-Feb"/>
          <s v="02-Feb"/>
          <s v="03-Feb"/>
          <s v="04-Feb"/>
          <s v="05-Feb"/>
          <s v="06-Feb"/>
          <s v="07-Feb"/>
          <s v="08-Feb"/>
          <s v="0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01-Mar"/>
          <s v="02-Mar"/>
          <s v="03-Mar"/>
          <s v="04-Mar"/>
          <s v="05-Mar"/>
          <s v="06-Mar"/>
          <s v="07-Mar"/>
          <s v="08-Mar"/>
          <s v="0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01-Apr"/>
          <s v="02-Apr"/>
          <s v="03-Apr"/>
          <s v="04-Apr"/>
          <s v="05-Apr"/>
          <s v="06-Apr"/>
          <s v="07-Apr"/>
          <s v="08-Apr"/>
          <s v="0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01-May"/>
          <s v="02-May"/>
          <s v="03-May"/>
          <s v="04-May"/>
          <s v="05-May"/>
          <s v="06-May"/>
          <s v="07-May"/>
          <s v="08-May"/>
          <s v="0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01-Jun"/>
          <s v="02-Jun"/>
          <s v="03-Jun"/>
          <s v="04-Jun"/>
          <s v="05-Jun"/>
          <s v="06-Jun"/>
          <s v="07-Jun"/>
          <s v="08-Jun"/>
          <s v="0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01-Jul"/>
          <s v="02-Jul"/>
          <s v="03-Jul"/>
          <s v="04-Jul"/>
          <s v="05-Jul"/>
          <s v="06-Jul"/>
          <s v="07-Jul"/>
          <s v="08-Jul"/>
          <s v="0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01-Aug"/>
          <s v="02-Aug"/>
          <s v="03-Aug"/>
          <s v="04-Aug"/>
          <s v="05-Aug"/>
          <s v="06-Aug"/>
          <s v="07-Aug"/>
          <s v="08-Aug"/>
          <s v="0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01-Sep"/>
          <s v="02-Sep"/>
          <s v="03-Sep"/>
          <s v="04-Sep"/>
          <s v="05-Sep"/>
          <s v="06-Sep"/>
          <s v="07-Sep"/>
          <s v="08-Sep"/>
          <s v="0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ec"/>
          <s v="02-Dec"/>
          <s v="03-Dec"/>
          <s v="04-Dec"/>
          <s v="05-Dec"/>
          <s v="06-Dec"/>
          <s v="07-Dec"/>
          <s v="08-Dec"/>
          <s v="0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31/05/2020"/>
        </groupItems>
      </fieldGroup>
    </cacheField>
    <cacheField name="transaction_id" numFmtId="0">
      <sharedItems containsBlank="1"/>
    </cacheField>
    <cacheField name="product_id" numFmtId="0">
      <sharedItems containsString="0" containsBlank="1" containsNumber="1" containsInteger="1" minValue="1549" maxValue="9559"/>
    </cacheField>
    <cacheField name="customer_id" numFmtId="0">
      <sharedItems containsBlank="1"/>
    </cacheField>
    <cacheField name="qty" numFmtId="0">
      <sharedItems containsString="0" containsBlank="1" containsNumber="1" containsInteger="1" minValue="1" maxValue="4"/>
    </cacheField>
    <cacheField name="gender" numFmtId="0">
      <sharedItems containsBlank="1"/>
    </cacheField>
    <cacheField name="postcode_sctr" numFmtId="0">
      <sharedItems containsBlank="1" count="129">
        <s v="KT16 8"/>
        <s v="KT16 0"/>
        <s v="KT12 5"/>
        <s v="KT12 2"/>
        <s v="BS37 7"/>
        <s v="BS48 4"/>
        <s v="BS16 2"/>
        <s v="BS41 9"/>
        <s v="BS16 7"/>
        <s v="BS15 4"/>
        <s v="KT13 8"/>
        <s v="BS22 9"/>
        <s v="KT12 1"/>
        <s v="BS30 8"/>
        <s v="KT22 8"/>
        <s v="KT24 5"/>
        <s v="BS13 7"/>
        <s v="BS35 1"/>
        <s v="BS30 5"/>
        <s v="KT15 3"/>
        <s v="KT17 2"/>
        <s v="KT14 6"/>
        <s v="KT11 2"/>
        <s v="BS31 3"/>
        <s v="BS14 0"/>
        <s v="KT18 5"/>
        <s v="BS27 3"/>
        <s v="KT17 1"/>
        <s v="BS30 7"/>
        <s v="BS35 2"/>
        <s v="KT12 4"/>
        <s v="KT13 9"/>
        <s v="BS24 7"/>
        <s v="BS21 5"/>
        <s v="KT21 1"/>
        <s v="KT15 2"/>
        <s v="KT22 0"/>
        <s v="BS10 7"/>
        <s v="KT21 2"/>
        <s v="BS11 0"/>
        <s v="BS40 5"/>
        <s v="BS16 9"/>
        <s v="KT23 3"/>
        <s v="BS37 4"/>
        <s v="KT11 3"/>
        <s v="KT23 4"/>
        <s v="BS32 8"/>
        <s v="BS39 7"/>
        <s v="BS48 3"/>
        <s v="BS24 8"/>
        <s v="BS13 8"/>
        <s v="BS22 6"/>
        <s v="BS15 8"/>
        <s v="BS23 1"/>
        <s v="BS37 5"/>
        <s v="BS15 1"/>
        <s v="KT20 6"/>
        <s v="BS31 1"/>
        <s v="BS16 1"/>
        <s v="KT22 7"/>
        <s v="BS23 3"/>
        <s v="BS34 5"/>
        <s v="BS13 9"/>
        <s v="BS32 9"/>
        <s v="BS28 4"/>
        <s v="BS10 5"/>
        <s v="KT20 7"/>
        <s v="KT18 7"/>
        <s v="BS39 5"/>
        <s v="BS35 4"/>
        <s v="BS13 0"/>
        <s v="KT15 1"/>
        <s v="BS24 9"/>
        <s v="BS14 9"/>
        <s v="BS26 2"/>
        <s v="BS20 7"/>
        <s v="BS36 2"/>
        <s v="BS14 8"/>
        <s v="KT13 0"/>
        <s v="KT10 9"/>
        <s v="KT12 3"/>
        <s v="BS25 1"/>
        <s v="BS20 6"/>
        <s v="BS30 9"/>
        <s v="BS15 9"/>
        <s v="BS35 3"/>
        <s v="KT22 9"/>
        <s v="KT14 7"/>
        <s v="BS20 0"/>
        <s v="KT17 3"/>
        <s v="BS32 0"/>
        <s v="KT24 6"/>
        <s v="BS34 6"/>
        <s v="KT10 8"/>
        <s v="BS15 3"/>
        <s v="BS36 1"/>
        <s v="BS16 5"/>
        <s v="BS48 1"/>
        <s v="BS16 6"/>
        <s v="BS49 5"/>
        <s v="KT20 5"/>
        <s v="BS40 8"/>
        <s v="BS34 8"/>
        <s v="KT10 0"/>
        <s v="KT11 1"/>
        <s v="KT16 9"/>
        <s v="BS11 9"/>
        <s v="BS37 8"/>
        <s v="BS30 6"/>
        <s v="BS22 8"/>
        <s v="BS23 2"/>
        <s v="BS32 4"/>
        <s v="KT19 0"/>
        <s v="BS34 7"/>
        <s v="KT17 4"/>
        <s v="BS22 7"/>
        <s v="KT19 8"/>
        <s v="BS16 4"/>
        <s v="BS10 6"/>
        <s v="BS37 6"/>
        <s v="BS21 7"/>
        <s v="BS16 3"/>
        <s v="BS23 4"/>
        <s v="BS31 2"/>
        <s v="BS20 8"/>
        <s v="BS49 4"/>
        <s v="BS48 2"/>
        <s v="KT19 9"/>
        <m/>
      </sharedItems>
    </cacheField>
    <cacheField name="age" numFmtId="0">
      <sharedItems containsString="0" containsBlank="1" containsNumber="1" containsInteger="1" minValue="17" maxValue="70" count="53">
        <n v="26"/>
        <n v="30"/>
        <n v="25"/>
        <n v="27"/>
        <n v="24"/>
        <n v="18"/>
        <n v="20"/>
        <n v="29"/>
        <n v="22"/>
        <n v="23"/>
        <n v="19"/>
        <n v="28"/>
        <n v="21"/>
        <n v="17"/>
        <n v="43"/>
        <n v="36"/>
        <n v="32"/>
        <n v="46"/>
        <n v="33"/>
        <n v="37"/>
        <n v="35"/>
        <n v="49"/>
        <n v="39"/>
        <n v="40"/>
        <n v="48"/>
        <n v="42"/>
        <n v="31"/>
        <n v="45"/>
        <n v="41"/>
        <n v="34"/>
        <n v="38"/>
        <n v="44"/>
        <n v="47"/>
        <n v="50"/>
        <n v="54"/>
        <n v="70"/>
        <n v="52"/>
        <n v="56"/>
        <n v="61"/>
        <n v="69"/>
        <n v="58"/>
        <n v="59"/>
        <n v="51"/>
        <n v="66"/>
        <n v="67"/>
        <n v="63"/>
        <n v="60"/>
        <n v="57"/>
        <n v="53"/>
        <n v="62"/>
        <n v="55"/>
        <n v="64"/>
        <m/>
      </sharedItems>
      <fieldGroup base="7">
        <rangePr autoStart="0" startNum="20" endNum="70" groupInterval="5"/>
        <groupItems count="12">
          <s v="&lt;20 or (blank)"/>
          <s v="20-24"/>
          <s v="25-29"/>
          <s v="30-34"/>
          <s v="35-39"/>
          <s v="40-44"/>
          <s v="45-49"/>
          <s v="50-54"/>
          <s v="55-59"/>
          <s v="60-64"/>
          <s v="65-70"/>
          <s v="&gt;70"/>
        </groupItems>
      </fieldGroup>
    </cacheField>
    <cacheField name="postcode_area" numFmtId="0">
      <sharedItems containsBlank="1" count="3">
        <s v="KT"/>
        <s v="BS"/>
        <m/>
      </sharedItems>
    </cacheField>
    <cacheField name="postcode_district" numFmtId="0">
      <sharedItems containsBlank="1" count="43">
        <s v="KT16"/>
        <s v="KT12"/>
        <s v="BS37"/>
        <s v="BS48"/>
        <s v="BS16"/>
        <s v="BS41"/>
        <s v="BS15"/>
        <s v="KT13"/>
        <s v="BS22"/>
        <s v="BS30"/>
        <s v="KT22"/>
        <s v="KT24"/>
        <s v="BS13"/>
        <s v="BS35"/>
        <s v="KT15"/>
        <s v="KT17"/>
        <s v="KT14"/>
        <s v="KT11"/>
        <s v="BS31"/>
        <s v="BS14"/>
        <s v="KT18"/>
        <s v="BS27"/>
        <s v="BS24"/>
        <s v="BS21"/>
        <s v="KT21"/>
        <s v="BS10"/>
        <s v="BS11"/>
        <s v="BS40"/>
        <s v="KT23"/>
        <s v="BS32"/>
        <s v="BS39"/>
        <s v="BS23"/>
        <s v="KT20"/>
        <s v="BS34"/>
        <s v="BS28"/>
        <s v="BS26"/>
        <s v="BS20"/>
        <s v="BS36"/>
        <s v="KT10"/>
        <s v="BS25"/>
        <s v="BS49"/>
        <s v="KT19"/>
        <m/>
      </sharedItems>
    </cacheField>
    <cacheField name="sales" numFmtId="0">
      <sharedItems containsString="0" containsBlank="1" containsNumber="1" containsInteger="1" minValue="54" maxValue="425"/>
    </cacheField>
    <cacheField name="avg_cost" numFmtId="0">
      <sharedItems containsString="0" containsBlank="1" containsNumber="1" minValue="177992.44930000001" maxValue="2304016.1060000001" count="129">
        <n v="392672.6974"/>
        <n v="1045970"/>
        <n v="868286.78"/>
        <n v="462184.33020000003"/>
        <n v="322148.98859999998"/>
        <n v="384738.63530000002"/>
        <n v="329669.57049999997"/>
        <n v="417517.86359999998"/>
        <n v="344924.06540000002"/>
        <n v="248590.68849999999"/>
        <n v="644495.22389999998"/>
        <n v="286127.72489999997"/>
        <n v="901176.57579999999"/>
        <n v="270760.17090000003"/>
        <n v="1009075.09"/>
        <n v="953869.28570000001"/>
        <n v="237800.95240000001"/>
        <n v="358323.1667"/>
        <n v="406987.5"/>
        <n v="504863.56319999998"/>
        <n v="578410.17520000006"/>
        <n v="561448.07689999999"/>
        <n v="1285562.848"/>
        <n v="486000.7671"/>
        <n v="310272.3431"/>
        <n v="551322.97869999998"/>
        <n v="301920.70789999998"/>
        <n v="522477.94870000001"/>
        <n v="262495.8125"/>
        <n v="292468.17800000001"/>
        <n v="538599.75760000001"/>
        <n v="649535.64820000005"/>
        <n v="220624.14989999999"/>
        <n v="256481.3168"/>
        <n v="652764.80000000005"/>
        <n v="356004.04359999998"/>
        <n v="1643600.845"/>
        <n v="327932.8947"/>
        <n v="618414.41669999994"/>
        <n v="226293.21429999999"/>
        <n v="392031.09350000002"/>
        <n v="283947.7401"/>
        <n v="621013.59219999996"/>
        <n v="228256.43780000001"/>
        <n v="798354.75899999996"/>
        <n v="639376.4706"/>
        <n v="283385.09490000003"/>
        <n v="226018.18590000001"/>
        <n v="517449.16070000001"/>
        <n v="238965.3873"/>
        <n v="252169.23209999999"/>
        <n v="211287.42559999999"/>
        <n v="256048.65150000001"/>
        <n v="180897.7543"/>
        <n v="307095.8786"/>
        <n v="221931.96780000001"/>
        <n v="959626.66669999994"/>
        <n v="338601.41800000001"/>
        <n v="359414.95289999997"/>
        <n v="411781.14919999999"/>
        <n v="179424.55129999999"/>
        <n v="268852.77100000001"/>
        <n v="193504.6471"/>
        <n v="263894.32990000001"/>
        <n v="497152.61900000001"/>
        <n v="310124.44880000001"/>
        <n v="698156.89659999998"/>
        <n v="519990.18290000001"/>
        <n v="392655.72619999998"/>
        <n v="1774377.324"/>
        <n v="177992.44930000001"/>
        <n v="390055.36820000003"/>
        <n v="257069.76130000001"/>
        <n v="251266.69570000001"/>
        <n v="354565.66269999999"/>
        <n v="358680.80209999997"/>
        <n v="379660.60570000001"/>
        <n v="223056.3548"/>
        <n v="2304016.1060000001"/>
        <n v="1389216.7709999999"/>
        <n v="505787.5"/>
        <n v="377914.13040000002"/>
        <n v="325115.52240000002"/>
        <n v="285930.00510000001"/>
        <n v="256197.69140000001"/>
        <n v="340323.74070000002"/>
        <n v="625672.39780000004"/>
        <n v="417106.70730000001"/>
        <n v="330963.19630000001"/>
        <n v="819684.42859999998"/>
        <n v="271437.2905"/>
        <n v="815184.56790000002"/>
        <n v="258545.49549999999"/>
        <n v="913204.14630000002"/>
        <n v="356149.11339999997"/>
        <n v="531445.74620000005"/>
        <n v="265278.17310000001"/>
        <n v="439469.87270000001"/>
        <n v="357896.18890000001"/>
        <n v="443671.81479999999"/>
        <n v="497339.0687"/>
        <n v="591473.48479999998"/>
        <n v="350016.54489999998"/>
        <n v="758011.24369999999"/>
        <n v="834618.64709999994"/>
        <n v="537956.80110000004"/>
        <n v="321693.85430000001"/>
        <n v="231913.20300000001"/>
        <n v="450749.15840000001"/>
        <n v="217871.27559999999"/>
        <n v="200876.01620000001"/>
        <n v="876161.20290000003"/>
        <n v="521078.28419999999"/>
        <n v="404185.41960000002"/>
        <n v="495496.74420000002"/>
        <n v="231537.5569"/>
        <n v="463858.51650000003"/>
        <n v="238859.99410000001"/>
        <n v="247447.41469999999"/>
        <n v="349740.77380000002"/>
        <n v="381932.28350000002"/>
        <n v="319601.52069999999"/>
        <n v="230742.2703"/>
        <n v="324476.39659999998"/>
        <n v="429637.03330000001"/>
        <n v="319460.90279999998"/>
        <n v="307677.82520000002"/>
        <n v="414971.21580000001"/>
        <m/>
      </sharedItems>
    </cacheField>
    <cacheField name="total_properties" numFmtId="0">
      <sharedItems containsString="0" containsBlank="1" containsNumber="1" containsInteger="1" minValue="987" maxValue="5963"/>
    </cacheField>
    <cacheField name="No.bedrooms" numFmtId="0">
      <sharedItems containsString="0" containsBlank="1" containsNumber="1" containsInteger="1" minValue="0" maxValue="39"/>
    </cacheField>
    <cacheField name="1.bedroom" numFmtId="0">
      <sharedItems containsString="0" containsBlank="1" containsNumber="1" containsInteger="1" minValue="41" maxValue="1105"/>
    </cacheField>
    <cacheField name="2.bedrooms" numFmtId="0">
      <sharedItems containsString="0" containsBlank="1" containsNumber="1" containsInteger="1" minValue="118" maxValue="2025"/>
    </cacheField>
    <cacheField name="3.bedrooms" numFmtId="0">
      <sharedItems containsString="0" containsBlank="1" containsNumber="1" containsInteger="1" minValue="291" maxValue="3060"/>
    </cacheField>
    <cacheField name="4.bedrooms" numFmtId="0">
      <sharedItems containsString="0" containsBlank="1" containsNumber="1" containsInteger="1" minValue="134" maxValue="1442"/>
    </cacheField>
    <cacheField name="5.or.more.bedrooms" numFmtId="0">
      <sharedItems containsString="0" containsBlank="1" containsNumber="1" containsInteger="1" minValue="20" maxValue="1045"/>
    </cacheField>
    <cacheField name="percentage_No.bedrooms" numFmtId="0">
      <sharedItems containsString="0" containsBlank="1" containsNumber="1" minValue="0" maxValue="1.3060950999999999E-2"/>
    </cacheField>
    <cacheField name="percentage_1.bedroom" numFmtId="0">
      <sharedItems containsString="0" containsBlank="1" containsNumber="1" minValue="2.00409E-2" maxValue="0.35683509600000002"/>
    </cacheField>
    <cacheField name="percentage_2.bedrooms" numFmtId="0">
      <sharedItems containsString="0" containsBlank="1" containsNumber="1" minValue="8.1043956E-2" maxValue="0.43631144599999999"/>
    </cacheField>
    <cacheField name="percentage_3.bedrooms" numFmtId="0">
      <sharedItems containsString="0" containsBlank="1" containsNumber="1" minValue="0.12612612600000001" maxValue="0.784458078"/>
    </cacheField>
    <cacheField name="percentage_4.bedrooms" numFmtId="0">
      <sharedItems containsString="0" containsBlank="1" containsNumber="1" minValue="4.1524635999999997E-2" maxValue="0.45535714300000002"/>
    </cacheField>
    <cacheField name="percentage_5.or.more.bedrooms" numFmtId="0">
      <sharedItems containsString="0" containsBlank="1" containsNumber="1" minValue="7.415647E-3" maxValue="0.36639118500000001" count="129">
        <n v="2.5116612999999999E-2"/>
        <n v="7.3294019000000002E-2"/>
        <n v="0.17355085000000001"/>
        <n v="3.8792241999999998E-2"/>
        <n v="6.3583815000000002E-2"/>
        <n v="6.6350711000000007E-2"/>
        <n v="4.4546850999999998E-2"/>
        <n v="9.2549745000000003E-2"/>
        <n v="5.7199867000000001E-2"/>
        <n v="1.6071801E-2"/>
        <n v="0.10417966300000001"/>
        <n v="4.3537788000000001E-2"/>
        <n v="0.13657289"/>
        <n v="1.6132748999999998E-2"/>
        <n v="0.13926499000000001"/>
        <n v="0.21206129500000001"/>
        <n v="2.02781E-2"/>
        <n v="7.4540870999999995E-2"/>
        <n v="6.8706117999999997E-2"/>
        <n v="5.4725040000000003E-2"/>
        <n v="7.5446278000000006E-2"/>
        <n v="0.16939655200000001"/>
        <n v="0.31027315900000002"/>
        <n v="7.3214286000000003E-2"/>
        <n v="3.0707990000000001E-2"/>
        <n v="7.9080870999999997E-2"/>
        <n v="6.4537814999999998E-2"/>
        <n v="5.2855924999999998E-2"/>
        <n v="2.300406E-2"/>
        <n v="3.5529237999999998E-2"/>
        <n v="3.9059218999999999E-2"/>
        <n v="0.12703379200000001"/>
        <n v="3.7899968999999999E-2"/>
        <n v="1.6182769999999999E-2"/>
        <n v="0.107752957"/>
        <n v="1.8503619999999998E-2"/>
        <n v="0.36639118500000001"/>
        <n v="2.3896542E-2"/>
        <n v="0.128709778"/>
        <n v="1.0471204E-2"/>
        <n v="0.13509149600000001"/>
        <n v="3.9659367000000001E-2"/>
        <n v="0.119760479"/>
        <n v="2.0723875999999999E-2"/>
        <n v="0.16381638200000001"/>
        <n v="7.8529657000000003E-2"/>
        <n v="3.5714285999999998E-2"/>
        <n v="3.3409610999999999E-2"/>
        <n v="0.132513661"/>
        <n v="4.0526848999999997E-2"/>
        <n v="1.8227529999999999E-2"/>
        <n v="1.5612160999999999E-2"/>
        <n v="1.7369727000000001E-2"/>
        <n v="3.8777908E-2"/>
        <n v="2.0852499E-2"/>
        <n v="1.8145957000000001E-2"/>
        <n v="0.21202942399999999"/>
        <n v="4.9141504000000003E-2"/>
        <n v="7.3671783000000005E-2"/>
        <n v="2.0093771E-2"/>
        <n v="2.1464646E-2"/>
        <n v="1.2427746E-2"/>
        <n v="7.415647E-3"/>
        <n v="1.9367992000000001E-2"/>
        <n v="0.17218045100000001"/>
        <n v="2.1407546E-2"/>
        <n v="8.7771203000000006E-2"/>
        <n v="6.0684311999999997E-2"/>
        <n v="9.6426546000000002E-2"/>
        <n v="6.6633761E-2"/>
        <n v="1.1155872000000001E-2"/>
        <n v="3.2178218000000001E-2"/>
        <n v="2.6296018000000001E-2"/>
        <n v="2.0379338E-2"/>
        <n v="0.13285024200000001"/>
        <n v="5.6841669999999997E-2"/>
        <n v="7.0655116000000004E-2"/>
        <n v="2.4919377999999999E-2"/>
        <n v="0.208208955"/>
        <n v="0.30748663100000001"/>
        <n v="7.1935483999999994E-2"/>
        <n v="0.109342916"/>
        <n v="4.1308566999999997E-2"/>
        <n v="3.4146340999999997E-2"/>
        <n v="2.0286396000000002E-2"/>
        <n v="7.6404494000000003E-2"/>
        <n v="0.14391564500000001"/>
        <n v="2.6149967999999999E-2"/>
        <n v="5.3156146000000001E-2"/>
        <n v="0.19093406600000001"/>
        <n v="2.6263298000000001E-2"/>
        <n v="0.15026208499999999"/>
        <n v="1.4803848999999999E-2"/>
        <n v="0.191740413"/>
        <n v="2.8439869999999999E-2"/>
        <n v="6.3679244999999995E-2"/>
        <n v="3.8215154000000001E-2"/>
        <n v="8.3870968000000004E-2"/>
        <n v="4.6414481E-2"/>
        <n v="9.1420533999999998E-2"/>
        <n v="0.10074897300000001"/>
        <n v="0.15335051499999999"/>
        <n v="3.0782762000000002E-2"/>
        <n v="0.148107814"/>
        <n v="6.5234686E-2"/>
        <n v="3.2064834E-2"/>
        <n v="1.7978920999999998E-2"/>
        <n v="1.8813905999999998E-2"/>
        <n v="7.6223775999999993E-2"/>
        <n v="1.4270724E-2"/>
        <n v="3.2720274000000001E-2"/>
        <n v="0.133565621"/>
        <n v="3.8720538999999998E-2"/>
        <n v="3.3444816000000002E-2"/>
        <n v="8.2486317000000003E-2"/>
        <n v="3.7170264000000001E-2"/>
        <n v="6.0033166999999998E-2"/>
        <n v="1.5649867000000001E-2"/>
        <n v="1.7965417000000001E-2"/>
        <n v="5.6392087E-2"/>
        <n v="6.5186915999999998E-2"/>
        <n v="3.8277512E-2"/>
        <n v="5.7348703000000001E-2"/>
        <n v="3.5250986999999998E-2"/>
        <n v="7.7136075999999998E-2"/>
        <n v="5.3185271999999999E-2"/>
        <n v="4.3014337999999999E-2"/>
        <n v="2.1298003999999999E-2"/>
        <m/>
      </sharedItems>
    </cacheField>
    <cacheField name="1.room" numFmtId="0">
      <sharedItems containsString="0" containsBlank="1" containsNumber="1" containsInteger="1" minValue="0" maxValue="97"/>
    </cacheField>
    <cacheField name="2.rooms" numFmtId="0">
      <sharedItems containsString="0" containsBlank="1" containsNumber="1" containsInteger="1" minValue="4" maxValue="294"/>
    </cacheField>
    <cacheField name="3.rooms" numFmtId="0">
      <sharedItems containsString="0" containsBlank="1" containsNumber="1" containsInteger="1" minValue="38" maxValue="880"/>
    </cacheField>
    <cacheField name="4.rooms" numFmtId="0">
      <sharedItems containsString="0" containsBlank="1" containsNumber="1" containsInteger="1" minValue="85" maxValue="1699"/>
    </cacheField>
    <cacheField name="5.rooms" numFmtId="0">
      <sharedItems containsString="0" containsBlank="1" containsNumber="1" containsInteger="1" minValue="112" maxValue="1785"/>
    </cacheField>
    <cacheField name="6.rooms" numFmtId="0">
      <sharedItems containsString="0" containsBlank="1" containsNumber="1" containsInteger="1" minValue="144" maxValue="1347"/>
    </cacheField>
    <cacheField name="7.rooms" numFmtId="0">
      <sharedItems containsString="0" containsBlank="1" containsNumber="1" containsInteger="1" minValue="97" maxValue="770"/>
    </cacheField>
    <cacheField name="8.rooms" numFmtId="0">
      <sharedItems containsString="0" containsBlank="1" containsNumber="1" containsInteger="1" minValue="33" maxValue="527"/>
    </cacheField>
    <cacheField name="9.or.more.rooms" numFmtId="0">
      <sharedItems containsString="0" containsBlank="1" containsNumber="1" containsInteger="1" minValue="28" maxValue="1328"/>
    </cacheField>
    <cacheField name="percentage_1.room" numFmtId="0">
      <sharedItems containsString="0" containsBlank="1" containsNumber="1" minValue="0" maxValue="3.7994515999999999E-2"/>
    </cacheField>
    <cacheField name="percentage_2.rooms" numFmtId="0">
      <sharedItems containsString="0" containsBlank="1" containsNumber="1" minValue="1.8214940000000001E-3" maxValue="9.9099098999999996E-2"/>
    </cacheField>
    <cacheField name="percentage_3.rooms" numFmtId="0">
      <sharedItems containsString="0" containsBlank="1" containsNumber="1" minValue="1.9288327000000001E-2" maxValue="0.23462593000000001"/>
    </cacheField>
    <cacheField name="percentage_4.rooms" numFmtId="0">
      <sharedItems containsString="0" containsBlank="1" containsNumber="1" minValue="5.8379120999999999E-2" maxValue="0.324324324"/>
    </cacheField>
    <cacheField name="percentage_5.rooms" numFmtId="0">
      <sharedItems containsString="0" containsBlank="1" containsNumber="1" minValue="7.6923077000000006E-2" maxValue="0.52188139099999997"/>
    </cacheField>
    <cacheField name="percentage_6.rooms" numFmtId="0">
      <sharedItems containsString="0" containsBlank="1" containsNumber="1" minValue="7.1288679999999993E-2" maxValue="0.29997156699999999"/>
    </cacheField>
    <cacheField name="percentage_7.rooms" numFmtId="0">
      <sharedItems containsString="0" containsBlank="1" containsNumber="1" minValue="3.4707158000000002E-2" maxValue="0.19258940099999999"/>
    </cacheField>
    <cacheField name="percentage_8.rooms" numFmtId="0">
      <sharedItems containsString="0" containsBlank="1" containsNumber="1" minValue="1.2235818000000001E-2" maxValue="0.192307692"/>
    </cacheField>
    <cacheField name="percentage_9.or.more.rooms" numFmtId="0">
      <sharedItems containsString="0" containsBlank="1" containsNumber="1" minValue="8.0924859999999994E-3" maxValue="0.43595041299999998"/>
    </cacheField>
    <cacheField name="All.usual.residents" numFmtId="0">
      <sharedItems containsString="0" containsBlank="1" containsNumber="1" containsInteger="1" minValue="2166" maxValue="15288"/>
    </cacheField>
    <cacheField name="Age.0.to.4" numFmtId="0">
      <sharedItems containsString="0" containsBlank="1" containsNumber="1" containsInteger="1" minValue="93" maxValue="1116"/>
    </cacheField>
    <cacheField name="Age.5.to.7" numFmtId="0">
      <sharedItems containsString="0" containsBlank="1" containsNumber="1" containsInteger="1" minValue="59" maxValue="609"/>
    </cacheField>
    <cacheField name="Age.8.to.9" numFmtId="0">
      <sharedItems containsString="0" containsBlank="1" containsNumber="1" containsInteger="1" minValue="48" maxValue="383"/>
    </cacheField>
    <cacheField name="Age.10.to.14" numFmtId="0">
      <sharedItems containsString="0" containsBlank="1" containsNumber="1" containsInteger="1" minValue="88" maxValue="1011"/>
    </cacheField>
    <cacheField name="Age.15" numFmtId="0">
      <sharedItems containsString="0" containsBlank="1" containsNumber="1" containsInteger="1" minValue="21" maxValue="179"/>
    </cacheField>
    <cacheField name="Age.16.to.17" numFmtId="0">
      <sharedItems containsString="0" containsBlank="1" containsNumber="1" containsInteger="1" minValue="35" maxValue="388"/>
    </cacheField>
    <cacheField name="Age.18.to.19" numFmtId="0">
      <sharedItems containsString="0" containsBlank="1" containsNumber="1" containsInteger="1" minValue="27" maxValue="1576"/>
    </cacheField>
    <cacheField name="Age.20.to.24" numFmtId="0">
      <sharedItems containsString="0" containsBlank="1" containsNumber="1" containsInteger="1" minValue="56" maxValue="1856"/>
    </cacheField>
    <cacheField name="Age.25.to.29" numFmtId="0">
      <sharedItems containsString="0" containsBlank="1" containsNumber="1" containsInteger="1" minValue="53" maxValue="1032"/>
    </cacheField>
    <cacheField name="Age.30.to.44" numFmtId="0">
      <sharedItems containsString="0" containsBlank="1" containsNumber="1" containsInteger="1" minValue="322" maxValue="3552"/>
    </cacheField>
    <cacheField name="Age.45.to.59" numFmtId="0">
      <sharedItems containsString="0" containsBlank="1" containsNumber="1" containsInteger="1" minValue="456" maxValue="3057"/>
    </cacheField>
    <cacheField name="Age.60.to.64" numFmtId="0">
      <sharedItems containsString="0" containsBlank="1" containsNumber="1" containsInteger="1" minValue="108" maxValue="881"/>
    </cacheField>
    <cacheField name="Age.65.to.74" numFmtId="0">
      <sharedItems containsString="0" containsBlank="1" containsNumber="1" containsInteger="1" minValue="126" maxValue="1261"/>
    </cacheField>
    <cacheField name="Age.75.to.84" numFmtId="0">
      <sharedItems containsString="0" containsBlank="1" containsNumber="1" containsInteger="1" minValue="50" maxValue="931"/>
    </cacheField>
    <cacheField name="Age.85.to.89" numFmtId="0">
      <sharedItems containsString="0" containsBlank="1" containsNumber="1" containsInteger="1" minValue="1" maxValue="353"/>
    </cacheField>
    <cacheField name="Age.90.and.over" numFmtId="0">
      <sharedItems containsString="0" containsBlank="1" containsNumber="1" containsInteger="1" minValue="3" maxValue="247"/>
    </cacheField>
    <cacheField name="Mean.Age" numFmtId="0">
      <sharedItems containsString="0" containsBlank="1" containsNumber="1" minValue="30.9" maxValue="49.1"/>
    </cacheField>
    <cacheField name="Median.Age" numFmtId="0">
      <sharedItems containsString="0" containsBlank="1" containsNumber="1" containsInteger="1" minValue="31" maxValue="53"/>
    </cacheField>
    <cacheField name="percentage_Age.0.to.4" numFmtId="0">
      <sharedItems containsString="0" containsBlank="1" containsNumber="1" minValue="3.3028123E-2" maxValue="0.11702383800000001"/>
    </cacheField>
    <cacheField name="percentage_Age.5.to.7" numFmtId="0">
      <sharedItems containsString="0" containsBlank="1" containsNumber="1" minValue="1.7074497000000001E-2" maxValue="5.6979694999999997E-2"/>
    </cacheField>
    <cacheField name="percentage_Age.8.to.9" numFmtId="0">
      <sharedItems containsString="0" containsBlank="1" containsNumber="1" minValue="9.1354000000000001E-3" maxValue="3.2858028999999997E-2"/>
    </cacheField>
    <cacheField name="percentage_Age.10.to.14" numFmtId="0">
      <sharedItems containsString="0" containsBlank="1" containsNumber="1" minValue="3.2300163E-2" maxValue="8.4732214E-2"/>
    </cacheField>
    <cacheField name="percentage_Age.15" numFmtId="0">
      <sharedItems containsString="0" containsBlank="1" containsNumber="1" minValue="6.1990209999999999E-3" maxValue="1.8408941000000002E-2"/>
    </cacheField>
    <cacheField name="percentage_Age.16.to.17" numFmtId="0">
      <sharedItems containsString="0" containsBlank="1" containsNumber="1" minValue="1.5022534000000001E-2" maxValue="4.2148088E-2"/>
    </cacheField>
    <cacheField name="percentage_Age.18.to.19" numFmtId="0">
      <sharedItems containsString="0" containsBlank="1" containsNumber="1" minValue="1.1800533E-2" maxValue="0.129477489"/>
    </cacheField>
    <cacheField name="percentage_Age.20.to.24" numFmtId="0">
      <sharedItems containsString="0" containsBlank="1" containsNumber="1" minValue="2.5854109E-2" maxValue="0.15248110400000001"/>
    </cacheField>
    <cacheField name="percentage_Age.25.to.29" numFmtId="0">
      <sharedItems containsString="0" containsBlank="1" containsNumber="1" minValue="2.1784827E-2" maxValue="0.13222962799999999"/>
    </cacheField>
    <cacheField name="percentage_Age.30.to.44" numFmtId="0">
      <sharedItems containsString="0" containsBlank="1" containsNumber="1" minValue="0.14045480599999999" maxValue="0.312835949"/>
    </cacheField>
    <cacheField name="percentage_Age.45.to.59" numFmtId="0">
      <sharedItems containsString="0" containsBlank="1" containsNumber="1" minValue="0.13303635899999999" maxValue="0.25629022800000001"/>
    </cacheField>
    <cacheField name="percentage_Age.60.to.64" numFmtId="0">
      <sharedItems containsString="0" containsBlank="1" containsNumber="1" minValue="2.3220813E-2" maxValue="0.111265005"/>
    </cacheField>
    <cacheField name="percentage_Age.65.to.74" numFmtId="0">
      <sharedItems containsString="0" containsBlank="1" containsNumber="1" minValue="2.7090948E-2" maxValue="0.17682363800000001"/>
    </cacheField>
    <cacheField name="percentage_Age.75.to.84" numFmtId="0">
      <sharedItems containsString="0" containsBlank="1" containsNumber="1" minValue="9.4941000000000001E-3" maxValue="0.11281883600000001"/>
    </cacheField>
    <cacheField name="percentage_Age.85.to.89" numFmtId="0">
      <sharedItems containsString="0" containsBlank="1" containsNumber="1" minValue="2.1500800000000001E-4" maxValue="3.7411636999999998E-2"/>
    </cacheField>
    <cacheField name="percentage_Age.90.and.over" numFmtId="0">
      <sharedItems containsString="0" containsBlank="1" containsNumber="1" minValue="4.0688999999999998E-4" maxValue="3.0992545999999999E-2"/>
    </cacheField>
    <cacheField name="nDetached" numFmtId="0">
      <sharedItems containsString="0" containsBlank="1" containsNumber="1" containsInteger="1" minValue="0" maxValue="120"/>
    </cacheField>
    <cacheField name="nSemiDetached" numFmtId="0">
      <sharedItems containsString="0" containsBlank="1" containsNumber="1" containsInteger="1" minValue="5" maxValue="117"/>
    </cacheField>
    <cacheField name="nFlats" numFmtId="0">
      <sharedItems containsString="0" containsBlank="1" containsNumber="1" containsInteger="1" minValue="0" maxValue="196"/>
    </cacheField>
    <cacheField name="percentage_Flats" numFmtId="0">
      <sharedItems containsString="0" containsBlank="1" containsNumber="1" minValue="0" maxValue="0.63636363600000001"/>
    </cacheField>
    <cacheField name="percentage_Detached" numFmtId="0">
      <sharedItems containsString="0" containsBlank="1" containsNumber="1" minValue="0" maxValue="0.71428571399999996"/>
    </cacheField>
    <cacheField name="percentage_SemiDetached" numFmtId="0">
      <sharedItems containsString="0" containsBlank="1" containsNumber="1" minValue="4.8076923000000001E-2" maxValue="0.54054054100000004"/>
    </cacheField>
    <cacheField name="Product" numFmtId="0">
      <sharedItems containsBlank="1" count="10">
        <s v="MyHome Sounds"/>
        <s v="Zircon Bass+"/>
        <s v="MyHome SecurePrint"/>
        <s v="MyHome Curtain Alarm"/>
        <s v="Zircon Super Dimmer"/>
        <s v="Zircon SecureFace"/>
        <s v="Zircon Sunrise"/>
        <s v="MyHome Bulb"/>
        <m/>
        <s v="NA" u="1"/>
      </sharedItems>
    </cacheField>
    <cacheField name="Description" numFmtId="0">
      <sharedItems containsBlank="1"/>
    </cacheField>
    <cacheField name="Type" numFmtId="0">
      <sharedItems containsBlank="1"/>
    </cacheField>
    <cacheField name="Suitable.for" numFmtId="0">
      <sharedItems containsBlank="1"/>
    </cacheField>
    <cacheField name="Brand" numFmtId="0">
      <sharedItems containsBlank="1"/>
    </cacheField>
    <cacheField name="Product.Type" numFmtId="0">
      <sharedItems containsBlank="1"/>
    </cacheField>
    <cacheField name="Months" numFmtId="0" databaseField="0">
      <fieldGroup base="0">
        <rangePr autoStart="0" autoEnd="0" groupBy="months" startDate="2020-01-01T00:00:00" endDate="2020-05-31T00:00:00"/>
        <groupItems count="14">
          <s v="&lt;01/01/20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31/05/2020"/>
        </groupItems>
      </fieldGroup>
    </cacheField>
    <cacheField name="Years" numFmtId="0" databaseField="0">
      <fieldGroup base="0">
        <rangePr autoStart="0" autoEnd="0" groupBy="years" startDate="2020-01-01T00:00:00" endDate="2020-05-31T00:00:00"/>
        <groupItems count="3">
          <s v="&lt;01/01/2020"/>
          <s v="2020"/>
          <s v="&gt;31/05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">
  <r>
    <s v="BS"/>
    <x v="0"/>
    <s v="BS10 5"/>
    <n v="127"/>
    <n v="310124.44880000001"/>
    <n v="3737"/>
    <n v="6"/>
    <n v="275"/>
    <n v="802"/>
    <n v="2290"/>
    <n v="284"/>
    <n v="80"/>
    <n v="1.6055659999999999E-3"/>
    <n v="7.3588440000000005E-2"/>
    <n v="0.21461064999999999"/>
    <n v="0.61279100900000005"/>
    <n v="7.5996788999999995E-2"/>
    <n v="2.1407546E-2"/>
    <n v="11"/>
    <n v="65"/>
    <n v="324"/>
    <n v="628"/>
    <n v="1316"/>
    <n v="946"/>
    <n v="291"/>
    <n v="106"/>
    <n v="50"/>
    <n v="2.9435379999999999E-3"/>
    <n v="1.7393631E-2"/>
    <n v="8.6700561999999995E-2"/>
    <n v="0.16804923699999999"/>
    <n v="0.35215413400000001"/>
    <n v="0.253144233"/>
    <n v="7.7869948999999994E-2"/>
    <n v="2.8364998999999998E-2"/>
    <n v="1.3379716E-2"/>
    <n v="9500"/>
    <n v="837"/>
    <n v="473"/>
    <n v="272"/>
    <n v="719"/>
    <n v="119"/>
    <n v="251"/>
    <n v="257"/>
    <n v="596"/>
    <n v="683"/>
    <n v="2057"/>
    <n v="1535"/>
    <n v="444"/>
    <n v="625"/>
    <n v="436"/>
    <n v="121"/>
    <n v="75"/>
    <n v="35.299999999999997"/>
    <n v="33"/>
    <n v="8.8105263000000003E-2"/>
    <n v="4.9789474E-2"/>
    <n v="2.8631579000000001E-2"/>
    <n v="7.5684211000000001E-2"/>
    <n v="1.2526315999999999E-2"/>
    <n v="2.6421053E-2"/>
    <n v="2.7052632E-2"/>
    <n v="6.2736842000000001E-2"/>
    <n v="7.1894737E-2"/>
    <n v="0.216526316"/>
    <n v="0.161578947"/>
    <n v="4.6736842000000001E-2"/>
    <n v="6.5789474000000001E-2"/>
    <n v="4.5894736999999998E-2"/>
    <n v="1.2736842E-2"/>
    <n v="7.8947370000000006E-3"/>
    <n v="1"/>
    <n v="58"/>
    <n v="7"/>
    <n v="5.5118109999999998E-2"/>
    <n v="7.8740159999999993E-3"/>
    <n v="0.45669291299999998"/>
  </r>
  <r>
    <s v="BS"/>
    <x v="0"/>
    <s v="BS10 6"/>
    <n v="217"/>
    <n v="247447.41469999999"/>
    <n v="4453"/>
    <n v="9"/>
    <n v="540"/>
    <n v="1116"/>
    <n v="2342"/>
    <n v="366"/>
    <n v="80"/>
    <n v="2.0211090000000001E-3"/>
    <n v="0.12126656199999999"/>
    <n v="0.25061756099999999"/>
    <n v="0.52593756999999997"/>
    <n v="8.2191781000000005E-2"/>
    <n v="1.7965417000000001E-2"/>
    <n v="6"/>
    <n v="98"/>
    <n v="535"/>
    <n v="858"/>
    <n v="1389"/>
    <n v="1080"/>
    <n v="264"/>
    <n v="135"/>
    <n v="88"/>
    <n v="1.347406E-3"/>
    <n v="2.2007635000000001E-2"/>
    <n v="0.12014372299999999"/>
    <n v="0.192679093"/>
    <n v="0.311924545"/>
    <n v="0.24253312399999999"/>
    <n v="5.9285875000000002E-2"/>
    <n v="3.0316639999999999E-2"/>
    <n v="1.9761958E-2"/>
    <n v="10223"/>
    <n v="666"/>
    <n v="334"/>
    <n v="234"/>
    <n v="599"/>
    <n v="103"/>
    <n v="232"/>
    <n v="219"/>
    <n v="584"/>
    <n v="736"/>
    <n v="2143"/>
    <n v="1905"/>
    <n v="584"/>
    <n v="923"/>
    <n v="584"/>
    <n v="236"/>
    <n v="141"/>
    <n v="40.200000000000003"/>
    <n v="39"/>
    <n v="6.5147216999999993E-2"/>
    <n v="3.2671427000000003E-2"/>
    <n v="2.2889563000000002E-2"/>
    <n v="5.8593368E-2"/>
    <n v="1.007532E-2"/>
    <n v="2.2693925E-2"/>
    <n v="2.1422283E-2"/>
    <n v="5.7126087999999998E-2"/>
    <n v="7.1994522000000005E-2"/>
    <n v="0.20962535500000001"/>
    <n v="0.18634451699999999"/>
    <n v="5.7126087999999998E-2"/>
    <n v="9.0286609000000004E-2"/>
    <n v="5.7126087999999998E-2"/>
    <n v="2.30852E-2"/>
    <n v="1.3792429E-2"/>
    <n v="16"/>
    <n v="80"/>
    <n v="33"/>
    <n v="0.15207373299999999"/>
    <n v="7.3732719000000002E-2"/>
    <n v="0.36866359399999998"/>
  </r>
  <r>
    <s v="BS"/>
    <x v="0"/>
    <s v="BS10 7"/>
    <n v="152"/>
    <n v="327932.8947"/>
    <n v="3557"/>
    <n v="5"/>
    <n v="386"/>
    <n v="1349"/>
    <n v="1259"/>
    <n v="473"/>
    <n v="85"/>
    <n v="1.405679E-3"/>
    <n v="0.10851841399999999"/>
    <n v="0.37925217900000002"/>
    <n v="0.35394995800000001"/>
    <n v="0.132977228"/>
    <n v="2.3896542E-2"/>
    <n v="13"/>
    <n v="105"/>
    <n v="338"/>
    <n v="1034"/>
    <n v="743"/>
    <n v="708"/>
    <n v="355"/>
    <n v="154"/>
    <n v="107"/>
    <n v="3.6547649999999999E-3"/>
    <n v="2.9519258E-2"/>
    <n v="9.5023896999999996E-2"/>
    <n v="0.29069440499999999"/>
    <n v="0.20888389099999999"/>
    <n v="0.19904413800000001"/>
    <n v="9.9803205000000006E-2"/>
    <n v="4.3294910999999998E-2"/>
    <n v="3.0081528999999999E-2"/>
    <n v="7882"/>
    <n v="663"/>
    <n v="273"/>
    <n v="160"/>
    <n v="422"/>
    <n v="98"/>
    <n v="189"/>
    <n v="174"/>
    <n v="531"/>
    <n v="601"/>
    <n v="1516"/>
    <n v="1411"/>
    <n v="507"/>
    <n v="666"/>
    <n v="458"/>
    <n v="156"/>
    <n v="57"/>
    <n v="38.9"/>
    <n v="37"/>
    <n v="8.4115706999999998E-2"/>
    <n v="3.4635879000000001E-2"/>
    <n v="2.0299416000000001E-2"/>
    <n v="5.3539710999999997E-2"/>
    <n v="1.2433392999999999E-2"/>
    <n v="2.3978685999999999E-2"/>
    <n v="2.2075615E-2"/>
    <n v="6.7368687999999996E-2"/>
    <n v="7.6249682999999999E-2"/>
    <n v="0.19233697"/>
    <n v="0.17901547800000001"/>
    <n v="6.4323775999999999E-2"/>
    <n v="8.4496320999999999E-2"/>
    <n v="5.8107078999999999E-2"/>
    <n v="1.9791930999999999E-2"/>
    <n v="7.2316669999999998E-3"/>
    <n v="19"/>
    <n v="34"/>
    <n v="30"/>
    <n v="0.19736842099999999"/>
    <n v="0.125"/>
    <n v="0.22368421099999999"/>
  </r>
  <r>
    <s v="BS"/>
    <x v="1"/>
    <s v="BS11 0"/>
    <n v="168"/>
    <n v="226293.21429999999"/>
    <n v="4202"/>
    <n v="5"/>
    <n v="535"/>
    <n v="1552"/>
    <n v="1795"/>
    <n v="271"/>
    <n v="44"/>
    <n v="1.18991E-3"/>
    <n v="0.12732032400000001"/>
    <n v="0.36934792999999999"/>
    <n v="0.427177535"/>
    <n v="6.4493098999999998E-2"/>
    <n v="1.0471204E-2"/>
    <n v="32"/>
    <n v="112"/>
    <n v="498"/>
    <n v="1279"/>
    <n v="1007"/>
    <n v="930"/>
    <n v="197"/>
    <n v="93"/>
    <n v="54"/>
    <n v="7.6154209999999998E-3"/>
    <n v="2.6653974E-2"/>
    <n v="0.118514993"/>
    <n v="0.304378867"/>
    <n v="0.239647787"/>
    <n v="0.22132317900000001"/>
    <n v="4.6882436999999999E-2"/>
    <n v="2.2132318000000002E-2"/>
    <n v="1.2851023E-2"/>
    <n v="9574"/>
    <n v="917"/>
    <n v="398"/>
    <n v="237"/>
    <n v="586"/>
    <n v="126"/>
    <n v="237"/>
    <n v="255"/>
    <n v="699"/>
    <n v="753"/>
    <n v="1836"/>
    <n v="1638"/>
    <n v="502"/>
    <n v="667"/>
    <n v="482"/>
    <n v="169"/>
    <n v="72"/>
    <n v="36.4"/>
    <n v="34"/>
    <n v="9.5780238000000004E-2"/>
    <n v="4.1570920999999997E-2"/>
    <n v="2.4754544E-2"/>
    <n v="6.1207437000000003E-2"/>
    <n v="1.3160643E-2"/>
    <n v="2.4754544E-2"/>
    <n v="2.6634635E-2"/>
    <n v="7.3010236000000006E-2"/>
    <n v="7.8650512000000006E-2"/>
    <n v="0.19176937499999999"/>
    <n v="0.17108836399999999"/>
    <n v="5.2433674999999999E-2"/>
    <n v="6.9667850000000003E-2"/>
    <n v="5.0344684000000001E-2"/>
    <n v="1.7651974000000001E-2"/>
    <n v="7.5203680000000004E-3"/>
    <n v="6"/>
    <n v="47"/>
    <n v="26"/>
    <n v="0.15476190500000001"/>
    <n v="3.5714285999999998E-2"/>
    <n v="0.27976190499999998"/>
  </r>
  <r>
    <s v="BS"/>
    <x v="1"/>
    <s v="BS11 9"/>
    <n v="199"/>
    <n v="321693.85430000001"/>
    <n v="3226"/>
    <n v="6"/>
    <n v="255"/>
    <n v="716"/>
    <n v="1918"/>
    <n v="273"/>
    <n v="58"/>
    <n v="1.8598880000000001E-3"/>
    <n v="7.9045256999999994E-2"/>
    <n v="0.22194668300000001"/>
    <n v="0.59454432700000004"/>
    <n v="8.4624923000000005E-2"/>
    <n v="1.7978920999999998E-2"/>
    <n v="20"/>
    <n v="75"/>
    <n v="252"/>
    <n v="434"/>
    <n v="1103"/>
    <n v="885"/>
    <n v="297"/>
    <n v="106"/>
    <n v="54"/>
    <n v="6.1996280000000004E-3"/>
    <n v="2.3248604999999999E-2"/>
    <n v="7.8115313000000006E-2"/>
    <n v="0.134531928"/>
    <n v="0.34190948500000001"/>
    <n v="0.27433353999999999"/>
    <n v="9.2064476000000006E-2"/>
    <n v="3.2858028999999997E-2"/>
    <n v="1.6738995999999999E-2"/>
    <n v="7780"/>
    <n v="484"/>
    <n v="244"/>
    <n v="187"/>
    <n v="447"/>
    <n v="100"/>
    <n v="192"/>
    <n v="225"/>
    <n v="479"/>
    <n v="564"/>
    <n v="1574"/>
    <n v="1543"/>
    <n v="476"/>
    <n v="627"/>
    <n v="411"/>
    <n v="150"/>
    <n v="77"/>
    <n v="39.5"/>
    <n v="39"/>
    <n v="6.2210796999999998E-2"/>
    <n v="3.1362467999999998E-2"/>
    <n v="2.403599E-2"/>
    <n v="5.7455012999999999E-2"/>
    <n v="1.2853470000000001E-2"/>
    <n v="2.4678663E-2"/>
    <n v="2.8920307999999999E-2"/>
    <n v="6.1568123000000002E-2"/>
    <n v="7.2493573000000006E-2"/>
    <n v="0.202313625"/>
    <n v="0.19832904900000001"/>
    <n v="6.1182518999999998E-2"/>
    <n v="8.0591259999999998E-2"/>
    <n v="5.2827763E-2"/>
    <n v="1.9280206000000001E-2"/>
    <n v="9.8971719999999992E-3"/>
    <n v="2"/>
    <n v="69"/>
    <n v="35"/>
    <n v="0.17587939699999999"/>
    <n v="1.0050251E-2"/>
    <n v="0.34673366799999999"/>
  </r>
  <r>
    <s v="BS"/>
    <x v="2"/>
    <s v="BS13 0"/>
    <n v="69"/>
    <n v="177992.44930000001"/>
    <n v="3227"/>
    <n v="7"/>
    <n v="432"/>
    <n v="1130"/>
    <n v="1488"/>
    <n v="134"/>
    <n v="36"/>
    <n v="2.1691969999999999E-3"/>
    <n v="0.13387046799999999"/>
    <n v="0.350170437"/>
    <n v="0.46110939000000001"/>
    <n v="4.1524635999999997E-2"/>
    <n v="1.1155872000000001E-2"/>
    <n v="18"/>
    <n v="57"/>
    <n v="425"/>
    <n v="970"/>
    <n v="1016"/>
    <n v="560"/>
    <n v="112"/>
    <n v="40"/>
    <n v="29"/>
    <n v="5.5779360000000004E-3"/>
    <n v="1.7663465E-2"/>
    <n v="0.13170127100000001"/>
    <n v="0.300588782"/>
    <n v="0.31484350799999999"/>
    <n v="0.17353579199999999"/>
    <n v="3.4707158000000002E-2"/>
    <n v="1.2395414E-2"/>
    <n v="8.9866749999999995E-3"/>
    <n v="7542"/>
    <n v="791"/>
    <n v="366"/>
    <n v="192"/>
    <n v="513"/>
    <n v="109"/>
    <n v="222"/>
    <n v="234"/>
    <n v="631"/>
    <n v="522"/>
    <n v="1308"/>
    <n v="1328"/>
    <n v="263"/>
    <n v="473"/>
    <n v="503"/>
    <n v="68"/>
    <n v="19"/>
    <n v="34.799999999999997"/>
    <n v="32"/>
    <n v="0.104879342"/>
    <n v="4.8528241999999999E-2"/>
    <n v="2.5457437999999999E-2"/>
    <n v="6.8019093000000003E-2"/>
    <n v="1.4452400000000001E-2"/>
    <n v="2.9435163E-2"/>
    <n v="3.1026253E-2"/>
    <n v="8.3664810000000006E-2"/>
    <n v="6.9212411000000001E-2"/>
    <n v="0.17342879899999999"/>
    <n v="0.176080615"/>
    <n v="3.4871386999999997E-2"/>
    <n v="6.2715460000000001E-2"/>
    <n v="6.6693185000000002E-2"/>
    <n v="9.0161760000000007E-3"/>
    <n v="2.5192259999999998E-3"/>
    <n v="1"/>
    <n v="8"/>
    <n v="5"/>
    <n v="7.2463767999999998E-2"/>
    <n v="1.4492754E-2"/>
    <n v="0.115942029"/>
  </r>
  <r>
    <s v="BS"/>
    <x v="2"/>
    <s v="BS13 7"/>
    <n v="294"/>
    <n v="237800.95240000001"/>
    <n v="3452"/>
    <n v="5"/>
    <n v="207"/>
    <n v="586"/>
    <n v="2250"/>
    <n v="334"/>
    <n v="70"/>
    <n v="1.448436E-3"/>
    <n v="5.9965237999999997E-2"/>
    <n v="0.169756663"/>
    <n v="0.65179606000000001"/>
    <n v="9.6755504000000006E-2"/>
    <n v="2.02781E-2"/>
    <n v="19"/>
    <n v="74"/>
    <n v="212"/>
    <n v="375"/>
    <n v="1187"/>
    <n v="1032"/>
    <n v="363"/>
    <n v="121"/>
    <n v="69"/>
    <n v="5.5040560000000002E-3"/>
    <n v="2.1436848000000001E-2"/>
    <n v="6.1413673000000002E-2"/>
    <n v="0.108632677"/>
    <n v="0.34385863300000002"/>
    <n v="0.29895712600000002"/>
    <n v="0.10515643099999999"/>
    <n v="3.5052144E-2"/>
    <n v="1.9988413E-2"/>
    <n v="8316"/>
    <n v="546"/>
    <n v="286"/>
    <n v="182"/>
    <n v="454"/>
    <n v="90"/>
    <n v="201"/>
    <n v="216"/>
    <n v="528"/>
    <n v="537"/>
    <n v="1621"/>
    <n v="1591"/>
    <n v="494"/>
    <n v="745"/>
    <n v="569"/>
    <n v="158"/>
    <n v="98"/>
    <n v="40.6"/>
    <n v="40"/>
    <n v="6.5656566E-2"/>
    <n v="3.4391534000000001E-2"/>
    <n v="2.1885522000000001E-2"/>
    <n v="5.4593555000000002E-2"/>
    <n v="1.0822511E-2"/>
    <n v="2.4170273999999999E-2"/>
    <n v="2.5974026000000001E-2"/>
    <n v="6.3492063000000001E-2"/>
    <n v="6.4574314999999993E-2"/>
    <n v="0.194925445"/>
    <n v="0.19131794099999999"/>
    <n v="5.9403559000000002E-2"/>
    <n v="8.958634E-2"/>
    <n v="6.8422317999999996E-2"/>
    <n v="1.8999518999999999E-2"/>
    <n v="1.1784512E-2"/>
    <n v="16"/>
    <n v="75"/>
    <n v="102"/>
    <n v="0.346938776"/>
    <n v="5.4421769000000002E-2"/>
    <n v="0.255102041"/>
  </r>
  <r>
    <s v="BS"/>
    <x v="2"/>
    <s v="BS13 8"/>
    <n v="168"/>
    <n v="252169.23209999999"/>
    <n v="3182"/>
    <n v="9"/>
    <n v="286"/>
    <n v="914"/>
    <n v="1693"/>
    <n v="222"/>
    <n v="58"/>
    <n v="2.82841E-3"/>
    <n v="8.9880578000000003E-2"/>
    <n v="0.28724072899999997"/>
    <n v="0.53205531100000003"/>
    <n v="6.9767441999999999E-2"/>
    <n v="1.8227529999999999E-2"/>
    <n v="8"/>
    <n v="59"/>
    <n v="298"/>
    <n v="766"/>
    <n v="948"/>
    <n v="730"/>
    <n v="236"/>
    <n v="84"/>
    <n v="53"/>
    <n v="2.514142E-3"/>
    <n v="1.8541798000000002E-2"/>
    <n v="9.3651790999999998E-2"/>
    <n v="0.240729101"/>
    <n v="0.29792583299999997"/>
    <n v="0.22941546199999999"/>
    <n v="7.4167189999999994E-2"/>
    <n v="2.6398491999999999E-2"/>
    <n v="1.6656191000000001E-2"/>
    <n v="7339"/>
    <n v="580"/>
    <n v="304"/>
    <n v="176"/>
    <n v="450"/>
    <n v="97"/>
    <n v="188"/>
    <n v="188"/>
    <n v="495"/>
    <n v="464"/>
    <n v="1280"/>
    <n v="1397"/>
    <n v="377"/>
    <n v="603"/>
    <n v="559"/>
    <n v="122"/>
    <n v="59"/>
    <n v="39.1"/>
    <n v="39"/>
    <n v="7.9029841000000003E-2"/>
    <n v="4.1422537000000002E-2"/>
    <n v="2.3981468999999998E-2"/>
    <n v="6.1316256E-2"/>
    <n v="1.3217059999999999E-2"/>
    <n v="2.5616568999999999E-2"/>
    <n v="2.5616568999999999E-2"/>
    <n v="6.7447881000000001E-2"/>
    <n v="6.3223872E-2"/>
    <n v="0.17441068300000001"/>
    <n v="0.19035290899999999"/>
    <n v="5.1369395999999998E-2"/>
    <n v="8.2163783000000004E-2"/>
    <n v="7.6168415000000003E-2"/>
    <n v="1.6623518E-2"/>
    <n v="8.0392420000000003E-3"/>
    <n v="6"/>
    <n v="66"/>
    <n v="21"/>
    <n v="0.125"/>
    <n v="3.5714285999999998E-2"/>
    <n v="0.39285714300000002"/>
  </r>
  <r>
    <s v="BS"/>
    <x v="2"/>
    <s v="BS13 9"/>
    <n v="85"/>
    <n v="193504.6471"/>
    <n v="2697"/>
    <n v="4"/>
    <n v="456"/>
    <n v="621"/>
    <n v="1451"/>
    <n v="145"/>
    <n v="20"/>
    <n v="1.4831289999999999E-3"/>
    <n v="0.169076752"/>
    <n v="0.23025583999999999"/>
    <n v="0.53800519099999999"/>
    <n v="5.3763441000000002E-2"/>
    <n v="7.415647E-3"/>
    <n v="10"/>
    <n v="42"/>
    <n v="432"/>
    <n v="495"/>
    <n v="914"/>
    <n v="587"/>
    <n v="156"/>
    <n v="33"/>
    <n v="28"/>
    <n v="3.7078240000000002E-3"/>
    <n v="1.5572859E-2"/>
    <n v="0.160177976"/>
    <n v="0.18353726400000001"/>
    <n v="0.33889506899999999"/>
    <n v="0.21764923999999999"/>
    <n v="5.7842047000000001E-2"/>
    <n v="1.2235818000000001E-2"/>
    <n v="1.0381906E-2"/>
    <n v="6388"/>
    <n v="495"/>
    <n v="289"/>
    <n v="168"/>
    <n v="459"/>
    <n v="76"/>
    <n v="164"/>
    <n v="205"/>
    <n v="437"/>
    <n v="422"/>
    <n v="1208"/>
    <n v="1109"/>
    <n v="259"/>
    <n v="502"/>
    <n v="454"/>
    <n v="94"/>
    <n v="47"/>
    <n v="37.5"/>
    <n v="36"/>
    <n v="7.7489041999999994E-2"/>
    <n v="4.5241076999999998E-2"/>
    <n v="2.6299310999999999E-2"/>
    <n v="7.1853475E-2"/>
    <n v="1.1897306999999999E-2"/>
    <n v="2.5673136999999999E-2"/>
    <n v="3.2091421000000002E-2"/>
    <n v="6.8409518000000002E-2"/>
    <n v="6.6061364999999997E-2"/>
    <n v="0.189104571"/>
    <n v="0.173606763"/>
    <n v="4.0544771E-2"/>
    <n v="7.8584846999999999E-2"/>
    <n v="7.1070757999999998E-2"/>
    <n v="1.4715091E-2"/>
    <n v="7.3575450000000001E-3"/>
    <n v="0"/>
    <n v="22"/>
    <n v="3"/>
    <n v="3.5294117999999999E-2"/>
    <n v="0"/>
    <n v="0.258823529"/>
  </r>
  <r>
    <s v="BS"/>
    <x v="3"/>
    <s v="BS14 0"/>
    <n v="274"/>
    <n v="310272.3431"/>
    <n v="3517"/>
    <n v="4"/>
    <n v="108"/>
    <n v="431"/>
    <n v="2360"/>
    <n v="506"/>
    <n v="108"/>
    <n v="1.1373329999999999E-3"/>
    <n v="3.0707990000000001E-2"/>
    <n v="0.12254762600000001"/>
    <n v="0.67102644300000003"/>
    <n v="0.14387261900000001"/>
    <n v="3.0707990000000001E-2"/>
    <n v="3"/>
    <n v="22"/>
    <n v="104"/>
    <n v="295"/>
    <n v="1301"/>
    <n v="1055"/>
    <n v="412"/>
    <n v="190"/>
    <n v="135"/>
    <n v="8.5300000000000003E-4"/>
    <n v="6.2553310000000003E-3"/>
    <n v="2.9570657E-2"/>
    <n v="8.3878305E-2"/>
    <n v="0.36991754300000002"/>
    <n v="0.29997156699999999"/>
    <n v="0.117145294"/>
    <n v="5.4023315000000002E-2"/>
    <n v="3.8384987000000002E-2"/>
    <n v="8866"/>
    <n v="489"/>
    <n v="245"/>
    <n v="172"/>
    <n v="465"/>
    <n v="92"/>
    <n v="204"/>
    <n v="217"/>
    <n v="528"/>
    <n v="582"/>
    <n v="1493"/>
    <n v="1944"/>
    <n v="679"/>
    <n v="987"/>
    <n v="568"/>
    <n v="131"/>
    <n v="70"/>
    <n v="42.3"/>
    <n v="44"/>
    <n v="5.5154522999999997E-2"/>
    <n v="2.7633656999999999E-2"/>
    <n v="1.9399955E-2"/>
    <n v="5.2447552000000001E-2"/>
    <n v="1.0376720000000001E-2"/>
    <n v="2.3009248999999999E-2"/>
    <n v="2.4475523999999999E-2"/>
    <n v="5.9553349999999998E-2"/>
    <n v="6.5644033000000004E-2"/>
    <n v="0.16839612000000001"/>
    <n v="0.219264606"/>
    <n v="7.6584706000000002E-2"/>
    <n v="0.11132416000000001"/>
    <n v="6.4064967E-2"/>
    <n v="1.4775547E-2"/>
    <n v="7.8953300000000008E-3"/>
    <n v="48"/>
    <n v="98"/>
    <n v="8"/>
    <n v="2.919708E-2"/>
    <n v="0.175182482"/>
    <n v="0.35766423400000003"/>
  </r>
  <r>
    <s v="BS"/>
    <x v="3"/>
    <s v="BS14 8"/>
    <n v="155"/>
    <n v="223056.3548"/>
    <n v="3411"/>
    <n v="4"/>
    <n v="529"/>
    <n v="599"/>
    <n v="1787"/>
    <n v="407"/>
    <n v="85"/>
    <n v="1.172677E-3"/>
    <n v="0.155086485"/>
    <n v="0.17560832600000001"/>
    <n v="0.52389328599999996"/>
    <n v="0.11931984800000001"/>
    <n v="2.4919377999999999E-2"/>
    <n v="10"/>
    <n v="49"/>
    <n v="516"/>
    <n v="447"/>
    <n v="1042"/>
    <n v="830"/>
    <n v="315"/>
    <n v="144"/>
    <n v="58"/>
    <n v="2.9316920000000001E-3"/>
    <n v="1.4365289E-2"/>
    <n v="0.15127528600000001"/>
    <n v="0.13104661400000001"/>
    <n v="0.30548226299999998"/>
    <n v="0.243330402"/>
    <n v="9.2348285000000002E-2"/>
    <n v="4.2216359000000002E-2"/>
    <n v="1.7003811000000001E-2"/>
    <n v="7765"/>
    <n v="422"/>
    <n v="220"/>
    <n v="154"/>
    <n v="450"/>
    <n v="91"/>
    <n v="192"/>
    <n v="191"/>
    <n v="428"/>
    <n v="441"/>
    <n v="1413"/>
    <n v="1501"/>
    <n v="483"/>
    <n v="967"/>
    <n v="592"/>
    <n v="146"/>
    <n v="74"/>
    <n v="42.8"/>
    <n v="44"/>
    <n v="5.4346426000000003E-2"/>
    <n v="2.8332260000000001E-2"/>
    <n v="1.9832582000000001E-2"/>
    <n v="5.795235E-2"/>
    <n v="1.1719253000000001E-2"/>
    <n v="2.4726336000000002E-2"/>
    <n v="2.4597553000000001E-2"/>
    <n v="5.5119123999999999E-2"/>
    <n v="5.6793303000000003E-2"/>
    <n v="0.18197037999999999"/>
    <n v="0.19330328399999999"/>
    <n v="6.2202188999999998E-2"/>
    <n v="0.124533162"/>
    <n v="7.6239535999999997E-2"/>
    <n v="1.8802317999999998E-2"/>
    <n v="9.5299419999999996E-3"/>
    <n v="2"/>
    <n v="76"/>
    <n v="20"/>
    <n v="0.12903225800000001"/>
    <n v="1.2903226E-2"/>
    <n v="0.49032258099999998"/>
  </r>
  <r>
    <s v="BS"/>
    <x v="3"/>
    <s v="BS14 9"/>
    <n v="230"/>
    <n v="251266.69570000001"/>
    <n v="4956"/>
    <n v="10"/>
    <n v="492"/>
    <n v="1332"/>
    <n v="2504"/>
    <n v="517"/>
    <n v="101"/>
    <n v="2.0177559999999999E-3"/>
    <n v="9.9273607999999999E-2"/>
    <n v="0.26876513299999999"/>
    <n v="0.50524616600000005"/>
    <n v="0.104317998"/>
    <n v="2.0379338E-2"/>
    <n v="14"/>
    <n v="118"/>
    <n v="489"/>
    <n v="946"/>
    <n v="1403"/>
    <n v="1205"/>
    <n v="502"/>
    <n v="182"/>
    <n v="97"/>
    <n v="2.8248589999999999E-3"/>
    <n v="2.3809523999999999E-2"/>
    <n v="9.8668280999999997E-2"/>
    <n v="0.19087974199999999"/>
    <n v="0.28309120300000001"/>
    <n v="0.243139629"/>
    <n v="0.10129136399999999"/>
    <n v="3.6723164000000003E-2"/>
    <n v="1.9572236E-2"/>
    <n v="11524"/>
    <n v="726"/>
    <n v="361"/>
    <n v="243"/>
    <n v="668"/>
    <n v="156"/>
    <n v="285"/>
    <n v="279"/>
    <n v="758"/>
    <n v="762"/>
    <n v="2113"/>
    <n v="2262"/>
    <n v="712"/>
    <n v="1091"/>
    <n v="750"/>
    <n v="238"/>
    <n v="120"/>
    <n v="40.799999999999997"/>
    <n v="41"/>
    <n v="6.2998958999999993E-2"/>
    <n v="3.1325928000000003E-2"/>
    <n v="2.1086428000000001E-2"/>
    <n v="5.7965983999999998E-2"/>
    <n v="1.3536965999999999E-2"/>
    <n v="2.4730996000000002E-2"/>
    <n v="2.4210344000000002E-2"/>
    <n v="6.5775771999999996E-2"/>
    <n v="6.6122873999999998E-2"/>
    <n v="0.18335647299999999"/>
    <n v="0.19628601200000001"/>
    <n v="6.1784103E-2"/>
    <n v="9.4671988999999998E-2"/>
    <n v="6.5081569000000006E-2"/>
    <n v="2.0652551000000002E-2"/>
    <n v="1.0413051E-2"/>
    <n v="18"/>
    <n v="102"/>
    <n v="31"/>
    <n v="0.134782609"/>
    <n v="7.8260869999999996E-2"/>
    <n v="0.44347826099999998"/>
  </r>
  <r>
    <s v="BS"/>
    <x v="4"/>
    <s v="BS15 1"/>
    <n v="311"/>
    <n v="221931.96780000001"/>
    <n v="5070"/>
    <n v="8"/>
    <n v="511"/>
    <n v="1311"/>
    <n v="2819"/>
    <n v="329"/>
    <n v="92"/>
    <n v="1.577909E-3"/>
    <n v="0.100788955"/>
    <n v="0.25857988199999998"/>
    <n v="0.55601577899999999"/>
    <n v="6.4891518999999995E-2"/>
    <n v="1.8145957000000001E-2"/>
    <n v="35"/>
    <n v="152"/>
    <n v="531"/>
    <n v="727"/>
    <n v="1716"/>
    <n v="1317"/>
    <n v="398"/>
    <n v="126"/>
    <n v="68"/>
    <n v="6.9033530000000001E-3"/>
    <n v="2.9980276E-2"/>
    <n v="0.104733728"/>
    <n v="0.143392505"/>
    <n v="0.33846153800000001"/>
    <n v="0.25976331400000002"/>
    <n v="7.8500985999999995E-2"/>
    <n v="2.4852071E-2"/>
    <n v="1.3412228999999999E-2"/>
    <n v="11936"/>
    <n v="864"/>
    <n v="449"/>
    <n v="214"/>
    <n v="635"/>
    <n v="140"/>
    <n v="267"/>
    <n v="270"/>
    <n v="787"/>
    <n v="1032"/>
    <n v="2700"/>
    <n v="2134"/>
    <n v="589"/>
    <n v="904"/>
    <n v="644"/>
    <n v="194"/>
    <n v="113"/>
    <n v="38.299999999999997"/>
    <n v="37"/>
    <n v="7.2386059000000003E-2"/>
    <n v="3.7617291999999997E-2"/>
    <n v="1.7928954E-2"/>
    <n v="5.3200402000000001E-2"/>
    <n v="1.1729223E-2"/>
    <n v="2.2369303E-2"/>
    <n v="2.2620642999999999E-2"/>
    <n v="6.5934987E-2"/>
    <n v="8.6461125999999999E-2"/>
    <n v="0.22620643400000001"/>
    <n v="0.17878686299999999"/>
    <n v="4.9346515000000001E-2"/>
    <n v="7.5737264999999998E-2"/>
    <n v="5.3954424000000001E-2"/>
    <n v="1.6253350999999999E-2"/>
    <n v="9.4671579999999998E-3"/>
    <n v="4"/>
    <n v="59"/>
    <n v="56"/>
    <n v="0.18006430900000001"/>
    <n v="1.2861736E-2"/>
    <n v="0.189710611"/>
  </r>
  <r>
    <s v="BS"/>
    <x v="4"/>
    <s v="BS15 3"/>
    <n v="291"/>
    <n v="356149.11339999997"/>
    <n v="3692"/>
    <n v="1"/>
    <n v="294"/>
    <n v="605"/>
    <n v="1898"/>
    <n v="789"/>
    <n v="105"/>
    <n v="2.7085599999999998E-4"/>
    <n v="7.9631636000000006E-2"/>
    <n v="0.163867822"/>
    <n v="0.51408450699999997"/>
    <n v="0.21370530900000001"/>
    <n v="2.8439869999999999E-2"/>
    <n v="8"/>
    <n v="60"/>
    <n v="256"/>
    <n v="390"/>
    <n v="911"/>
    <n v="1024"/>
    <n v="536"/>
    <n v="323"/>
    <n v="184"/>
    <n v="2.166847E-3"/>
    <n v="1.6251353999999999E-2"/>
    <n v="6.9339111999999994E-2"/>
    <n v="0.105633803"/>
    <n v="0.246749729"/>
    <n v="0.27735644599999998"/>
    <n v="0.14517876499999999"/>
    <n v="8.7486457000000004E-2"/>
    <n v="4.9837486E-2"/>
    <n v="8812"/>
    <n v="418"/>
    <n v="253"/>
    <n v="193"/>
    <n v="533"/>
    <n v="132"/>
    <n v="237"/>
    <n v="225"/>
    <n v="476"/>
    <n v="358"/>
    <n v="1612"/>
    <n v="1871"/>
    <n v="581"/>
    <n v="963"/>
    <n v="695"/>
    <n v="176"/>
    <n v="89"/>
    <n v="43"/>
    <n v="44"/>
    <n v="4.7435314999999999E-2"/>
    <n v="2.8710849E-2"/>
    <n v="2.1901951999999999E-2"/>
    <n v="6.0485701000000003E-2"/>
    <n v="1.4979572999999999E-2"/>
    <n v="2.6895143E-2"/>
    <n v="2.5533363999999999E-2"/>
    <n v="5.4017249000000003E-2"/>
    <n v="4.0626418999999997E-2"/>
    <n v="0.18293236500000001"/>
    <n v="0.21232410299999999"/>
    <n v="6.5932819000000004E-2"/>
    <n v="0.109282796"/>
    <n v="7.8869723000000003E-2"/>
    <n v="1.9972764E-2"/>
    <n v="1.0099864E-2"/>
    <n v="49"/>
    <n v="81"/>
    <n v="82"/>
    <n v="0.28178694199999998"/>
    <n v="0.16838487999999999"/>
    <n v="0.27835051500000002"/>
  </r>
  <r>
    <s v="BS"/>
    <x v="4"/>
    <s v="BS15 4"/>
    <n v="260"/>
    <n v="248590.68849999999"/>
    <n v="4791"/>
    <n v="2"/>
    <n v="482"/>
    <n v="991"/>
    <n v="2877"/>
    <n v="362"/>
    <n v="77"/>
    <n v="4.1744900000000002E-4"/>
    <n v="0.10060530199999999"/>
    <n v="0.20684617"/>
    <n v="0.60050093900000001"/>
    <n v="7.5558339000000002E-2"/>
    <n v="1.6071801E-2"/>
    <n v="11"/>
    <n v="84"/>
    <n v="455"/>
    <n v="761"/>
    <n v="1606"/>
    <n v="1238"/>
    <n v="413"/>
    <n v="150"/>
    <n v="73"/>
    <n v="2.2959719999999999E-3"/>
    <n v="1.7532874E-2"/>
    <n v="9.4969735E-2"/>
    <n v="0.158839491"/>
    <n v="0.33521185599999997"/>
    <n v="0.25840116899999999"/>
    <n v="8.6203297999999998E-2"/>
    <n v="3.1308704E-2"/>
    <n v="1.5236903E-2"/>
    <n v="11104"/>
    <n v="676"/>
    <n v="329"/>
    <n v="236"/>
    <n v="651"/>
    <n v="145"/>
    <n v="291"/>
    <n v="291"/>
    <n v="692"/>
    <n v="691"/>
    <n v="2113"/>
    <n v="2013"/>
    <n v="669"/>
    <n v="1261"/>
    <n v="806"/>
    <n v="168"/>
    <n v="72"/>
    <n v="41.1"/>
    <n v="41"/>
    <n v="6.0878963000000001E-2"/>
    <n v="2.9628963000000001E-2"/>
    <n v="2.1253602E-2"/>
    <n v="5.8627522000000001E-2"/>
    <n v="1.3058357E-2"/>
    <n v="2.6206772E-2"/>
    <n v="2.6206772E-2"/>
    <n v="6.2319884999999998E-2"/>
    <n v="6.2229827000000001E-2"/>
    <n v="0.19029178699999999"/>
    <n v="0.18128602299999999"/>
    <n v="6.0248559E-2"/>
    <n v="0.11356268"/>
    <n v="7.2586454999999994E-2"/>
    <n v="1.5129683E-2"/>
    <n v="6.4841500000000002E-3"/>
    <n v="13"/>
    <n v="84"/>
    <n v="23"/>
    <n v="8.8461538000000006E-2"/>
    <n v="0.05"/>
    <n v="0.32307692300000002"/>
  </r>
  <r>
    <s v="BS"/>
    <x v="4"/>
    <s v="BS15 8"/>
    <n v="198"/>
    <n v="256048.65150000001"/>
    <n v="3224"/>
    <n v="8"/>
    <n v="433"/>
    <n v="908"/>
    <n v="1511"/>
    <n v="308"/>
    <n v="56"/>
    <n v="2.48139E-3"/>
    <n v="0.13430521100000001"/>
    <n v="0.28163771700000001"/>
    <n v="0.46867245699999999"/>
    <n v="9.5533498999999994E-2"/>
    <n v="1.7369727000000001E-2"/>
    <n v="20"/>
    <n v="143"/>
    <n v="396"/>
    <n v="477"/>
    <n v="946"/>
    <n v="790"/>
    <n v="268"/>
    <n v="127"/>
    <n v="57"/>
    <n v="6.2034739999999996E-3"/>
    <n v="4.4354839E-2"/>
    <n v="0.122828784"/>
    <n v="0.14795285399999999"/>
    <n v="0.29342431800000002"/>
    <n v="0.245037221"/>
    <n v="8.3126551000000007E-2"/>
    <n v="3.939206E-2"/>
    <n v="1.7679901000000001E-2"/>
    <n v="7373"/>
    <n v="539"/>
    <n v="239"/>
    <n v="146"/>
    <n v="357"/>
    <n v="94"/>
    <n v="159"/>
    <n v="144"/>
    <n v="508"/>
    <n v="591"/>
    <n v="1574"/>
    <n v="1378"/>
    <n v="406"/>
    <n v="583"/>
    <n v="472"/>
    <n v="119"/>
    <n v="64"/>
    <n v="39.299999999999997"/>
    <n v="38"/>
    <n v="7.3104570999999993E-2"/>
    <n v="3.2415569999999998E-2"/>
    <n v="1.980198E-2"/>
    <n v="4.8419909999999997E-2"/>
    <n v="1.274922E-2"/>
    <n v="2.1565170000000002E-2"/>
    <n v="1.9530720000000001E-2"/>
    <n v="6.8900040999999995E-2"/>
    <n v="8.0157330999999998E-2"/>
    <n v="0.21348162200000001"/>
    <n v="0.18689814199999999"/>
    <n v="5.5065781000000001E-2"/>
    <n v="7.9072291000000003E-2"/>
    <n v="6.4017360999999995E-2"/>
    <n v="1.613997E-2"/>
    <n v="8.68032E-3"/>
    <n v="14"/>
    <n v="40"/>
    <n v="27"/>
    <n v="0.13636363600000001"/>
    <n v="7.0707070999999996E-2"/>
    <n v="0.20202020200000001"/>
  </r>
  <r>
    <s v="BS"/>
    <x v="4"/>
    <s v="BS15 9"/>
    <n v="175"/>
    <n v="256197.69140000001"/>
    <n v="3352"/>
    <n v="2"/>
    <n v="279"/>
    <n v="751"/>
    <n v="1835"/>
    <n v="417"/>
    <n v="68"/>
    <n v="5.9665900000000003E-4"/>
    <n v="8.3233890000000005E-2"/>
    <n v="0.22404534600000001"/>
    <n v="0.547434368"/>
    <n v="0.124403341"/>
    <n v="2.0286396000000002E-2"/>
    <n v="6"/>
    <n v="69"/>
    <n v="253"/>
    <n v="530"/>
    <n v="1047"/>
    <n v="851"/>
    <n v="373"/>
    <n v="147"/>
    <n v="76"/>
    <n v="1.789976E-3"/>
    <n v="2.0584726000000001E-2"/>
    <n v="7.5477326999999997E-2"/>
    <n v="0.15811455799999999"/>
    <n v="0.31235083499999999"/>
    <n v="0.25387828200000001"/>
    <n v="0.11127685"/>
    <n v="4.3854415000000001E-2"/>
    <n v="2.2673031E-2"/>
    <n v="8102"/>
    <n v="482"/>
    <n v="239"/>
    <n v="147"/>
    <n v="466"/>
    <n v="98"/>
    <n v="219"/>
    <n v="212"/>
    <n v="514"/>
    <n v="594"/>
    <n v="1588"/>
    <n v="1664"/>
    <n v="493"/>
    <n v="730"/>
    <n v="479"/>
    <n v="110"/>
    <n v="67"/>
    <n v="40.1"/>
    <n v="40"/>
    <n v="5.9491483999999997E-2"/>
    <n v="2.9498889E-2"/>
    <n v="1.8143668000000002E-2"/>
    <n v="5.7516663000000003E-2"/>
    <n v="1.2095778999999999E-2"/>
    <n v="2.7030363000000002E-2"/>
    <n v="2.6166379E-2"/>
    <n v="6.3441126E-2"/>
    <n v="7.3315230999999995E-2"/>
    <n v="0.19600098699999999"/>
    <n v="0.205381387"/>
    <n v="6.0849172999999999E-2"/>
    <n v="9.0101210000000001E-2"/>
    <n v="5.9121205000000003E-2"/>
    <n v="1.3576895E-2"/>
    <n v="8.2695630000000006E-3"/>
    <n v="28"/>
    <n v="48"/>
    <n v="24"/>
    <n v="0.13714285700000001"/>
    <n v="0.16"/>
    <n v="0.27428571400000001"/>
  </r>
  <r>
    <s v="BS"/>
    <x v="5"/>
    <s v="BS16 1"/>
    <n v="425"/>
    <n v="359414.95289999997"/>
    <n v="4235"/>
    <n v="9"/>
    <n v="377"/>
    <n v="1296"/>
    <n v="1423"/>
    <n v="818"/>
    <n v="312"/>
    <n v="2.1251479999999999E-3"/>
    <n v="8.9020071000000006E-2"/>
    <n v="0.30602125099999999"/>
    <n v="0.33600944500000002"/>
    <n v="0.193152302"/>
    <n v="7.3671783000000005E-2"/>
    <n v="7"/>
    <n v="76"/>
    <n v="392"/>
    <n v="928"/>
    <n v="874"/>
    <n v="731"/>
    <n v="512"/>
    <n v="358"/>
    <n v="357"/>
    <n v="1.6528929999999999E-3"/>
    <n v="1.7945691E-2"/>
    <n v="9.2561983E-2"/>
    <n v="0.21912632800000001"/>
    <n v="0.20637544299999999"/>
    <n v="0.17260920900000001"/>
    <n v="0.12089728499999999"/>
    <n v="8.4533648000000003E-2"/>
    <n v="8.4297521E-2"/>
    <n v="12172"/>
    <n v="575"/>
    <n v="279"/>
    <n v="179"/>
    <n v="448"/>
    <n v="96"/>
    <n v="218"/>
    <n v="1576"/>
    <n v="1856"/>
    <n v="701"/>
    <n v="1994"/>
    <n v="1906"/>
    <n v="577"/>
    <n v="856"/>
    <n v="562"/>
    <n v="206"/>
    <n v="143"/>
    <n v="36.6"/>
    <n v="31"/>
    <n v="4.7239565999999997E-2"/>
    <n v="2.2921459000000002E-2"/>
    <n v="1.4705882E-2"/>
    <n v="3.6805784000000001E-2"/>
    <n v="7.8869539999999998E-3"/>
    <n v="1.7909957000000001E-2"/>
    <n v="0.129477489"/>
    <n v="0.15248110400000001"/>
    <n v="5.7591192999999999E-2"/>
    <n v="0.16381860000000001"/>
    <n v="0.15658889300000001"/>
    <n v="4.7403878000000003E-2"/>
    <n v="7.0325337000000002E-2"/>
    <n v="4.6171541000000003E-2"/>
    <n v="1.6924088E-2"/>
    <n v="1.1748275000000001E-2"/>
    <n v="85"/>
    <n v="117"/>
    <n v="100"/>
    <n v="0.235294118"/>
    <n v="0.2"/>
    <n v="0.27529411799999998"/>
  </r>
  <r>
    <s v="BS"/>
    <x v="5"/>
    <s v="BS16 2"/>
    <n v="298"/>
    <n v="329669.57049999997"/>
    <n v="3906"/>
    <n v="8"/>
    <n v="544"/>
    <n v="910"/>
    <n v="1729"/>
    <n v="541"/>
    <n v="174"/>
    <n v="2.0481309999999999E-3"/>
    <n v="0.139272913"/>
    <n v="0.23297491000000001"/>
    <n v="0.44265232999999998"/>
    <n v="0.13850486400000001"/>
    <n v="4.4546850999999998E-2"/>
    <n v="23"/>
    <n v="131"/>
    <n v="429"/>
    <n v="668"/>
    <n v="717"/>
    <n v="1063"/>
    <n v="502"/>
    <n v="242"/>
    <n v="131"/>
    <n v="5.8883770000000002E-3"/>
    <n v="3.3538145999999998E-2"/>
    <n v="0.109831029"/>
    <n v="0.17101894500000001"/>
    <n v="0.183563748"/>
    <n v="0.272145417"/>
    <n v="0.12852022499999999"/>
    <n v="6.1955965000000002E-2"/>
    <n v="3.3538145999999998E-2"/>
    <n v="9075"/>
    <n v="593"/>
    <n v="277"/>
    <n v="168"/>
    <n v="497"/>
    <n v="108"/>
    <n v="206"/>
    <n v="271"/>
    <n v="819"/>
    <n v="611"/>
    <n v="1731"/>
    <n v="1658"/>
    <n v="550"/>
    <n v="707"/>
    <n v="561"/>
    <n v="217"/>
    <n v="101"/>
    <n v="39.6"/>
    <n v="38"/>
    <n v="6.5344352999999994E-2"/>
    <n v="3.0523416000000001E-2"/>
    <n v="1.8512397E-2"/>
    <n v="5.4765840000000003E-2"/>
    <n v="1.1900826E-2"/>
    <n v="2.2699725E-2"/>
    <n v="2.9862258999999999E-2"/>
    <n v="9.0247934000000002E-2"/>
    <n v="6.7327823999999994E-2"/>
    <n v="0.19074380199999999"/>
    <n v="0.18269972500000001"/>
    <n v="6.0606061000000003E-2"/>
    <n v="7.7906336000000007E-2"/>
    <n v="6.1818181999999999E-2"/>
    <n v="2.3911846E-2"/>
    <n v="1.1129477E-2"/>
    <n v="55"/>
    <n v="67"/>
    <n v="39"/>
    <n v="0.13087248300000001"/>
    <n v="0.18456375799999999"/>
    <n v="0.224832215"/>
  </r>
  <r>
    <s v="BS"/>
    <x v="5"/>
    <s v="BS16 3"/>
    <n v="169"/>
    <n v="319601.52069999999"/>
    <n v="2926"/>
    <n v="4"/>
    <n v="490"/>
    <n v="668"/>
    <n v="1425"/>
    <n v="227"/>
    <n v="112"/>
    <n v="1.3670539999999999E-3"/>
    <n v="0.167464115"/>
    <n v="0.22829801799999999"/>
    <n v="0.48701298700000001"/>
    <n v="7.7580313999999997E-2"/>
    <n v="3.8277512E-2"/>
    <n v="36"/>
    <n v="136"/>
    <n v="375"/>
    <n v="394"/>
    <n v="781"/>
    <n v="789"/>
    <n v="250"/>
    <n v="93"/>
    <n v="72"/>
    <n v="1.2303486000000001E-2"/>
    <n v="4.6479835999999997E-2"/>
    <n v="0.128161312"/>
    <n v="0.13465481900000001"/>
    <n v="0.266917293"/>
    <n v="0.26965140100000001"/>
    <n v="8.5440874999999999E-2"/>
    <n v="3.1784004999999997E-2"/>
    <n v="2.4606972000000001E-2"/>
    <n v="6854"/>
    <n v="510"/>
    <n v="244"/>
    <n v="147"/>
    <n v="369"/>
    <n v="74"/>
    <n v="150"/>
    <n v="177"/>
    <n v="621"/>
    <n v="604"/>
    <n v="1545"/>
    <n v="1198"/>
    <n v="338"/>
    <n v="400"/>
    <n v="314"/>
    <n v="108"/>
    <n v="55"/>
    <n v="36.6"/>
    <n v="34"/>
    <n v="7.4409104000000004E-2"/>
    <n v="3.5599649999999997E-2"/>
    <n v="2.1447330000000001E-2"/>
    <n v="5.3837175000000001E-2"/>
    <n v="1.0796615000000001E-2"/>
    <n v="2.1885030999999999E-2"/>
    <n v="2.5824336E-2"/>
    <n v="9.0604027000000004E-2"/>
    <n v="8.8123723000000001E-2"/>
    <n v="0.22541581599999999"/>
    <n v="0.17478844499999999"/>
    <n v="4.9314269000000001E-2"/>
    <n v="5.8360082000000001E-2"/>
    <n v="4.5812664000000003E-2"/>
    <n v="1.5757222000000001E-2"/>
    <n v="8.0245109999999998E-3"/>
    <n v="5"/>
    <n v="27"/>
    <n v="31"/>
    <n v="0.18343195300000001"/>
    <n v="2.9585798999999999E-2"/>
    <n v="0.15976331399999999"/>
  </r>
  <r>
    <s v="BS"/>
    <x v="5"/>
    <s v="BS16 4"/>
    <n v="170"/>
    <n v="238859.99410000001"/>
    <n v="3770"/>
    <n v="6"/>
    <n v="422"/>
    <n v="841"/>
    <n v="2183"/>
    <n v="259"/>
    <n v="59"/>
    <n v="1.591512E-3"/>
    <n v="0.11193634"/>
    <n v="0.22307692300000001"/>
    <n v="0.57904509299999996"/>
    <n v="6.8700264999999996E-2"/>
    <n v="1.5649867000000001E-2"/>
    <n v="17"/>
    <n v="133"/>
    <n v="381"/>
    <n v="497"/>
    <n v="1221"/>
    <n v="1125"/>
    <n v="261"/>
    <n v="88"/>
    <n v="47"/>
    <n v="4.5092839999999997E-3"/>
    <n v="3.5278515000000003E-2"/>
    <n v="0.10106100799999999"/>
    <n v="0.13183023899999999"/>
    <n v="0.323872679"/>
    <n v="0.29840848800000003"/>
    <n v="6.9230768999999998E-2"/>
    <n v="2.3342175E-2"/>
    <n v="1.2466843999999999E-2"/>
    <n v="9181"/>
    <n v="698"/>
    <n v="385"/>
    <n v="227"/>
    <n v="613"/>
    <n v="143"/>
    <n v="242"/>
    <n v="249"/>
    <n v="597"/>
    <n v="628"/>
    <n v="1980"/>
    <n v="1603"/>
    <n v="461"/>
    <n v="749"/>
    <n v="424"/>
    <n v="124"/>
    <n v="58"/>
    <n v="37"/>
    <n v="35"/>
    <n v="7.6026576999999998E-2"/>
    <n v="4.1934430000000002E-2"/>
    <n v="2.4724975E-2"/>
    <n v="6.6768326000000003E-2"/>
    <n v="1.5575645000000001E-2"/>
    <n v="2.6358784E-2"/>
    <n v="2.7121229E-2"/>
    <n v="6.5025596000000005E-2"/>
    <n v="6.8402135000000003E-2"/>
    <n v="0.215662782"/>
    <n v="0.17459971699999999"/>
    <n v="5.0212395E-2"/>
    <n v="8.1581527000000001E-2"/>
    <n v="4.6182332999999999E-2"/>
    <n v="1.3506153999999999E-2"/>
    <n v="6.317395E-3"/>
    <n v="12"/>
    <n v="43"/>
    <n v="33"/>
    <n v="0.194117647"/>
    <n v="7.0588234999999999E-2"/>
    <n v="0.25294117599999999"/>
  </r>
  <r>
    <s v="BS"/>
    <x v="5"/>
    <s v="BS16 5"/>
    <n v="208"/>
    <n v="265278.17310000001"/>
    <n v="4527"/>
    <n v="7"/>
    <n v="845"/>
    <n v="1203"/>
    <n v="1772"/>
    <n v="527"/>
    <n v="173"/>
    <n v="1.5462780000000001E-3"/>
    <n v="0.186657831"/>
    <n v="0.2657389"/>
    <n v="0.391429203"/>
    <n v="0.116412635"/>
    <n v="3.8215154000000001E-2"/>
    <n v="17"/>
    <n v="141"/>
    <n v="710"/>
    <n v="829"/>
    <n v="868"/>
    <n v="1023"/>
    <n v="505"/>
    <n v="253"/>
    <n v="181"/>
    <n v="3.7552459999999998E-3"/>
    <n v="3.1146455E-2"/>
    <n v="0.15683675699999999"/>
    <n v="0.183123481"/>
    <n v="0.191738458"/>
    <n v="0.22597746899999999"/>
    <n v="0.11155290499999999"/>
    <n v="5.5886901000000003E-2"/>
    <n v="3.9982327999999998E-2"/>
    <n v="9998"/>
    <n v="653"/>
    <n v="296"/>
    <n v="188"/>
    <n v="486"/>
    <n v="111"/>
    <n v="208"/>
    <n v="223"/>
    <n v="662"/>
    <n v="629"/>
    <n v="2047"/>
    <n v="1946"/>
    <n v="582"/>
    <n v="834"/>
    <n v="747"/>
    <n v="240"/>
    <n v="146"/>
    <n v="41.5"/>
    <n v="41"/>
    <n v="6.5313063000000005E-2"/>
    <n v="2.9605921E-2"/>
    <n v="1.8803760999999999E-2"/>
    <n v="4.8609722000000001E-2"/>
    <n v="1.1102219999999999E-2"/>
    <n v="2.0804161000000002E-2"/>
    <n v="2.2304461000000001E-2"/>
    <n v="6.6213243000000005E-2"/>
    <n v="6.2912582999999994E-2"/>
    <n v="0.20474094800000001"/>
    <n v="0.19463892799999999"/>
    <n v="5.8211642000000001E-2"/>
    <n v="8.3416683000000005E-2"/>
    <n v="7.4714943000000006E-2"/>
    <n v="2.4004800999999999E-2"/>
    <n v="1.4602921E-2"/>
    <n v="16"/>
    <n v="44"/>
    <n v="46"/>
    <n v="0.22115384599999999"/>
    <n v="7.6923077000000006E-2"/>
    <n v="0.21153846200000001"/>
  </r>
  <r>
    <s v="BS"/>
    <x v="5"/>
    <s v="BS16 6"/>
    <n v="180"/>
    <n v="357896.18890000001"/>
    <n v="4309"/>
    <n v="3"/>
    <n v="242"/>
    <n v="556"/>
    <n v="2165"/>
    <n v="1143"/>
    <n v="200"/>
    <n v="6.9621699999999995E-4"/>
    <n v="5.6161521999999998E-2"/>
    <n v="0.12903225800000001"/>
    <n v="0.50243676000000004"/>
    <n v="0.26525876100000001"/>
    <n v="4.6414481E-2"/>
    <n v="3"/>
    <n v="64"/>
    <n v="187"/>
    <n v="385"/>
    <n v="845"/>
    <n v="1223"/>
    <n v="770"/>
    <n v="501"/>
    <n v="331"/>
    <n v="6.9621699999999995E-4"/>
    <n v="1.4852634E-2"/>
    <n v="4.3397539999999998E-2"/>
    <n v="8.9347877000000006E-2"/>
    <n v="0.19610118400000001"/>
    <n v="0.28382455299999998"/>
    <n v="0.17869575300000001"/>
    <n v="0.116268276"/>
    <n v="7.6815966999999999E-2"/>
    <n v="10598"/>
    <n v="612"/>
    <n v="392"/>
    <n v="281"/>
    <n v="687"/>
    <n v="139"/>
    <n v="268"/>
    <n v="218"/>
    <n v="441"/>
    <n v="385"/>
    <n v="2094"/>
    <n v="2114"/>
    <n v="655"/>
    <n v="1118"/>
    <n v="874"/>
    <n v="225"/>
    <n v="95"/>
    <n v="42.3"/>
    <n v="43"/>
    <n v="5.7746745000000002E-2"/>
    <n v="3.6988110999999997E-2"/>
    <n v="2.6514436999999998E-2"/>
    <n v="6.4823552000000007E-2"/>
    <n v="1.3115682E-2"/>
    <n v="2.5287790000000001E-2"/>
    <n v="2.0569918999999999E-2"/>
    <n v="4.1611624999999999E-2"/>
    <n v="3.6327608999999997E-2"/>
    <n v="0.19758444999999999"/>
    <n v="0.199471598"/>
    <n v="6.1804114E-2"/>
    <n v="0.105491602"/>
    <n v="8.2468390000000003E-2"/>
    <n v="2.1230420999999999E-2"/>
    <n v="8.9639549999999991E-3"/>
    <n v="38"/>
    <n v="67"/>
    <n v="11"/>
    <n v="6.1111111000000003E-2"/>
    <n v="0.21111111099999999"/>
    <n v="0.37222222199999999"/>
  </r>
  <r>
    <s v="BS"/>
    <x v="5"/>
    <s v="BS16 7"/>
    <n v="260"/>
    <n v="344924.06540000002"/>
    <n v="3007"/>
    <n v="2"/>
    <n v="65"/>
    <n v="662"/>
    <n v="1072"/>
    <n v="1034"/>
    <n v="172"/>
    <n v="6.6511499999999998E-4"/>
    <n v="2.1616229000000001E-2"/>
    <n v="0.220152976"/>
    <n v="0.356501497"/>
    <n v="0.34386431699999997"/>
    <n v="5.7199867000000001E-2"/>
    <n v="4"/>
    <n v="15"/>
    <n v="58"/>
    <n v="550"/>
    <n v="551"/>
    <n v="519"/>
    <n v="407"/>
    <n v="435"/>
    <n v="468"/>
    <n v="1.330229E-3"/>
    <n v="4.9883599999999998E-3"/>
    <n v="1.9288327000000001E-2"/>
    <n v="0.182906551"/>
    <n v="0.18323910900000001"/>
    <n v="0.172597273"/>
    <n v="0.135350848"/>
    <n v="0.144662454"/>
    <n v="0.15563684699999999"/>
    <n v="7880"/>
    <n v="803"/>
    <n v="449"/>
    <n v="251"/>
    <n v="530"/>
    <n v="105"/>
    <n v="168"/>
    <n v="139"/>
    <n v="307"/>
    <n v="486"/>
    <n v="2448"/>
    <n v="1453"/>
    <n v="250"/>
    <n v="327"/>
    <n v="144"/>
    <n v="15"/>
    <n v="5"/>
    <n v="32.5"/>
    <n v="35"/>
    <n v="0.10190355299999999"/>
    <n v="5.6979694999999997E-2"/>
    <n v="3.1852791999999998E-2"/>
    <n v="6.7258883000000005E-2"/>
    <n v="1.3324872999999999E-2"/>
    <n v="2.1319797000000001E-2"/>
    <n v="1.7639594000000001E-2"/>
    <n v="3.8959391000000003E-2"/>
    <n v="6.1675127000000003E-2"/>
    <n v="0.31065989799999999"/>
    <n v="0.18439086299999999"/>
    <n v="3.1725888000000001E-2"/>
    <n v="4.1497461999999999E-2"/>
    <n v="1.8274111999999999E-2"/>
    <n v="1.9035530000000001E-3"/>
    <n v="6.3451800000000004E-4"/>
    <n v="64"/>
    <n v="84"/>
    <n v="34"/>
    <n v="0.13076923100000001"/>
    <n v="0.24615384600000001"/>
    <n v="0.32307692300000002"/>
  </r>
  <r>
    <s v="BS"/>
    <x v="5"/>
    <s v="BS16 9"/>
    <n v="177"/>
    <n v="283947.7401"/>
    <n v="4110"/>
    <n v="3"/>
    <n v="316"/>
    <n v="729"/>
    <n v="2289"/>
    <n v="610"/>
    <n v="163"/>
    <n v="7.2992700000000001E-4"/>
    <n v="7.6885645000000002E-2"/>
    <n v="0.177372263"/>
    <n v="0.55693430700000002"/>
    <n v="0.14841849100000001"/>
    <n v="3.9659367000000001E-2"/>
    <n v="19"/>
    <n v="91"/>
    <n v="304"/>
    <n v="475"/>
    <n v="1209"/>
    <n v="973"/>
    <n v="529"/>
    <n v="273"/>
    <n v="237"/>
    <n v="4.6228709999999998E-3"/>
    <n v="2.2141119000000001E-2"/>
    <n v="7.3965936999999995E-2"/>
    <n v="0.115571776"/>
    <n v="0.294160584"/>
    <n v="0.23673965899999999"/>
    <n v="0.128710462"/>
    <n v="6.6423358000000002E-2"/>
    <n v="5.7664234000000002E-2"/>
    <n v="10150"/>
    <n v="607"/>
    <n v="376"/>
    <n v="240"/>
    <n v="623"/>
    <n v="156"/>
    <n v="381"/>
    <n v="227"/>
    <n v="565"/>
    <n v="668"/>
    <n v="2068"/>
    <n v="1967"/>
    <n v="589"/>
    <n v="895"/>
    <n v="589"/>
    <n v="147"/>
    <n v="52"/>
    <n v="39"/>
    <n v="39"/>
    <n v="5.9802955999999997E-2"/>
    <n v="3.7044334999999998E-2"/>
    <n v="2.3645320000000001E-2"/>
    <n v="6.1379309999999999E-2"/>
    <n v="1.5369458000000001E-2"/>
    <n v="3.7536946000000002E-2"/>
    <n v="2.2364531999999999E-2"/>
    <n v="5.5665025E-2"/>
    <n v="6.5812808E-2"/>
    <n v="0.20374384200000001"/>
    <n v="0.19379310299999999"/>
    <n v="5.8029557000000002E-2"/>
    <n v="8.8177340000000007E-2"/>
    <n v="5.8029557000000002E-2"/>
    <n v="1.4482759E-2"/>
    <n v="5.1231530000000001E-3"/>
    <n v="24"/>
    <n v="50"/>
    <n v="28"/>
    <n v="0.15819209000000001"/>
    <n v="0.13559321999999999"/>
    <n v="0.28248587600000002"/>
  </r>
  <r>
    <s v="BS"/>
    <x v="6"/>
    <s v="BS20 0"/>
    <n v="107"/>
    <n v="330963.19630000001"/>
    <n v="2107"/>
    <n v="4"/>
    <n v="91"/>
    <n v="470"/>
    <n v="1050"/>
    <n v="380"/>
    <n v="112"/>
    <n v="1.8984340000000001E-3"/>
    <n v="4.3189368999999998E-2"/>
    <n v="0.223065971"/>
    <n v="0.49833886999999999"/>
    <n v="0.18035121000000001"/>
    <n v="5.3156146000000001E-2"/>
    <n v="1"/>
    <n v="15"/>
    <n v="94"/>
    <n v="315"/>
    <n v="570"/>
    <n v="466"/>
    <n v="281"/>
    <n v="187"/>
    <n v="178"/>
    <n v="4.7460800000000001E-4"/>
    <n v="7.1191270000000003E-3"/>
    <n v="4.4613194000000002E-2"/>
    <n v="0.14950166100000001"/>
    <n v="0.27052681499999998"/>
    <n v="0.221167537"/>
    <n v="0.133364974"/>
    <n v="8.8751780000000002E-2"/>
    <n v="8.4480304000000006E-2"/>
    <n v="4828"/>
    <n v="257"/>
    <n v="156"/>
    <n v="95"/>
    <n v="268"/>
    <n v="45"/>
    <n v="110"/>
    <n v="87"/>
    <n v="221"/>
    <n v="235"/>
    <n v="912"/>
    <n v="935"/>
    <n v="384"/>
    <n v="653"/>
    <n v="333"/>
    <n v="106"/>
    <n v="31"/>
    <n v="43.7"/>
    <n v="45"/>
    <n v="5.3231151999999997E-2"/>
    <n v="3.2311515999999998E-2"/>
    <n v="1.9676885000000002E-2"/>
    <n v="5.5509528000000002E-2"/>
    <n v="9.3206299999999999E-3"/>
    <n v="2.2783761E-2"/>
    <n v="1.8019884E-2"/>
    <n v="4.5774648000000001E-2"/>
    <n v="4.8674399E-2"/>
    <n v="0.18889809399999999"/>
    <n v="0.19366197199999999"/>
    <n v="7.9536040000000002E-2"/>
    <n v="0.13525269300000001"/>
    <n v="6.8972659000000006E-2"/>
    <n v="2.1955261E-2"/>
    <n v="6.4208779999999997E-3"/>
    <n v="25"/>
    <n v="41"/>
    <n v="4"/>
    <n v="3.7383178000000003E-2"/>
    <n v="0.23364486000000001"/>
    <n v="0.38317757000000002"/>
  </r>
  <r>
    <s v="BS"/>
    <x v="6"/>
    <s v="BS20 6"/>
    <n v="201"/>
    <n v="325115.52240000002"/>
    <n v="3607"/>
    <n v="4"/>
    <n v="394"/>
    <n v="802"/>
    <n v="1549"/>
    <n v="709"/>
    <n v="149"/>
    <n v="1.108955E-3"/>
    <n v="0.109232049"/>
    <n v="0.22234543900000001"/>
    <n v="0.42944274999999998"/>
    <n v="0.19656224"/>
    <n v="4.1308566999999997E-2"/>
    <n v="16"/>
    <n v="53"/>
    <n v="335"/>
    <n v="587"/>
    <n v="782"/>
    <n v="798"/>
    <n v="494"/>
    <n v="306"/>
    <n v="236"/>
    <n v="4.4358189999999997E-3"/>
    <n v="1.4693651E-2"/>
    <n v="9.2874965000000004E-2"/>
    <n v="0.16273911799999999"/>
    <n v="0.216800665"/>
    <n v="0.22123648500000001"/>
    <n v="0.13695591900000001"/>
    <n v="8.4835042999999999E-2"/>
    <n v="6.5428334000000005E-2"/>
    <n v="7966"/>
    <n v="426"/>
    <n v="240"/>
    <n v="162"/>
    <n v="426"/>
    <n v="84"/>
    <n v="188"/>
    <n v="154"/>
    <n v="327"/>
    <n v="347"/>
    <n v="1394"/>
    <n v="1614"/>
    <n v="697"/>
    <n v="999"/>
    <n v="602"/>
    <n v="197"/>
    <n v="109"/>
    <n v="44.7"/>
    <n v="46"/>
    <n v="5.3477278000000003E-2"/>
    <n v="3.0128044E-2"/>
    <n v="2.0336429999999999E-2"/>
    <n v="5.3477278000000003E-2"/>
    <n v="1.0544815000000001E-2"/>
    <n v="2.3600301000000001E-2"/>
    <n v="1.9332162E-2"/>
    <n v="4.1049460000000003E-2"/>
    <n v="4.3560131000000002E-2"/>
    <n v="0.17499372299999999"/>
    <n v="0.20261109699999999"/>
    <n v="8.7496861999999995E-2"/>
    <n v="0.125407984"/>
    <n v="7.5571178000000003E-2"/>
    <n v="2.4730103E-2"/>
    <n v="1.3683153E-2"/>
    <n v="60"/>
    <n v="45"/>
    <n v="31"/>
    <n v="0.154228856"/>
    <n v="0.29850746299999997"/>
    <n v="0.22388059699999999"/>
  </r>
  <r>
    <s v="BS"/>
    <x v="6"/>
    <s v="BS20 7"/>
    <n v="374"/>
    <n v="358680.80209999997"/>
    <n v="4838"/>
    <n v="5"/>
    <n v="378"/>
    <n v="1355"/>
    <n v="1383"/>
    <n v="1442"/>
    <n v="275"/>
    <n v="1.033485E-3"/>
    <n v="7.8131459E-2"/>
    <n v="0.28007441100000002"/>
    <n v="0.28586192599999999"/>
    <n v="0.29805704799999999"/>
    <n v="5.6841669999999997E-2"/>
    <n v="4"/>
    <n v="123"/>
    <n v="605"/>
    <n v="866"/>
    <n v="659"/>
    <n v="874"/>
    <n v="717"/>
    <n v="527"/>
    <n v="463"/>
    <n v="8.2678799999999996E-4"/>
    <n v="2.5423728999999999E-2"/>
    <n v="0.125051674"/>
    <n v="0.17899958699999999"/>
    <n v="0.136213311"/>
    <n v="0.18065316200000001"/>
    <n v="0.148201736"/>
    <n v="0.10892931"/>
    <n v="9.5700702999999998E-2"/>
    <n v="11362"/>
    <n v="1014"/>
    <n v="484"/>
    <n v="279"/>
    <n v="677"/>
    <n v="132"/>
    <n v="184"/>
    <n v="164"/>
    <n v="472"/>
    <n v="778"/>
    <n v="3117"/>
    <n v="1968"/>
    <n v="599"/>
    <n v="787"/>
    <n v="502"/>
    <n v="118"/>
    <n v="87"/>
    <n v="37"/>
    <n v="37"/>
    <n v="8.9244851E-2"/>
    <n v="4.2598134000000003E-2"/>
    <n v="2.4555535999999999E-2"/>
    <n v="5.9584579999999998E-2"/>
    <n v="1.1617673E-2"/>
    <n v="1.6194331999999999E-2"/>
    <n v="1.4434079000000001E-2"/>
    <n v="4.1541981999999998E-2"/>
    <n v="6.8473859999999998E-2"/>
    <n v="0.27433550400000001"/>
    <n v="0.173208942"/>
    <n v="5.2719592000000003E-2"/>
    <n v="6.9265973999999994E-2"/>
    <n v="4.4182362000000003E-2"/>
    <n v="1.0385495999999999E-2"/>
    <n v="7.6571030000000002E-3"/>
    <n v="70"/>
    <n v="52"/>
    <n v="135"/>
    <n v="0.36096256700000001"/>
    <n v="0.18716577500000001"/>
    <n v="0.13903743299999999"/>
  </r>
  <r>
    <s v="BS"/>
    <x v="6"/>
    <s v="BS20 8"/>
    <n v="150"/>
    <n v="429637.03330000001"/>
    <n v="2528"/>
    <n v="1"/>
    <n v="122"/>
    <n v="448"/>
    <n v="864"/>
    <n v="898"/>
    <n v="195"/>
    <n v="3.9556999999999998E-4"/>
    <n v="4.8259494E-2"/>
    <n v="0.17721518999999999"/>
    <n v="0.341772152"/>
    <n v="0.35522151899999999"/>
    <n v="7.7136075999999998E-2"/>
    <n v="2"/>
    <n v="6"/>
    <n v="123"/>
    <n v="279"/>
    <n v="402"/>
    <n v="461"/>
    <n v="448"/>
    <n v="418"/>
    <n v="389"/>
    <n v="7.9113899999999995E-4"/>
    <n v="2.373418E-3"/>
    <n v="4.8655062999999998E-2"/>
    <n v="0.110363924"/>
    <n v="0.159018987"/>
    <n v="0.18235759500000001"/>
    <n v="0.17721518999999999"/>
    <n v="0.165348101"/>
    <n v="0.15387658200000001"/>
    <n v="5847"/>
    <n v="242"/>
    <n v="170"/>
    <n v="111"/>
    <n v="332"/>
    <n v="62"/>
    <n v="139"/>
    <n v="102"/>
    <n v="188"/>
    <n v="151"/>
    <n v="909"/>
    <n v="1381"/>
    <n v="539"/>
    <n v="858"/>
    <n v="495"/>
    <n v="110"/>
    <n v="58"/>
    <n v="46.7"/>
    <n v="50"/>
    <n v="4.1388745999999997E-2"/>
    <n v="2.9074738999999999E-2"/>
    <n v="1.8984094E-2"/>
    <n v="5.6781255000000003E-2"/>
    <n v="1.0603728E-2"/>
    <n v="2.3772874999999999E-2"/>
    <n v="1.7444844000000001E-2"/>
    <n v="3.2153240999999999E-2"/>
    <n v="2.5825210000000001E-2"/>
    <n v="0.15546434100000001"/>
    <n v="0.236189499"/>
    <n v="9.2184026000000002E-2"/>
    <n v="0.146741919"/>
    <n v="8.4658799000000007E-2"/>
    <n v="1.8813066999999999E-2"/>
    <n v="9.9196170000000004E-3"/>
    <n v="88"/>
    <n v="19"/>
    <n v="16"/>
    <n v="0.10666666700000001"/>
    <n v="0.58666666700000003"/>
    <n v="0.12666666700000001"/>
  </r>
  <r>
    <s v="BS"/>
    <x v="7"/>
    <s v="BS21 5"/>
    <n v="101"/>
    <n v="256481.3168"/>
    <n v="2101"/>
    <n v="9"/>
    <n v="243"/>
    <n v="592"/>
    <n v="943"/>
    <n v="280"/>
    <n v="34"/>
    <n v="4.2836740000000003E-3"/>
    <n v="0.11565921"/>
    <n v="0.28177058500000002"/>
    <n v="0.44883388899999999"/>
    <n v="0.13326987100000001"/>
    <n v="1.6182769999999999E-2"/>
    <n v="8"/>
    <n v="88"/>
    <n v="155"/>
    <n v="451"/>
    <n v="496"/>
    <n v="471"/>
    <n v="258"/>
    <n v="121"/>
    <n v="53"/>
    <n v="3.8077110000000001E-3"/>
    <n v="4.1884816999999998E-2"/>
    <n v="7.3774392999999994E-2"/>
    <n v="0.21465968599999999"/>
    <n v="0.23607805800000001"/>
    <n v="0.22417896200000001"/>
    <n v="0.122798667"/>
    <n v="5.7591623000000002E-2"/>
    <n v="2.5226083E-2"/>
    <n v="4861"/>
    <n v="324"/>
    <n v="160"/>
    <n v="117"/>
    <n v="289"/>
    <n v="64"/>
    <n v="126"/>
    <n v="95"/>
    <n v="280"/>
    <n v="347"/>
    <n v="1027"/>
    <n v="1164"/>
    <n v="280"/>
    <n v="315"/>
    <n v="209"/>
    <n v="48"/>
    <n v="16"/>
    <n v="38.200000000000003"/>
    <n v="39"/>
    <n v="6.6652952000000001E-2"/>
    <n v="3.2915038000000001E-2"/>
    <n v="2.4069121999999998E-2"/>
    <n v="5.9452787E-2"/>
    <n v="1.3166015E-2"/>
    <n v="2.5920591999999999E-2"/>
    <n v="1.9543304000000001E-2"/>
    <n v="5.7601316999999999E-2"/>
    <n v="7.1384488999999995E-2"/>
    <n v="0.211273401"/>
    <n v="0.239456902"/>
    <n v="5.7601316999999999E-2"/>
    <n v="6.4801480999999994E-2"/>
    <n v="4.2995268000000003E-2"/>
    <n v="9.8745110000000007E-3"/>
    <n v="3.2915039999999998E-3"/>
    <n v="21"/>
    <n v="24"/>
    <n v="3"/>
    <n v="2.9702969999999999E-2"/>
    <n v="0.20792079199999999"/>
    <n v="0.23762376199999999"/>
  </r>
  <r>
    <s v="BS"/>
    <x v="7"/>
    <s v="BS21 6"/>
    <n v="173"/>
    <n v="326811.73989999999"/>
    <n v="3836"/>
    <n v="6"/>
    <n v="414"/>
    <n v="802"/>
    <n v="1750"/>
    <n v="668"/>
    <n v="196"/>
    <n v="1.564129E-3"/>
    <n v="0.10792492200000001"/>
    <n v="0.20907195000000001"/>
    <n v="0.45620438000000002"/>
    <n v="0.17413972899999999"/>
    <n v="5.1094891000000003E-2"/>
    <n v="11"/>
    <n v="81"/>
    <n v="314"/>
    <n v="564"/>
    <n v="822"/>
    <n v="882"/>
    <n v="506"/>
    <n v="316"/>
    <n v="340"/>
    <n v="2.8675699999999998E-3"/>
    <n v="2.1115746000000001E-2"/>
    <n v="8.1856100000000001E-2"/>
    <n v="0.14702815399999999"/>
    <n v="0.21428571399999999"/>
    <n v="0.22992700699999999"/>
    <n v="0.13190823800000001"/>
    <n v="8.2377477000000005E-2"/>
    <n v="8.8633993999999994E-2"/>
    <n v="8926"/>
    <n v="458"/>
    <n v="277"/>
    <n v="173"/>
    <n v="521"/>
    <n v="129"/>
    <n v="233"/>
    <n v="160"/>
    <n v="441"/>
    <n v="406"/>
    <n v="1645"/>
    <n v="1924"/>
    <n v="641"/>
    <n v="981"/>
    <n v="632"/>
    <n v="197"/>
    <n v="108"/>
    <n v="43.3"/>
    <n v="45"/>
    <n v="5.1310778000000001E-2"/>
    <n v="3.1032937E-2"/>
    <n v="1.9381582000000001E-2"/>
    <n v="5.836881E-2"/>
    <n v="1.4452161999999999E-2"/>
    <n v="2.6103517999999999E-2"/>
    <n v="1.7925162000000001E-2"/>
    <n v="4.9406229000000003E-2"/>
    <n v="4.5485100000000001E-2"/>
    <n v="0.184293076"/>
    <n v="0.21555007800000001"/>
    <n v="7.1812682000000003E-2"/>
    <n v="0.109903652"/>
    <n v="7.0804391999999994E-2"/>
    <n v="2.2070355999999999E-2"/>
    <n v="1.2099485E-2"/>
    <n v="36"/>
    <n v="40"/>
    <n v="16"/>
    <n v="9.2485549E-2"/>
    <n v="0.20809248599999999"/>
    <n v="0.23121387299999999"/>
  </r>
  <r>
    <s v="BS"/>
    <x v="7"/>
    <s v="BS21 7"/>
    <n v="254"/>
    <n v="381932.28350000002"/>
    <n v="4280"/>
    <n v="7"/>
    <n v="526"/>
    <n v="1229"/>
    <n v="1446"/>
    <n v="793"/>
    <n v="279"/>
    <n v="1.635514E-3"/>
    <n v="0.122897196"/>
    <n v="0.28714953300000001"/>
    <n v="0.33785046699999999"/>
    <n v="0.185280374"/>
    <n v="6.5186915999999998E-2"/>
    <n v="21"/>
    <n v="132"/>
    <n v="414"/>
    <n v="845"/>
    <n v="723"/>
    <n v="718"/>
    <n v="610"/>
    <n v="380"/>
    <n v="437"/>
    <n v="4.9065419999999998E-3"/>
    <n v="3.0841120999999999E-2"/>
    <n v="9.6728971999999996E-2"/>
    <n v="0.19742990699999999"/>
    <n v="0.16892523400000001"/>
    <n v="0.16775700900000001"/>
    <n v="0.14252336400000001"/>
    <n v="8.8785047000000006E-2"/>
    <n v="0.10210280400000001"/>
    <n v="9496"/>
    <n v="350"/>
    <n v="238"/>
    <n v="159"/>
    <n v="439"/>
    <n v="108"/>
    <n v="170"/>
    <n v="157"/>
    <n v="342"/>
    <n v="386"/>
    <n v="1516"/>
    <n v="2109"/>
    <n v="752"/>
    <n v="1247"/>
    <n v="931"/>
    <n v="353"/>
    <n v="239"/>
    <n v="48.4"/>
    <n v="50"/>
    <n v="3.6857623999999999E-2"/>
    <n v="2.5063183999999999E-2"/>
    <n v="1.6743892E-2"/>
    <n v="4.6229991999999998E-2"/>
    <n v="1.137321E-2"/>
    <n v="1.7902274999999999E-2"/>
    <n v="1.6533276999999999E-2"/>
    <n v="3.6015164000000002E-2"/>
    <n v="4.0648693999999999E-2"/>
    <n v="0.15964616700000001"/>
    <n v="0.22209351299999999"/>
    <n v="7.9191237999999997E-2"/>
    <n v="0.13131845"/>
    <n v="9.8041280999999994E-2"/>
    <n v="3.7173547000000001E-2"/>
    <n v="2.5168492000000001E-2"/>
    <n v="53"/>
    <n v="45"/>
    <n v="85"/>
    <n v="0.33464566899999998"/>
    <n v="0.20866141699999999"/>
    <n v="0.177165354"/>
  </r>
  <r>
    <s v="BS"/>
    <x v="8"/>
    <s v="BS22 6"/>
    <n v="195"/>
    <n v="211287.42559999999"/>
    <n v="3651"/>
    <n v="10"/>
    <n v="306"/>
    <n v="1129"/>
    <n v="1742"/>
    <n v="407"/>
    <n v="57"/>
    <n v="2.7389760000000002E-3"/>
    <n v="8.3812654E-2"/>
    <n v="0.30923034799999999"/>
    <n v="0.47712955400000001"/>
    <n v="0.111476308"/>
    <n v="1.5612160999999999E-2"/>
    <n v="9"/>
    <n v="61"/>
    <n v="293"/>
    <n v="754"/>
    <n v="1127"/>
    <n v="780"/>
    <n v="364"/>
    <n v="182"/>
    <n v="81"/>
    <n v="2.4650779999999999E-3"/>
    <n v="1.6707751E-2"/>
    <n v="8.0251985999999997E-2"/>
    <n v="0.20651876199999999"/>
    <n v="0.30868255300000003"/>
    <n v="0.213640099"/>
    <n v="9.9698712999999994E-2"/>
    <n v="4.9849355999999997E-2"/>
    <n v="2.2185703000000001E-2"/>
    <n v="7979"/>
    <n v="437"/>
    <n v="252"/>
    <n v="164"/>
    <n v="474"/>
    <n v="85"/>
    <n v="171"/>
    <n v="161"/>
    <n v="353"/>
    <n v="400"/>
    <n v="1359"/>
    <n v="1455"/>
    <n v="653"/>
    <n v="997"/>
    <n v="729"/>
    <n v="200"/>
    <n v="89"/>
    <n v="44.5"/>
    <n v="46"/>
    <n v="5.4768768000000002E-2"/>
    <n v="3.1582905000000001E-2"/>
    <n v="2.0553953999999999E-2"/>
    <n v="5.9405940999999997E-2"/>
    <n v="1.0652963999999999E-2"/>
    <n v="2.1431256999999999E-2"/>
    <n v="2.0177967000000002E-2"/>
    <n v="4.4241133000000002E-2"/>
    <n v="5.0131595000000001E-2"/>
    <n v="0.17032209600000001"/>
    <n v="0.18235367799999999"/>
    <n v="8.1839830000000002E-2"/>
    <n v="0.12495300199999999"/>
    <n v="9.1364833000000006E-2"/>
    <n v="2.5065798E-2"/>
    <n v="1.1154280000000001E-2"/>
    <n v="27"/>
    <n v="67"/>
    <n v="15"/>
    <n v="7.6923077000000006E-2"/>
    <n v="0.138461538"/>
    <n v="0.34358974399999997"/>
  </r>
  <r>
    <s v="BS"/>
    <x v="8"/>
    <s v="BS22 7"/>
    <n v="246"/>
    <n v="231537.5569"/>
    <n v="4170"/>
    <n v="8"/>
    <n v="283"/>
    <n v="1152"/>
    <n v="1596"/>
    <n v="976"/>
    <n v="155"/>
    <n v="1.9184650000000001E-3"/>
    <n v="6.7865706999999997E-2"/>
    <n v="0.27625899300000001"/>
    <n v="0.38273381299999998"/>
    <n v="0.234052758"/>
    <n v="3.7170264000000001E-2"/>
    <n v="2"/>
    <n v="68"/>
    <n v="233"/>
    <n v="887"/>
    <n v="1025"/>
    <n v="755"/>
    <n v="568"/>
    <n v="386"/>
    <n v="246"/>
    <n v="4.7961599999999998E-4"/>
    <n v="1.6306953999999999E-2"/>
    <n v="5.5875300000000003E-2"/>
    <n v="0.21270983199999999"/>
    <n v="0.245803357"/>
    <n v="0.18105515599999999"/>
    <n v="0.13621103100000001"/>
    <n v="9.2565946999999996E-2"/>
    <n v="5.8992806000000002E-2"/>
    <n v="10339"/>
    <n v="856"/>
    <n v="437"/>
    <n v="281"/>
    <n v="719"/>
    <n v="134"/>
    <n v="263"/>
    <n v="256"/>
    <n v="596"/>
    <n v="711"/>
    <n v="2431"/>
    <n v="2075"/>
    <n v="505"/>
    <n v="598"/>
    <n v="357"/>
    <n v="97"/>
    <n v="23"/>
    <n v="35.5"/>
    <n v="35"/>
    <n v="8.2793306999999997E-2"/>
    <n v="4.2267144E-2"/>
    <n v="2.7178643999999998E-2"/>
    <n v="6.9542509000000002E-2"/>
    <n v="1.2960634E-2"/>
    <n v="2.5437662999999999E-2"/>
    <n v="2.4760615E-2"/>
    <n v="5.7645807E-2"/>
    <n v="6.8768739999999995E-2"/>
    <n v="0.235129123"/>
    <n v="0.200696392"/>
    <n v="4.8844182E-2"/>
    <n v="5.7839249000000002E-2"/>
    <n v="3.4529452000000002E-2"/>
    <n v="9.3819520000000007E-3"/>
    <n v="2.2245870000000001E-3"/>
    <n v="67"/>
    <n v="63"/>
    <n v="10"/>
    <n v="4.0650407E-2"/>
    <n v="0.27235772400000002"/>
    <n v="0.25609756099999997"/>
  </r>
  <r>
    <s v="BS"/>
    <x v="8"/>
    <s v="BS22 8"/>
    <n v="283"/>
    <n v="217871.27559999999"/>
    <n v="4765"/>
    <n v="15"/>
    <n v="446"/>
    <n v="1417"/>
    <n v="2422"/>
    <n v="397"/>
    <n v="68"/>
    <n v="3.1479540000000001E-3"/>
    <n v="9.3599161E-2"/>
    <n v="0.29737670500000002"/>
    <n v="0.508289612"/>
    <n v="8.3315844999999999E-2"/>
    <n v="1.4270724E-2"/>
    <n v="20"/>
    <n v="90"/>
    <n v="373"/>
    <n v="889"/>
    <n v="1399"/>
    <n v="1193"/>
    <n v="489"/>
    <n v="205"/>
    <n v="107"/>
    <n v="4.1972720000000002E-3"/>
    <n v="1.8887722999999999E-2"/>
    <n v="7.8279118999999994E-2"/>
    <n v="0.18656872999999999"/>
    <n v="0.293599161"/>
    <n v="0.25036726100000001"/>
    <n v="0.102623295"/>
    <n v="4.3022036E-2"/>
    <n v="2.2455404000000002E-2"/>
    <n v="10599"/>
    <n v="681"/>
    <n v="346"/>
    <n v="239"/>
    <n v="645"/>
    <n v="127"/>
    <n v="263"/>
    <n v="213"/>
    <n v="491"/>
    <n v="637"/>
    <n v="2108"/>
    <n v="2003"/>
    <n v="736"/>
    <n v="1126"/>
    <n v="719"/>
    <n v="177"/>
    <n v="88"/>
    <n v="41.3"/>
    <n v="42"/>
    <n v="6.4251344000000002E-2"/>
    <n v="3.2644589000000002E-2"/>
    <n v="2.2549296999999999E-2"/>
    <n v="6.0854798000000002E-2"/>
    <n v="1.1982262E-2"/>
    <n v="2.4813662E-2"/>
    <n v="2.0096235E-2"/>
    <n v="4.6325125000000002E-2"/>
    <n v="6.0100009000000003E-2"/>
    <n v="0.19888668700000001"/>
    <n v="0.18898009199999999"/>
    <n v="6.9440512999999995E-2"/>
    <n v="0.106236437"/>
    <n v="6.7836588000000003E-2"/>
    <n v="1.6699689E-2"/>
    <n v="8.3026699999999998E-3"/>
    <n v="53"/>
    <n v="117"/>
    <n v="18"/>
    <n v="6.3604240000000006E-2"/>
    <n v="0.187279152"/>
    <n v="0.41342756200000003"/>
  </r>
  <r>
    <s v="BS"/>
    <x v="8"/>
    <s v="BS22 9"/>
    <n v="229"/>
    <n v="286127.72489999997"/>
    <n v="3652"/>
    <n v="3"/>
    <n v="164"/>
    <n v="806"/>
    <n v="1626"/>
    <n v="894"/>
    <n v="159"/>
    <n v="8.21468E-4"/>
    <n v="4.49069E-2"/>
    <n v="0.22070098599999999"/>
    <n v="0.44523548699999999"/>
    <n v="0.24479737100000001"/>
    <n v="4.3537788000000001E-2"/>
    <n v="3"/>
    <n v="36"/>
    <n v="139"/>
    <n v="472"/>
    <n v="821"/>
    <n v="837"/>
    <n v="604"/>
    <n v="402"/>
    <n v="338"/>
    <n v="8.21468E-4"/>
    <n v="9.857612E-3"/>
    <n v="3.8061336000000001E-2"/>
    <n v="0.12924425"/>
    <n v="0.224808324"/>
    <n v="0.229189485"/>
    <n v="0.16538882799999999"/>
    <n v="0.11007667"/>
    <n v="9.2552025999999996E-2"/>
    <n v="8525"/>
    <n v="376"/>
    <n v="270"/>
    <n v="180"/>
    <n v="464"/>
    <n v="106"/>
    <n v="177"/>
    <n v="174"/>
    <n v="372"/>
    <n v="346"/>
    <n v="1540"/>
    <n v="1934"/>
    <n v="751"/>
    <n v="1039"/>
    <n v="585"/>
    <n v="156"/>
    <n v="55"/>
    <n v="44.2"/>
    <n v="46"/>
    <n v="4.4105572000000003E-2"/>
    <n v="3.1671553999999998E-2"/>
    <n v="2.111437E-2"/>
    <n v="5.4428152E-2"/>
    <n v="1.2434018E-2"/>
    <n v="2.0762462999999998E-2"/>
    <n v="2.0410556999999999E-2"/>
    <n v="4.3636363999999997E-2"/>
    <n v="4.0586509999999999E-2"/>
    <n v="0.180645161"/>
    <n v="0.22686217"/>
    <n v="8.8093842000000006E-2"/>
    <n v="0.121876833"/>
    <n v="6.8621700999999993E-2"/>
    <n v="1.8299119999999999E-2"/>
    <n v="6.4516130000000001E-3"/>
    <n v="104"/>
    <n v="68"/>
    <n v="12"/>
    <n v="5.2401746999999999E-2"/>
    <n v="0.45414847200000003"/>
    <n v="0.29694323099999997"/>
  </r>
  <r>
    <s v="BS"/>
    <x v="9"/>
    <s v="BS23 1"/>
    <n v="175"/>
    <n v="180897.7543"/>
    <n v="2553"/>
    <n v="15"/>
    <n v="911"/>
    <n v="1011"/>
    <n v="322"/>
    <n v="195"/>
    <n v="99"/>
    <n v="5.8754410000000003E-3"/>
    <n v="0.35683509600000002"/>
    <n v="0.39600469999999999"/>
    <n v="0.12612612600000001"/>
    <n v="7.6380728999999994E-2"/>
    <n v="3.8777908E-2"/>
    <n v="97"/>
    <n v="253"/>
    <n v="599"/>
    <n v="828"/>
    <n v="284"/>
    <n v="182"/>
    <n v="110"/>
    <n v="104"/>
    <n v="96"/>
    <n v="3.7994515999999999E-2"/>
    <n v="9.9099098999999996E-2"/>
    <n v="0.23462593000000001"/>
    <n v="0.324324324"/>
    <n v="0.111241676"/>
    <n v="7.1288679999999993E-2"/>
    <n v="4.3086565E-2"/>
    <n v="4.0736388999999998E-2"/>
    <n v="3.7602820000000002E-2"/>
    <n v="4940"/>
    <n v="213"/>
    <n v="103"/>
    <n v="52"/>
    <n v="160"/>
    <n v="33"/>
    <n v="77"/>
    <n v="158"/>
    <n v="340"/>
    <n v="421"/>
    <n v="958"/>
    <n v="950"/>
    <n v="309"/>
    <n v="444"/>
    <n v="420"/>
    <n v="174"/>
    <n v="128"/>
    <n v="44.8"/>
    <n v="44"/>
    <n v="4.3117409000000002E-2"/>
    <n v="2.0850202000000002E-2"/>
    <n v="1.0526316000000001E-2"/>
    <n v="3.2388663999999998E-2"/>
    <n v="6.6801619999999999E-3"/>
    <n v="1.5587045000000001E-2"/>
    <n v="3.1983805999999997E-2"/>
    <n v="6.8825911000000004E-2"/>
    <n v="8.5222671999999999E-2"/>
    <n v="0.19392712600000001"/>
    <n v="0.192307692"/>
    <n v="6.2550606999999994E-2"/>
    <n v="8.9878543000000005E-2"/>
    <n v="8.5020242999999995E-2"/>
    <n v="3.5222671999999997E-2"/>
    <n v="2.5910931000000002E-2"/>
    <n v="4"/>
    <n v="16"/>
    <n v="87"/>
    <n v="0.49714285699999999"/>
    <n v="2.2857143E-2"/>
    <n v="9.1428571E-2"/>
  </r>
  <r>
    <s v="BS"/>
    <x v="9"/>
    <s v="BS23 2"/>
    <n v="308"/>
    <n v="200876.01620000001"/>
    <n v="4676"/>
    <n v="23"/>
    <n v="1105"/>
    <n v="1894"/>
    <n v="986"/>
    <n v="515"/>
    <n v="153"/>
    <n v="4.9187340000000001E-3"/>
    <n v="0.236313088"/>
    <n v="0.40504704899999999"/>
    <n v="0.210863986"/>
    <n v="0.110136869"/>
    <n v="3.2720274000000001E-2"/>
    <n v="94"/>
    <n v="294"/>
    <n v="818"/>
    <n v="1419"/>
    <n v="662"/>
    <n v="534"/>
    <n v="345"/>
    <n v="236"/>
    <n v="274"/>
    <n v="2.0102651999999999E-2"/>
    <n v="6.2874251000000006E-2"/>
    <n v="0.17493584300000001"/>
    <n v="0.30346450000000003"/>
    <n v="0.14157399500000001"/>
    <n v="0.114200171"/>
    <n v="7.3781008999999995E-2"/>
    <n v="5.0470488000000001E-2"/>
    <n v="5.8597092000000003E-2"/>
    <n v="9195"/>
    <n v="367"/>
    <n v="157"/>
    <n v="84"/>
    <n v="297"/>
    <n v="57"/>
    <n v="141"/>
    <n v="180"/>
    <n v="517"/>
    <n v="659"/>
    <n v="1687"/>
    <n v="1842"/>
    <n v="696"/>
    <n v="1130"/>
    <n v="790"/>
    <n v="344"/>
    <n v="247"/>
    <n v="47.5"/>
    <n v="48"/>
    <n v="3.9912995999999999E-2"/>
    <n v="1.7074497000000001E-2"/>
    <n v="9.1354000000000001E-3"/>
    <n v="3.2300163E-2"/>
    <n v="6.1990209999999999E-3"/>
    <n v="1.5334421000000001E-2"/>
    <n v="1.9575855999999999E-2"/>
    <n v="5.6226209999999999E-2"/>
    <n v="7.1669386000000002E-2"/>
    <n v="0.18346927699999999"/>
    <n v="0.200326264"/>
    <n v="7.5693311999999999E-2"/>
    <n v="0.122892877"/>
    <n v="8.5916258999999995E-2"/>
    <n v="3.7411636999999998E-2"/>
    <n v="2.6862424999999999E-2"/>
    <n v="27"/>
    <n v="37"/>
    <n v="196"/>
    <n v="0.63636363600000001"/>
    <n v="8.7662338000000006E-2"/>
    <n v="0.12012987"/>
  </r>
  <r>
    <s v="BS"/>
    <x v="9"/>
    <s v="BS23 3"/>
    <n v="234"/>
    <n v="179424.55129999999"/>
    <n v="5544"/>
    <n v="13"/>
    <n v="1047"/>
    <n v="2025"/>
    <n v="1900"/>
    <n v="440"/>
    <n v="119"/>
    <n v="2.344877E-3"/>
    <n v="0.18885281400000001"/>
    <n v="0.36525974"/>
    <n v="0.34271284299999999"/>
    <n v="7.9365079000000005E-2"/>
    <n v="2.1464646E-2"/>
    <n v="30"/>
    <n v="186"/>
    <n v="880"/>
    <n v="1699"/>
    <n v="1001"/>
    <n v="941"/>
    <n v="459"/>
    <n v="232"/>
    <n v="116"/>
    <n v="5.4112550000000002E-3"/>
    <n v="3.3549783999999999E-2"/>
    <n v="0.15873015900000001"/>
    <n v="0.306457431"/>
    <n v="0.18055555600000001"/>
    <n v="0.169733045"/>
    <n v="8.2792208000000006E-2"/>
    <n v="4.1847042000000001E-2"/>
    <n v="2.0923521E-2"/>
    <n v="12214"/>
    <n v="869"/>
    <n v="472"/>
    <n v="279"/>
    <n v="794"/>
    <n v="156"/>
    <n v="368"/>
    <n v="423"/>
    <n v="847"/>
    <n v="845"/>
    <n v="2553"/>
    <n v="2251"/>
    <n v="646"/>
    <n v="928"/>
    <n v="529"/>
    <n v="180"/>
    <n v="74"/>
    <n v="37.200000000000003"/>
    <n v="37"/>
    <n v="7.1147863000000006E-2"/>
    <n v="3.8644179000000001E-2"/>
    <n v="2.2842640000000001E-2"/>
    <n v="6.5007368999999995E-2"/>
    <n v="1.2772229E-2"/>
    <n v="3.0129360000000001E-2"/>
    <n v="3.4632389E-2"/>
    <n v="6.9346650999999995E-2"/>
    <n v="6.9182905000000003E-2"/>
    <n v="0.20902243300000001"/>
    <n v="0.184296709"/>
    <n v="5.2890126000000003E-2"/>
    <n v="7.5978384999999996E-2"/>
    <n v="4.3310954999999998E-2"/>
    <n v="1.4737187000000001E-2"/>
    <n v="6.0586210000000001E-3"/>
    <n v="7"/>
    <n v="88"/>
    <n v="62"/>
    <n v="0.264957265"/>
    <n v="2.9914530000000002E-2"/>
    <n v="0.37606837599999998"/>
  </r>
  <r>
    <s v="BS"/>
    <x v="9"/>
    <s v="BS23 4"/>
    <n v="185"/>
    <n v="230742.2703"/>
    <n v="3470"/>
    <n v="4"/>
    <n v="509"/>
    <n v="1154"/>
    <n v="1018"/>
    <n v="586"/>
    <n v="199"/>
    <n v="1.1527379999999999E-3"/>
    <n v="0.14668587899999999"/>
    <n v="0.332564841"/>
    <n v="0.29337175799999998"/>
    <n v="0.16887608100000001"/>
    <n v="5.7348703000000001E-2"/>
    <n v="20"/>
    <n v="72"/>
    <n v="417"/>
    <n v="885"/>
    <n v="476"/>
    <n v="583"/>
    <n v="426"/>
    <n v="320"/>
    <n v="271"/>
    <n v="5.7636889999999998E-3"/>
    <n v="2.0749279999999998E-2"/>
    <n v="0.12017291099999999"/>
    <n v="0.25504322800000001"/>
    <n v="0.13717579299999999"/>
    <n v="0.16801152699999999"/>
    <n v="0.122766571"/>
    <n v="9.2219019999999999E-2"/>
    <n v="7.8097982999999996E-2"/>
    <n v="7647"/>
    <n v="360"/>
    <n v="218"/>
    <n v="140"/>
    <n v="370"/>
    <n v="80"/>
    <n v="185"/>
    <n v="164"/>
    <n v="388"/>
    <n v="336"/>
    <n v="1254"/>
    <n v="1516"/>
    <n v="505"/>
    <n v="877"/>
    <n v="749"/>
    <n v="268"/>
    <n v="237"/>
    <n v="46.5"/>
    <n v="47"/>
    <n v="4.7077285000000003E-2"/>
    <n v="2.8507912E-2"/>
    <n v="1.8307832999999999E-2"/>
    <n v="4.8384987999999997E-2"/>
    <n v="1.0461619E-2"/>
    <n v="2.4192493999999998E-2"/>
    <n v="2.1446318999999998E-2"/>
    <n v="5.0738852000000001E-2"/>
    <n v="4.39388E-2"/>
    <n v="0.163985877"/>
    <n v="0.19824767900000001"/>
    <n v="6.6038970000000002E-2"/>
    <n v="0.114685498"/>
    <n v="9.7946907E-2"/>
    <n v="3.5046423E-2"/>
    <n v="3.0992545999999999E-2"/>
    <n v="31"/>
    <n v="41"/>
    <n v="58"/>
    <n v="0.31351351399999999"/>
    <n v="0.167567568"/>
    <n v="0.22162162199999999"/>
  </r>
  <r>
    <s v="BS"/>
    <x v="10"/>
    <s v="BS24 7"/>
    <n v="347"/>
    <n v="220624.14989999999"/>
    <n v="3219"/>
    <n v="2"/>
    <n v="173"/>
    <n v="1006"/>
    <n v="1270"/>
    <n v="646"/>
    <n v="122"/>
    <n v="6.2131100000000004E-4"/>
    <n v="5.3743398999999997E-2"/>
    <n v="0.31251941599999999"/>
    <n v="0.394532463"/>
    <n v="0.20068344199999999"/>
    <n v="3.7899968999999999E-2"/>
    <n v="4"/>
    <n v="41"/>
    <n v="245"/>
    <n v="802"/>
    <n v="865"/>
    <n v="511"/>
    <n v="370"/>
    <n v="216"/>
    <n v="165"/>
    <n v="1.2426220000000001E-3"/>
    <n v="1.2736875E-2"/>
    <n v="7.6110593000000004E-2"/>
    <n v="0.249145697"/>
    <n v="0.26871699300000002"/>
    <n v="0.15874495199999999"/>
    <n v="0.114942529"/>
    <n v="6.7101584000000006E-2"/>
    <n v="5.1258155E-2"/>
    <n v="8306"/>
    <n v="972"/>
    <n v="444"/>
    <n v="241"/>
    <n v="599"/>
    <n v="110"/>
    <n v="155"/>
    <n v="154"/>
    <n v="493"/>
    <n v="810"/>
    <n v="2310"/>
    <n v="1105"/>
    <n v="270"/>
    <n v="354"/>
    <n v="182"/>
    <n v="68"/>
    <n v="39"/>
    <n v="31.2"/>
    <n v="31"/>
    <n v="0.11702383800000001"/>
    <n v="5.3455333000000001E-2"/>
    <n v="2.901517E-2"/>
    <n v="7.2116542000000006E-2"/>
    <n v="1.3243438E-2"/>
    <n v="1.8661209000000002E-2"/>
    <n v="1.8540813999999999E-2"/>
    <n v="5.9354682999999998E-2"/>
    <n v="9.7519864999999997E-2"/>
    <n v="0.27811220800000003"/>
    <n v="0.13303635899999999"/>
    <n v="3.2506621999999999E-2"/>
    <n v="4.2619793000000003E-2"/>
    <n v="2.1911870999999999E-2"/>
    <n v="8.1868529999999991E-3"/>
    <n v="4.6954010000000001E-3"/>
    <n v="58"/>
    <n v="93"/>
    <n v="64"/>
    <n v="0.18443804"/>
    <n v="0.167146974"/>
    <n v="0.26801152700000003"/>
  </r>
  <r>
    <s v="BS"/>
    <x v="10"/>
    <s v="BS24 8"/>
    <n v="142"/>
    <n v="238965.3873"/>
    <n v="987"/>
    <n v="0"/>
    <n v="88"/>
    <n v="308"/>
    <n v="402"/>
    <n v="149"/>
    <n v="40"/>
    <n v="0"/>
    <n v="8.9159067999999994E-2"/>
    <n v="0.312056738"/>
    <n v="0.40729483300000002"/>
    <n v="0.15096251299999999"/>
    <n v="4.0526848999999997E-2"/>
    <n v="3"/>
    <n v="7"/>
    <n v="72"/>
    <n v="188"/>
    <n v="235"/>
    <n v="211"/>
    <n v="133"/>
    <n v="70"/>
    <n v="68"/>
    <n v="3.0395140000000001E-3"/>
    <n v="7.0921990000000004E-3"/>
    <n v="7.2948328000000007E-2"/>
    <n v="0.19047618999999999"/>
    <n v="0.23809523799999999"/>
    <n v="0.21377912900000001"/>
    <n v="0.13475177299999999"/>
    <n v="7.0921986000000006E-2"/>
    <n v="6.8895643000000006E-2"/>
    <n v="2166"/>
    <n v="93"/>
    <n v="59"/>
    <n v="48"/>
    <n v="88"/>
    <n v="21"/>
    <n v="35"/>
    <n v="27"/>
    <n v="56"/>
    <n v="53"/>
    <n v="322"/>
    <n v="456"/>
    <n v="241"/>
    <n v="383"/>
    <n v="212"/>
    <n v="51"/>
    <n v="21"/>
    <n v="49.1"/>
    <n v="53"/>
    <n v="4.2936288000000003E-2"/>
    <n v="2.7239151E-2"/>
    <n v="2.2160665E-2"/>
    <n v="4.0627886000000002E-2"/>
    <n v="9.695291E-3"/>
    <n v="1.6158817999999998E-2"/>
    <n v="1.2465374E-2"/>
    <n v="2.5854109E-2"/>
    <n v="2.4469067000000001E-2"/>
    <n v="0.148661127"/>
    <n v="0.21052631599999999"/>
    <n v="0.111265005"/>
    <n v="0.17682363800000001"/>
    <n v="9.7876270000000001E-2"/>
    <n v="2.3545706E-2"/>
    <n v="9.695291E-3"/>
    <n v="41"/>
    <n v="35"/>
    <n v="19"/>
    <n v="0.13380281699999999"/>
    <n v="0.288732394"/>
    <n v="0.24647887299999999"/>
  </r>
  <r>
    <s v="BS"/>
    <x v="10"/>
    <s v="BS24 9"/>
    <n v="155"/>
    <n v="257069.76130000001"/>
    <n v="2662"/>
    <n v="2"/>
    <n v="63"/>
    <n v="798"/>
    <n v="1337"/>
    <n v="392"/>
    <n v="70"/>
    <n v="7.5131500000000001E-4"/>
    <n v="2.3666415999999999E-2"/>
    <n v="0.299774606"/>
    <n v="0.50225394400000001"/>
    <n v="0.14725770099999999"/>
    <n v="2.6296018000000001E-2"/>
    <n v="1"/>
    <n v="8"/>
    <n v="65"/>
    <n v="497"/>
    <n v="857"/>
    <n v="620"/>
    <n v="322"/>
    <n v="166"/>
    <n v="126"/>
    <n v="3.75657E-4"/>
    <n v="3.0052590000000001E-3"/>
    <n v="2.4417731000000002E-2"/>
    <n v="0.18670172800000001"/>
    <n v="0.32193839200000002"/>
    <n v="0.232907588"/>
    <n v="0.120961683"/>
    <n v="6.2359128E-2"/>
    <n v="4.7332831999999998E-2"/>
    <n v="5971"/>
    <n v="307"/>
    <n v="216"/>
    <n v="128"/>
    <n v="304"/>
    <n v="65"/>
    <n v="139"/>
    <n v="109"/>
    <n v="234"/>
    <n v="256"/>
    <n v="900"/>
    <n v="1130"/>
    <n v="534"/>
    <n v="906"/>
    <n v="546"/>
    <n v="140"/>
    <n v="57"/>
    <n v="45.7"/>
    <n v="49"/>
    <n v="5.1415173000000002E-2"/>
    <n v="3.6174844999999997E-2"/>
    <n v="2.1436944999999999E-2"/>
    <n v="5.0912745000000002E-2"/>
    <n v="1.0885949000000001E-2"/>
    <n v="2.3279182999999998E-2"/>
    <n v="1.8254899000000002E-2"/>
    <n v="3.9189415999999998E-2"/>
    <n v="4.2873889999999998E-2"/>
    <n v="0.150728521"/>
    <n v="0.18924803200000001"/>
    <n v="8.9432256000000002E-2"/>
    <n v="0.151733378"/>
    <n v="9.1441969999999997E-2"/>
    <n v="2.3446659000000002E-2"/>
    <n v="9.5461399999999998E-3"/>
    <n v="58"/>
    <n v="31"/>
    <n v="6"/>
    <n v="3.8709676999999998E-2"/>
    <n v="0.37419354799999999"/>
    <n v="0.2"/>
  </r>
  <r>
    <s v="BS"/>
    <x v="11"/>
    <s v="BS25 1"/>
    <n v="92"/>
    <n v="377914.13040000002"/>
    <n v="1948"/>
    <n v="3"/>
    <n v="127"/>
    <n v="362"/>
    <n v="708"/>
    <n v="535"/>
    <n v="213"/>
    <n v="1.540041E-3"/>
    <n v="6.5195072000000007E-2"/>
    <n v="0.185831622"/>
    <n v="0.36344969199999999"/>
    <n v="0.27464065700000001"/>
    <n v="0.109342916"/>
    <n v="5"/>
    <n v="28"/>
    <n v="104"/>
    <n v="205"/>
    <n v="299"/>
    <n v="373"/>
    <n v="280"/>
    <n v="268"/>
    <n v="386"/>
    <n v="2.5667350000000001E-3"/>
    <n v="1.4373716999999999E-2"/>
    <n v="5.3388089999999999E-2"/>
    <n v="0.10523614000000001"/>
    <n v="0.15349076"/>
    <n v="0.191478439"/>
    <n v="0.143737166"/>
    <n v="0.137577002"/>
    <n v="0.19815195099999999"/>
    <n v="4616"/>
    <n v="178"/>
    <n v="117"/>
    <n v="98"/>
    <n v="273"/>
    <n v="55"/>
    <n v="183"/>
    <n v="133"/>
    <n v="155"/>
    <n v="145"/>
    <n v="654"/>
    <n v="969"/>
    <n v="392"/>
    <n v="665"/>
    <n v="392"/>
    <n v="123"/>
    <n v="84"/>
    <n v="46.4"/>
    <n v="49"/>
    <n v="3.8561524999999999E-2"/>
    <n v="2.534662E-2"/>
    <n v="2.1230503000000001E-2"/>
    <n v="5.9142114000000003E-2"/>
    <n v="1.1915078000000001E-2"/>
    <n v="3.9644713999999998E-2"/>
    <n v="2.8812825E-2"/>
    <n v="3.3578855999999997E-2"/>
    <n v="3.1412478000000001E-2"/>
    <n v="0.141681109"/>
    <n v="0.20992200999999999"/>
    <n v="8.4922010000000006E-2"/>
    <n v="0.14406412499999999"/>
    <n v="8.4922010000000006E-2"/>
    <n v="2.6646447E-2"/>
    <n v="1.8197574000000001E-2"/>
    <n v="48"/>
    <n v="12"/>
    <n v="14"/>
    <n v="0.15217391299999999"/>
    <n v="0.52173913000000005"/>
    <n v="0.130434783"/>
  </r>
  <r>
    <s v="BS"/>
    <x v="11"/>
    <s v="BS25 5"/>
    <n v="74"/>
    <n v="395432.09460000001"/>
    <n v="664"/>
    <n v="1"/>
    <n v="49"/>
    <n v="144"/>
    <n v="187"/>
    <n v="205"/>
    <n v="78"/>
    <n v="1.5060239999999999E-3"/>
    <n v="7.3795181000000001E-2"/>
    <n v="0.21686747000000001"/>
    <n v="0.281626506"/>
    <n v="0.30873494000000001"/>
    <n v="0.11746988"/>
    <n v="0"/>
    <n v="4"/>
    <n v="43"/>
    <n v="80"/>
    <n v="104"/>
    <n v="104"/>
    <n v="90"/>
    <n v="82"/>
    <n v="157"/>
    <n v="0"/>
    <n v="6.0240959999999996E-3"/>
    <n v="6.4759036000000006E-2"/>
    <n v="0.120481928"/>
    <n v="0.156626506"/>
    <n v="0.156626506"/>
    <n v="0.13554216899999999"/>
    <n v="0.12349397600000001"/>
    <n v="0.23644578299999999"/>
    <n v="1616"/>
    <n v="58"/>
    <n v="38"/>
    <n v="41"/>
    <n v="62"/>
    <n v="18"/>
    <n v="35"/>
    <n v="27"/>
    <n v="46"/>
    <n v="51"/>
    <n v="187"/>
    <n v="380"/>
    <n v="150"/>
    <n v="206"/>
    <n v="175"/>
    <n v="80"/>
    <n v="62"/>
    <n v="51"/>
    <n v="55"/>
    <n v="3.5891089000000001E-2"/>
    <n v="2.3514851E-2"/>
    <n v="2.5371286999999999E-2"/>
    <n v="3.8366337E-2"/>
    <n v="1.1138614E-2"/>
    <n v="2.1658416E-2"/>
    <n v="1.6707921000000001E-2"/>
    <n v="2.8465346999999998E-2"/>
    <n v="3.1559405999999998E-2"/>
    <n v="0.115717822"/>
    <n v="0.235148515"/>
    <n v="9.2821782000000005E-2"/>
    <n v="0.12747524800000001"/>
    <n v="0.108292079"/>
    <n v="4.9504949999999999E-2"/>
    <n v="3.8366337E-2"/>
    <n v="42"/>
    <n v="4"/>
    <n v="13"/>
    <n v="0.175675676"/>
    <n v="0.56756756799999997"/>
    <n v="5.4054053999999997E-2"/>
  </r>
  <r>
    <s v="BS"/>
    <x v="12"/>
    <s v="BS26 2"/>
    <n v="83"/>
    <n v="354565.66269999999"/>
    <n v="2070"/>
    <n v="4"/>
    <n v="134"/>
    <n v="350"/>
    <n v="698"/>
    <n v="609"/>
    <n v="275"/>
    <n v="1.9323669999999999E-3"/>
    <n v="6.4734299999999995E-2"/>
    <n v="0.169082126"/>
    <n v="0.33719806800000002"/>
    <n v="0.29420289900000002"/>
    <n v="0.13285024200000001"/>
    <n v="9"/>
    <n v="26"/>
    <n v="106"/>
    <n v="212"/>
    <n v="305"/>
    <n v="334"/>
    <n v="347"/>
    <n v="271"/>
    <n v="460"/>
    <n v="4.3478259999999999E-3"/>
    <n v="1.2560386E-2"/>
    <n v="5.1207729E-2"/>
    <n v="0.102415459"/>
    <n v="0.147342995"/>
    <n v="0.16135265700000001"/>
    <n v="0.16763285"/>
    <n v="0.13091787399999999"/>
    <n v="0.222222222"/>
    <n v="5127"/>
    <n v="215"/>
    <n v="157"/>
    <n v="121"/>
    <n v="357"/>
    <n v="87"/>
    <n v="148"/>
    <n v="116"/>
    <n v="229"/>
    <n v="151"/>
    <n v="812"/>
    <n v="1314"/>
    <n v="448"/>
    <n v="603"/>
    <n v="273"/>
    <n v="61"/>
    <n v="35"/>
    <n v="42.9"/>
    <n v="46"/>
    <n v="4.1934855E-2"/>
    <n v="3.0622196000000001E-2"/>
    <n v="2.3600546E-2"/>
    <n v="6.9631363000000002E-2"/>
    <n v="1.6968988000000001E-2"/>
    <n v="2.8866783999999999E-2"/>
    <n v="2.2625316999999999E-2"/>
    <n v="4.4665495999999999E-2"/>
    <n v="2.9451920999999999E-2"/>
    <n v="0.15837721900000001"/>
    <n v="0.25629022800000001"/>
    <n v="8.7380533999999996E-2"/>
    <n v="0.117612639"/>
    <n v="5.3247513000000003E-2"/>
    <n v="1.1897796E-2"/>
    <n v="6.826604E-3"/>
    <n v="25"/>
    <n v="10"/>
    <n v="7"/>
    <n v="8.4337349000000006E-2"/>
    <n v="0.30120481900000001"/>
    <n v="0.120481928"/>
  </r>
  <r>
    <s v="BS"/>
    <x v="13"/>
    <s v="BS27 3"/>
    <n v="178"/>
    <n v="301920.70789999998"/>
    <n v="2975"/>
    <n v="2"/>
    <n v="259"/>
    <n v="717"/>
    <n v="987"/>
    <n v="818"/>
    <n v="192"/>
    <n v="6.7226899999999997E-4"/>
    <n v="8.7058824000000007E-2"/>
    <n v="0.24100840300000001"/>
    <n v="0.33176470600000002"/>
    <n v="0.27495798300000002"/>
    <n v="6.4537814999999998E-2"/>
    <n v="4"/>
    <n v="46"/>
    <n v="212"/>
    <n v="450"/>
    <n v="471"/>
    <n v="531"/>
    <n v="445"/>
    <n v="376"/>
    <n v="440"/>
    <n v="1.3445379999999999E-3"/>
    <n v="1.5462185E-2"/>
    <n v="7.1260504000000002E-2"/>
    <n v="0.15126050399999999"/>
    <n v="0.15831932800000001"/>
    <n v="0.17848739499999999"/>
    <n v="0.149579832"/>
    <n v="0.12638655500000001"/>
    <n v="0.14789916"/>
    <n v="7081"/>
    <n v="328"/>
    <n v="251"/>
    <n v="165"/>
    <n v="431"/>
    <n v="103"/>
    <n v="213"/>
    <n v="144"/>
    <n v="275"/>
    <n v="255"/>
    <n v="1179"/>
    <n v="1574"/>
    <n v="560"/>
    <n v="776"/>
    <n v="550"/>
    <n v="167"/>
    <n v="110"/>
    <n v="44.1"/>
    <n v="46"/>
    <n v="4.6321141000000003E-2"/>
    <n v="3.5446971000000001E-2"/>
    <n v="2.3301794000000001E-2"/>
    <n v="6.0867109000000003E-2"/>
    <n v="1.4545967999999999E-2"/>
    <n v="3.0080497000000001E-2"/>
    <n v="2.0336111E-2"/>
    <n v="3.8836322999999999E-2"/>
    <n v="3.6011862999999998E-2"/>
    <n v="0.166501907"/>
    <n v="0.22228498799999999"/>
    <n v="7.9084874999999999E-2"/>
    <n v="0.109589041"/>
    <n v="7.7672644999999998E-2"/>
    <n v="2.3584239999999999E-2"/>
    <n v="1.5534529E-2"/>
    <n v="68"/>
    <n v="31"/>
    <n v="27"/>
    <n v="0.151685393"/>
    <n v="0.382022472"/>
    <n v="0.17415730300000001"/>
  </r>
  <r>
    <s v="BS"/>
    <x v="14"/>
    <s v="BS28 4"/>
    <n v="63"/>
    <n v="497152.61900000001"/>
    <n v="1330"/>
    <n v="1"/>
    <n v="47"/>
    <n v="178"/>
    <n v="450"/>
    <n v="425"/>
    <n v="229"/>
    <n v="7.5188000000000002E-4"/>
    <n v="3.5338346E-2"/>
    <n v="0.13383458600000001"/>
    <n v="0.33834586500000002"/>
    <n v="0.31954887199999998"/>
    <n v="0.17218045100000001"/>
    <n v="1"/>
    <n v="7"/>
    <n v="38"/>
    <n v="99"/>
    <n v="170"/>
    <n v="239"/>
    <n v="174"/>
    <n v="220"/>
    <n v="382"/>
    <n v="7.5188000000000002E-4"/>
    <n v="5.2631580000000004E-3"/>
    <n v="2.8571428999999999E-2"/>
    <n v="7.4436089999999996E-2"/>
    <n v="0.127819549"/>
    <n v="0.17969924800000001"/>
    <n v="0.13082706799999999"/>
    <n v="0.165413534"/>
    <n v="0.28721804499999998"/>
    <n v="3318"/>
    <n v="138"/>
    <n v="113"/>
    <n v="70"/>
    <n v="250"/>
    <n v="56"/>
    <n v="115"/>
    <n v="73"/>
    <n v="108"/>
    <n v="78"/>
    <n v="467"/>
    <n v="793"/>
    <n v="327"/>
    <n v="428"/>
    <n v="218"/>
    <n v="49"/>
    <n v="35"/>
    <n v="44.1"/>
    <n v="48"/>
    <n v="4.1591320000000001E-2"/>
    <n v="3.4056661000000002E-2"/>
    <n v="2.1097046000000001E-2"/>
    <n v="7.5346594000000003E-2"/>
    <n v="1.6877637000000001E-2"/>
    <n v="3.4659433000000003E-2"/>
    <n v="2.2001205999999999E-2"/>
    <n v="3.2549728999999999E-2"/>
    <n v="2.3508136999999998E-2"/>
    <n v="0.140747438"/>
    <n v="0.238999397"/>
    <n v="9.8553345000000001E-2"/>
    <n v="0.128993369"/>
    <n v="6.570223E-2"/>
    <n v="1.4767931999999999E-2"/>
    <n v="1.0548523000000001E-2"/>
    <n v="37"/>
    <n v="8"/>
    <n v="0"/>
    <n v="0"/>
    <n v="0.58730158700000001"/>
    <n v="0.126984127"/>
  </r>
  <r>
    <s v="BS"/>
    <x v="15"/>
    <s v="BS30 5"/>
    <n v="84"/>
    <n v="406987.5"/>
    <n v="1994"/>
    <n v="1"/>
    <n v="118"/>
    <n v="371"/>
    <n v="863"/>
    <n v="504"/>
    <n v="137"/>
    <n v="5.0150499999999996E-4"/>
    <n v="5.9177532999999997E-2"/>
    <n v="0.18605817499999999"/>
    <n v="0.432798395"/>
    <n v="0.25275827499999998"/>
    <n v="6.8706117999999997E-2"/>
    <n v="1"/>
    <n v="16"/>
    <n v="110"/>
    <n v="247"/>
    <n v="412"/>
    <n v="432"/>
    <n v="306"/>
    <n v="223"/>
    <n v="247"/>
    <n v="5.0150499999999996E-4"/>
    <n v="8.0240720000000001E-3"/>
    <n v="5.5165496000000001E-2"/>
    <n v="0.123871615"/>
    <n v="0.20661985999999999"/>
    <n v="0.21664995000000001"/>
    <n v="0.15346038100000001"/>
    <n v="0.111835507"/>
    <n v="0.123871615"/>
    <n v="5040"/>
    <n v="264"/>
    <n v="185"/>
    <n v="105"/>
    <n v="332"/>
    <n v="78"/>
    <n v="159"/>
    <n v="122"/>
    <n v="266"/>
    <n v="229"/>
    <n v="916"/>
    <n v="1210"/>
    <n v="305"/>
    <n v="483"/>
    <n v="295"/>
    <n v="51"/>
    <n v="40"/>
    <n v="40.799999999999997"/>
    <n v="43"/>
    <n v="5.2380952000000001E-2"/>
    <n v="3.6706348999999999E-2"/>
    <n v="2.0833332999999999E-2"/>
    <n v="6.5873016000000006E-2"/>
    <n v="1.5476190000000001E-2"/>
    <n v="3.1547618999999999E-2"/>
    <n v="2.4206348999999999E-2"/>
    <n v="5.2777777999999997E-2"/>
    <n v="4.5436508E-2"/>
    <n v="0.181746032"/>
    <n v="0.24007936499999999"/>
    <n v="6.0515872999999998E-2"/>
    <n v="9.5833333000000007E-2"/>
    <n v="5.8531746000000003E-2"/>
    <n v="1.0119048E-2"/>
    <n v="7.9365080000000001E-3"/>
    <n v="30"/>
    <n v="29"/>
    <n v="1"/>
    <n v="1.1904761999999999E-2"/>
    <n v="0.35714285699999998"/>
    <n v="0.34523809500000002"/>
  </r>
  <r>
    <s v="BS"/>
    <x v="15"/>
    <s v="BS30 6"/>
    <n v="101"/>
    <n v="450749.15840000001"/>
    <n v="1430"/>
    <n v="1"/>
    <n v="82"/>
    <n v="293"/>
    <n v="569"/>
    <n v="376"/>
    <n v="109"/>
    <n v="6.9930100000000005E-4"/>
    <n v="5.7342656999999998E-2"/>
    <n v="0.20489510499999999"/>
    <n v="0.39790209799999998"/>
    <n v="0.26293706300000003"/>
    <n v="7.6223775999999993E-2"/>
    <n v="2"/>
    <n v="14"/>
    <n v="66"/>
    <n v="206"/>
    <n v="320"/>
    <n v="289"/>
    <n v="208"/>
    <n v="146"/>
    <n v="179"/>
    <n v="1.398601E-3"/>
    <n v="9.7902100000000006E-3"/>
    <n v="4.6153845999999998E-2"/>
    <n v="0.14405594399999999"/>
    <n v="0.223776224"/>
    <n v="0.202097902"/>
    <n v="0.14545454499999999"/>
    <n v="0.102097902"/>
    <n v="0.12517482499999999"/>
    <n v="3509"/>
    <n v="177"/>
    <n v="122"/>
    <n v="79"/>
    <n v="220"/>
    <n v="33"/>
    <n v="88"/>
    <n v="78"/>
    <n v="153"/>
    <n v="163"/>
    <n v="641"/>
    <n v="792"/>
    <n v="244"/>
    <n v="386"/>
    <n v="233"/>
    <n v="68"/>
    <n v="32"/>
    <n v="42.6"/>
    <n v="44"/>
    <n v="5.0441721000000002E-2"/>
    <n v="3.4767739999999998E-2"/>
    <n v="2.2513537E-2"/>
    <n v="6.2695925E-2"/>
    <n v="9.4043890000000008E-3"/>
    <n v="2.5078369999999999E-2"/>
    <n v="2.2228555000000001E-2"/>
    <n v="4.3602165999999998E-2"/>
    <n v="4.6451981000000003E-2"/>
    <n v="0.18267312599999999"/>
    <n v="0.22570532900000001"/>
    <n v="6.9535479999999997E-2"/>
    <n v="0.11000285"/>
    <n v="6.6400684000000001E-2"/>
    <n v="1.9378739999999998E-2"/>
    <n v="9.1194069999999995E-3"/>
    <n v="24"/>
    <n v="24"/>
    <n v="1"/>
    <n v="9.9009900000000001E-3"/>
    <n v="0.23762376199999999"/>
    <n v="0.23762376199999999"/>
  </r>
  <r>
    <s v="BS"/>
    <x v="15"/>
    <s v="BS30 7"/>
    <n v="80"/>
    <n v="262495.8125"/>
    <n v="1478"/>
    <n v="3"/>
    <n v="69"/>
    <n v="441"/>
    <n v="615"/>
    <n v="316"/>
    <n v="34"/>
    <n v="2.0297700000000002E-3"/>
    <n v="4.6684708999999998E-2"/>
    <n v="0.29837618399999999"/>
    <n v="0.41610284199999997"/>
    <n v="0.21380243600000001"/>
    <n v="2.300406E-2"/>
    <n v="2"/>
    <n v="25"/>
    <n v="59"/>
    <n v="303"/>
    <n v="378"/>
    <n v="315"/>
    <n v="202"/>
    <n v="127"/>
    <n v="67"/>
    <n v="1.3531800000000001E-3"/>
    <n v="1.6914749999999999E-2"/>
    <n v="3.9918809E-2"/>
    <n v="0.20500676600000001"/>
    <n v="0.25575101500000003"/>
    <n v="0.21312584600000001"/>
    <n v="0.136671177"/>
    <n v="8.5926928E-2"/>
    <n v="4.5331529000000002E-2"/>
    <n v="3666"/>
    <n v="227"/>
    <n v="128"/>
    <n v="83"/>
    <n v="250"/>
    <n v="41"/>
    <n v="100"/>
    <n v="82"/>
    <n v="218"/>
    <n v="219"/>
    <n v="793"/>
    <n v="883"/>
    <n v="227"/>
    <n v="258"/>
    <n v="125"/>
    <n v="20"/>
    <n v="12"/>
    <n v="38"/>
    <n v="40"/>
    <n v="6.1920349E-2"/>
    <n v="3.4915439E-2"/>
    <n v="2.2640480000000001E-2"/>
    <n v="6.8194217000000001E-2"/>
    <n v="1.1183851999999999E-2"/>
    <n v="2.7277686999999998E-2"/>
    <n v="2.2367702999999999E-2"/>
    <n v="5.9465357000000003E-2"/>
    <n v="5.9738133999999998E-2"/>
    <n v="0.216312057"/>
    <n v="0.24086197500000001"/>
    <n v="6.1920349E-2"/>
    <n v="7.0376432000000003E-2"/>
    <n v="3.4097109E-2"/>
    <n v="5.4555369999999999E-3"/>
    <n v="3.273322E-3"/>
    <n v="18"/>
    <n v="28"/>
    <n v="5"/>
    <n v="6.25E-2"/>
    <n v="0.22500000000000001"/>
    <n v="0.35"/>
  </r>
  <r>
    <s v="BS"/>
    <x v="15"/>
    <s v="BS30 8"/>
    <n v="199"/>
    <n v="270760.17090000003"/>
    <n v="4339"/>
    <n v="5"/>
    <n v="448"/>
    <n v="1282"/>
    <n v="1948"/>
    <n v="586"/>
    <n v="70"/>
    <n v="1.1523390000000001E-3"/>
    <n v="0.103249597"/>
    <n v="0.29545978299999998"/>
    <n v="0.44895137099999999"/>
    <n v="0.13505416000000001"/>
    <n v="1.6132748999999998E-2"/>
    <n v="12"/>
    <n v="65"/>
    <n v="421"/>
    <n v="1007"/>
    <n v="1105"/>
    <n v="932"/>
    <n v="418"/>
    <n v="247"/>
    <n v="132"/>
    <n v="2.765614E-3"/>
    <n v="1.498041E-2"/>
    <n v="9.7026965000000007E-2"/>
    <n v="0.232081125"/>
    <n v="0.25466697399999999"/>
    <n v="0.214796036"/>
    <n v="9.6335561E-2"/>
    <n v="5.6925559000000001E-2"/>
    <n v="3.0421756000000001E-2"/>
    <n v="10295"/>
    <n v="644"/>
    <n v="383"/>
    <n v="204"/>
    <n v="599"/>
    <n v="165"/>
    <n v="285"/>
    <n v="234"/>
    <n v="606"/>
    <n v="685"/>
    <n v="2225"/>
    <n v="2171"/>
    <n v="601"/>
    <n v="744"/>
    <n v="534"/>
    <n v="146"/>
    <n v="69"/>
    <n v="38.9"/>
    <n v="39"/>
    <n v="6.2554637999999996E-2"/>
    <n v="3.7202525E-2"/>
    <n v="1.9815444000000002E-2"/>
    <n v="5.8183583999999997E-2"/>
    <n v="1.6027197999999999E-2"/>
    <n v="2.7683341E-2"/>
    <n v="2.272948E-2"/>
    <n v="5.8863525999999999E-2"/>
    <n v="6.6537154000000001E-2"/>
    <n v="0.216124332"/>
    <n v="0.210879068"/>
    <n v="5.8377853E-2"/>
    <n v="7.2268091000000007E-2"/>
    <n v="5.186984E-2"/>
    <n v="1.4181642E-2"/>
    <n v="6.7022829999999999E-3"/>
    <n v="21"/>
    <n v="51"/>
    <n v="21"/>
    <n v="0.10552763800000001"/>
    <n v="0.10552763800000001"/>
    <n v="0.25628140700000002"/>
  </r>
  <r>
    <s v="BS"/>
    <x v="15"/>
    <s v="BS30 9"/>
    <n v="198"/>
    <n v="285930.00510000001"/>
    <n v="3280"/>
    <n v="6"/>
    <n v="246"/>
    <n v="810"/>
    <n v="1361"/>
    <n v="745"/>
    <n v="112"/>
    <n v="1.829268E-3"/>
    <n v="7.4999999999999997E-2"/>
    <n v="0.24695122"/>
    <n v="0.41493902399999999"/>
    <n v="0.22713414600000001"/>
    <n v="3.4146340999999997E-2"/>
    <n v="10"/>
    <n v="58"/>
    <n v="192"/>
    <n v="559"/>
    <n v="738"/>
    <n v="757"/>
    <n v="470"/>
    <n v="310"/>
    <n v="186"/>
    <n v="3.0487800000000001E-3"/>
    <n v="1.7682927000000001E-2"/>
    <n v="5.8536585000000002E-2"/>
    <n v="0.170426829"/>
    <n v="0.22500000000000001"/>
    <n v="0.230792683"/>
    <n v="0.143292683"/>
    <n v="9.4512194999999993E-2"/>
    <n v="5.6707317E-2"/>
    <n v="7850"/>
    <n v="363"/>
    <n v="237"/>
    <n v="139"/>
    <n v="448"/>
    <n v="92"/>
    <n v="205"/>
    <n v="166"/>
    <n v="415"/>
    <n v="371"/>
    <n v="1365"/>
    <n v="1759"/>
    <n v="577"/>
    <n v="926"/>
    <n v="593"/>
    <n v="121"/>
    <n v="73"/>
    <n v="43.6"/>
    <n v="46"/>
    <n v="4.6242037999999999E-2"/>
    <n v="3.0191083000000001E-2"/>
    <n v="1.7707006000000001E-2"/>
    <n v="5.7070063999999997E-2"/>
    <n v="1.1719745E-2"/>
    <n v="2.611465E-2"/>
    <n v="2.1146497E-2"/>
    <n v="5.2866242000000001E-2"/>
    <n v="4.7261145999999997E-2"/>
    <n v="0.17388534999999999"/>
    <n v="0.22407643299999999"/>
    <n v="7.3503184999999999E-2"/>
    <n v="0.117961783"/>
    <n v="7.5541400999999994E-2"/>
    <n v="1.5414013000000001E-2"/>
    <n v="9.2993629999999997E-3"/>
    <n v="33"/>
    <n v="85"/>
    <n v="25"/>
    <n v="0.12626262599999999"/>
    <n v="0.16666666699999999"/>
    <n v="0.42929292899999999"/>
  </r>
  <r>
    <s v="BS"/>
    <x v="16"/>
    <s v="BS31 1"/>
    <n v="244"/>
    <n v="338601.41800000001"/>
    <n v="3378"/>
    <n v="5"/>
    <n v="467"/>
    <n v="760"/>
    <n v="1226"/>
    <n v="754"/>
    <n v="166"/>
    <n v="1.480166E-3"/>
    <n v="0.138247484"/>
    <n v="0.224985198"/>
    <n v="0.362936649"/>
    <n v="0.22320899899999999"/>
    <n v="4.9141504000000003E-2"/>
    <n v="5"/>
    <n v="78"/>
    <n v="418"/>
    <n v="566"/>
    <n v="564"/>
    <n v="616"/>
    <n v="506"/>
    <n v="350"/>
    <n v="275"/>
    <n v="1.480166E-3"/>
    <n v="2.3090586E-2"/>
    <n v="0.123741859"/>
    <n v="0.16755476599999999"/>
    <n v="0.16696269999999999"/>
    <n v="0.18235642399999999"/>
    <n v="0.14979277699999999"/>
    <n v="0.103611604"/>
    <n v="8.1409118000000003E-2"/>
    <n v="7446"/>
    <n v="305"/>
    <n v="177"/>
    <n v="149"/>
    <n v="418"/>
    <n v="94"/>
    <n v="214"/>
    <n v="137"/>
    <n v="366"/>
    <n v="259"/>
    <n v="1192"/>
    <n v="1498"/>
    <n v="602"/>
    <n v="866"/>
    <n v="800"/>
    <n v="245"/>
    <n v="124"/>
    <n v="46.5"/>
    <n v="48"/>
    <n v="4.0961589999999999E-2"/>
    <n v="2.3771152E-2"/>
    <n v="2.0010744E-2"/>
    <n v="5.6137524000000001E-2"/>
    <n v="1.2624227999999999E-2"/>
    <n v="2.8740262999999999E-2"/>
    <n v="1.8399140000000001E-2"/>
    <n v="4.9153908000000003E-2"/>
    <n v="3.4783777000000002E-2"/>
    <n v="0.160085952"/>
    <n v="0.201181843"/>
    <n v="8.0848777999999996E-2"/>
    <n v="0.116304056"/>
    <n v="0.10744023599999999"/>
    <n v="3.2903571999999999E-2"/>
    <n v="1.6653237000000001E-2"/>
    <n v="41"/>
    <n v="63"/>
    <n v="68"/>
    <n v="0.27868852500000002"/>
    <n v="0.16803278699999999"/>
    <n v="0.25819672100000002"/>
  </r>
  <r>
    <s v="BS"/>
    <x v="16"/>
    <s v="BS31 2"/>
    <n v="353"/>
    <n v="324476.39659999998"/>
    <n v="3546"/>
    <n v="1"/>
    <n v="249"/>
    <n v="697"/>
    <n v="2146"/>
    <n v="328"/>
    <n v="125"/>
    <n v="2.8200799999999999E-4"/>
    <n v="7.0219965999999995E-2"/>
    <n v="0.196559504"/>
    <n v="0.60518894499999998"/>
    <n v="9.2498590000000006E-2"/>
    <n v="3.5250986999999998E-2"/>
    <n v="6"/>
    <n v="61"/>
    <n v="227"/>
    <n v="551"/>
    <n v="1109"/>
    <n v="918"/>
    <n v="335"/>
    <n v="175"/>
    <n v="164"/>
    <n v="1.6920469999999999E-3"/>
    <n v="1.7202482000000002E-2"/>
    <n v="6.4015792000000002E-2"/>
    <n v="0.15538635100000001"/>
    <n v="0.31274675699999999"/>
    <n v="0.25888324899999998"/>
    <n v="9.4472644999999994E-2"/>
    <n v="4.9351381999999999E-2"/>
    <n v="4.6249295000000003E-2"/>
    <n v="8481"/>
    <n v="544"/>
    <n v="294"/>
    <n v="174"/>
    <n v="521"/>
    <n v="108"/>
    <n v="232"/>
    <n v="204"/>
    <n v="482"/>
    <n v="493"/>
    <n v="1586"/>
    <n v="1627"/>
    <n v="572"/>
    <n v="855"/>
    <n v="553"/>
    <n v="154"/>
    <n v="82"/>
    <n v="40.9"/>
    <n v="41"/>
    <n v="6.4143379E-2"/>
    <n v="3.4665723000000002E-2"/>
    <n v="2.0516448999999999E-2"/>
    <n v="6.1431435E-2"/>
    <n v="1.2734347E-2"/>
    <n v="2.7355265E-2"/>
    <n v="2.4053767E-2"/>
    <n v="5.6832921000000002E-2"/>
    <n v="5.8129937999999999E-2"/>
    <n v="0.18700624900000001"/>
    <n v="0.19184058500000001"/>
    <n v="6.7444877E-2"/>
    <n v="0.100813583"/>
    <n v="6.5204575000000001E-2"/>
    <n v="1.8158236000000001E-2"/>
    <n v="9.6686710000000002E-3"/>
    <n v="61"/>
    <n v="89"/>
    <n v="55"/>
    <n v="0.155807365"/>
    <n v="0.17280453300000001"/>
    <n v="0.25212464600000001"/>
  </r>
  <r>
    <s v="BS"/>
    <x v="16"/>
    <s v="BS31 3"/>
    <n v="73"/>
    <n v="486000.7671"/>
    <n v="1680"/>
    <n v="1"/>
    <n v="108"/>
    <n v="222"/>
    <n v="677"/>
    <n v="549"/>
    <n v="123"/>
    <n v="5.95238E-4"/>
    <n v="6.4285713999999994E-2"/>
    <n v="0.132142857"/>
    <n v="0.40297619000000001"/>
    <n v="0.326785714"/>
    <n v="7.3214286000000003E-2"/>
    <n v="1"/>
    <n v="16"/>
    <n v="87"/>
    <n v="126"/>
    <n v="225"/>
    <n v="436"/>
    <n v="318"/>
    <n v="230"/>
    <n v="241"/>
    <n v="5.95238E-4"/>
    <n v="9.5238100000000006E-3"/>
    <n v="5.1785713999999997E-2"/>
    <n v="7.4999999999999997E-2"/>
    <n v="0.133928571"/>
    <n v="0.25952381000000002"/>
    <n v="0.18928571399999999"/>
    <n v="0.13690476200000001"/>
    <n v="0.14345238099999999"/>
    <n v="4073"/>
    <n v="155"/>
    <n v="96"/>
    <n v="86"/>
    <n v="282"/>
    <n v="61"/>
    <n v="112"/>
    <n v="76"/>
    <n v="163"/>
    <n v="109"/>
    <n v="580"/>
    <n v="955"/>
    <n v="350"/>
    <n v="529"/>
    <n v="386"/>
    <n v="91"/>
    <n v="42"/>
    <n v="46.2"/>
    <n v="49"/>
    <n v="3.8055486999999999E-2"/>
    <n v="2.356985E-2"/>
    <n v="2.1114658000000001E-2"/>
    <n v="6.9236434999999999E-2"/>
    <n v="1.4976676E-2"/>
    <n v="2.7498159000000001E-2"/>
    <n v="1.8659465E-2"/>
    <n v="4.0019642000000001E-2"/>
    <n v="2.6761600999999999E-2"/>
    <n v="0.14240117799999999"/>
    <n v="0.23447090600000001"/>
    <n v="8.5931746000000003E-2"/>
    <n v="0.12987969599999999"/>
    <n v="9.4770438999999998E-2"/>
    <n v="2.2342253999999999E-2"/>
    <n v="1.0311809E-2"/>
    <n v="30"/>
    <n v="26"/>
    <n v="0"/>
    <n v="0"/>
    <n v="0.41095890400000001"/>
    <n v="0.356164384"/>
  </r>
  <r>
    <s v="BS"/>
    <x v="17"/>
    <s v="BS32 0"/>
    <n v="148"/>
    <n v="271437.2905"/>
    <n v="3008"/>
    <n v="3"/>
    <n v="341"/>
    <n v="951"/>
    <n v="943"/>
    <n v="691"/>
    <n v="79"/>
    <n v="9.9733999999999999E-4"/>
    <n v="0.113364362"/>
    <n v="0.31615691499999998"/>
    <n v="0.31349734000000001"/>
    <n v="0.229720745"/>
    <n v="2.6263298000000001E-2"/>
    <n v="18"/>
    <n v="129"/>
    <n v="251"/>
    <n v="800"/>
    <n v="509"/>
    <n v="463"/>
    <n v="362"/>
    <n v="286"/>
    <n v="190"/>
    <n v="5.9840429999999997E-3"/>
    <n v="4.2885637999999997E-2"/>
    <n v="8.3444148999999995E-2"/>
    <n v="0.26595744700000001"/>
    <n v="0.169215426"/>
    <n v="0.15392287199999999"/>
    <n v="0.120345745"/>
    <n v="9.5079786999999999E-2"/>
    <n v="6.3164893999999999E-2"/>
    <n v="7373"/>
    <n v="665"/>
    <n v="315"/>
    <n v="204"/>
    <n v="485"/>
    <n v="113"/>
    <n v="183"/>
    <n v="132"/>
    <n v="454"/>
    <n v="756"/>
    <n v="2238"/>
    <n v="1345"/>
    <n v="192"/>
    <n v="204"/>
    <n v="70"/>
    <n v="14"/>
    <n v="3"/>
    <n v="31.5"/>
    <n v="32"/>
    <n v="9.0193950999999994E-2"/>
    <n v="4.2723450000000003E-2"/>
    <n v="2.7668519999999999E-2"/>
    <n v="6.5780551000000007E-2"/>
    <n v="1.532619E-2"/>
    <n v="2.4820289999999998E-2"/>
    <n v="1.7903160000000001E-2"/>
    <n v="6.1576021000000002E-2"/>
    <n v="0.10253628100000001"/>
    <n v="0.30353994299999998"/>
    <n v="0.18242235200000001"/>
    <n v="2.6040959999999998E-2"/>
    <n v="2.7668519999999999E-2"/>
    <n v="9.4941000000000001E-3"/>
    <n v="1.8988200000000001E-3"/>
    <n v="4.0688999999999998E-4"/>
    <n v="52"/>
    <n v="24"/>
    <n v="14"/>
    <n v="9.4594595000000004E-2"/>
    <n v="0.35135135099999998"/>
    <n v="0.162162162"/>
  </r>
  <r>
    <s v="BS"/>
    <x v="17"/>
    <s v="BS32 4"/>
    <n v="69"/>
    <n v="876161.20290000003"/>
    <n v="1722"/>
    <n v="1"/>
    <n v="77"/>
    <n v="320"/>
    <n v="516"/>
    <n v="578"/>
    <n v="230"/>
    <n v="5.8071999999999996E-4"/>
    <n v="4.4715446999999998E-2"/>
    <n v="0.18583042999999999"/>
    <n v="0.29965156799999998"/>
    <n v="0.33565621400000001"/>
    <n v="0.133565621"/>
    <n v="3"/>
    <n v="17"/>
    <n v="74"/>
    <n v="214"/>
    <n v="232"/>
    <n v="266"/>
    <n v="268"/>
    <n v="253"/>
    <n v="395"/>
    <n v="1.74216E-3"/>
    <n v="9.8722419999999998E-3"/>
    <n v="4.2973286999999999E-2"/>
    <n v="0.1242741"/>
    <n v="0.13472706200000001"/>
    <n v="0.15447154499999999"/>
    <n v="0.155632985"/>
    <n v="0.14692218400000001"/>
    <n v="0.229384437"/>
    <n v="4380"/>
    <n v="286"/>
    <n v="163"/>
    <n v="93"/>
    <n v="296"/>
    <n v="55"/>
    <n v="110"/>
    <n v="78"/>
    <n v="181"/>
    <n v="174"/>
    <n v="768"/>
    <n v="950"/>
    <n v="280"/>
    <n v="523"/>
    <n v="301"/>
    <n v="72"/>
    <n v="50"/>
    <n v="42.3"/>
    <n v="44"/>
    <n v="6.5296804E-2"/>
    <n v="3.7214612000000001E-2"/>
    <n v="2.1232877000000001E-2"/>
    <n v="6.7579908999999994E-2"/>
    <n v="1.2557077999999999E-2"/>
    <n v="2.5114154999999999E-2"/>
    <n v="1.7808219E-2"/>
    <n v="4.1324200999999998E-2"/>
    <n v="3.9726026999999997E-2"/>
    <n v="0.175342466"/>
    <n v="0.21689497699999999"/>
    <n v="6.3926941000000001E-2"/>
    <n v="0.119406393"/>
    <n v="6.8721460999999998E-2"/>
    <n v="1.6438356000000001E-2"/>
    <n v="1.1415524999999999E-2"/>
    <n v="25"/>
    <n v="9"/>
    <n v="2"/>
    <n v="2.8985507000000001E-2"/>
    <n v="0.362318841"/>
    <n v="0.130434783"/>
  </r>
  <r>
    <s v="BS"/>
    <x v="17"/>
    <s v="BS32 8"/>
    <n v="158"/>
    <n v="283385.09490000003"/>
    <n v="3304"/>
    <n v="4"/>
    <n v="162"/>
    <n v="975"/>
    <n v="1157"/>
    <n v="888"/>
    <n v="118"/>
    <n v="1.210654E-3"/>
    <n v="4.9031476999999997E-2"/>
    <n v="0.29509685200000002"/>
    <n v="0.35018159799999998"/>
    <n v="0.26876513299999999"/>
    <n v="3.5714285999999998E-2"/>
    <n v="0"/>
    <n v="53"/>
    <n v="192"/>
    <n v="790"/>
    <n v="667"/>
    <n v="462"/>
    <n v="401"/>
    <n v="401"/>
    <n v="338"/>
    <n v="0"/>
    <n v="1.6041162000000001E-2"/>
    <n v="5.8111379999999997E-2"/>
    <n v="0.23910411600000001"/>
    <n v="0.20187651300000001"/>
    <n v="0.13983050799999999"/>
    <n v="0.121368039"/>
    <n v="0.121368039"/>
    <n v="0.102300242"/>
    <n v="8354"/>
    <n v="701"/>
    <n v="372"/>
    <n v="213"/>
    <n v="577"/>
    <n v="138"/>
    <n v="251"/>
    <n v="181"/>
    <n v="482"/>
    <n v="650"/>
    <n v="2330"/>
    <n v="1703"/>
    <n v="276"/>
    <n v="322"/>
    <n v="135"/>
    <n v="17"/>
    <n v="6"/>
    <n v="32.9"/>
    <n v="34"/>
    <n v="8.3911897999999999E-2"/>
    <n v="4.4529566999999999E-2"/>
    <n v="2.5496768E-2"/>
    <n v="6.9068710000000005E-2"/>
    <n v="1.6519032999999999E-2"/>
    <n v="3.0045486999999999E-2"/>
    <n v="2.1666267999999999E-2"/>
    <n v="5.7696912000000003E-2"/>
    <n v="7.7807038999999995E-2"/>
    <n v="0.27890830700000002"/>
    <n v="0.203854441"/>
    <n v="3.3038065999999998E-2"/>
    <n v="3.8544410000000001E-2"/>
    <n v="1.6159923E-2"/>
    <n v="2.0349529999999999E-3"/>
    <n v="7.1821899999999998E-4"/>
    <n v="45"/>
    <n v="27"/>
    <n v="20"/>
    <n v="0.12658227799999999"/>
    <n v="0.28481012700000002"/>
    <n v="0.170886076"/>
  </r>
  <r>
    <s v="BS"/>
    <x v="17"/>
    <s v="BS32 9"/>
    <n v="97"/>
    <n v="263894.32990000001"/>
    <n v="1962"/>
    <n v="3"/>
    <n v="263"/>
    <n v="734"/>
    <n v="573"/>
    <n v="351"/>
    <n v="38"/>
    <n v="1.5290519999999999E-3"/>
    <n v="0.134046891"/>
    <n v="0.374108053"/>
    <n v="0.29204892999999998"/>
    <n v="0.17889908299999999"/>
    <n v="1.9367992000000001E-2"/>
    <n v="6"/>
    <n v="71"/>
    <n v="278"/>
    <n v="576"/>
    <n v="313"/>
    <n v="252"/>
    <n v="184"/>
    <n v="148"/>
    <n v="134"/>
    <n v="3.0581039999999999E-3"/>
    <n v="3.6187563999999998E-2"/>
    <n v="0.14169215099999999"/>
    <n v="0.29357798200000002"/>
    <n v="0.15953109100000001"/>
    <n v="0.128440367"/>
    <n v="9.3781854999999997E-2"/>
    <n v="7.5433231000000003E-2"/>
    <n v="6.8297654999999999E-2"/>
    <n v="4651"/>
    <n v="429"/>
    <n v="217"/>
    <n v="111"/>
    <n v="259"/>
    <n v="57"/>
    <n v="102"/>
    <n v="71"/>
    <n v="319"/>
    <n v="615"/>
    <n v="1455"/>
    <n v="727"/>
    <n v="108"/>
    <n v="126"/>
    <n v="50"/>
    <n v="1"/>
    <n v="4"/>
    <n v="30.9"/>
    <n v="31"/>
    <n v="9.2238228000000005E-2"/>
    <n v="4.6656633000000003E-2"/>
    <n v="2.3865834999999998E-2"/>
    <n v="5.5686948999999999E-2"/>
    <n v="1.2255429E-2"/>
    <n v="2.1930768E-2"/>
    <n v="1.5265534000000001E-2"/>
    <n v="6.8587401000000006E-2"/>
    <n v="0.13222962799999999"/>
    <n v="0.312835949"/>
    <n v="0.15631047100000001"/>
    <n v="2.3220813E-2"/>
    <n v="2.7090948E-2"/>
    <n v="1.0750376000000001E-2"/>
    <n v="2.1500800000000001E-4"/>
    <n v="8.6003000000000002E-4"/>
    <n v="19"/>
    <n v="15"/>
    <n v="24"/>
    <n v="0.24742268000000001"/>
    <n v="0.19587628900000001"/>
    <n v="0.15463917499999999"/>
  </r>
  <r>
    <s v="BS"/>
    <x v="18"/>
    <s v="BS34 5"/>
    <n v="345"/>
    <n v="268852.77100000001"/>
    <n v="3460"/>
    <n v="3"/>
    <n v="323"/>
    <n v="808"/>
    <n v="2137"/>
    <n v="146"/>
    <n v="43"/>
    <n v="8.6705199999999999E-4"/>
    <n v="9.3352600999999993E-2"/>
    <n v="0.23352601200000001"/>
    <n v="0.61763005800000004"/>
    <n v="4.2196532000000002E-2"/>
    <n v="1.2427746E-2"/>
    <n v="9"/>
    <n v="51"/>
    <n v="315"/>
    <n v="673"/>
    <n v="1159"/>
    <n v="912"/>
    <n v="233"/>
    <n v="80"/>
    <n v="28"/>
    <n v="2.6011559999999999E-3"/>
    <n v="1.4739884E-2"/>
    <n v="9.1040462000000003E-2"/>
    <n v="0.19450867099999999"/>
    <n v="0.33497109800000002"/>
    <n v="0.263583815"/>
    <n v="6.7341040000000005E-2"/>
    <n v="2.3121387E-2"/>
    <n v="8.0924859999999994E-3"/>
    <n v="8122"/>
    <n v="613"/>
    <n v="291"/>
    <n v="162"/>
    <n v="433"/>
    <n v="103"/>
    <n v="213"/>
    <n v="209"/>
    <n v="525"/>
    <n v="699"/>
    <n v="1751"/>
    <n v="1591"/>
    <n v="431"/>
    <n v="651"/>
    <n v="343"/>
    <n v="74"/>
    <n v="33"/>
    <n v="37.4"/>
    <n v="36"/>
    <n v="7.5474021000000002E-2"/>
    <n v="3.5828614000000002E-2"/>
    <n v="1.9945826E-2"/>
    <n v="5.3311992000000002E-2"/>
    <n v="1.2681606E-2"/>
    <n v="2.6225068000000001E-2"/>
    <n v="2.5732577999999999E-2"/>
    <n v="6.4639250999999995E-2"/>
    <n v="8.6062546000000004E-2"/>
    <n v="0.21558729400000001"/>
    <n v="0.19588771199999999"/>
    <n v="5.3065747000000003E-2"/>
    <n v="8.0152671999999994E-2"/>
    <n v="4.2230978000000002E-2"/>
    <n v="9.1110559999999993E-3"/>
    <n v="4.0630390000000001E-3"/>
    <n v="30"/>
    <n v="90"/>
    <n v="74"/>
    <n v="0.21449275400000001"/>
    <n v="8.6956521999999994E-2"/>
    <n v="0.26086956500000003"/>
  </r>
  <r>
    <s v="BS"/>
    <x v="18"/>
    <s v="BS34 6"/>
    <n v="111"/>
    <n v="258545.49549999999"/>
    <n v="2702"/>
    <n v="3"/>
    <n v="173"/>
    <n v="561"/>
    <n v="1648"/>
    <n v="277"/>
    <n v="40"/>
    <n v="1.110289E-3"/>
    <n v="6.4026647000000006E-2"/>
    <n v="0.20762398200000001"/>
    <n v="0.60991857900000002"/>
    <n v="0.102516654"/>
    <n v="1.4803848999999999E-2"/>
    <n v="8"/>
    <n v="39"/>
    <n v="138"/>
    <n v="378"/>
    <n v="907"/>
    <n v="732"/>
    <n v="287"/>
    <n v="152"/>
    <n v="61"/>
    <n v="2.9607700000000002E-3"/>
    <n v="1.4433753000000001E-2"/>
    <n v="5.1073278999999999E-2"/>
    <n v="0.13989637299999999"/>
    <n v="0.33567727600000002"/>
    <n v="0.270910437"/>
    <n v="0.106217617"/>
    <n v="5.6254626000000002E-2"/>
    <n v="2.2575870000000001E-2"/>
    <n v="6295"/>
    <n v="362"/>
    <n v="172"/>
    <n v="112"/>
    <n v="378"/>
    <n v="81"/>
    <n v="162"/>
    <n v="127"/>
    <n v="350"/>
    <n v="369"/>
    <n v="1251"/>
    <n v="1232"/>
    <n v="444"/>
    <n v="704"/>
    <n v="416"/>
    <n v="95"/>
    <n v="40"/>
    <n v="41.7"/>
    <n v="42"/>
    <n v="5.7505957000000003E-2"/>
    <n v="2.7323271999999999E-2"/>
    <n v="1.7791898E-2"/>
    <n v="6.0047656999999997E-2"/>
    <n v="1.2867355E-2"/>
    <n v="2.5734710000000001E-2"/>
    <n v="2.0174741999999999E-2"/>
    <n v="5.5599681999999997E-2"/>
    <n v="5.8617951000000001E-2"/>
    <n v="0.19872914999999999"/>
    <n v="0.195710882"/>
    <n v="7.0532168000000006E-2"/>
    <n v="0.11183479"/>
    <n v="6.6084193999999999E-2"/>
    <n v="1.5091342000000001E-2"/>
    <n v="6.3542490000000002E-3"/>
    <n v="11"/>
    <n v="60"/>
    <n v="4"/>
    <n v="3.6036036E-2"/>
    <n v="9.9099098999999996E-2"/>
    <n v="0.54054054100000004"/>
  </r>
  <r>
    <s v="BS"/>
    <x v="18"/>
    <s v="BS34 7"/>
    <n v="143"/>
    <n v="404185.41960000002"/>
    <n v="2990"/>
    <n v="6"/>
    <n v="387"/>
    <n v="521"/>
    <n v="1689"/>
    <n v="287"/>
    <n v="100"/>
    <n v="2.0066889999999999E-3"/>
    <n v="0.12943143800000001"/>
    <n v="0.174247492"/>
    <n v="0.56488294299999997"/>
    <n v="9.5986621999999994E-2"/>
    <n v="3.3444816000000002E-2"/>
    <n v="16"/>
    <n v="93"/>
    <n v="324"/>
    <n v="390"/>
    <n v="775"/>
    <n v="886"/>
    <n v="348"/>
    <n v="104"/>
    <n v="54"/>
    <n v="5.3511710000000001E-3"/>
    <n v="3.1103678999999999E-2"/>
    <n v="0.108361204"/>
    <n v="0.130434783"/>
    <n v="0.25919732400000001"/>
    <n v="0.29632107000000002"/>
    <n v="0.11638796"/>
    <n v="3.4782608999999999E-2"/>
    <n v="1.8060201000000001E-2"/>
    <n v="7057"/>
    <n v="451"/>
    <n v="219"/>
    <n v="121"/>
    <n v="349"/>
    <n v="79"/>
    <n v="158"/>
    <n v="211"/>
    <n v="674"/>
    <n v="662"/>
    <n v="1416"/>
    <n v="1175"/>
    <n v="358"/>
    <n v="546"/>
    <n v="415"/>
    <n v="143"/>
    <n v="80"/>
    <n v="38.700000000000003"/>
    <n v="36"/>
    <n v="6.3908175999999997E-2"/>
    <n v="3.1033017E-2"/>
    <n v="1.7146096E-2"/>
    <n v="4.9454442000000001E-2"/>
    <n v="1.1194559E-2"/>
    <n v="2.2389117E-2"/>
    <n v="2.9899391000000001E-2"/>
    <n v="9.5508006000000006E-2"/>
    <n v="9.3807566999999994E-2"/>
    <n v="0.200651835"/>
    <n v="0.16650134599999999"/>
    <n v="5.0729771999999999E-2"/>
    <n v="7.7369987000000001E-2"/>
    <n v="5.8806857999999997E-2"/>
    <n v="2.0263567999999999E-2"/>
    <n v="1.1336262E-2"/>
    <n v="2"/>
    <n v="42"/>
    <n v="21"/>
    <n v="0.14685314699999999"/>
    <n v="1.3986014E-2"/>
    <n v="0.29370629399999998"/>
  </r>
  <r>
    <s v="BS"/>
    <x v="18"/>
    <s v="BS34 8"/>
    <n v="178"/>
    <n v="350016.54489999998"/>
    <n v="3411"/>
    <n v="4"/>
    <n v="183"/>
    <n v="737"/>
    <n v="1483"/>
    <n v="899"/>
    <n v="105"/>
    <n v="1.172677E-3"/>
    <n v="5.3649955999999999E-2"/>
    <n v="0.21606566999999999"/>
    <n v="0.43476986200000001"/>
    <n v="0.263559074"/>
    <n v="3.0782762000000002E-2"/>
    <n v="3"/>
    <n v="39"/>
    <n v="181"/>
    <n v="571"/>
    <n v="768"/>
    <n v="751"/>
    <n v="575"/>
    <n v="313"/>
    <n v="210"/>
    <n v="8.7950699999999997E-4"/>
    <n v="1.1433597E-2"/>
    <n v="5.3063618E-2"/>
    <n v="0.16739958999999999"/>
    <n v="0.22515391400000001"/>
    <n v="0.22017003800000001"/>
    <n v="0.168572266"/>
    <n v="9.1761946999999996E-2"/>
    <n v="6.1565522999999997E-2"/>
    <n v="8316"/>
    <n v="580"/>
    <n v="277"/>
    <n v="183"/>
    <n v="514"/>
    <n v="120"/>
    <n v="207"/>
    <n v="177"/>
    <n v="496"/>
    <n v="570"/>
    <n v="1884"/>
    <n v="1835"/>
    <n v="446"/>
    <n v="578"/>
    <n v="336"/>
    <n v="78"/>
    <n v="35"/>
    <n v="37.700000000000003"/>
    <n v="38"/>
    <n v="6.9745070000000006E-2"/>
    <n v="3.3309283000000002E-2"/>
    <n v="2.2005772E-2"/>
    <n v="6.1808561999999997E-2"/>
    <n v="1.4430014E-2"/>
    <n v="2.4891775000000001E-2"/>
    <n v="2.1284271E-2"/>
    <n v="5.9644059999999999E-2"/>
    <n v="6.8542568999999998E-2"/>
    <n v="0.22655122699999999"/>
    <n v="0.22065897100000001"/>
    <n v="5.3631553999999998E-2"/>
    <n v="6.9504570000000002E-2"/>
    <n v="4.0404040000000002E-2"/>
    <n v="9.3795089999999994E-3"/>
    <n v="4.2087540000000003E-3"/>
    <n v="50"/>
    <n v="33"/>
    <n v="11"/>
    <n v="6.1797752999999997E-2"/>
    <n v="0.28089887600000002"/>
    <n v="0.18539325800000001"/>
  </r>
  <r>
    <s v="BS"/>
    <x v="19"/>
    <s v="BS35 1"/>
    <n v="318"/>
    <n v="358323.1667"/>
    <n v="2777"/>
    <n v="2"/>
    <n v="168"/>
    <n v="440"/>
    <n v="1107"/>
    <n v="853"/>
    <n v="207"/>
    <n v="7.2020199999999997E-4"/>
    <n v="6.0496939E-2"/>
    <n v="0.158444364"/>
    <n v="0.39863161699999999"/>
    <n v="0.30716600599999999"/>
    <n v="7.4540870999999995E-2"/>
    <n v="4"/>
    <n v="40"/>
    <n v="127"/>
    <n v="353"/>
    <n v="459"/>
    <n v="594"/>
    <n v="460"/>
    <n v="368"/>
    <n v="372"/>
    <n v="1.440403E-3"/>
    <n v="1.4404033E-2"/>
    <n v="4.5732805000000001E-2"/>
    <n v="0.127115592"/>
    <n v="0.16528628000000001"/>
    <n v="0.21389989200000001"/>
    <n v="0.16564638100000001"/>
    <n v="0.132517105"/>
    <n v="0.133957508"/>
    <n v="6608"/>
    <n v="264"/>
    <n v="189"/>
    <n v="123"/>
    <n v="395"/>
    <n v="111"/>
    <n v="186"/>
    <n v="140"/>
    <n v="325"/>
    <n v="276"/>
    <n v="1084"/>
    <n v="1487"/>
    <n v="545"/>
    <n v="796"/>
    <n v="478"/>
    <n v="128"/>
    <n v="81"/>
    <n v="44.3"/>
    <n v="46"/>
    <n v="3.9951573999999997E-2"/>
    <n v="2.8601695E-2"/>
    <n v="1.8613800999999999E-2"/>
    <n v="5.9776029000000001E-2"/>
    <n v="1.6797821000000001E-2"/>
    <n v="2.8147700000000001E-2"/>
    <n v="2.1186441E-2"/>
    <n v="4.9182809000000001E-2"/>
    <n v="4.1767553999999998E-2"/>
    <n v="0.16404358399999999"/>
    <n v="0.22503026600000001"/>
    <n v="8.2475786999999995E-2"/>
    <n v="0.120460048"/>
    <n v="7.2336561999999993E-2"/>
    <n v="1.9370459999999999E-2"/>
    <n v="1.2257868999999999E-2"/>
    <n v="108"/>
    <n v="75"/>
    <n v="62"/>
    <n v="0.19496855299999999"/>
    <n v="0.33962264199999997"/>
    <n v="0.235849057"/>
  </r>
  <r>
    <s v="BS"/>
    <x v="19"/>
    <s v="BS35 2"/>
    <n v="118"/>
    <n v="292468.17800000001"/>
    <n v="2702"/>
    <n v="3"/>
    <n v="204"/>
    <n v="359"/>
    <n v="1337"/>
    <n v="703"/>
    <n v="96"/>
    <n v="1.110289E-3"/>
    <n v="7.5499629999999998E-2"/>
    <n v="0.132864545"/>
    <n v="0.494818653"/>
    <n v="0.26017764599999998"/>
    <n v="3.5529237999999998E-2"/>
    <n v="6"/>
    <n v="39"/>
    <n v="174"/>
    <n v="291"/>
    <n v="682"/>
    <n v="645"/>
    <n v="437"/>
    <n v="254"/>
    <n v="174"/>
    <n v="2.2205770000000001E-3"/>
    <n v="1.4433753000000001E-2"/>
    <n v="6.4396743000000006E-2"/>
    <n v="0.107698001"/>
    <n v="0.25240562500000002"/>
    <n v="0.238712065"/>
    <n v="0.16173204999999999"/>
    <n v="9.4004440999999994E-2"/>
    <n v="6.4396743000000006E-2"/>
    <n v="6436"/>
    <n v="322"/>
    <n v="224"/>
    <n v="137"/>
    <n v="408"/>
    <n v="92"/>
    <n v="180"/>
    <n v="150"/>
    <n v="364"/>
    <n v="259"/>
    <n v="1176"/>
    <n v="1334"/>
    <n v="492"/>
    <n v="719"/>
    <n v="417"/>
    <n v="116"/>
    <n v="46"/>
    <n v="42.1"/>
    <n v="43"/>
    <n v="5.0031075000000001E-2"/>
    <n v="3.4804226000000001E-2"/>
    <n v="2.1286513E-2"/>
    <n v="6.3393411999999996E-2"/>
    <n v="1.4294593E-2"/>
    <n v="2.7967682000000001E-2"/>
    <n v="2.3306401000000001E-2"/>
    <n v="5.6556868000000003E-2"/>
    <n v="4.0242386999999998E-2"/>
    <n v="0.18272218800000001"/>
    <n v="0.207271597"/>
    <n v="7.6444997000000001E-2"/>
    <n v="0.111715351"/>
    <n v="6.4791795999999999E-2"/>
    <n v="1.8023616999999999E-2"/>
    <n v="7.147296E-3"/>
    <n v="19"/>
    <n v="33"/>
    <n v="15"/>
    <n v="0.127118644"/>
    <n v="0.16101694899999999"/>
    <n v="0.27966101700000001"/>
  </r>
  <r>
    <s v="BS"/>
    <x v="19"/>
    <s v="BS35 3"/>
    <n v="81"/>
    <n v="340323.74070000002"/>
    <n v="1335"/>
    <n v="3"/>
    <n v="71"/>
    <n v="264"/>
    <n v="509"/>
    <n v="386"/>
    <n v="102"/>
    <n v="2.2471909999999999E-3"/>
    <n v="5.3183520999999997E-2"/>
    <n v="0.197752809"/>
    <n v="0.38127340799999998"/>
    <n v="0.28913857700000001"/>
    <n v="7.6404494000000003E-2"/>
    <n v="2"/>
    <n v="24"/>
    <n v="54"/>
    <n v="129"/>
    <n v="247"/>
    <n v="267"/>
    <n v="236"/>
    <n v="179"/>
    <n v="197"/>
    <n v="1.4981269999999999E-3"/>
    <n v="1.7977528E-2"/>
    <n v="4.0449437999999997E-2"/>
    <n v="9.6629213000000005E-2"/>
    <n v="0.18501872699999999"/>
    <n v="0.2"/>
    <n v="0.17677902600000001"/>
    <n v="0.13408239699999999"/>
    <n v="0.14756554299999999"/>
    <n v="3058"/>
    <n v="101"/>
    <n v="71"/>
    <n v="54"/>
    <n v="147"/>
    <n v="33"/>
    <n v="83"/>
    <n v="80"/>
    <n v="122"/>
    <n v="88"/>
    <n v="430"/>
    <n v="662"/>
    <n v="276"/>
    <n v="473"/>
    <n v="345"/>
    <n v="57"/>
    <n v="36"/>
    <n v="48.2"/>
    <n v="51"/>
    <n v="3.3028123E-2"/>
    <n v="2.3217788999999999E-2"/>
    <n v="1.76586E-2"/>
    <n v="4.8070634000000001E-2"/>
    <n v="1.0791367E-2"/>
    <n v="2.7141922999999998E-2"/>
    <n v="2.6160889E-2"/>
    <n v="3.9895356E-2"/>
    <n v="2.8776978000000002E-2"/>
    <n v="0.14061478099999999"/>
    <n v="0.21648136000000001"/>
    <n v="9.0255068999999993E-2"/>
    <n v="0.15467625900000001"/>
    <n v="0.11281883600000001"/>
    <n v="1.8639633999999999E-2"/>
    <n v="1.1772400000000001E-2"/>
    <n v="29"/>
    <n v="13"/>
    <n v="2"/>
    <n v="2.4691358E-2"/>
    <n v="0.35802469100000001"/>
    <n v="0.16049382700000001"/>
  </r>
  <r>
    <s v="BS"/>
    <x v="19"/>
    <s v="BS35 4"/>
    <n v="105"/>
    <n v="1774377.324"/>
    <n v="2026"/>
    <n v="0"/>
    <n v="130"/>
    <n v="443"/>
    <n v="921"/>
    <n v="397"/>
    <n v="135"/>
    <n v="0"/>
    <n v="6.4165844E-2"/>
    <n v="0.218657453"/>
    <n v="0.45459032599999999"/>
    <n v="0.195952616"/>
    <n v="6.6633761E-2"/>
    <n v="10"/>
    <n v="24"/>
    <n v="117"/>
    <n v="300"/>
    <n v="490"/>
    <n v="418"/>
    <n v="240"/>
    <n v="198"/>
    <n v="229"/>
    <n v="4.9358340000000001E-3"/>
    <n v="1.1846002E-2"/>
    <n v="5.7749259999999997E-2"/>
    <n v="0.148075025"/>
    <n v="0.241855874"/>
    <n v="0.20631786799999999"/>
    <n v="0.11846002"/>
    <n v="9.7729516000000002E-2"/>
    <n v="0.11303060199999999"/>
    <n v="4888"/>
    <n v="298"/>
    <n v="183"/>
    <n v="94"/>
    <n v="316"/>
    <n v="71"/>
    <n v="126"/>
    <n v="101"/>
    <n v="220"/>
    <n v="248"/>
    <n v="950"/>
    <n v="1060"/>
    <n v="347"/>
    <n v="521"/>
    <n v="257"/>
    <n v="63"/>
    <n v="33"/>
    <n v="40.799999999999997"/>
    <n v="42"/>
    <n v="6.096563E-2"/>
    <n v="3.7438625000000003E-2"/>
    <n v="1.9230769000000002E-2"/>
    <n v="6.4648118000000004E-2"/>
    <n v="1.4525368E-2"/>
    <n v="2.5777413999999998E-2"/>
    <n v="2.0662848000000001E-2"/>
    <n v="4.5008183E-2"/>
    <n v="5.0736497999999998E-2"/>
    <n v="0.194353519"/>
    <n v="0.21685761000000001"/>
    <n v="7.099018E-2"/>
    <n v="0.106587561"/>
    <n v="5.2577740999999997E-2"/>
    <n v="1.2888706999999999E-2"/>
    <n v="6.7512270000000003E-3"/>
    <n v="26"/>
    <n v="35"/>
    <n v="3"/>
    <n v="2.8571428999999999E-2"/>
    <n v="0.24761904800000001"/>
    <n v="0.33333333300000001"/>
  </r>
  <r>
    <s v="BS"/>
    <x v="20"/>
    <s v="BS36 1"/>
    <n v="130"/>
    <n v="531445.74620000005"/>
    <n v="2544"/>
    <n v="1"/>
    <n v="164"/>
    <n v="343"/>
    <n v="1330"/>
    <n v="544"/>
    <n v="162"/>
    <n v="3.93082E-4"/>
    <n v="6.4465409000000001E-2"/>
    <n v="0.13482704400000001"/>
    <n v="0.52279874199999998"/>
    <n v="0.213836478"/>
    <n v="6.3679244999999995E-2"/>
    <n v="6"/>
    <n v="25"/>
    <n v="138"/>
    <n v="229"/>
    <n v="544"/>
    <n v="659"/>
    <n v="412"/>
    <n v="261"/>
    <n v="270"/>
    <n v="2.3584909999999999E-3"/>
    <n v="9.8270440000000001E-3"/>
    <n v="5.4245282999999998E-2"/>
    <n v="9.0015723000000006E-2"/>
    <n v="0.213836478"/>
    <n v="0.259040881"/>
    <n v="0.16194968600000001"/>
    <n v="0.10259434000000001"/>
    <n v="0.10613207500000001"/>
    <n v="6242"/>
    <n v="303"/>
    <n v="171"/>
    <n v="130"/>
    <n v="431"/>
    <n v="103"/>
    <n v="180"/>
    <n v="139"/>
    <n v="255"/>
    <n v="174"/>
    <n v="1001"/>
    <n v="1346"/>
    <n v="394"/>
    <n v="809"/>
    <n v="597"/>
    <n v="138"/>
    <n v="71"/>
    <n v="44.7"/>
    <n v="47"/>
    <n v="4.8542134000000001E-2"/>
    <n v="2.7395065999999999E-2"/>
    <n v="2.0826658000000001E-2"/>
    <n v="6.9048382000000005E-2"/>
    <n v="1.6501121000000001E-2"/>
    <n v="2.8836911E-2"/>
    <n v="2.2268504000000001E-2"/>
    <n v="4.0852290999999999E-2"/>
    <n v="2.7875680999999999E-2"/>
    <n v="0.16036526800000001"/>
    <n v="0.21563601399999999"/>
    <n v="6.3120794999999993E-2"/>
    <n v="0.129605896"/>
    <n v="9.5642422000000005E-2"/>
    <n v="2.2108299000000001E-2"/>
    <n v="1.1374558999999999E-2"/>
    <n v="33"/>
    <n v="41"/>
    <n v="2"/>
    <n v="1.5384615000000001E-2"/>
    <n v="0.25384615399999999"/>
    <n v="0.31538461499999998"/>
  </r>
  <r>
    <s v="BS"/>
    <x v="20"/>
    <s v="BS36 2"/>
    <n v="175"/>
    <n v="379660.60570000001"/>
    <n v="3694"/>
    <n v="5"/>
    <n v="130"/>
    <n v="631"/>
    <n v="1683"/>
    <n v="984"/>
    <n v="261"/>
    <n v="1.353546E-3"/>
    <n v="3.5192203999999998E-2"/>
    <n v="0.17081754199999999"/>
    <n v="0.45560368200000001"/>
    <n v="0.26637791"/>
    <n v="7.0655116000000004E-2"/>
    <n v="2"/>
    <n v="11"/>
    <n v="112"/>
    <n v="366"/>
    <n v="785"/>
    <n v="872"/>
    <n v="615"/>
    <n v="449"/>
    <n v="482"/>
    <n v="5.4141900000000001E-4"/>
    <n v="2.9778019999999999E-3"/>
    <n v="3.0319437000000001E-2"/>
    <n v="9.9079588999999996E-2"/>
    <n v="0.21250676800000001"/>
    <n v="0.23605847299999999"/>
    <n v="0.166486194"/>
    <n v="0.121548457"/>
    <n v="0.130481862"/>
    <n v="9201"/>
    <n v="419"/>
    <n v="292"/>
    <n v="215"/>
    <n v="613"/>
    <n v="128"/>
    <n v="269"/>
    <n v="200"/>
    <n v="361"/>
    <n v="283"/>
    <n v="1540"/>
    <n v="2024"/>
    <n v="679"/>
    <n v="1183"/>
    <n v="751"/>
    <n v="167"/>
    <n v="77"/>
    <n v="44"/>
    <n v="46"/>
    <n v="4.5538528000000002E-2"/>
    <n v="3.1735681000000002E-2"/>
    <n v="2.3367025E-2"/>
    <n v="6.6623192999999997E-2"/>
    <n v="1.3911531E-2"/>
    <n v="2.9235952999999999E-2"/>
    <n v="2.1736768E-2"/>
    <n v="3.9234866E-2"/>
    <n v="3.0757526E-2"/>
    <n v="0.16737311199999999"/>
    <n v="0.21997609000000001"/>
    <n v="7.3796325999999995E-2"/>
    <n v="0.128572981"/>
    <n v="8.1621562999999994E-2"/>
    <n v="1.8150201000000001E-2"/>
    <n v="8.3686560000000004E-3"/>
    <n v="63"/>
    <n v="72"/>
    <n v="2"/>
    <n v="1.1428571E-2"/>
    <n v="0.36"/>
    <n v="0.41142857100000002"/>
  </r>
  <r>
    <s v="BS"/>
    <x v="21"/>
    <s v="BS37 4"/>
    <n v="201"/>
    <n v="228256.43780000001"/>
    <n v="3426"/>
    <n v="5"/>
    <n v="210"/>
    <n v="794"/>
    <n v="2021"/>
    <n v="325"/>
    <n v="71"/>
    <n v="1.459428E-3"/>
    <n v="6.1295971999999997E-2"/>
    <n v="0.23175715099999999"/>
    <n v="0.58990075900000005"/>
    <n v="9.4862814000000004E-2"/>
    <n v="2.0723875999999999E-2"/>
    <n v="15"/>
    <n v="68"/>
    <n v="162"/>
    <n v="582"/>
    <n v="1272"/>
    <n v="799"/>
    <n v="317"/>
    <n v="122"/>
    <n v="89"/>
    <n v="4.3782839999999996E-3"/>
    <n v="1.9848219E-2"/>
    <n v="4.7285463999999999E-2"/>
    <n v="0.16987740800000001"/>
    <n v="0.37127845900000001"/>
    <n v="0.23321657900000001"/>
    <n v="9.2527729000000003E-2"/>
    <n v="3.5610041000000002E-2"/>
    <n v="2.5977817E-2"/>
    <n v="8102"/>
    <n v="498"/>
    <n v="277"/>
    <n v="154"/>
    <n v="503"/>
    <n v="99"/>
    <n v="189"/>
    <n v="173"/>
    <n v="464"/>
    <n v="470"/>
    <n v="1614"/>
    <n v="1566"/>
    <n v="543"/>
    <n v="944"/>
    <n v="428"/>
    <n v="118"/>
    <n v="62"/>
    <n v="40.799999999999997"/>
    <n v="41"/>
    <n v="6.1466304999999999E-2"/>
    <n v="3.4189088999999999E-2"/>
    <n v="1.9007652E-2"/>
    <n v="6.2083435999999999E-2"/>
    <n v="1.2219205E-2"/>
    <n v="2.3327573000000001E-2"/>
    <n v="2.1352751999999999E-2"/>
    <n v="5.7269809999999997E-2"/>
    <n v="5.8010368E-2"/>
    <n v="0.19921007199999999"/>
    <n v="0.193285608"/>
    <n v="6.7020489000000003E-2"/>
    <n v="0.116514441"/>
    <n v="5.2826462999999997E-2"/>
    <n v="1.4564305E-2"/>
    <n v="7.6524310000000003E-3"/>
    <n v="10"/>
    <n v="42"/>
    <n v="24"/>
    <n v="0.119402985"/>
    <n v="4.9751244E-2"/>
    <n v="0.20895522399999999"/>
  </r>
  <r>
    <s v="BS"/>
    <x v="21"/>
    <s v="BS37 5"/>
    <n v="173"/>
    <n v="307095.8786"/>
    <n v="3261"/>
    <n v="7"/>
    <n v="285"/>
    <n v="866"/>
    <n v="1481"/>
    <n v="554"/>
    <n v="68"/>
    <n v="2.1465809999999998E-3"/>
    <n v="8.7396504E-2"/>
    <n v="0.26556271100000001"/>
    <n v="0.45415516700000003"/>
    <n v="0.169886538"/>
    <n v="2.0852499E-2"/>
    <n v="4"/>
    <n v="66"/>
    <n v="268"/>
    <n v="662"/>
    <n v="908"/>
    <n v="653"/>
    <n v="352"/>
    <n v="226"/>
    <n v="122"/>
    <n v="1.2266180000000001E-3"/>
    <n v="2.0239190000000001E-2"/>
    <n v="8.2183379000000001E-2"/>
    <n v="0.20300521299999999"/>
    <n v="0.27844219599999998"/>
    <n v="0.200245324"/>
    <n v="0.10794234900000001"/>
    <n v="6.9303895000000004E-2"/>
    <n v="3.7411837000000003E-2"/>
    <n v="7723"/>
    <n v="498"/>
    <n v="247"/>
    <n v="145"/>
    <n v="494"/>
    <n v="107"/>
    <n v="264"/>
    <n v="209"/>
    <n v="481"/>
    <n v="549"/>
    <n v="1588"/>
    <n v="1641"/>
    <n v="457"/>
    <n v="636"/>
    <n v="311"/>
    <n v="67"/>
    <n v="29"/>
    <n v="38.1"/>
    <n v="39"/>
    <n v="6.4482713999999997E-2"/>
    <n v="3.1982389999999999E-2"/>
    <n v="1.8775086999999999E-2"/>
    <n v="6.3964780999999998E-2"/>
    <n v="1.3854719999999999E-2"/>
    <n v="3.4183606999999998E-2"/>
    <n v="2.7062023000000001E-2"/>
    <n v="6.2281496999999998E-2"/>
    <n v="7.1086364999999999E-2"/>
    <n v="0.205619578"/>
    <n v="0.21248219600000001"/>
    <n v="5.9173895999999997E-2"/>
    <n v="8.2351417999999996E-2"/>
    <n v="4.0269325000000002E-2"/>
    <n v="8.6753850000000007E-3"/>
    <n v="3.7550169999999998E-3"/>
    <n v="22"/>
    <n v="51"/>
    <n v="16"/>
    <n v="9.2485549E-2"/>
    <n v="0.12716763"/>
    <n v="0.294797688"/>
  </r>
  <r>
    <s v="BS"/>
    <x v="21"/>
    <s v="BS37 6"/>
    <n v="168"/>
    <n v="349740.77380000002"/>
    <n v="3387"/>
    <n v="2"/>
    <n v="182"/>
    <n v="465"/>
    <n v="1655"/>
    <n v="892"/>
    <n v="191"/>
    <n v="5.9049299999999999E-4"/>
    <n v="5.3734868999999998E-2"/>
    <n v="0.13728963699999999"/>
    <n v="0.48863300900000001"/>
    <n v="0.26335990599999998"/>
    <n v="5.6392087E-2"/>
    <n v="15"/>
    <n v="25"/>
    <n v="149"/>
    <n v="354"/>
    <n v="750"/>
    <n v="837"/>
    <n v="561"/>
    <n v="365"/>
    <n v="331"/>
    <n v="4.428698E-3"/>
    <n v="7.3811629999999996E-3"/>
    <n v="4.3991732999999998E-2"/>
    <n v="0.10451727199999999"/>
    <n v="0.22143489799999999"/>
    <n v="0.24712134599999999"/>
    <n v="0.16563330400000001"/>
    <n v="0.10776498399999999"/>
    <n v="9.7726601999999996E-2"/>
    <n v="8025"/>
    <n v="372"/>
    <n v="271"/>
    <n v="151"/>
    <n v="449"/>
    <n v="102"/>
    <n v="178"/>
    <n v="174"/>
    <n v="330"/>
    <n v="295"/>
    <n v="1465"/>
    <n v="1696"/>
    <n v="683"/>
    <n v="1058"/>
    <n v="563"/>
    <n v="159"/>
    <n v="79"/>
    <n v="44.4"/>
    <n v="46"/>
    <n v="4.6355140000000003E-2"/>
    <n v="3.3769470000000003E-2"/>
    <n v="1.8816198999999999E-2"/>
    <n v="5.5950156000000001E-2"/>
    <n v="1.2710279999999999E-2"/>
    <n v="2.2180684999999999E-2"/>
    <n v="2.1682243E-2"/>
    <n v="4.1121495000000001E-2"/>
    <n v="3.6760124999999998E-2"/>
    <n v="0.182554517"/>
    <n v="0.21133956400000001"/>
    <n v="8.5109034E-2"/>
    <n v="0.13183800600000001"/>
    <n v="7.0155762999999996E-2"/>
    <n v="1.9813084000000002E-2"/>
    <n v="9.8442370000000005E-3"/>
    <n v="60"/>
    <n v="45"/>
    <n v="15"/>
    <n v="8.9285714000000002E-2"/>
    <n v="0.35714285699999998"/>
    <n v="0.26785714300000002"/>
  </r>
  <r>
    <s v="BS"/>
    <x v="21"/>
    <s v="BS37 7"/>
    <n v="263"/>
    <n v="322148.98859999998"/>
    <n v="2595"/>
    <n v="1"/>
    <n v="71"/>
    <n v="373"/>
    <n v="992"/>
    <n v="993"/>
    <n v="165"/>
    <n v="3.85356E-4"/>
    <n v="2.7360308E-2"/>
    <n v="0.143737958"/>
    <n v="0.38227360300000002"/>
    <n v="0.38265895999999999"/>
    <n v="6.3583815000000002E-2"/>
    <n v="1"/>
    <n v="21"/>
    <n v="82"/>
    <n v="262"/>
    <n v="486"/>
    <n v="480"/>
    <n v="455"/>
    <n v="418"/>
    <n v="390"/>
    <n v="3.85356E-4"/>
    <n v="8.0924859999999994E-3"/>
    <n v="3.1599229E-2"/>
    <n v="0.100963391"/>
    <n v="0.18728323699999999"/>
    <n v="0.184971098"/>
    <n v="0.17533718700000001"/>
    <n v="0.161078998"/>
    <n v="0.150289017"/>
    <n v="6952"/>
    <n v="320"/>
    <n v="227"/>
    <n v="164"/>
    <n v="487"/>
    <n v="111"/>
    <n v="205"/>
    <n v="216"/>
    <n v="402"/>
    <n v="264"/>
    <n v="1316"/>
    <n v="1665"/>
    <n v="460"/>
    <n v="647"/>
    <n v="320"/>
    <n v="91"/>
    <n v="57"/>
    <n v="40.5"/>
    <n v="43"/>
    <n v="4.6029919000000002E-2"/>
    <n v="3.2652474000000001E-2"/>
    <n v="2.3590334000000001E-2"/>
    <n v="7.0051784000000006E-2"/>
    <n v="1.5966628E-2"/>
    <n v="2.9487916999999999E-2"/>
    <n v="3.1070196000000001E-2"/>
    <n v="5.7825085999999998E-2"/>
    <n v="3.7974684000000002E-2"/>
    <n v="0.189298044"/>
    <n v="0.23949942499999999"/>
    <n v="6.6168009E-2"/>
    <n v="9.3066742999999993E-2"/>
    <n v="4.6029919000000002E-2"/>
    <n v="1.3089758E-2"/>
    <n v="8.1990789999999997E-3"/>
    <n v="68"/>
    <n v="96"/>
    <n v="41"/>
    <n v="0.155893536"/>
    <n v="0.25855513299999999"/>
    <n v="0.365019011"/>
  </r>
  <r>
    <s v="BS"/>
    <x v="21"/>
    <s v="BS37 8"/>
    <n v="133"/>
    <n v="231913.20300000001"/>
    <n v="2445"/>
    <n v="1"/>
    <n v="49"/>
    <n v="288"/>
    <n v="1918"/>
    <n v="143"/>
    <n v="46"/>
    <n v="4.0899799999999999E-4"/>
    <n v="2.00409E-2"/>
    <n v="0.117791411"/>
    <n v="0.784458078"/>
    <n v="5.8486707999999998E-2"/>
    <n v="1.8813905999999998E-2"/>
    <n v="0"/>
    <n v="6"/>
    <n v="60"/>
    <n v="194"/>
    <n v="1276"/>
    <n v="620"/>
    <n v="156"/>
    <n v="80"/>
    <n v="53"/>
    <n v="0"/>
    <n v="2.4539879999999998E-3"/>
    <n v="2.4539877000000002E-2"/>
    <n v="7.9345603000000001E-2"/>
    <n v="0.52188139099999997"/>
    <n v="0.25357873199999997"/>
    <n v="6.3803681000000001E-2"/>
    <n v="3.2719836000000002E-2"/>
    <n v="2.1676892E-2"/>
    <n v="6452"/>
    <n v="451"/>
    <n v="276"/>
    <n v="212"/>
    <n v="458"/>
    <n v="109"/>
    <n v="170"/>
    <n v="182"/>
    <n v="399"/>
    <n v="456"/>
    <n v="1494"/>
    <n v="1276"/>
    <n v="354"/>
    <n v="384"/>
    <n v="151"/>
    <n v="52"/>
    <n v="28"/>
    <n v="35.200000000000003"/>
    <n v="35"/>
    <n v="6.9900805999999996E-2"/>
    <n v="4.2777432999999997E-2"/>
    <n v="3.2858028999999997E-2"/>
    <n v="7.0985741000000005E-2"/>
    <n v="1.6893986E-2"/>
    <n v="2.6348419000000001E-2"/>
    <n v="2.8208308000000001E-2"/>
    <n v="6.184129E-2"/>
    <n v="7.0675759000000005E-2"/>
    <n v="0.23155610700000001"/>
    <n v="0.19776813400000001"/>
    <n v="5.4866708E-2"/>
    <n v="5.9516429000000003E-2"/>
    <n v="2.3403595999999999E-2"/>
    <n v="8.0595159999999992E-3"/>
    <n v="4.3397399999999999E-3"/>
    <n v="2"/>
    <n v="26"/>
    <n v="0"/>
    <n v="0"/>
    <n v="1.5037594E-2"/>
    <n v="0.195488722"/>
  </r>
  <r>
    <s v="BS"/>
    <x v="22"/>
    <s v="BS39 5"/>
    <n v="84"/>
    <n v="392655.72619999998"/>
    <n v="1763"/>
    <n v="1"/>
    <n v="97"/>
    <n v="232"/>
    <n v="792"/>
    <n v="471"/>
    <n v="170"/>
    <n v="5.6721500000000004E-4"/>
    <n v="5.5019853000000001E-2"/>
    <n v="0.131593874"/>
    <n v="0.44923426"/>
    <n v="0.26715825300000001"/>
    <n v="9.6426546000000002E-2"/>
    <n v="0"/>
    <n v="13"/>
    <n v="78"/>
    <n v="135"/>
    <n v="356"/>
    <n v="400"/>
    <n v="295"/>
    <n v="204"/>
    <n v="282"/>
    <n v="0"/>
    <n v="7.3737949999999998E-3"/>
    <n v="4.4242768000000002E-2"/>
    <n v="7.6574022000000005E-2"/>
    <n v="0.20192853099999999"/>
    <n v="0.22688599000000001"/>
    <n v="0.16732841700000001"/>
    <n v="0.115711855"/>
    <n v="0.15995462299999999"/>
    <n v="4563"/>
    <n v="260"/>
    <n v="149"/>
    <n v="89"/>
    <n v="321"/>
    <n v="84"/>
    <n v="161"/>
    <n v="122"/>
    <n v="177"/>
    <n v="168"/>
    <n v="784"/>
    <n v="1088"/>
    <n v="303"/>
    <n v="462"/>
    <n v="281"/>
    <n v="80"/>
    <n v="34"/>
    <n v="41.5"/>
    <n v="44"/>
    <n v="5.6980057000000001E-2"/>
    <n v="3.2653955999999998E-2"/>
    <n v="1.9504712E-2"/>
    <n v="7.0348455000000004E-2"/>
    <n v="1.8408941000000002E-2"/>
    <n v="3.5283805000000001E-2"/>
    <n v="2.6736796E-2"/>
    <n v="3.8790270000000002E-2"/>
    <n v="3.6817883000000003E-2"/>
    <n v="0.171816787"/>
    <n v="0.23843962299999999"/>
    <n v="6.6403682000000006E-2"/>
    <n v="0.101249178"/>
    <n v="6.1582291999999997E-2"/>
    <n v="1.7532325000000001E-2"/>
    <n v="7.4512379999999998E-3"/>
    <n v="30"/>
    <n v="18"/>
    <n v="0"/>
    <n v="0"/>
    <n v="0.35714285699999998"/>
    <n v="0.21428571399999999"/>
  </r>
  <r>
    <s v="BS"/>
    <x v="22"/>
    <s v="BS39 7"/>
    <n v="156"/>
    <n v="226018.18590000001"/>
    <n v="2185"/>
    <n v="2"/>
    <n v="177"/>
    <n v="502"/>
    <n v="1086"/>
    <n v="345"/>
    <n v="73"/>
    <n v="9.1533200000000004E-4"/>
    <n v="8.1006864999999997E-2"/>
    <n v="0.229748284"/>
    <n v="0.49702517200000002"/>
    <n v="0.15789473700000001"/>
    <n v="3.3409610999999999E-2"/>
    <n v="0"/>
    <n v="22"/>
    <n v="160"/>
    <n v="347"/>
    <n v="600"/>
    <n v="541"/>
    <n v="252"/>
    <n v="129"/>
    <n v="134"/>
    <n v="0"/>
    <n v="1.006865E-2"/>
    <n v="7.3226545000000004E-2"/>
    <n v="0.158810069"/>
    <n v="0.27459954199999997"/>
    <n v="0.24759725399999999"/>
    <n v="0.11533180799999999"/>
    <n v="5.9038901999999997E-2"/>
    <n v="6.1327231000000003E-2"/>
    <n v="5302"/>
    <n v="364"/>
    <n v="203"/>
    <n v="117"/>
    <n v="264"/>
    <n v="48"/>
    <n v="111"/>
    <n v="119"/>
    <n v="286"/>
    <n v="309"/>
    <n v="1028"/>
    <n v="1054"/>
    <n v="361"/>
    <n v="537"/>
    <n v="331"/>
    <n v="108"/>
    <n v="62"/>
    <n v="41.4"/>
    <n v="42"/>
    <n v="6.8653337999999994E-2"/>
    <n v="3.8287439E-2"/>
    <n v="2.2067144E-2"/>
    <n v="4.9792531000000001E-2"/>
    <n v="9.0531870000000007E-3"/>
    <n v="2.0935496000000001E-2"/>
    <n v="2.2444360999999999E-2"/>
    <n v="5.3941909000000003E-2"/>
    <n v="5.8279893999999999E-2"/>
    <n v="0.19388909800000001"/>
    <n v="0.19879290799999999"/>
    <n v="6.8087514000000002E-2"/>
    <n v="0.10128253500000001"/>
    <n v="6.2429272000000001E-2"/>
    <n v="2.0369671999999998E-2"/>
    <n v="1.16937E-2"/>
    <n v="21"/>
    <n v="39"/>
    <n v="22"/>
    <n v="0.14102564100000001"/>
    <n v="0.134615385"/>
    <n v="0.25"/>
  </r>
  <r>
    <s v="BS"/>
    <x v="23"/>
    <s v="BS40 5"/>
    <n v="107"/>
    <n v="392031.09350000002"/>
    <n v="1858"/>
    <n v="5"/>
    <n v="96"/>
    <n v="367"/>
    <n v="591"/>
    <n v="548"/>
    <n v="251"/>
    <n v="2.6910660000000002E-3"/>
    <n v="5.1668460999999999E-2"/>
    <n v="0.19752422"/>
    <n v="0.31808396100000003"/>
    <n v="0.29494079699999998"/>
    <n v="0.13509149600000001"/>
    <n v="2"/>
    <n v="19"/>
    <n v="74"/>
    <n v="227"/>
    <n v="293"/>
    <n v="314"/>
    <n v="285"/>
    <n v="244"/>
    <n v="400"/>
    <n v="1.0764259999999999E-3"/>
    <n v="1.022605E-2"/>
    <n v="3.9827771999999997E-2"/>
    <n v="0.122174381"/>
    <n v="0.15769644799999999"/>
    <n v="0.16899892399999999"/>
    <n v="0.153390743"/>
    <n v="0.13132400399999999"/>
    <n v="0.21528525300000001"/>
    <n v="4496"/>
    <n v="238"/>
    <n v="154"/>
    <n v="112"/>
    <n v="269"/>
    <n v="57"/>
    <n v="119"/>
    <n v="74"/>
    <n v="267"/>
    <n v="163"/>
    <n v="734"/>
    <n v="981"/>
    <n v="337"/>
    <n v="553"/>
    <n v="309"/>
    <n v="90"/>
    <n v="39"/>
    <n v="43.2"/>
    <n v="45"/>
    <n v="5.2935942999999999E-2"/>
    <n v="3.4252668999999999E-2"/>
    <n v="2.4911032E-2"/>
    <n v="5.9830961000000002E-2"/>
    <n v="1.2677936000000001E-2"/>
    <n v="2.6467971999999999E-2"/>
    <n v="1.6459075E-2"/>
    <n v="5.9386121E-2"/>
    <n v="3.6254448000000002E-2"/>
    <n v="0.163256228"/>
    <n v="0.21819395"/>
    <n v="7.4955516E-2"/>
    <n v="0.122998221"/>
    <n v="6.8727758E-2"/>
    <n v="2.0017793999999998E-2"/>
    <n v="8.6743770000000005E-3"/>
    <n v="51"/>
    <n v="28"/>
    <n v="5"/>
    <n v="4.6728972000000001E-2"/>
    <n v="0.47663551399999998"/>
    <n v="0.26168224299999998"/>
  </r>
  <r>
    <s v="BS"/>
    <x v="23"/>
    <s v="BS40 8"/>
    <n v="66"/>
    <n v="591473.48479999998"/>
    <n v="1552"/>
    <n v="4"/>
    <n v="79"/>
    <n v="207"/>
    <n v="518"/>
    <n v="506"/>
    <n v="238"/>
    <n v="2.5773200000000001E-3"/>
    <n v="5.0902061999999998E-2"/>
    <n v="0.13337628900000001"/>
    <n v="0.33376288700000001"/>
    <n v="0.326030928"/>
    <n v="0.15335051499999999"/>
    <n v="2"/>
    <n v="16"/>
    <n v="65"/>
    <n v="137"/>
    <n v="203"/>
    <n v="259"/>
    <n v="233"/>
    <n v="253"/>
    <n v="384"/>
    <n v="1.2886600000000001E-3"/>
    <n v="1.0309278E-2"/>
    <n v="4.1881442999999997E-2"/>
    <n v="8.8273195999999998E-2"/>
    <n v="0.13079896899999999"/>
    <n v="0.16688144299999999"/>
    <n v="0.150128866"/>
    <n v="0.163015464"/>
    <n v="0.24742268000000001"/>
    <n v="3833"/>
    <n v="197"/>
    <n v="114"/>
    <n v="78"/>
    <n v="238"/>
    <n v="54"/>
    <n v="113"/>
    <n v="78"/>
    <n v="158"/>
    <n v="115"/>
    <n v="623"/>
    <n v="930"/>
    <n v="293"/>
    <n v="511"/>
    <n v="253"/>
    <n v="57"/>
    <n v="21"/>
    <n v="43.6"/>
    <n v="46"/>
    <n v="5.1395773999999998E-2"/>
    <n v="2.9741717000000001E-2"/>
    <n v="2.0349596000000001E-2"/>
    <n v="6.2092356000000001E-2"/>
    <n v="1.4088181999999999E-2"/>
    <n v="2.9480823999999999E-2"/>
    <n v="2.0349596000000001E-2"/>
    <n v="4.1220975999999999E-2"/>
    <n v="3.0002609E-2"/>
    <n v="0.162535873"/>
    <n v="0.24262979400000001"/>
    <n v="7.6441430000000005E-2"/>
    <n v="0.13331594099999999"/>
    <n v="6.6005739999999993E-2"/>
    <n v="1.4870858000000001E-2"/>
    <n v="5.478737E-3"/>
    <n v="36"/>
    <n v="11"/>
    <n v="0"/>
    <n v="0"/>
    <n v="0.54545454500000001"/>
    <n v="0.16666666699999999"/>
  </r>
  <r>
    <s v="BS"/>
    <x v="24"/>
    <s v="BS41 9"/>
    <n v="110"/>
    <n v="417517.86359999998"/>
    <n v="2161"/>
    <n v="7"/>
    <n v="118"/>
    <n v="346"/>
    <n v="874"/>
    <n v="616"/>
    <n v="200"/>
    <n v="3.2392409999999999E-3"/>
    <n v="5.4604350000000003E-2"/>
    <n v="0.16011106"/>
    <n v="0.40444238799999999"/>
    <n v="0.285053216"/>
    <n v="9.2549745000000003E-2"/>
    <n v="5"/>
    <n v="30"/>
    <n v="99"/>
    <n v="244"/>
    <n v="433"/>
    <n v="469"/>
    <n v="290"/>
    <n v="269"/>
    <n v="322"/>
    <n v="2.313744E-3"/>
    <n v="1.3882462E-2"/>
    <n v="4.5812124000000003E-2"/>
    <n v="0.11291068899999999"/>
    <n v="0.200370199"/>
    <n v="0.217029153"/>
    <n v="0.134197131"/>
    <n v="0.124479408"/>
    <n v="0.14900509000000001"/>
    <n v="5254"/>
    <n v="482"/>
    <n v="230"/>
    <n v="130"/>
    <n v="293"/>
    <n v="41"/>
    <n v="94"/>
    <n v="62"/>
    <n v="148"/>
    <n v="277"/>
    <n v="1264"/>
    <n v="1009"/>
    <n v="296"/>
    <n v="450"/>
    <n v="337"/>
    <n v="82"/>
    <n v="59"/>
    <n v="39.799999999999997"/>
    <n v="40"/>
    <n v="9.1739627000000004E-2"/>
    <n v="4.3776171000000003E-2"/>
    <n v="2.4743053000000001E-2"/>
    <n v="5.5767035E-2"/>
    <n v="7.8035780000000003E-3"/>
    <n v="1.7891131000000001E-2"/>
    <n v="1.1800533E-2"/>
    <n v="2.8169013999999999E-2"/>
    <n v="5.2721735999999998E-2"/>
    <n v="0.240578607"/>
    <n v="0.19204415699999999"/>
    <n v="5.6338027999999998E-2"/>
    <n v="8.5649029000000002E-2"/>
    <n v="6.4141606000000004E-2"/>
    <n v="1.5607156000000001E-2"/>
    <n v="1.1229539E-2"/>
    <n v="27"/>
    <n v="32"/>
    <n v="12"/>
    <n v="0.109090909"/>
    <n v="0.245454545"/>
    <n v="0.29090909100000001"/>
  </r>
  <r>
    <s v="BS"/>
    <x v="25"/>
    <s v="BS48 1"/>
    <n v="110"/>
    <n v="439469.87270000001"/>
    <n v="2325"/>
    <n v="2"/>
    <n v="157"/>
    <n v="464"/>
    <n v="774"/>
    <n v="733"/>
    <n v="195"/>
    <n v="8.60215E-4"/>
    <n v="6.7526881999999996E-2"/>
    <n v="0.199569892"/>
    <n v="0.332903226"/>
    <n v="0.31526881699999998"/>
    <n v="8.3870968000000004E-2"/>
    <n v="4"/>
    <n v="25"/>
    <n v="150"/>
    <n v="323"/>
    <n v="369"/>
    <n v="402"/>
    <n v="325"/>
    <n v="294"/>
    <n v="433"/>
    <n v="1.72043E-3"/>
    <n v="1.0752688E-2"/>
    <n v="6.4516129000000005E-2"/>
    <n v="0.138924731"/>
    <n v="0.15870967699999999"/>
    <n v="0.17290322599999999"/>
    <n v="0.13978494599999999"/>
    <n v="0.12645161299999999"/>
    <n v="0.186236559"/>
    <n v="5537"/>
    <n v="249"/>
    <n v="197"/>
    <n v="132"/>
    <n v="331"/>
    <n v="90"/>
    <n v="143"/>
    <n v="103"/>
    <n v="230"/>
    <n v="199"/>
    <n v="886"/>
    <n v="1337"/>
    <n v="403"/>
    <n v="633"/>
    <n v="411"/>
    <n v="121"/>
    <n v="72"/>
    <n v="44.2"/>
    <n v="46"/>
    <n v="4.4970200000000002E-2"/>
    <n v="3.5578832999999997E-2"/>
    <n v="2.3839624E-2"/>
    <n v="5.9779664000000003E-2"/>
    <n v="1.6254289000000002E-2"/>
    <n v="2.582626E-2"/>
    <n v="1.8602131000000001E-2"/>
    <n v="4.1538738999999998E-2"/>
    <n v="3.5940039999999999E-2"/>
    <n v="0.160014448"/>
    <n v="0.241466498"/>
    <n v="7.2783096000000005E-2"/>
    <n v="0.114321835"/>
    <n v="7.4227921000000002E-2"/>
    <n v="2.1852989E-2"/>
    <n v="1.3003430999999999E-2"/>
    <n v="42"/>
    <n v="26"/>
    <n v="7"/>
    <n v="6.3636364000000001E-2"/>
    <n v="0.38181818200000001"/>
    <n v="0.23636363599999999"/>
  </r>
  <r>
    <s v="BS"/>
    <x v="25"/>
    <s v="BS48 2"/>
    <n v="206"/>
    <n v="307677.82520000002"/>
    <n v="2999"/>
    <n v="2"/>
    <n v="166"/>
    <n v="536"/>
    <n v="1454"/>
    <n v="712"/>
    <n v="129"/>
    <n v="6.6688900000000005E-4"/>
    <n v="5.5351784000000001E-2"/>
    <n v="0.17872624200000001"/>
    <n v="0.484828276"/>
    <n v="0.23741247100000001"/>
    <n v="4.3014337999999999E-2"/>
    <n v="6"/>
    <n v="19"/>
    <n v="139"/>
    <n v="328"/>
    <n v="855"/>
    <n v="710"/>
    <n v="448"/>
    <n v="278"/>
    <n v="216"/>
    <n v="2.0006669999999998E-3"/>
    <n v="6.3354450000000003E-3"/>
    <n v="4.6348782999999998E-2"/>
    <n v="0.10936978999999999"/>
    <n v="0.28509503200000003"/>
    <n v="0.23674558200000001"/>
    <n v="0.149383128"/>
    <n v="9.2697565999999995E-2"/>
    <n v="7.2024008E-2"/>
    <n v="6848"/>
    <n v="336"/>
    <n v="210"/>
    <n v="183"/>
    <n v="390"/>
    <n v="90"/>
    <n v="155"/>
    <n v="141"/>
    <n v="293"/>
    <n v="284"/>
    <n v="1148"/>
    <n v="1480"/>
    <n v="532"/>
    <n v="838"/>
    <n v="563"/>
    <n v="150"/>
    <n v="55"/>
    <n v="44.1"/>
    <n v="46"/>
    <n v="4.9065420999999998E-2"/>
    <n v="3.0665887999999999E-2"/>
    <n v="2.6723131000000001E-2"/>
    <n v="5.6950935000000001E-2"/>
    <n v="1.3142523E-2"/>
    <n v="2.2634346E-2"/>
    <n v="2.0589953000000001E-2"/>
    <n v="4.2786215000000002E-2"/>
    <n v="4.1471963000000001E-2"/>
    <n v="0.167640187"/>
    <n v="0.216121495"/>
    <n v="7.7686915999999995E-2"/>
    <n v="0.122371495"/>
    <n v="8.2213784999999998E-2"/>
    <n v="2.1904205999999999E-2"/>
    <n v="8.0315419999999992E-3"/>
    <n v="50"/>
    <n v="58"/>
    <n v="54"/>
    <n v="0.26213592200000002"/>
    <n v="0.242718447"/>
    <n v="0.28155339800000001"/>
  </r>
  <r>
    <s v="BS"/>
    <x v="25"/>
    <s v="BS48 3"/>
    <n v="112"/>
    <n v="517449.16070000001"/>
    <n v="2196"/>
    <n v="1"/>
    <n v="60"/>
    <n v="259"/>
    <n v="863"/>
    <n v="722"/>
    <n v="291"/>
    <n v="4.5537300000000002E-4"/>
    <n v="2.7322404000000002E-2"/>
    <n v="0.117941712"/>
    <n v="0.39298725000000001"/>
    <n v="0.32877959899999998"/>
    <n v="0.132513661"/>
    <n v="1"/>
    <n v="4"/>
    <n v="56"/>
    <n v="141"/>
    <n v="382"/>
    <n v="389"/>
    <n v="382"/>
    <n v="336"/>
    <n v="505"/>
    <n v="4.5537300000000002E-4"/>
    <n v="1.8214940000000001E-3"/>
    <n v="2.5500911000000001E-2"/>
    <n v="6.4207650000000005E-2"/>
    <n v="0.17395264099999999"/>
    <n v="0.177140255"/>
    <n v="0.17395264099999999"/>
    <n v="0.15300546400000001"/>
    <n v="0.22996357000000001"/>
    <n v="5537"/>
    <n v="227"/>
    <n v="204"/>
    <n v="142"/>
    <n v="406"/>
    <n v="88"/>
    <n v="175"/>
    <n v="129"/>
    <n v="200"/>
    <n v="144"/>
    <n v="877"/>
    <n v="1283"/>
    <n v="404"/>
    <n v="678"/>
    <n v="427"/>
    <n v="109"/>
    <n v="44"/>
    <n v="43.7"/>
    <n v="46"/>
    <n v="4.0996930000000001E-2"/>
    <n v="3.6843055999999999E-2"/>
    <n v="2.5645655999999999E-2"/>
    <n v="7.3324904999999996E-2"/>
    <n v="1.5893082999999999E-2"/>
    <n v="3.1605563000000003E-2"/>
    <n v="2.3297814999999999E-2"/>
    <n v="3.6120643000000001E-2"/>
    <n v="2.6006863000000002E-2"/>
    <n v="0.15838901899999999"/>
    <n v="0.23171392499999999"/>
    <n v="7.2963699000000007E-2"/>
    <n v="0.12244898"/>
    <n v="7.7117572999999995E-2"/>
    <n v="1.9685749999999998E-2"/>
    <n v="7.9465409999999997E-3"/>
    <n v="55"/>
    <n v="24"/>
    <n v="2"/>
    <n v="1.7857142999999999E-2"/>
    <n v="0.491071429"/>
    <n v="0.21428571399999999"/>
  </r>
  <r>
    <s v="BS"/>
    <x v="25"/>
    <s v="BS48 4"/>
    <n v="85"/>
    <n v="384738.63530000002"/>
    <n v="2321"/>
    <n v="12"/>
    <n v="139"/>
    <n v="227"/>
    <n v="964"/>
    <n v="825"/>
    <n v="154"/>
    <n v="5.1701849999999999E-3"/>
    <n v="5.9887979000000001E-2"/>
    <n v="9.7802670999999994E-2"/>
    <n v="0.41533821599999998"/>
    <n v="0.355450237"/>
    <n v="6.6350711000000007E-2"/>
    <n v="48"/>
    <n v="20"/>
    <n v="80"/>
    <n v="165"/>
    <n v="418"/>
    <n v="476"/>
    <n v="447"/>
    <n v="336"/>
    <n v="331"/>
    <n v="2.0680740999999999E-2"/>
    <n v="8.6169750000000007E-3"/>
    <n v="3.4467902000000002E-2"/>
    <n v="7.1090047000000003E-2"/>
    <n v="0.18009478700000001"/>
    <n v="0.20508401600000001"/>
    <n v="0.19258940099999999"/>
    <n v="0.14476518699999999"/>
    <n v="0.14261094399999999"/>
    <n v="5486"/>
    <n v="200"/>
    <n v="146"/>
    <n v="134"/>
    <n v="311"/>
    <n v="68"/>
    <n v="152"/>
    <n v="122"/>
    <n v="242"/>
    <n v="232"/>
    <n v="807"/>
    <n v="1325"/>
    <n v="548"/>
    <n v="694"/>
    <n v="408"/>
    <n v="74"/>
    <n v="23"/>
    <n v="44.8"/>
    <n v="48"/>
    <n v="3.6456435000000002E-2"/>
    <n v="2.6613197000000002E-2"/>
    <n v="2.4425810999999999E-2"/>
    <n v="5.6689756000000001E-2"/>
    <n v="1.2395188E-2"/>
    <n v="2.7706890000000001E-2"/>
    <n v="2.2238424999999999E-2"/>
    <n v="4.4112286000000001E-2"/>
    <n v="4.2289463999999999E-2"/>
    <n v="0.147101713"/>
    <n v="0.241523879"/>
    <n v="9.9890630999999994E-2"/>
    <n v="0.12650382800000001"/>
    <n v="7.4371126999999995E-2"/>
    <n v="1.3488880999999999E-2"/>
    <n v="4.1924900000000001E-3"/>
    <n v="40"/>
    <n v="23"/>
    <n v="7"/>
    <n v="8.2352940999999999E-2"/>
    <n v="0.47058823500000002"/>
    <n v="0.27058823500000001"/>
  </r>
  <r>
    <s v="BS"/>
    <x v="26"/>
    <s v="BS49 4"/>
    <n v="216"/>
    <n v="319460.90279999998"/>
    <n v="3422"/>
    <n v="3"/>
    <n v="165"/>
    <n v="631"/>
    <n v="1540"/>
    <n v="901"/>
    <n v="182"/>
    <n v="8.7668000000000002E-4"/>
    <n v="4.8217416999999999E-2"/>
    <n v="0.18439509100000001"/>
    <n v="0.45002922299999998"/>
    <n v="0.26329631799999997"/>
    <n v="5.3185271999999999E-2"/>
    <n v="2"/>
    <n v="59"/>
    <n v="122"/>
    <n v="418"/>
    <n v="760"/>
    <n v="795"/>
    <n v="515"/>
    <n v="390"/>
    <n v="361"/>
    <n v="5.8445399999999998E-4"/>
    <n v="1.7241379000000001E-2"/>
    <n v="3.5651665999999999E-2"/>
    <n v="0.122150789"/>
    <n v="0.222092344"/>
    <n v="0.23232028099999999"/>
    <n v="0.15049678599999999"/>
    <n v="0.11396844"/>
    <n v="0.10549386299999999"/>
    <n v="8454"/>
    <n v="486"/>
    <n v="267"/>
    <n v="177"/>
    <n v="587"/>
    <n v="115"/>
    <n v="232"/>
    <n v="196"/>
    <n v="345"/>
    <n v="327"/>
    <n v="1650"/>
    <n v="1895"/>
    <n v="613"/>
    <n v="875"/>
    <n v="493"/>
    <n v="127"/>
    <n v="69"/>
    <n v="41.6"/>
    <n v="43"/>
    <n v="5.7487580000000003E-2"/>
    <n v="3.1582683E-2"/>
    <n v="2.0936835000000001E-2"/>
    <n v="6.9434587000000006E-2"/>
    <n v="1.3603028E-2"/>
    <n v="2.7442630999999999E-2"/>
    <n v="2.3184290999999999E-2"/>
    <n v="4.0809084000000002E-2"/>
    <n v="3.8679915000000002E-2"/>
    <n v="0.19517388199999999"/>
    <n v="0.224154247"/>
    <n v="7.2510054000000004E-2"/>
    <n v="0.103501301"/>
    <n v="5.831559E-2"/>
    <n v="1.5022475E-2"/>
    <n v="8.161817E-3"/>
    <n v="67"/>
    <n v="77"/>
    <n v="12"/>
    <n v="5.5555555999999999E-2"/>
    <n v="0.31018518499999997"/>
    <n v="0.35648148099999999"/>
  </r>
  <r>
    <s v="BS"/>
    <x v="26"/>
    <s v="BS49 5"/>
    <n v="54"/>
    <n v="443671.81479999999"/>
    <n v="1422"/>
    <n v="2"/>
    <n v="96"/>
    <n v="218"/>
    <n v="547"/>
    <n v="429"/>
    <n v="130"/>
    <n v="1.4064699999999999E-3"/>
    <n v="6.7510549000000003E-2"/>
    <n v="0.153305204"/>
    <n v="0.38466948000000001"/>
    <n v="0.30168776400000002"/>
    <n v="9.1420533999999998E-2"/>
    <n v="2"/>
    <n v="14"/>
    <n v="72"/>
    <n v="143"/>
    <n v="241"/>
    <n v="267"/>
    <n v="254"/>
    <n v="181"/>
    <n v="248"/>
    <n v="1.4064699999999999E-3"/>
    <n v="9.8452880000000006E-3"/>
    <n v="5.0632911000000003E-2"/>
    <n v="0.10056258799999999"/>
    <n v="0.169479606"/>
    <n v="0.187763713"/>
    <n v="0.17862165999999999"/>
    <n v="0.12728551299999999"/>
    <n v="0.17440225000000001"/>
    <n v="3497"/>
    <n v="189"/>
    <n v="119"/>
    <n v="70"/>
    <n v="198"/>
    <n v="43"/>
    <n v="94"/>
    <n v="68"/>
    <n v="206"/>
    <n v="104"/>
    <n v="564"/>
    <n v="709"/>
    <n v="329"/>
    <n v="459"/>
    <n v="243"/>
    <n v="60"/>
    <n v="42"/>
    <n v="43.9"/>
    <n v="46"/>
    <n v="5.4046324999999999E-2"/>
    <n v="3.4029167999999999E-2"/>
    <n v="2.0017158E-2"/>
    <n v="5.6619959999999997E-2"/>
    <n v="1.2296254E-2"/>
    <n v="2.6880182999999998E-2"/>
    <n v="1.9445239E-2"/>
    <n v="5.8907635E-2"/>
    <n v="2.9739776999999998E-2"/>
    <n v="0.16128109800000001"/>
    <n v="0.20274521000000001"/>
    <n v="9.4080641000000007E-2"/>
    <n v="0.13125536199999999"/>
    <n v="6.9488132999999994E-2"/>
    <n v="1.7157564E-2"/>
    <n v="1.2010295000000001E-2"/>
    <n v="20"/>
    <n v="13"/>
    <n v="3"/>
    <n v="5.5555555999999999E-2"/>
    <n v="0.37037037"/>
    <n v="0.24074074100000001"/>
  </r>
  <r>
    <s v="KT"/>
    <x v="27"/>
    <s v="KT10 0"/>
    <n v="197"/>
    <n v="758011.24369999999"/>
    <n v="3673"/>
    <n v="2"/>
    <n v="202"/>
    <n v="587"/>
    <n v="1193"/>
    <n v="1145"/>
    <n v="544"/>
    <n v="5.4451399999999996E-4"/>
    <n v="5.4995915999999999E-2"/>
    <n v="0.159814865"/>
    <n v="0.32480261399999999"/>
    <n v="0.311734277"/>
    <n v="0.148107814"/>
    <n v="14"/>
    <n v="26"/>
    <n v="200"/>
    <n v="416"/>
    <n v="519"/>
    <n v="643"/>
    <n v="595"/>
    <n v="504"/>
    <n v="756"/>
    <n v="3.8115979999999998E-3"/>
    <n v="7.0786820000000002E-3"/>
    <n v="5.4451402000000003E-2"/>
    <n v="0.113258916"/>
    <n v="0.141301389"/>
    <n v="0.175061258"/>
    <n v="0.16199292100000001"/>
    <n v="0.137217533"/>
    <n v="0.20582629999999999"/>
    <n v="9577"/>
    <n v="621"/>
    <n v="410"/>
    <n v="256"/>
    <n v="695"/>
    <n v="114"/>
    <n v="270"/>
    <n v="178"/>
    <n v="338"/>
    <n v="292"/>
    <n v="1827"/>
    <n v="2125"/>
    <n v="598"/>
    <n v="859"/>
    <n v="657"/>
    <n v="225"/>
    <n v="112"/>
    <n v="41.4"/>
    <n v="43"/>
    <n v="6.4842853000000006E-2"/>
    <n v="4.2810900999999998E-2"/>
    <n v="2.6730708999999998E-2"/>
    <n v="7.2569698000000002E-2"/>
    <n v="1.1903519E-2"/>
    <n v="2.8192544999999999E-2"/>
    <n v="1.8586195999999999E-2"/>
    <n v="3.5292889000000001E-2"/>
    <n v="3.0489715000000001E-2"/>
    <n v="0.19076955200000001"/>
    <n v="0.22188576800000001"/>
    <n v="6.2441266000000002E-2"/>
    <n v="8.9694059000000007E-2"/>
    <n v="6.8601859000000001E-2"/>
    <n v="2.3493786999999999E-2"/>
    <n v="1.1694685E-2"/>
    <n v="79"/>
    <n v="44"/>
    <n v="36"/>
    <n v="0.18274111700000001"/>
    <n v="0.401015228"/>
    <n v="0.223350254"/>
  </r>
  <r>
    <s v="KT"/>
    <x v="27"/>
    <s v="KT10 8"/>
    <n v="123"/>
    <n v="913204.14630000002"/>
    <n v="2373"/>
    <n v="2"/>
    <n v="137"/>
    <n v="496"/>
    <n v="604"/>
    <n v="679"/>
    <n v="455"/>
    <n v="8.4281500000000001E-4"/>
    <n v="5.7732828E-2"/>
    <n v="0.209018121"/>
    <n v="0.25453013099999999"/>
    <n v="0.28613569300000002"/>
    <n v="0.191740413"/>
    <n v="10"/>
    <n v="27"/>
    <n v="139"/>
    <n v="337"/>
    <n v="330"/>
    <n v="299"/>
    <n v="307"/>
    <n v="321"/>
    <n v="603"/>
    <n v="4.2140750000000003E-3"/>
    <n v="1.1378002999999999E-2"/>
    <n v="5.8575642999999997E-2"/>
    <n v="0.142014328"/>
    <n v="0.13906447499999999"/>
    <n v="0.126000843"/>
    <n v="0.12937210299999999"/>
    <n v="0.13527180799999999"/>
    <n v="0.25410872299999998"/>
    <n v="6312"/>
    <n v="464"/>
    <n v="308"/>
    <n v="184"/>
    <n v="481"/>
    <n v="89"/>
    <n v="184"/>
    <n v="118"/>
    <n v="226"/>
    <n v="232"/>
    <n v="1380"/>
    <n v="1329"/>
    <n v="388"/>
    <n v="507"/>
    <n v="279"/>
    <n v="92"/>
    <n v="51"/>
    <n v="38.299999999999997"/>
    <n v="40"/>
    <n v="7.3510773000000001E-2"/>
    <n v="4.8795944000000001E-2"/>
    <n v="2.9150823999999999E-2"/>
    <n v="7.6204056000000006E-2"/>
    <n v="1.4100127E-2"/>
    <n v="2.9150823999999999E-2"/>
    <n v="1.8694550000000001E-2"/>
    <n v="3.5804816000000003E-2"/>
    <n v="3.6755387E-2"/>
    <n v="0.21863117900000001"/>
    <n v="0.21055133100000001"/>
    <n v="6.1470215000000002E-2"/>
    <n v="8.0323194000000001E-2"/>
    <n v="4.4201521000000001E-2"/>
    <n v="1.4575411999999999E-2"/>
    <n v="8.0798480000000006E-3"/>
    <n v="46"/>
    <n v="26"/>
    <n v="25"/>
    <n v="0.203252033"/>
    <n v="0.37398374000000001"/>
    <n v="0.21138211400000001"/>
  </r>
  <r>
    <s v="KT"/>
    <x v="27"/>
    <s v="KT10 9"/>
    <n v="105"/>
    <n v="1389216.7709999999"/>
    <n v="1870"/>
    <n v="4"/>
    <n v="99"/>
    <n v="321"/>
    <n v="401"/>
    <n v="470"/>
    <n v="575"/>
    <n v="2.1390369999999999E-3"/>
    <n v="5.2941176E-2"/>
    <n v="0.171657754"/>
    <n v="0.214438503"/>
    <n v="0.25133689799999998"/>
    <n v="0.30748663100000001"/>
    <n v="7"/>
    <n v="27"/>
    <n v="98"/>
    <n v="223"/>
    <n v="174"/>
    <n v="228"/>
    <n v="193"/>
    <n v="249"/>
    <n v="671"/>
    <n v="3.743316E-3"/>
    <n v="1.4438503E-2"/>
    <n v="5.2406416999999997E-2"/>
    <n v="0.119251337"/>
    <n v="9.3048127999999994E-2"/>
    <n v="0.121925134"/>
    <n v="0.10320855600000001"/>
    <n v="0.13315508000000001"/>
    <n v="0.35882352899999997"/>
    <n v="5004"/>
    <n v="312"/>
    <n v="205"/>
    <n v="155"/>
    <n v="424"/>
    <n v="73"/>
    <n v="115"/>
    <n v="94"/>
    <n v="189"/>
    <n v="179"/>
    <n v="918"/>
    <n v="1199"/>
    <n v="331"/>
    <n v="361"/>
    <n v="309"/>
    <n v="95"/>
    <n v="45"/>
    <n v="40.200000000000003"/>
    <n v="43"/>
    <n v="6.2350120000000002E-2"/>
    <n v="4.0967226000000002E-2"/>
    <n v="3.0975220000000001E-2"/>
    <n v="8.4732214E-2"/>
    <n v="1.4588329000000001E-2"/>
    <n v="2.2981615E-2"/>
    <n v="1.8784972E-2"/>
    <n v="3.7769784000000001E-2"/>
    <n v="3.5771382999999997E-2"/>
    <n v="0.18345323699999999"/>
    <n v="0.23960831299999999"/>
    <n v="6.6147081999999996E-2"/>
    <n v="7.2142286E-2"/>
    <n v="6.1750600000000003E-2"/>
    <n v="1.8984812E-2"/>
    <n v="8.9928060000000008E-3"/>
    <n v="38"/>
    <n v="9"/>
    <n v="30"/>
    <n v="0.28571428599999998"/>
    <n v="0.36190476199999999"/>
    <n v="8.5714286000000001E-2"/>
  </r>
  <r>
    <s v="KT"/>
    <x v="28"/>
    <s v="KT11 1"/>
    <n v="85"/>
    <n v="834618.64709999994"/>
    <n v="1257"/>
    <n v="2"/>
    <n v="119"/>
    <n v="330"/>
    <n v="518"/>
    <n v="206"/>
    <n v="82"/>
    <n v="1.5910900000000001E-3"/>
    <n v="9.4669849E-2"/>
    <n v="0.26252983299999999"/>
    <n v="0.412092283"/>
    <n v="0.163882259"/>
    <n v="6.5234686E-2"/>
    <n v="6"/>
    <n v="21"/>
    <n v="115"/>
    <n v="253"/>
    <n v="322"/>
    <n v="229"/>
    <n v="131"/>
    <n v="77"/>
    <n v="103"/>
    <n v="4.7732699999999996E-3"/>
    <n v="1.6706444000000001E-2"/>
    <n v="9.1487668999999994E-2"/>
    <n v="0.20127287199999999"/>
    <n v="0.25616547299999998"/>
    <n v="0.18217979300000001"/>
    <n v="0.10421638799999999"/>
    <n v="6.1256960999999999E-2"/>
    <n v="8.1941130000000001E-2"/>
    <n v="3111"/>
    <n v="215"/>
    <n v="117"/>
    <n v="78"/>
    <n v="190"/>
    <n v="32"/>
    <n v="64"/>
    <n v="71"/>
    <n v="171"/>
    <n v="199"/>
    <n v="670"/>
    <n v="631"/>
    <n v="175"/>
    <n v="235"/>
    <n v="185"/>
    <n v="47"/>
    <n v="31"/>
    <n v="39.4"/>
    <n v="39"/>
    <n v="6.9109611000000001E-2"/>
    <n v="3.7608485999999997E-2"/>
    <n v="2.5072324E-2"/>
    <n v="6.107361E-2"/>
    <n v="1.0286082E-2"/>
    <n v="2.0572163000000001E-2"/>
    <n v="2.2822243999999998E-2"/>
    <n v="5.4966249000000002E-2"/>
    <n v="6.396657E-2"/>
    <n v="0.215364834"/>
    <n v="0.20282867199999999"/>
    <n v="5.6252008999999999E-2"/>
    <n v="7.5538411999999999E-2"/>
    <n v="5.9466409999999997E-2"/>
    <n v="1.5107682000000001E-2"/>
    <n v="9.9646419999999993E-3"/>
    <n v="17"/>
    <n v="12"/>
    <n v="21"/>
    <n v="0.24705882400000001"/>
    <n v="0.2"/>
    <n v="0.141176471"/>
  </r>
  <r>
    <s v="KT"/>
    <x v="28"/>
    <s v="KT11 2"/>
    <n v="184"/>
    <n v="1285562.848"/>
    <n v="3368"/>
    <n v="2"/>
    <n v="199"/>
    <n v="467"/>
    <n v="805"/>
    <n v="850"/>
    <n v="1045"/>
    <n v="5.9382399999999996E-4"/>
    <n v="5.9085511E-2"/>
    <n v="0.138657957"/>
    <n v="0.23901425200000001"/>
    <n v="0.252375297"/>
    <n v="0.31027315900000002"/>
    <n v="4"/>
    <n v="40"/>
    <n v="176"/>
    <n v="256"/>
    <n v="396"/>
    <n v="425"/>
    <n v="347"/>
    <n v="396"/>
    <n v="1328"/>
    <n v="1.1876479999999999E-3"/>
    <n v="1.1876485000000001E-2"/>
    <n v="5.2256532000000001E-2"/>
    <n v="7.6009500999999993E-2"/>
    <n v="0.11757719699999999"/>
    <n v="0.12618764800000001"/>
    <n v="0.10302850400000001"/>
    <n v="0.11757719699999999"/>
    <n v="0.394299287"/>
    <n v="9194"/>
    <n v="598"/>
    <n v="460"/>
    <n v="276"/>
    <n v="756"/>
    <n v="150"/>
    <n v="353"/>
    <n v="201"/>
    <n v="252"/>
    <n v="241"/>
    <n v="1713"/>
    <n v="2059"/>
    <n v="515"/>
    <n v="793"/>
    <n v="582"/>
    <n v="161"/>
    <n v="84"/>
    <n v="39.700000000000003"/>
    <n v="42"/>
    <n v="6.5042419000000004E-2"/>
    <n v="5.0032630000000002E-2"/>
    <n v="3.0019578000000002E-2"/>
    <n v="8.2227540000000002E-2"/>
    <n v="1.6314987999999999E-2"/>
    <n v="3.8394604999999998E-2"/>
    <n v="2.1862084E-2"/>
    <n v="2.7409179999999998E-2"/>
    <n v="2.6212747000000002E-2"/>
    <n v="0.18631716300000001"/>
    <n v="0.22395040199999999"/>
    <n v="5.6014792000000001E-2"/>
    <n v="8.6251903000000005E-2"/>
    <n v="6.3302153999999999E-2"/>
    <n v="1.751142E-2"/>
    <n v="9.1363929999999996E-3"/>
    <n v="120"/>
    <n v="27"/>
    <n v="7"/>
    <n v="3.8043477999999999E-2"/>
    <n v="0.65217391300000005"/>
    <n v="0.14673913"/>
  </r>
  <r>
    <s v="KT"/>
    <x v="28"/>
    <s v="KT11 3"/>
    <n v="83"/>
    <n v="798354.75899999996"/>
    <n v="1111"/>
    <n v="0"/>
    <n v="80"/>
    <n v="255"/>
    <n v="338"/>
    <n v="256"/>
    <n v="182"/>
    <n v="0"/>
    <n v="7.2007201000000007E-2"/>
    <n v="0.229522952"/>
    <n v="0.30423042300000003"/>
    <n v="0.23042304199999999"/>
    <n v="0.16381638200000001"/>
    <n v="1"/>
    <n v="21"/>
    <n v="70"/>
    <n v="130"/>
    <n v="198"/>
    <n v="183"/>
    <n v="137"/>
    <n v="130"/>
    <n v="241"/>
    <n v="9.0008999999999998E-4"/>
    <n v="1.8901890000000001E-2"/>
    <n v="6.3006301000000001E-2"/>
    <n v="0.117011701"/>
    <n v="0.178217822"/>
    <n v="0.164716472"/>
    <n v="0.123312331"/>
    <n v="0.117011701"/>
    <n v="0.216921692"/>
    <n v="2675"/>
    <n v="173"/>
    <n v="101"/>
    <n v="62"/>
    <n v="177"/>
    <n v="29"/>
    <n v="63"/>
    <n v="46"/>
    <n v="92"/>
    <n v="102"/>
    <n v="542"/>
    <n v="616"/>
    <n v="170"/>
    <n v="243"/>
    <n v="175"/>
    <n v="56"/>
    <n v="28"/>
    <n v="41.8"/>
    <n v="44"/>
    <n v="6.4672896999999993E-2"/>
    <n v="3.7757009000000001E-2"/>
    <n v="2.3177570000000002E-2"/>
    <n v="6.6168223999999998E-2"/>
    <n v="1.0841121E-2"/>
    <n v="2.3551401999999999E-2"/>
    <n v="1.7196262E-2"/>
    <n v="3.4392523000000001E-2"/>
    <n v="3.8130840999999999E-2"/>
    <n v="0.202616822"/>
    <n v="0.23028037400000001"/>
    <n v="6.3551402000000007E-2"/>
    <n v="9.0841120999999997E-2"/>
    <n v="6.5420561000000002E-2"/>
    <n v="2.0934578999999998E-2"/>
    <n v="1.0467290000000001E-2"/>
    <n v="24"/>
    <n v="16"/>
    <n v="30"/>
    <n v="0.36144578300000002"/>
    <n v="0.289156627"/>
    <n v="0.19277108400000001"/>
  </r>
  <r>
    <s v="KT"/>
    <x v="29"/>
    <s v="KT12 1"/>
    <n v="132"/>
    <n v="901176.57579999999"/>
    <n v="1955"/>
    <n v="5"/>
    <n v="374"/>
    <n v="730"/>
    <n v="339"/>
    <n v="240"/>
    <n v="267"/>
    <n v="2.557545E-3"/>
    <n v="0.19130434800000001"/>
    <n v="0.37340153500000001"/>
    <n v="0.173401535"/>
    <n v="0.122762148"/>
    <n v="0.13657289"/>
    <n v="15"/>
    <n v="174"/>
    <n v="355"/>
    <n v="498"/>
    <n v="230"/>
    <n v="144"/>
    <n v="97"/>
    <n v="103"/>
    <n v="339"/>
    <n v="7.6726340000000002E-3"/>
    <n v="8.9002557999999996E-2"/>
    <n v="0.181585678"/>
    <n v="0.25473145800000002"/>
    <n v="0.117647059"/>
    <n v="7.3657289000000001E-2"/>
    <n v="4.9616368000000001E-2"/>
    <n v="5.2685422000000003E-2"/>
    <n v="0.173401535"/>
    <n v="4305"/>
    <n v="254"/>
    <n v="131"/>
    <n v="87"/>
    <n v="230"/>
    <n v="53"/>
    <n v="92"/>
    <n v="74"/>
    <n v="235"/>
    <n v="379"/>
    <n v="1084"/>
    <n v="824"/>
    <n v="255"/>
    <n v="305"/>
    <n v="195"/>
    <n v="74"/>
    <n v="33"/>
    <n v="38.9"/>
    <n v="37"/>
    <n v="5.9001161000000003E-2"/>
    <n v="3.0429733E-2"/>
    <n v="2.0209059000000001E-2"/>
    <n v="5.3426249000000002E-2"/>
    <n v="1.2311266E-2"/>
    <n v="2.1370499000000001E-2"/>
    <n v="1.7189315E-2"/>
    <n v="5.4587689000000002E-2"/>
    <n v="8.8037166E-2"/>
    <n v="0.25180023200000001"/>
    <n v="0.19140534300000001"/>
    <n v="5.9233449000000001E-2"/>
    <n v="7.0847851000000003E-2"/>
    <n v="4.5296166999999998E-2"/>
    <n v="1.7189315E-2"/>
    <n v="7.6655050000000004E-3"/>
    <n v="29"/>
    <n v="8"/>
    <n v="62"/>
    <n v="0.46969696999999999"/>
    <n v="0.21969696999999999"/>
    <n v="6.0606061000000003E-2"/>
  </r>
  <r>
    <s v="KT"/>
    <x v="29"/>
    <s v="KT12 2"/>
    <n v="324"/>
    <n v="462184.33020000003"/>
    <n v="5001"/>
    <n v="3"/>
    <n v="623"/>
    <n v="1470"/>
    <n v="2156"/>
    <n v="555"/>
    <n v="194"/>
    <n v="5.9988000000000001E-4"/>
    <n v="0.124575085"/>
    <n v="0.29394121200000001"/>
    <n v="0.43111377699999998"/>
    <n v="0.110977804"/>
    <n v="3.8792241999999998E-2"/>
    <n v="14"/>
    <n v="107"/>
    <n v="638"/>
    <n v="1038"/>
    <n v="1187"/>
    <n v="1082"/>
    <n v="483"/>
    <n v="240"/>
    <n v="212"/>
    <n v="2.7994399999999998E-3"/>
    <n v="2.1395720999999999E-2"/>
    <n v="0.12757448499999999"/>
    <n v="0.20755848800000001"/>
    <n v="0.23735252900000001"/>
    <n v="0.216356729"/>
    <n v="9.6580684E-2"/>
    <n v="4.7990402000000001E-2"/>
    <n v="4.2391522000000001E-2"/>
    <n v="11771"/>
    <n v="999"/>
    <n v="448"/>
    <n v="266"/>
    <n v="634"/>
    <n v="128"/>
    <n v="225"/>
    <n v="199"/>
    <n v="580"/>
    <n v="719"/>
    <n v="3069"/>
    <n v="2290"/>
    <n v="590"/>
    <n v="828"/>
    <n v="599"/>
    <n v="127"/>
    <n v="70"/>
    <n v="37.9"/>
    <n v="38"/>
    <n v="8.4869595000000006E-2"/>
    <n v="3.8059638E-2"/>
    <n v="2.2597909999999999E-2"/>
    <n v="5.3861183999999999E-2"/>
    <n v="1.0874182E-2"/>
    <n v="1.9114774000000001E-2"/>
    <n v="1.6905955E-2"/>
    <n v="4.9273639000000001E-2"/>
    <n v="6.1082321000000002E-2"/>
    <n v="0.26072551199999999"/>
    <n v="0.19454591800000001"/>
    <n v="5.0123184000000001E-2"/>
    <n v="7.0342367000000003E-2"/>
    <n v="5.0887775000000003E-2"/>
    <n v="1.0789228E-2"/>
    <n v="5.9468180000000004E-3"/>
    <n v="35"/>
    <n v="76"/>
    <n v="104"/>
    <n v="0.32098765400000001"/>
    <n v="0.10802469100000001"/>
    <n v="0.234567901"/>
  </r>
  <r>
    <s v="KT"/>
    <x v="29"/>
    <s v="KT12 3"/>
    <n v="136"/>
    <n v="505787.5"/>
    <n v="3100"/>
    <n v="2"/>
    <n v="213"/>
    <n v="705"/>
    <n v="1287"/>
    <n v="670"/>
    <n v="223"/>
    <n v="6.45161E-4"/>
    <n v="6.8709676999999997E-2"/>
    <n v="0.22741935499999999"/>
    <n v="0.41516129000000002"/>
    <n v="0.216129032"/>
    <n v="7.1935483999999994E-2"/>
    <n v="6"/>
    <n v="36"/>
    <n v="212"/>
    <n v="569"/>
    <n v="672"/>
    <n v="620"/>
    <n v="407"/>
    <n v="305"/>
    <n v="273"/>
    <n v="1.9354839999999999E-3"/>
    <n v="1.1612903000000001E-2"/>
    <n v="6.8387096999999994E-2"/>
    <n v="0.18354838700000001"/>
    <n v="0.216774194"/>
    <n v="0.2"/>
    <n v="0.13129032299999999"/>
    <n v="9.8387097000000007E-2"/>
    <n v="8.8064515999999995E-2"/>
    <n v="8061"/>
    <n v="598"/>
    <n v="304"/>
    <n v="192"/>
    <n v="507"/>
    <n v="97"/>
    <n v="213"/>
    <n v="157"/>
    <n v="412"/>
    <n v="446"/>
    <n v="1885"/>
    <n v="1610"/>
    <n v="440"/>
    <n v="624"/>
    <n v="387"/>
    <n v="103"/>
    <n v="86"/>
    <n v="38.5"/>
    <n v="39"/>
    <n v="7.4184343999999999E-2"/>
    <n v="3.7712442999999998E-2"/>
    <n v="2.3818385000000001E-2"/>
    <n v="6.2895422000000006E-2"/>
    <n v="1.2033245999999999E-2"/>
    <n v="2.6423520999999998E-2"/>
    <n v="1.9476492000000001E-2"/>
    <n v="5.1110283999999999E-2"/>
    <n v="5.5328123E-2"/>
    <n v="0.23384195499999999"/>
    <n v="0.199727081"/>
    <n v="5.4583799000000002E-2"/>
    <n v="7.7409750999999999E-2"/>
    <n v="4.8008931999999997E-2"/>
    <n v="1.2777571E-2"/>
    <n v="1.0668652000000001E-2"/>
    <n v="28"/>
    <n v="31"/>
    <n v="20"/>
    <n v="0.147058824"/>
    <n v="0.20588235299999999"/>
    <n v="0.227941176"/>
  </r>
  <r>
    <s v="KT"/>
    <x v="29"/>
    <s v="KT12 4"/>
    <n v="99"/>
    <n v="538599.75760000001"/>
    <n v="2381"/>
    <n v="8"/>
    <n v="403"/>
    <n v="559"/>
    <n v="1032"/>
    <n v="286"/>
    <n v="93"/>
    <n v="3.3599329999999998E-3"/>
    <n v="0.169256615"/>
    <n v="0.23477530399999999"/>
    <n v="0.43343133099999998"/>
    <n v="0.12011759800000001"/>
    <n v="3.9059218999999999E-2"/>
    <n v="18"/>
    <n v="144"/>
    <n v="303"/>
    <n v="345"/>
    <n v="546"/>
    <n v="573"/>
    <n v="219"/>
    <n v="107"/>
    <n v="126"/>
    <n v="7.5598490000000004E-3"/>
    <n v="6.0478789999999998E-2"/>
    <n v="0.12725745499999999"/>
    <n v="0.144897102"/>
    <n v="0.229315414"/>
    <n v="0.24065518699999999"/>
    <n v="9.1978160000000003E-2"/>
    <n v="4.4939101000000002E-2"/>
    <n v="5.2918941999999997E-2"/>
    <n v="5614"/>
    <n v="370"/>
    <n v="220"/>
    <n v="125"/>
    <n v="300"/>
    <n v="71"/>
    <n v="138"/>
    <n v="122"/>
    <n v="214"/>
    <n v="257"/>
    <n v="1211"/>
    <n v="1009"/>
    <n v="312"/>
    <n v="521"/>
    <n v="451"/>
    <n v="178"/>
    <n v="115"/>
    <n v="42.5"/>
    <n v="42"/>
    <n v="6.5906662000000005E-2"/>
    <n v="3.9187745000000003E-2"/>
    <n v="2.2265764E-2"/>
    <n v="5.3437833999999997E-2"/>
    <n v="1.2646954E-2"/>
    <n v="2.4581404000000001E-2"/>
    <n v="2.1731385999999998E-2"/>
    <n v="3.8118987999999999E-2"/>
    <n v="4.5778410999999998E-2"/>
    <n v="0.21571072299999999"/>
    <n v="0.17972924800000001"/>
    <n v="5.5575346999999997E-2"/>
    <n v="9.2803705E-2"/>
    <n v="8.0334876999999999E-2"/>
    <n v="3.1706447999999998E-2"/>
    <n v="2.0484503000000001E-2"/>
    <n v="10"/>
    <n v="45"/>
    <n v="6"/>
    <n v="6.0606061000000003E-2"/>
    <n v="0.101010101"/>
    <n v="0.45454545499999999"/>
  </r>
  <r>
    <s v="KT"/>
    <x v="29"/>
    <s v="KT12 5"/>
    <n v="200"/>
    <n v="868286.78"/>
    <n v="2881"/>
    <n v="4"/>
    <n v="346"/>
    <n v="499"/>
    <n v="960"/>
    <n v="572"/>
    <n v="500"/>
    <n v="1.3884069999999999E-3"/>
    <n v="0.12009718799999999"/>
    <n v="0.17320374899999999"/>
    <n v="0.33321763300000001"/>
    <n v="0.19854217299999999"/>
    <n v="0.17355085000000001"/>
    <n v="9"/>
    <n v="88"/>
    <n v="260"/>
    <n v="318"/>
    <n v="474"/>
    <n v="512"/>
    <n v="340"/>
    <n v="254"/>
    <n v="626"/>
    <n v="3.1239150000000001E-3"/>
    <n v="3.0544950000000001E-2"/>
    <n v="9.0246441999999996E-2"/>
    <n v="0.110378341"/>
    <n v="0.16452620600000001"/>
    <n v="0.177716071"/>
    <n v="0.11801457799999999"/>
    <n v="8.8163831999999998E-2"/>
    <n v="0.21728566499999999"/>
    <n v="7083"/>
    <n v="507"/>
    <n v="283"/>
    <n v="198"/>
    <n v="406"/>
    <n v="81"/>
    <n v="190"/>
    <n v="132"/>
    <n v="257"/>
    <n v="294"/>
    <n v="1596"/>
    <n v="1485"/>
    <n v="411"/>
    <n v="594"/>
    <n v="410"/>
    <n v="159"/>
    <n v="80"/>
    <n v="40.4"/>
    <n v="41"/>
    <n v="7.1579839000000006E-2"/>
    <n v="3.9954821000000001E-2"/>
    <n v="2.7954257E-2"/>
    <n v="5.7320344000000002E-2"/>
    <n v="1.1435832E-2"/>
    <n v="2.6824792E-2"/>
    <n v="1.8636171E-2"/>
    <n v="3.628406E-2"/>
    <n v="4.1507835999999999E-2"/>
    <n v="0.22532825100000001"/>
    <n v="0.20965692499999999"/>
    <n v="5.8026260000000003E-2"/>
    <n v="8.3862770000000003E-2"/>
    <n v="5.7885077E-2"/>
    <n v="2.2448115000000001E-2"/>
    <n v="1.1294649E-2"/>
    <n v="62"/>
    <n v="61"/>
    <n v="32"/>
    <n v="0.16"/>
    <n v="0.31"/>
    <n v="0.30499999999999999"/>
  </r>
  <r>
    <s v="KT"/>
    <x v="30"/>
    <s v="KT13 0"/>
    <n v="151"/>
    <n v="2304016.1060000001"/>
    <n v="2680"/>
    <n v="2"/>
    <n v="157"/>
    <n v="726"/>
    <n v="677"/>
    <n v="560"/>
    <n v="558"/>
    <n v="7.4626900000000003E-4"/>
    <n v="5.8582090000000003E-2"/>
    <n v="0.270895522"/>
    <n v="0.25261193999999998"/>
    <n v="0.20895522399999999"/>
    <n v="0.208208955"/>
    <n v="3"/>
    <n v="19"/>
    <n v="166"/>
    <n v="570"/>
    <n v="357"/>
    <n v="348"/>
    <n v="289"/>
    <n v="257"/>
    <n v="671"/>
    <n v="1.1194029999999999E-3"/>
    <n v="7.0895519999999998E-3"/>
    <n v="6.1940298999999997E-2"/>
    <n v="0.21268656699999999"/>
    <n v="0.13320895499999999"/>
    <n v="0.12985074599999999"/>
    <n v="0.107835821"/>
    <n v="9.5895521999999997E-2"/>
    <n v="0.250373134"/>
    <n v="6581"/>
    <n v="447"/>
    <n v="275"/>
    <n v="172"/>
    <n v="421"/>
    <n v="74"/>
    <n v="146"/>
    <n v="97"/>
    <n v="204"/>
    <n v="276"/>
    <n v="1541"/>
    <n v="1455"/>
    <n v="409"/>
    <n v="524"/>
    <n v="334"/>
    <n v="112"/>
    <n v="94"/>
    <n v="40.200000000000003"/>
    <n v="41"/>
    <n v="6.7922808000000001E-2"/>
    <n v="4.1786961999999997E-2"/>
    <n v="2.6135846000000001E-2"/>
    <n v="6.3972040999999993E-2"/>
    <n v="1.1244492E-2"/>
    <n v="2.2185078E-2"/>
    <n v="1.4739400999999999E-2"/>
    <n v="3.0998329000000002E-2"/>
    <n v="4.1938915E-2"/>
    <n v="0.23415894200000001"/>
    <n v="0.22109102"/>
    <n v="6.214861E-2"/>
    <n v="7.9623157999999999E-2"/>
    <n v="5.0752165000000002E-2"/>
    <n v="1.701869E-2"/>
    <n v="1.4283544E-2"/>
    <n v="51"/>
    <n v="10"/>
    <n v="36"/>
    <n v="0.238410596"/>
    <n v="0.33774834399999998"/>
    <n v="6.6225166000000002E-2"/>
  </r>
  <r>
    <s v="KT"/>
    <x v="30"/>
    <s v="KT13 8"/>
    <n v="201"/>
    <n v="644495.22389999998"/>
    <n v="3206"/>
    <n v="5"/>
    <n v="591"/>
    <n v="928"/>
    <n v="867"/>
    <n v="481"/>
    <n v="334"/>
    <n v="1.559576E-3"/>
    <n v="0.184341859"/>
    <n v="0.28945726799999999"/>
    <n v="0.27043044300000002"/>
    <n v="0.15003119200000001"/>
    <n v="0.10417966300000001"/>
    <n v="31"/>
    <n v="175"/>
    <n v="463"/>
    <n v="651"/>
    <n v="494"/>
    <n v="458"/>
    <n v="335"/>
    <n v="211"/>
    <n v="388"/>
    <n v="9.66937E-3"/>
    <n v="5.4585152999999997E-2"/>
    <n v="0.144416719"/>
    <n v="0.203056769"/>
    <n v="0.15408608900000001"/>
    <n v="0.14285714299999999"/>
    <n v="0.104491578"/>
    <n v="6.5814099000000001E-2"/>
    <n v="0.121023082"/>
    <n v="7147"/>
    <n v="519"/>
    <n v="264"/>
    <n v="178"/>
    <n v="389"/>
    <n v="69"/>
    <n v="151"/>
    <n v="96"/>
    <n v="249"/>
    <n v="359"/>
    <n v="1907"/>
    <n v="1437"/>
    <n v="353"/>
    <n v="543"/>
    <n v="398"/>
    <n v="162"/>
    <n v="73"/>
    <n v="39.9"/>
    <n v="39"/>
    <n v="7.2617881999999995E-2"/>
    <n v="3.6938576000000001E-2"/>
    <n v="2.4905554999999999E-2"/>
    <n v="5.4428431999999999E-2"/>
    <n v="9.6544000000000005E-3"/>
    <n v="2.1127745999999999E-2"/>
    <n v="1.3432209000000001E-2"/>
    <n v="3.4839793000000001E-2"/>
    <n v="5.0230865999999999E-2"/>
    <n v="0.26682524099999999"/>
    <n v="0.20106338300000001"/>
    <n v="4.9391352999999999E-2"/>
    <n v="7.5975933999999995E-2"/>
    <n v="5.5687700999999999E-2"/>
    <n v="2.2666853000000001E-2"/>
    <n v="1.0214076000000001E-2"/>
    <n v="37"/>
    <n v="33"/>
    <n v="58"/>
    <n v="0.28855721400000001"/>
    <n v="0.18407960200000001"/>
    <n v="0.16417910399999999"/>
  </r>
  <r>
    <s v="KT"/>
    <x v="30"/>
    <s v="KT13 9"/>
    <n v="199"/>
    <n v="649535.64820000005"/>
    <n v="3196"/>
    <n v="8"/>
    <n v="272"/>
    <n v="972"/>
    <n v="711"/>
    <n v="827"/>
    <n v="406"/>
    <n v="2.5031290000000002E-3"/>
    <n v="8.5106382999999994E-2"/>
    <n v="0.30413016300000001"/>
    <n v="0.222465582"/>
    <n v="0.25876095100000002"/>
    <n v="0.12703379200000001"/>
    <n v="21"/>
    <n v="93"/>
    <n v="233"/>
    <n v="812"/>
    <n v="437"/>
    <n v="361"/>
    <n v="324"/>
    <n v="311"/>
    <n v="604"/>
    <n v="6.5707129999999997E-3"/>
    <n v="2.9098874E-2"/>
    <n v="7.2903629999999997E-2"/>
    <n v="0.25406758400000001"/>
    <n v="0.136733417"/>
    <n v="0.11295369199999999"/>
    <n v="0.101376721"/>
    <n v="9.7309136000000004E-2"/>
    <n v="0.188986233"/>
    <n v="7564"/>
    <n v="597"/>
    <n v="321"/>
    <n v="182"/>
    <n v="438"/>
    <n v="79"/>
    <n v="154"/>
    <n v="108"/>
    <n v="252"/>
    <n v="349"/>
    <n v="1844"/>
    <n v="1498"/>
    <n v="455"/>
    <n v="653"/>
    <n v="448"/>
    <n v="127"/>
    <n v="59"/>
    <n v="39.9"/>
    <n v="40"/>
    <n v="7.8926494E-2"/>
    <n v="4.2437863999999999E-2"/>
    <n v="2.4061342999999999E-2"/>
    <n v="5.7905869999999998E-2"/>
    <n v="1.0444208999999999E-2"/>
    <n v="2.0359598E-2"/>
    <n v="1.427816E-2"/>
    <n v="3.3315706E-2"/>
    <n v="4.6139608999999998E-2"/>
    <n v="0.24378635600000001"/>
    <n v="0.198043363"/>
    <n v="6.0153357999999997E-2"/>
    <n v="8.6329983999999999E-2"/>
    <n v="5.9227922000000002E-2"/>
    <n v="1.6790058E-2"/>
    <n v="7.8001060000000002E-3"/>
    <n v="42"/>
    <n v="18"/>
    <n v="83"/>
    <n v="0.41708542700000001"/>
    <n v="0.21105527600000001"/>
    <n v="9.0452261000000006E-2"/>
  </r>
  <r>
    <s v="KT"/>
    <x v="31"/>
    <s v="KT14 6"/>
    <n v="104"/>
    <n v="561448.07689999999"/>
    <n v="2320"/>
    <n v="5"/>
    <n v="180"/>
    <n v="512"/>
    <n v="642"/>
    <n v="588"/>
    <n v="393"/>
    <n v="2.1551719999999999E-3"/>
    <n v="7.7586207000000004E-2"/>
    <n v="0.22068965500000001"/>
    <n v="0.27672413800000001"/>
    <n v="0.25344827599999997"/>
    <n v="0.16939655200000001"/>
    <n v="6"/>
    <n v="28"/>
    <n v="207"/>
    <n v="362"/>
    <n v="351"/>
    <n v="280"/>
    <n v="250"/>
    <n v="270"/>
    <n v="566"/>
    <n v="2.5862070000000001E-3"/>
    <n v="1.2068966E-2"/>
    <n v="8.9224137999999995E-2"/>
    <n v="0.156034483"/>
    <n v="0.15129310300000001"/>
    <n v="0.12068965500000001"/>
    <n v="0.107758621"/>
    <n v="0.11637931"/>
    <n v="0.24396551699999999"/>
    <n v="5626"/>
    <n v="410"/>
    <n v="208"/>
    <n v="124"/>
    <n v="338"/>
    <n v="60"/>
    <n v="100"/>
    <n v="88"/>
    <n v="217"/>
    <n v="257"/>
    <n v="1277"/>
    <n v="1182"/>
    <n v="345"/>
    <n v="494"/>
    <n v="356"/>
    <n v="107"/>
    <n v="63"/>
    <n v="41"/>
    <n v="42"/>
    <n v="7.2875933000000004E-2"/>
    <n v="3.6971205E-2"/>
    <n v="2.2040526000000001E-2"/>
    <n v="6.0078208000000001E-2"/>
    <n v="1.0664771E-2"/>
    <n v="1.7774617999999999E-2"/>
    <n v="1.5641664E-2"/>
    <n v="3.8570921000000001E-2"/>
    <n v="4.5680767999999997E-2"/>
    <n v="0.22698187"/>
    <n v="0.21009598299999999"/>
    <n v="6.1322432000000003E-2"/>
    <n v="8.7806612000000006E-2"/>
    <n v="6.3277639999999996E-2"/>
    <n v="1.9018841000000002E-2"/>
    <n v="1.1198009E-2"/>
    <n v="38"/>
    <n v="5"/>
    <n v="29"/>
    <n v="0.27884615400000001"/>
    <n v="0.36538461500000002"/>
    <n v="4.8076923000000001E-2"/>
  </r>
  <r>
    <s v="KT"/>
    <x v="31"/>
    <s v="KT14 7"/>
    <n v="164"/>
    <n v="417106.70730000001"/>
    <n v="3174"/>
    <n v="9"/>
    <n v="287"/>
    <n v="810"/>
    <n v="1544"/>
    <n v="441"/>
    <n v="83"/>
    <n v="2.8355390000000002E-3"/>
    <n v="9.0422180000000005E-2"/>
    <n v="0.255198488"/>
    <n v="0.48645242599999999"/>
    <n v="0.13894139899999999"/>
    <n v="2.6149967999999999E-2"/>
    <n v="18"/>
    <n v="56"/>
    <n v="261"/>
    <n v="599"/>
    <n v="912"/>
    <n v="753"/>
    <n v="319"/>
    <n v="168"/>
    <n v="88"/>
    <n v="5.6710780000000004E-3"/>
    <n v="1.7643352000000001E-2"/>
    <n v="8.2230624000000002E-2"/>
    <n v="0.18872085699999999"/>
    <n v="0.287334594"/>
    <n v="0.23724007599999999"/>
    <n v="0.100504096"/>
    <n v="5.2930057000000003E-2"/>
    <n v="2.7725268000000001E-2"/>
    <n v="7724"/>
    <n v="565"/>
    <n v="319"/>
    <n v="179"/>
    <n v="429"/>
    <n v="93"/>
    <n v="154"/>
    <n v="143"/>
    <n v="354"/>
    <n v="478"/>
    <n v="1932"/>
    <n v="1386"/>
    <n v="433"/>
    <n v="621"/>
    <n v="448"/>
    <n v="121"/>
    <n v="69"/>
    <n v="39"/>
    <n v="38"/>
    <n v="7.3148627999999993E-2"/>
    <n v="4.1299845000000002E-2"/>
    <n v="2.3174521E-2"/>
    <n v="5.5541170000000001E-2"/>
    <n v="1.2040393999999999E-2"/>
    <n v="1.9937856E-2"/>
    <n v="1.8513722999999999E-2"/>
    <n v="4.5831176000000001E-2"/>
    <n v="6.1885033999999998E-2"/>
    <n v="0.25012946699999999"/>
    <n v="0.17944070400000001"/>
    <n v="5.6059036999999999E-2"/>
    <n v="8.0398757000000001E-2"/>
    <n v="5.8001035999999999E-2"/>
    <n v="1.5665458E-2"/>
    <n v="8.9331949999999997E-3"/>
    <n v="19"/>
    <n v="38"/>
    <n v="24"/>
    <n v="0.146341463"/>
    <n v="0.115853659"/>
    <n v="0.231707317"/>
  </r>
  <r>
    <s v="KT"/>
    <x v="32"/>
    <s v="KT15 1"/>
    <n v="201"/>
    <n v="390055.36820000003"/>
    <n v="4040"/>
    <n v="5"/>
    <n v="556"/>
    <n v="1033"/>
    <n v="1700"/>
    <n v="616"/>
    <n v="130"/>
    <n v="1.2376240000000001E-3"/>
    <n v="0.13762376200000001"/>
    <n v="0.255693069"/>
    <n v="0.42079207899999999"/>
    <n v="0.15247524800000001"/>
    <n v="3.2178218000000001E-2"/>
    <n v="31"/>
    <n v="137"/>
    <n v="455"/>
    <n v="690"/>
    <n v="925"/>
    <n v="857"/>
    <n v="494"/>
    <n v="259"/>
    <n v="192"/>
    <n v="7.6732670000000001E-3"/>
    <n v="3.3910890999999999E-2"/>
    <n v="0.112623762"/>
    <n v="0.17079207900000001"/>
    <n v="0.22896039600000001"/>
    <n v="0.212128713"/>
    <n v="0.122277228"/>
    <n v="6.4108911000000005E-2"/>
    <n v="4.7524752000000003E-2"/>
    <n v="9820"/>
    <n v="652"/>
    <n v="344"/>
    <n v="217"/>
    <n v="574"/>
    <n v="96"/>
    <n v="212"/>
    <n v="200"/>
    <n v="477"/>
    <n v="526"/>
    <n v="2163"/>
    <n v="2045"/>
    <n v="612"/>
    <n v="848"/>
    <n v="597"/>
    <n v="148"/>
    <n v="109"/>
    <n v="40.5"/>
    <n v="41"/>
    <n v="6.6395112000000006E-2"/>
    <n v="3.5030550000000001E-2"/>
    <n v="2.2097760000000001E-2"/>
    <n v="5.8452138000000001E-2"/>
    <n v="9.775967E-3"/>
    <n v="2.1588594999999999E-2"/>
    <n v="2.0366598999999999E-2"/>
    <n v="4.8574338000000002E-2"/>
    <n v="5.3564155000000002E-2"/>
    <n v="0.220264766"/>
    <n v="0.20824847299999999"/>
    <n v="6.2321792000000001E-2"/>
    <n v="8.6354378999999995E-2"/>
    <n v="6.0794296999999997E-2"/>
    <n v="1.5071283E-2"/>
    <n v="1.1099796E-2"/>
    <n v="35"/>
    <n v="63"/>
    <n v="36"/>
    <n v="0.17910447800000001"/>
    <n v="0.17412935299999999"/>
    <n v="0.31343283599999999"/>
  </r>
  <r>
    <s v="KT"/>
    <x v="32"/>
    <s v="KT15 2"/>
    <n v="298"/>
    <n v="356004.04359999998"/>
    <n v="3729"/>
    <n v="5"/>
    <n v="591"/>
    <n v="1303"/>
    <n v="1425"/>
    <n v="336"/>
    <n v="69"/>
    <n v="1.3408420000000001E-3"/>
    <n v="0.15848752999999999"/>
    <n v="0.34942343799999998"/>
    <n v="0.38213998399999999"/>
    <n v="9.0104586E-2"/>
    <n v="1.8503619999999998E-2"/>
    <n v="31"/>
    <n v="147"/>
    <n v="543"/>
    <n v="890"/>
    <n v="947"/>
    <n v="661"/>
    <n v="290"/>
    <n v="133"/>
    <n v="87"/>
    <n v="8.3132210000000008E-3"/>
    <n v="3.9420756000000001E-2"/>
    <n v="0.14561544700000001"/>
    <n v="0.238669885"/>
    <n v="0.25395548400000001"/>
    <n v="0.177259319"/>
    <n v="7.7768839000000006E-2"/>
    <n v="3.5666398000000002E-2"/>
    <n v="2.3330652E-2"/>
    <n v="8257"/>
    <n v="588"/>
    <n v="268"/>
    <n v="160"/>
    <n v="435"/>
    <n v="81"/>
    <n v="162"/>
    <n v="159"/>
    <n v="396"/>
    <n v="545"/>
    <n v="1918"/>
    <n v="1609"/>
    <n v="456"/>
    <n v="775"/>
    <n v="496"/>
    <n v="145"/>
    <n v="64"/>
    <n v="40.299999999999997"/>
    <n v="40"/>
    <n v="7.1212305000000004E-2"/>
    <n v="3.2457308999999997E-2"/>
    <n v="1.9377498E-2"/>
    <n v="5.2682571999999997E-2"/>
    <n v="9.8098579999999994E-3"/>
    <n v="1.9619716999999998E-2"/>
    <n v="1.9256388999999999E-2"/>
    <n v="4.7959307E-2"/>
    <n v="6.6004601999999996E-2"/>
    <n v="0.23228775600000001"/>
    <n v="0.194864963"/>
    <n v="5.5225868999999997E-2"/>
    <n v="9.3859755000000003E-2"/>
    <n v="6.0070243000000002E-2"/>
    <n v="1.7560856999999999E-2"/>
    <n v="7.7509989999999997E-3"/>
    <n v="20"/>
    <n v="54"/>
    <n v="153"/>
    <n v="0.51342281899999997"/>
    <n v="6.7114093999999999E-2"/>
    <n v="0.18120805400000001"/>
  </r>
  <r>
    <s v="KT"/>
    <x v="32"/>
    <s v="KT15 3"/>
    <n v="174"/>
    <n v="504863.56319999998"/>
    <n v="3746"/>
    <n v="1"/>
    <n v="185"/>
    <n v="725"/>
    <n v="1720"/>
    <n v="910"/>
    <n v="205"/>
    <n v="2.6695100000000003E-4"/>
    <n v="4.9386012E-2"/>
    <n v="0.193539776"/>
    <n v="0.459156434"/>
    <n v="0.242925788"/>
    <n v="5.4725040000000003E-2"/>
    <n v="18"/>
    <n v="42"/>
    <n v="167"/>
    <n v="458"/>
    <n v="850"/>
    <n v="934"/>
    <n v="560"/>
    <n v="360"/>
    <n v="357"/>
    <n v="4.8051250000000004E-3"/>
    <n v="1.1211959000000001E-2"/>
    <n v="4.4580886E-2"/>
    <n v="0.12226374800000001"/>
    <n v="0.22690870299999999"/>
    <n v="0.249332621"/>
    <n v="0.14949279200000001"/>
    <n v="9.6102509000000003E-2"/>
    <n v="9.5301654999999999E-2"/>
    <n v="9296"/>
    <n v="499"/>
    <n v="319"/>
    <n v="197"/>
    <n v="538"/>
    <n v="126"/>
    <n v="243"/>
    <n v="208"/>
    <n v="459"/>
    <n v="384"/>
    <n v="1845"/>
    <n v="1995"/>
    <n v="671"/>
    <n v="873"/>
    <n v="675"/>
    <n v="183"/>
    <n v="81"/>
    <n v="42.2"/>
    <n v="43"/>
    <n v="5.3679002000000003E-2"/>
    <n v="3.4315835000000003E-2"/>
    <n v="2.1191910000000001E-2"/>
    <n v="5.7874355000000002E-2"/>
    <n v="1.3554217E-2"/>
    <n v="2.6140275000000001E-2"/>
    <n v="2.2375215E-2"/>
    <n v="4.9376075999999998E-2"/>
    <n v="4.1308089999999999E-2"/>
    <n v="0.19847246099999999"/>
    <n v="0.21460843399999999"/>
    <n v="7.2181582999999994E-2"/>
    <n v="9.3911359999999999E-2"/>
    <n v="7.2611876000000006E-2"/>
    <n v="1.9685886E-2"/>
    <n v="8.7134250000000003E-3"/>
    <n v="54"/>
    <n v="67"/>
    <n v="13"/>
    <n v="7.4712643999999995E-2"/>
    <n v="0.31034482800000002"/>
    <n v="0.38505747099999998"/>
  </r>
  <r>
    <s v="KT"/>
    <x v="33"/>
    <s v="KT16 0"/>
    <n v="123"/>
    <n v="1045970"/>
    <n v="2374"/>
    <n v="3"/>
    <n v="299"/>
    <n v="682"/>
    <n v="735"/>
    <n v="481"/>
    <n v="174"/>
    <n v="1.26369E-3"/>
    <n v="0.12594776699999999"/>
    <n v="0.28727885399999997"/>
    <n v="0.30960404400000002"/>
    <n v="0.20261162599999999"/>
    <n v="7.3294019000000002E-2"/>
    <n v="9"/>
    <n v="75"/>
    <n v="250"/>
    <n v="466"/>
    <n v="404"/>
    <n v="414"/>
    <n v="276"/>
    <n v="232"/>
    <n v="248"/>
    <n v="3.7910700000000001E-3"/>
    <n v="3.1592249000000003E-2"/>
    <n v="0.105307498"/>
    <n v="0.19629317600000001"/>
    <n v="0.17017691700000001"/>
    <n v="0.17438921700000001"/>
    <n v="0.116259478"/>
    <n v="9.7725357999999998E-2"/>
    <n v="0.104465038"/>
    <n v="5672"/>
    <n v="370"/>
    <n v="192"/>
    <n v="94"/>
    <n v="311"/>
    <n v="56"/>
    <n v="114"/>
    <n v="95"/>
    <n v="252"/>
    <n v="259"/>
    <n v="1255"/>
    <n v="1238"/>
    <n v="404"/>
    <n v="546"/>
    <n v="360"/>
    <n v="82"/>
    <n v="44"/>
    <n v="41.7"/>
    <n v="43"/>
    <n v="6.5232722000000007E-2"/>
    <n v="3.3850494000000002E-2"/>
    <n v="1.6572638000000001E-2"/>
    <n v="5.4830747999999999E-2"/>
    <n v="9.8730610000000007E-3"/>
    <n v="2.0098731000000002E-2"/>
    <n v="1.6748941999999999E-2"/>
    <n v="4.4428772999999998E-2"/>
    <n v="4.5662906000000003E-2"/>
    <n v="0.221262341"/>
    <n v="0.21826516200000001"/>
    <n v="7.1227079999999998E-2"/>
    <n v="9.6262341000000001E-2"/>
    <n v="6.3469676000000003E-2"/>
    <n v="1.4456982E-2"/>
    <n v="7.7574050000000002E-3"/>
    <n v="53"/>
    <n v="14"/>
    <n v="20"/>
    <n v="0.162601626"/>
    <n v="0.43089430899999998"/>
    <n v="0.113821138"/>
  </r>
  <r>
    <s v="KT"/>
    <x v="33"/>
    <s v="KT16 8"/>
    <n v="152"/>
    <n v="392672.6974"/>
    <n v="2787"/>
    <n v="6"/>
    <n v="468"/>
    <n v="1216"/>
    <n v="756"/>
    <n v="271"/>
    <n v="70"/>
    <n v="2.1528530000000001E-3"/>
    <n v="0.167922497"/>
    <n v="0.43631144599999999"/>
    <n v="0.271259419"/>
    <n v="9.7237172999999996E-2"/>
    <n v="2.5116612999999999E-2"/>
    <n v="16"/>
    <n v="92"/>
    <n v="481"/>
    <n v="809"/>
    <n v="552"/>
    <n v="380"/>
    <n v="252"/>
    <n v="103"/>
    <n v="102"/>
    <n v="5.7409399999999999E-3"/>
    <n v="3.3010405E-2"/>
    <n v="0.17258701100000001"/>
    <n v="0.29027628300000002"/>
    <n v="0.19806243300000001"/>
    <n v="0.13634732699999999"/>
    <n v="9.0419806000000005E-2"/>
    <n v="3.6957301999999997E-2"/>
    <n v="3.6598493000000003E-2"/>
    <n v="5991"/>
    <n v="422"/>
    <n v="175"/>
    <n v="100"/>
    <n v="246"/>
    <n v="49"/>
    <n v="90"/>
    <n v="88"/>
    <n v="248"/>
    <n v="375"/>
    <n v="1455"/>
    <n v="1192"/>
    <n v="414"/>
    <n v="581"/>
    <n v="366"/>
    <n v="112"/>
    <n v="78"/>
    <n v="42"/>
    <n v="42"/>
    <n v="7.0438992000000006E-2"/>
    <n v="2.9210481999999999E-2"/>
    <n v="1.6691704000000002E-2"/>
    <n v="4.1061592000000001E-2"/>
    <n v="8.178935E-3"/>
    <n v="1.5022534000000001E-2"/>
    <n v="1.4688700000000001E-2"/>
    <n v="4.1395425999999999E-2"/>
    <n v="6.2593890999999999E-2"/>
    <n v="0.24286429600000001"/>
    <n v="0.198965114"/>
    <n v="6.9103655E-2"/>
    <n v="9.6978802000000003E-2"/>
    <n v="6.1091636999999997E-2"/>
    <n v="1.8694709E-2"/>
    <n v="1.3019529E-2"/>
    <n v="13"/>
    <n v="35"/>
    <n v="38"/>
    <n v="0.25"/>
    <n v="8.5526316000000005E-2"/>
    <n v="0.230263158"/>
  </r>
  <r>
    <s v="KT"/>
    <x v="33"/>
    <s v="KT16 9"/>
    <n v="186"/>
    <n v="537956.80110000004"/>
    <n v="2838"/>
    <n v="7"/>
    <n v="430"/>
    <n v="789"/>
    <n v="1099"/>
    <n v="422"/>
    <n v="91"/>
    <n v="2.4665260000000001E-3"/>
    <n v="0.15151515199999999"/>
    <n v="0.27801268499999998"/>
    <n v="0.38724453800000003"/>
    <n v="0.14869626499999999"/>
    <n v="3.2064834E-2"/>
    <n v="74"/>
    <n v="164"/>
    <n v="337"/>
    <n v="507"/>
    <n v="662"/>
    <n v="479"/>
    <n v="294"/>
    <n v="181"/>
    <n v="140"/>
    <n v="2.6074699999999999E-2"/>
    <n v="5.7787173999999997E-2"/>
    <n v="0.118745595"/>
    <n v="0.17864693400000001"/>
    <n v="0.23326286099999999"/>
    <n v="0.16878083199999999"/>
    <n v="0.10359408000000001"/>
    <n v="6.3777308000000005E-2"/>
    <n v="4.9330513999999999E-2"/>
    <n v="6799"/>
    <n v="471"/>
    <n v="207"/>
    <n v="139"/>
    <n v="323"/>
    <n v="80"/>
    <n v="170"/>
    <n v="128"/>
    <n v="391"/>
    <n v="465"/>
    <n v="1491"/>
    <n v="1374"/>
    <n v="389"/>
    <n v="568"/>
    <n v="419"/>
    <n v="117"/>
    <n v="67"/>
    <n v="40.299999999999997"/>
    <n v="40"/>
    <n v="6.9274893000000004E-2"/>
    <n v="3.0445653999999999E-2"/>
    <n v="2.0444183000000001E-2"/>
    <n v="4.7506986000000001E-2"/>
    <n v="1.1766436E-2"/>
    <n v="2.5003676999999998E-2"/>
    <n v="1.8826298000000002E-2"/>
    <n v="5.7508456999999999E-2"/>
    <n v="6.8392411E-2"/>
    <n v="0.21929695499999999"/>
    <n v="0.20208854200000001"/>
    <n v="5.7214295999999998E-2"/>
    <n v="8.3541696999999998E-2"/>
    <n v="6.1626710000000001E-2"/>
    <n v="1.7208412999999999E-2"/>
    <n v="9.8543899999999993E-3"/>
    <n v="30"/>
    <n v="35"/>
    <n v="66"/>
    <n v="0.35483871"/>
    <n v="0.16129032300000001"/>
    <n v="0.18817204300000001"/>
  </r>
  <r>
    <s v="KT"/>
    <x v="34"/>
    <s v="KT17 1"/>
    <n v="195"/>
    <n v="522477.94870000001"/>
    <n v="2346"/>
    <n v="10"/>
    <n v="438"/>
    <n v="751"/>
    <n v="616"/>
    <n v="407"/>
    <n v="124"/>
    <n v="4.2625750000000002E-3"/>
    <n v="0.18670076699999999"/>
    <n v="0.32011935200000002"/>
    <n v="0.26257459500000002"/>
    <n v="0.173486786"/>
    <n v="5.2855924999999998E-2"/>
    <n v="24"/>
    <n v="77"/>
    <n v="371"/>
    <n v="523"/>
    <n v="408"/>
    <n v="327"/>
    <n v="233"/>
    <n v="181"/>
    <n v="202"/>
    <n v="1.0230179000000001E-2"/>
    <n v="3.2821823999999999E-2"/>
    <n v="0.15814151700000001"/>
    <n v="0.22293265100000001"/>
    <n v="0.17391304299999999"/>
    <n v="0.13938618899999999"/>
    <n v="9.9317987999999996E-2"/>
    <n v="7.7152600000000002E-2"/>
    <n v="8.6104006999999996E-2"/>
    <n v="5362"/>
    <n v="303"/>
    <n v="163"/>
    <n v="104"/>
    <n v="288"/>
    <n v="53"/>
    <n v="131"/>
    <n v="136"/>
    <n v="384"/>
    <n v="351"/>
    <n v="1160"/>
    <n v="999"/>
    <n v="297"/>
    <n v="414"/>
    <n v="351"/>
    <n v="127"/>
    <n v="101"/>
    <n v="40.9"/>
    <n v="40"/>
    <n v="5.6508765000000002E-2"/>
    <n v="3.0399104999999999E-2"/>
    <n v="1.9395748000000001E-2"/>
    <n v="5.3711302000000002E-2"/>
    <n v="9.8843720000000006E-3"/>
    <n v="2.4431181999999999E-2"/>
    <n v="2.5363670000000001E-2"/>
    <n v="7.1615069000000003E-2"/>
    <n v="6.5460648999999996E-2"/>
    <n v="0.21633718800000001"/>
    <n v="0.18631107799999999"/>
    <n v="5.538978E-2"/>
    <n v="7.7209996000000003E-2"/>
    <n v="6.5460648999999996E-2"/>
    <n v="2.3685192000000001E-2"/>
    <n v="1.8836255E-2"/>
    <n v="34"/>
    <n v="30"/>
    <n v="58"/>
    <n v="0.297435897"/>
    <n v="0.174358974"/>
    <n v="0.15384615400000001"/>
  </r>
  <r>
    <s v="KT"/>
    <x v="34"/>
    <s v="KT17 2"/>
    <n v="137"/>
    <n v="578410.17520000006"/>
    <n v="2969"/>
    <n v="2"/>
    <n v="103"/>
    <n v="495"/>
    <n v="1302"/>
    <n v="843"/>
    <n v="224"/>
    <n v="6.7362699999999999E-4"/>
    <n v="3.4691815000000001E-2"/>
    <n v="0.166722802"/>
    <n v="0.43853149200000002"/>
    <n v="0.283933985"/>
    <n v="7.5446278000000006E-2"/>
    <n v="0"/>
    <n v="9"/>
    <n v="105"/>
    <n v="305"/>
    <n v="478"/>
    <n v="781"/>
    <n v="569"/>
    <n v="433"/>
    <n v="289"/>
    <n v="0"/>
    <n v="3.0313240000000002E-3"/>
    <n v="3.5365443000000003E-2"/>
    <n v="0.102728191"/>
    <n v="0.16099696899999999"/>
    <n v="0.263051533"/>
    <n v="0.191647019"/>
    <n v="0.14584035000000001"/>
    <n v="9.7339171000000002E-2"/>
    <n v="7825"/>
    <n v="400"/>
    <n v="272"/>
    <n v="185"/>
    <n v="515"/>
    <n v="113"/>
    <n v="247"/>
    <n v="168"/>
    <n v="441"/>
    <n v="302"/>
    <n v="1438"/>
    <n v="1871"/>
    <n v="551"/>
    <n v="723"/>
    <n v="437"/>
    <n v="118"/>
    <n v="44"/>
    <n v="41"/>
    <n v="43"/>
    <n v="5.1118210999999997E-2"/>
    <n v="3.4760382999999999E-2"/>
    <n v="2.3642172999999999E-2"/>
    <n v="6.5814696000000006E-2"/>
    <n v="1.4440895E-2"/>
    <n v="3.1565494999999999E-2"/>
    <n v="2.1469649E-2"/>
    <n v="5.6357826999999999E-2"/>
    <n v="3.8594248999999997E-2"/>
    <n v="0.18376996800000001"/>
    <n v="0.23910543100000001"/>
    <n v="7.0415334999999996E-2"/>
    <n v="9.2396166000000002E-2"/>
    <n v="5.5846645E-2"/>
    <n v="1.5079871999999999E-2"/>
    <n v="5.6230029999999997E-3"/>
    <n v="27"/>
    <n v="71"/>
    <n v="17"/>
    <n v="0.124087591"/>
    <n v="0.19708029199999999"/>
    <n v="0.51824817499999998"/>
  </r>
  <r>
    <s v="KT"/>
    <x v="34"/>
    <s v="KT17 3"/>
    <n v="70"/>
    <n v="819684.42859999998"/>
    <n v="1456"/>
    <n v="3"/>
    <n v="41"/>
    <n v="118"/>
    <n v="353"/>
    <n v="663"/>
    <n v="278"/>
    <n v="2.0604400000000002E-3"/>
    <n v="2.8159341000000001E-2"/>
    <n v="8.1043956E-2"/>
    <n v="0.24244505499999999"/>
    <n v="0.45535714300000002"/>
    <n v="0.19093406600000001"/>
    <n v="5"/>
    <n v="7"/>
    <n v="40"/>
    <n v="85"/>
    <n v="112"/>
    <n v="231"/>
    <n v="246"/>
    <n v="280"/>
    <n v="450"/>
    <n v="3.4340659999999999E-3"/>
    <n v="4.8076919999999997E-3"/>
    <n v="2.7472527E-2"/>
    <n v="5.8379120999999999E-2"/>
    <n v="7.6923077000000006E-2"/>
    <n v="0.15865384599999999"/>
    <n v="0.168956044"/>
    <n v="0.192307692"/>
    <n v="0.30906593399999999"/>
    <n v="3970"/>
    <n v="199"/>
    <n v="133"/>
    <n v="105"/>
    <n v="298"/>
    <n v="66"/>
    <n v="119"/>
    <n v="85"/>
    <n v="165"/>
    <n v="157"/>
    <n v="631"/>
    <n v="919"/>
    <n v="285"/>
    <n v="423"/>
    <n v="285"/>
    <n v="66"/>
    <n v="34"/>
    <n v="42.2"/>
    <n v="45"/>
    <n v="5.0125944999999998E-2"/>
    <n v="3.3501258999999999E-2"/>
    <n v="2.6448362999999999E-2"/>
    <n v="7.5062972000000006E-2"/>
    <n v="1.6624685E-2"/>
    <n v="2.9974811000000001E-2"/>
    <n v="2.1410578999999999E-2"/>
    <n v="4.1561713E-2"/>
    <n v="3.9546599000000002E-2"/>
    <n v="0.15894206499999999"/>
    <n v="0.231486146"/>
    <n v="7.1788412999999995E-2"/>
    <n v="0.106549118"/>
    <n v="7.1788412999999995E-2"/>
    <n v="1.6624685E-2"/>
    <n v="8.5642319999999997E-3"/>
    <n v="42"/>
    <n v="15"/>
    <n v="5"/>
    <n v="7.1428570999999996E-2"/>
    <n v="0.6"/>
    <n v="0.21428571399999999"/>
  </r>
  <r>
    <s v="KT"/>
    <x v="34"/>
    <s v="KT17 4"/>
    <n v="129"/>
    <n v="495496.74420000002"/>
    <n v="2558"/>
    <n v="6"/>
    <n v="435"/>
    <n v="885"/>
    <n v="532"/>
    <n v="489"/>
    <n v="211"/>
    <n v="2.3455820000000001E-3"/>
    <n v="0.17005472999999999"/>
    <n v="0.34597341700000001"/>
    <n v="0.20797498"/>
    <n v="0.19116497299999999"/>
    <n v="8.2486317000000003E-2"/>
    <n v="22"/>
    <n v="114"/>
    <n v="398"/>
    <n v="593"/>
    <n v="361"/>
    <n v="308"/>
    <n v="287"/>
    <n v="195"/>
    <n v="280"/>
    <n v="8.6004689999999995E-3"/>
    <n v="4.4566067000000001E-2"/>
    <n v="0.15559030500000001"/>
    <n v="0.231821736"/>
    <n v="0.14112588000000001"/>
    <n v="0.12040656800000001"/>
    <n v="0.112197029"/>
    <n v="7.6231431000000002E-2"/>
    <n v="0.10946051599999999"/>
    <n v="6145"/>
    <n v="357"/>
    <n v="188"/>
    <n v="124"/>
    <n v="354"/>
    <n v="93"/>
    <n v="259"/>
    <n v="189"/>
    <n v="387"/>
    <n v="468"/>
    <n v="1273"/>
    <n v="1058"/>
    <n v="350"/>
    <n v="477"/>
    <n v="359"/>
    <n v="116"/>
    <n v="93"/>
    <n v="39.200000000000003"/>
    <n v="37"/>
    <n v="5.8096013000000002E-2"/>
    <n v="3.0593979E-2"/>
    <n v="2.0179006999999999E-2"/>
    <n v="5.7607811000000002E-2"/>
    <n v="1.5134254999999999E-2"/>
    <n v="4.2148088E-2"/>
    <n v="3.0756713000000001E-2"/>
    <n v="6.2978031000000004E-2"/>
    <n v="7.6159479000000002E-2"/>
    <n v="0.207160293"/>
    <n v="0.17217249800000001"/>
    <n v="5.6956875999999997E-2"/>
    <n v="7.7624084999999995E-2"/>
    <n v="5.8421480999999997E-2"/>
    <n v="1.8877135999999999E-2"/>
    <n v="1.5134254999999999E-2"/>
    <n v="17"/>
    <n v="32"/>
    <n v="34"/>
    <n v="0.263565891"/>
    <n v="0.13178294600000001"/>
    <n v="0.248062016"/>
  </r>
  <r>
    <s v="KT"/>
    <x v="35"/>
    <s v="KT18 5"/>
    <n v="188"/>
    <n v="551322.97869999998"/>
    <n v="3351"/>
    <n v="17"/>
    <n v="469"/>
    <n v="844"/>
    <n v="1055"/>
    <n v="701"/>
    <n v="265"/>
    <n v="5.0731129999999998E-3"/>
    <n v="0.13995822099999999"/>
    <n v="0.25186511499999997"/>
    <n v="0.31483139399999999"/>
    <n v="0.209191286"/>
    <n v="7.9080870999999997E-2"/>
    <n v="14"/>
    <n v="139"/>
    <n v="378"/>
    <n v="597"/>
    <n v="606"/>
    <n v="534"/>
    <n v="427"/>
    <n v="285"/>
    <n v="371"/>
    <n v="4.1778570000000001E-3"/>
    <n v="4.1480154999999998E-2"/>
    <n v="0.112802149"/>
    <n v="0.17815577399999999"/>
    <n v="0.18084154"/>
    <n v="0.159355416"/>
    <n v="0.127424649"/>
    <n v="8.5049238999999999E-2"/>
    <n v="0.11071322"/>
    <n v="7921"/>
    <n v="456"/>
    <n v="269"/>
    <n v="199"/>
    <n v="473"/>
    <n v="81"/>
    <n v="172"/>
    <n v="205"/>
    <n v="387"/>
    <n v="412"/>
    <n v="1555"/>
    <n v="1548"/>
    <n v="558"/>
    <n v="718"/>
    <n v="578"/>
    <n v="204"/>
    <n v="106"/>
    <n v="42"/>
    <n v="43"/>
    <n v="5.7568489E-2"/>
    <n v="3.3960359000000002E-2"/>
    <n v="2.5123091E-2"/>
    <n v="5.9714681999999998E-2"/>
    <n v="1.0225982E-2"/>
    <n v="2.171443E-2"/>
    <n v="2.5880571000000002E-2"/>
    <n v="4.8857467000000002E-2"/>
    <n v="5.2013635000000003E-2"/>
    <n v="0.19631359700000001"/>
    <n v="0.19542987000000001"/>
    <n v="7.0445650999999998E-2"/>
    <n v="9.0645120999999995E-2"/>
    <n v="7.2970585000000004E-2"/>
    <n v="2.5754323999999999E-2"/>
    <n v="1.3382148999999999E-2"/>
    <n v="61"/>
    <n v="36"/>
    <n v="59"/>
    <n v="0.31382978700000003"/>
    <n v="0.32446808500000002"/>
    <n v="0.191489362"/>
  </r>
  <r>
    <s v="KT"/>
    <x v="35"/>
    <s v="KT18 7"/>
    <n v="164"/>
    <n v="519990.18290000001"/>
    <n v="3098"/>
    <n v="5"/>
    <n v="270"/>
    <n v="893"/>
    <n v="1162"/>
    <n v="580"/>
    <n v="188"/>
    <n v="1.613944E-3"/>
    <n v="8.7153001999999993E-2"/>
    <n v="0.28825048399999997"/>
    <n v="0.37508069700000002"/>
    <n v="0.18721756000000001"/>
    <n v="6.0684311999999997E-2"/>
    <n v="18"/>
    <n v="57"/>
    <n v="279"/>
    <n v="585"/>
    <n v="612"/>
    <n v="598"/>
    <n v="440"/>
    <n v="258"/>
    <n v="251"/>
    <n v="5.8101999999999997E-3"/>
    <n v="1.8398966999999999E-2"/>
    <n v="9.0058102000000001E-2"/>
    <n v="0.18883150400000001"/>
    <n v="0.19754680399999999"/>
    <n v="0.19302775999999999"/>
    <n v="0.14202711400000001"/>
    <n v="8.3279535000000002E-2"/>
    <n v="8.1020013000000002E-2"/>
    <n v="7411"/>
    <n v="504"/>
    <n v="255"/>
    <n v="169"/>
    <n v="471"/>
    <n v="85"/>
    <n v="158"/>
    <n v="150"/>
    <n v="343"/>
    <n v="312"/>
    <n v="1642"/>
    <n v="1431"/>
    <n v="481"/>
    <n v="668"/>
    <n v="488"/>
    <n v="157"/>
    <n v="97"/>
    <n v="41.1"/>
    <n v="41"/>
    <n v="6.8007017000000003E-2"/>
    <n v="3.4408312000000003E-2"/>
    <n v="2.2803940000000002E-2"/>
    <n v="6.3554176000000004E-2"/>
    <n v="1.1469437000000001E-2"/>
    <n v="2.1319660000000001E-2"/>
    <n v="2.0240184000000001E-2"/>
    <n v="4.6282552999999997E-2"/>
    <n v="4.2099582000000003E-2"/>
    <n v="0.221562542"/>
    <n v="0.19309135099999999"/>
    <n v="6.4903522000000005E-2"/>
    <n v="9.0136283999999997E-2"/>
    <n v="6.5848063999999998E-2"/>
    <n v="2.1184725000000001E-2"/>
    <n v="1.3088651999999999E-2"/>
    <n v="44"/>
    <n v="36"/>
    <n v="49"/>
    <n v="0.29878048800000001"/>
    <n v="0.26829268299999998"/>
    <n v="0.21951219499999999"/>
  </r>
  <r>
    <s v="KT"/>
    <x v="36"/>
    <s v="KT19 0"/>
    <n v="183"/>
    <n v="521078.28419999999"/>
    <n v="3564"/>
    <n v="1"/>
    <n v="124"/>
    <n v="783"/>
    <n v="1920"/>
    <n v="598"/>
    <n v="138"/>
    <n v="2.8058400000000001E-4"/>
    <n v="3.4792367999999997E-2"/>
    <n v="0.21969696999999999"/>
    <n v="0.53872053900000005"/>
    <n v="0.16778900099999999"/>
    <n v="3.8720538999999998E-2"/>
    <n v="3"/>
    <n v="23"/>
    <n v="144"/>
    <n v="433"/>
    <n v="924"/>
    <n v="1067"/>
    <n v="518"/>
    <n v="304"/>
    <n v="148"/>
    <n v="8.4175099999999996E-4"/>
    <n v="6.4534229999999998E-3"/>
    <n v="4.0404040000000002E-2"/>
    <n v="0.12149270500000001"/>
    <n v="0.25925925900000002"/>
    <n v="0.29938271599999999"/>
    <n v="0.145342312"/>
    <n v="8.5297418999999999E-2"/>
    <n v="4.1526374999999997E-2"/>
    <n v="9009"/>
    <n v="457"/>
    <n v="313"/>
    <n v="195"/>
    <n v="556"/>
    <n v="107"/>
    <n v="225"/>
    <n v="179"/>
    <n v="413"/>
    <n v="353"/>
    <n v="1698"/>
    <n v="1949"/>
    <n v="689"/>
    <n v="996"/>
    <n v="631"/>
    <n v="174"/>
    <n v="74"/>
    <n v="43"/>
    <n v="45"/>
    <n v="5.0727051000000002E-2"/>
    <n v="3.4743034999999999E-2"/>
    <n v="2.1645022E-2"/>
    <n v="6.1716062000000002E-2"/>
    <n v="1.1877011999999999E-2"/>
    <n v="2.4975025000000001E-2"/>
    <n v="1.9869020000000001E-2"/>
    <n v="4.5843045999999998E-2"/>
    <n v="3.9183039000000003E-2"/>
    <n v="0.18847818799999999"/>
    <n v="0.216339216"/>
    <n v="7.6479076000000007E-2"/>
    <n v="0.110556111"/>
    <n v="7.0041069999999997E-2"/>
    <n v="1.9314019000000002E-2"/>
    <n v="8.2140080000000001E-3"/>
    <n v="38"/>
    <n v="97"/>
    <n v="14"/>
    <n v="7.6502732000000004E-2"/>
    <n v="0.207650273"/>
    <n v="0.53005464499999999"/>
  </r>
  <r>
    <s v="KT"/>
    <x v="36"/>
    <s v="KT19 8"/>
    <n v="182"/>
    <n v="463858.51650000003"/>
    <n v="3015"/>
    <n v="7"/>
    <n v="288"/>
    <n v="828"/>
    <n v="1129"/>
    <n v="582"/>
    <n v="181"/>
    <n v="2.3217250000000002E-3"/>
    <n v="9.5522388E-2"/>
    <n v="0.27462686600000003"/>
    <n v="0.37446102799999997"/>
    <n v="0.19303482599999999"/>
    <n v="6.0033166999999998E-2"/>
    <n v="11"/>
    <n v="117"/>
    <n v="313"/>
    <n v="523"/>
    <n v="550"/>
    <n v="651"/>
    <n v="413"/>
    <n v="237"/>
    <n v="200"/>
    <n v="3.6484249999999998E-3"/>
    <n v="3.8805970000000002E-2"/>
    <n v="0.103814262"/>
    <n v="0.17346600300000001"/>
    <n v="0.18242122699999999"/>
    <n v="0.21592039800000001"/>
    <n v="0.13698175800000001"/>
    <n v="7.8606965000000001E-2"/>
    <n v="6.6334991999999995E-2"/>
    <n v="7952"/>
    <n v="613"/>
    <n v="342"/>
    <n v="171"/>
    <n v="462"/>
    <n v="106"/>
    <n v="168"/>
    <n v="190"/>
    <n v="595"/>
    <n v="533"/>
    <n v="1990"/>
    <n v="1397"/>
    <n v="416"/>
    <n v="486"/>
    <n v="328"/>
    <n v="101"/>
    <n v="54"/>
    <n v="36.4"/>
    <n v="35"/>
    <n v="7.7087525000000004E-2"/>
    <n v="4.3008048E-2"/>
    <n v="2.1504024E-2"/>
    <n v="5.8098591999999998E-2"/>
    <n v="1.332998E-2"/>
    <n v="2.1126761000000001E-2"/>
    <n v="2.3893359999999999E-2"/>
    <n v="7.4823944000000003E-2"/>
    <n v="6.7027163000000001E-2"/>
    <n v="0.25025150899999998"/>
    <n v="0.17567907399999999"/>
    <n v="5.2313882999999999E-2"/>
    <n v="6.1116700000000003E-2"/>
    <n v="4.1247485E-2"/>
    <n v="1.2701207000000001E-2"/>
    <n v="6.7907439999999996E-3"/>
    <n v="17"/>
    <n v="45"/>
    <n v="64"/>
    <n v="0.351648352"/>
    <n v="9.3406592999999996E-2"/>
    <n v="0.24725274699999999"/>
  </r>
  <r>
    <s v="KT"/>
    <x v="36"/>
    <s v="KT19 9"/>
    <n v="241"/>
    <n v="414971.21580000001"/>
    <n v="5963"/>
    <n v="12"/>
    <n v="499"/>
    <n v="1684"/>
    <n v="3060"/>
    <n v="581"/>
    <n v="127"/>
    <n v="2.0124100000000001E-3"/>
    <n v="8.3682709999999993E-2"/>
    <n v="0.28240818400000001"/>
    <n v="0.51316451500000004"/>
    <n v="9.7434176999999997E-2"/>
    <n v="2.1298003999999999E-2"/>
    <n v="11"/>
    <n v="89"/>
    <n v="556"/>
    <n v="1283"/>
    <n v="1785"/>
    <n v="1347"/>
    <n v="554"/>
    <n v="229"/>
    <n v="109"/>
    <n v="1.8447089999999999E-3"/>
    <n v="1.4925373E-2"/>
    <n v="9.3241657000000006E-2"/>
    <n v="0.21516015399999999"/>
    <n v="0.29934596699999999"/>
    <n v="0.22589300700000001"/>
    <n v="9.2906254999999993E-2"/>
    <n v="3.8403488E-2"/>
    <n v="1.827939E-2"/>
    <n v="15288"/>
    <n v="1116"/>
    <n v="609"/>
    <n v="383"/>
    <n v="1011"/>
    <n v="179"/>
    <n v="388"/>
    <n v="361"/>
    <n v="881"/>
    <n v="882"/>
    <n v="3552"/>
    <n v="3057"/>
    <n v="881"/>
    <n v="1098"/>
    <n v="651"/>
    <n v="159"/>
    <n v="80"/>
    <n v="37.5"/>
    <n v="38"/>
    <n v="7.2998430000000003E-2"/>
    <n v="3.9835164999999999E-2"/>
    <n v="2.5052329000000002E-2"/>
    <n v="6.6130298000000004E-2"/>
    <n v="1.170853E-2"/>
    <n v="2.5379382999999998E-2"/>
    <n v="2.3613291000000002E-2"/>
    <n v="5.7626897000000003E-2"/>
    <n v="5.7692307999999998E-2"/>
    <n v="0.232339089"/>
    <n v="0.19996075399999999"/>
    <n v="5.7626897000000003E-2"/>
    <n v="7.1821036000000005E-2"/>
    <n v="4.2582417999999997E-2"/>
    <n v="1.0400314000000001E-2"/>
    <n v="5.2328619999999996E-3"/>
    <n v="24"/>
    <n v="85"/>
    <n v="48"/>
    <n v="0.199170124"/>
    <n v="9.9585062000000002E-2"/>
    <n v="0.35269709500000002"/>
  </r>
  <r>
    <s v="KT"/>
    <x v="37"/>
    <s v="KT20 5"/>
    <n v="233"/>
    <n v="497339.0687"/>
    <n v="4139"/>
    <n v="2"/>
    <n v="311"/>
    <n v="1095"/>
    <n v="1464"/>
    <n v="850"/>
    <n v="417"/>
    <n v="4.8320900000000001E-4"/>
    <n v="7.5138921999999997E-2"/>
    <n v="0.264556656"/>
    <n v="0.353708625"/>
    <n v="0.205363614"/>
    <n v="0.10074897300000001"/>
    <n v="7"/>
    <n v="65"/>
    <n v="298"/>
    <n v="828"/>
    <n v="853"/>
    <n v="602"/>
    <n v="477"/>
    <n v="406"/>
    <n v="603"/>
    <n v="1.6912299999999999E-3"/>
    <n v="1.5704276E-2"/>
    <n v="7.1998066999999999E-2"/>
    <n v="0.200048321"/>
    <n v="0.20608842699999999"/>
    <n v="0.14544576000000001"/>
    <n v="0.11524522800000001"/>
    <n v="9.8091326000000006E-2"/>
    <n v="0.14568736400000001"/>
    <n v="10331"/>
    <n v="638"/>
    <n v="393"/>
    <n v="254"/>
    <n v="687"/>
    <n v="124"/>
    <n v="300"/>
    <n v="206"/>
    <n v="456"/>
    <n v="507"/>
    <n v="1864"/>
    <n v="2270"/>
    <n v="688"/>
    <n v="963"/>
    <n v="639"/>
    <n v="227"/>
    <n v="115"/>
    <n v="41.2"/>
    <n v="43"/>
    <n v="6.1755879999999999E-2"/>
    <n v="3.8040848000000002E-2"/>
    <n v="2.4586197000000001E-2"/>
    <n v="6.6498887000000007E-2"/>
    <n v="1.200271E-2"/>
    <n v="2.9038814999999999E-2"/>
    <n v="1.9939986E-2"/>
    <n v="4.4138998999999998E-2"/>
    <n v="4.9075597999999998E-2"/>
    <n v="0.18042783900000001"/>
    <n v="0.21972703499999999"/>
    <n v="6.6595683000000003E-2"/>
    <n v="9.3214596999999996E-2"/>
    <n v="6.1852676000000002E-2"/>
    <n v="2.1972703999999999E-2"/>
    <n v="1.1131546000000001E-2"/>
    <n v="56"/>
    <n v="62"/>
    <n v="46"/>
    <n v="0.19742489299999999"/>
    <n v="0.24034334800000001"/>
    <n v="0.26609442100000003"/>
  </r>
  <r>
    <s v="KT"/>
    <x v="37"/>
    <s v="KT20 6"/>
    <n v="120"/>
    <n v="959626.66669999994"/>
    <n v="2311"/>
    <n v="3"/>
    <n v="141"/>
    <n v="561"/>
    <n v="656"/>
    <n v="460"/>
    <n v="490"/>
    <n v="1.298139E-3"/>
    <n v="6.1012548999999999E-2"/>
    <n v="0.24275205499999999"/>
    <n v="0.28385980100000002"/>
    <n v="0.19904803099999999"/>
    <n v="0.21202942399999999"/>
    <n v="2"/>
    <n v="43"/>
    <n v="125"/>
    <n v="383"/>
    <n v="331"/>
    <n v="314"/>
    <n v="241"/>
    <n v="222"/>
    <n v="650"/>
    <n v="8.6542599999999998E-4"/>
    <n v="1.8606663999999998E-2"/>
    <n v="5.4089139000000001E-2"/>
    <n v="0.16572912200000001"/>
    <n v="0.14322804"/>
    <n v="0.13587191700000001"/>
    <n v="0.10428386000000001"/>
    <n v="9.6062310999999997E-2"/>
    <n v="0.28126352199999999"/>
    <n v="5725"/>
    <n v="245"/>
    <n v="154"/>
    <n v="108"/>
    <n v="315"/>
    <n v="68"/>
    <n v="143"/>
    <n v="96"/>
    <n v="274"/>
    <n v="267"/>
    <n v="897"/>
    <n v="1362"/>
    <n v="483"/>
    <n v="669"/>
    <n v="441"/>
    <n v="120"/>
    <n v="83"/>
    <n v="45.1"/>
    <n v="48"/>
    <n v="4.2794760000000001E-2"/>
    <n v="2.6899563000000001E-2"/>
    <n v="1.8864629000000001E-2"/>
    <n v="5.5021833999999999E-2"/>
    <n v="1.1877729E-2"/>
    <n v="2.4978166E-2"/>
    <n v="1.6768558999999999E-2"/>
    <n v="4.7860262000000001E-2"/>
    <n v="4.6637554999999997E-2"/>
    <n v="0.15668122300000001"/>
    <n v="0.23790393000000001"/>
    <n v="8.4366811999999999E-2"/>
    <n v="0.116855895"/>
    <n v="7.7030567999999994E-2"/>
    <n v="2.0960698999999999E-2"/>
    <n v="1.4497817E-2"/>
    <n v="52"/>
    <n v="14"/>
    <n v="23"/>
    <n v="0.19166666700000001"/>
    <n v="0.43333333299999999"/>
    <n v="0.116666667"/>
  </r>
  <r>
    <s v="KT"/>
    <x v="37"/>
    <s v="KT20 7"/>
    <n v="116"/>
    <n v="698156.89659999998"/>
    <n v="2028"/>
    <n v="5"/>
    <n v="204"/>
    <n v="719"/>
    <n v="598"/>
    <n v="324"/>
    <n v="178"/>
    <n v="2.4654830000000001E-3"/>
    <n v="0.100591716"/>
    <n v="0.35453648900000001"/>
    <n v="0.29487179499999999"/>
    <n v="0.15976331399999999"/>
    <n v="8.7771203000000006E-2"/>
    <n v="7"/>
    <n v="48"/>
    <n v="166"/>
    <n v="497"/>
    <n v="362"/>
    <n v="333"/>
    <n v="218"/>
    <n v="151"/>
    <n v="246"/>
    <n v="3.4516769999999998E-3"/>
    <n v="2.3668639000000002E-2"/>
    <n v="8.1854043000000001E-2"/>
    <n v="0.24506903399999999"/>
    <n v="0.178500986"/>
    <n v="0.164201183"/>
    <n v="0.107495069"/>
    <n v="7.4457594000000002E-2"/>
    <n v="0.121301775"/>
    <n v="4503"/>
    <n v="204"/>
    <n v="136"/>
    <n v="102"/>
    <n v="225"/>
    <n v="49"/>
    <n v="70"/>
    <n v="71"/>
    <n v="190"/>
    <n v="127"/>
    <n v="778"/>
    <n v="995"/>
    <n v="417"/>
    <n v="604"/>
    <n v="402"/>
    <n v="87"/>
    <n v="46"/>
    <n v="46.2"/>
    <n v="49"/>
    <n v="4.5303131000000003E-2"/>
    <n v="3.0202086999999999E-2"/>
    <n v="2.2651566000000001E-2"/>
    <n v="4.9966689000000002E-2"/>
    <n v="1.0881633999999999E-2"/>
    <n v="1.5545191999999999E-2"/>
    <n v="1.5767265999999999E-2"/>
    <n v="4.2194093000000002E-2"/>
    <n v="2.820342E-2"/>
    <n v="0.172773706"/>
    <n v="0.22096380199999999"/>
    <n v="9.2604930000000002E-2"/>
    <n v="0.1341328"/>
    <n v="8.9273817000000005E-2"/>
    <n v="1.9320453000000001E-2"/>
    <n v="1.0215412E-2"/>
    <n v="41"/>
    <n v="24"/>
    <n v="14"/>
    <n v="0.12068965500000001"/>
    <n v="0.35344827600000001"/>
    <n v="0.20689655200000001"/>
  </r>
  <r>
    <s v="KT"/>
    <x v="38"/>
    <s v="KT21 1"/>
    <n v="100"/>
    <n v="652764.80000000005"/>
    <n v="2283"/>
    <n v="1"/>
    <n v="84"/>
    <n v="354"/>
    <n v="989"/>
    <n v="609"/>
    <n v="246"/>
    <n v="4.3802000000000001E-4"/>
    <n v="3.6793693000000002E-2"/>
    <n v="0.15505913299999999"/>
    <n v="0.43320192699999999"/>
    <n v="0.26675427099999999"/>
    <n v="0.107752957"/>
    <n v="1"/>
    <n v="16"/>
    <n v="82"/>
    <n v="194"/>
    <n v="371"/>
    <n v="528"/>
    <n v="418"/>
    <n v="316"/>
    <n v="357"/>
    <n v="4.3802000000000001E-4"/>
    <n v="7.008322E-3"/>
    <n v="3.5917652000000001E-2"/>
    <n v="8.4975909000000002E-2"/>
    <n v="0.16250547500000001"/>
    <n v="0.231274639"/>
    <n v="0.183092422"/>
    <n v="0.13841436700000001"/>
    <n v="0.15637319299999999"/>
    <n v="5858"/>
    <n v="317"/>
    <n v="235"/>
    <n v="146"/>
    <n v="452"/>
    <n v="78"/>
    <n v="200"/>
    <n v="130"/>
    <n v="192"/>
    <n v="189"/>
    <n v="1089"/>
    <n v="1259"/>
    <n v="410"/>
    <n v="600"/>
    <n v="398"/>
    <n v="101"/>
    <n v="62"/>
    <n v="41.8"/>
    <n v="44"/>
    <n v="5.4114031999999999E-2"/>
    <n v="4.0116080999999998E-2"/>
    <n v="2.4923181999999999E-2"/>
    <n v="7.7159439999999996E-2"/>
    <n v="1.3315125000000001E-2"/>
    <n v="3.4141344999999997E-2"/>
    <n v="2.2191874E-2"/>
    <n v="3.2775691000000003E-2"/>
    <n v="3.2263570999999998E-2"/>
    <n v="0.18589962400000001"/>
    <n v="0.21491976800000001"/>
    <n v="6.9989757999999999E-2"/>
    <n v="0.102424036"/>
    <n v="6.7941276999999994E-2"/>
    <n v="1.7241379000000001E-2"/>
    <n v="1.0583817000000001E-2"/>
    <n v="34"/>
    <n v="41"/>
    <n v="5"/>
    <n v="0.05"/>
    <n v="0.34"/>
    <n v="0.41"/>
  </r>
  <r>
    <s v="KT"/>
    <x v="38"/>
    <s v="KT21 2"/>
    <n v="156"/>
    <n v="618414.41669999994"/>
    <n v="3201"/>
    <n v="14"/>
    <n v="324"/>
    <n v="567"/>
    <n v="1008"/>
    <n v="876"/>
    <n v="412"/>
    <n v="4.373633E-3"/>
    <n v="0.101218369"/>
    <n v="0.17713214599999999"/>
    <n v="0.31490159299999998"/>
    <n v="0.27366447999999999"/>
    <n v="0.128709778"/>
    <n v="27"/>
    <n v="75"/>
    <n v="224"/>
    <n v="397"/>
    <n v="490"/>
    <n v="498"/>
    <n v="437"/>
    <n v="399"/>
    <n v="654"/>
    <n v="8.4348640000000003E-3"/>
    <n v="2.3430177999999999E-2"/>
    <n v="6.9978131999999998E-2"/>
    <n v="0.12402374300000001"/>
    <n v="0.15307716299999999"/>
    <n v="0.15557638200000001"/>
    <n v="0.136519838"/>
    <n v="0.124648547"/>
    <n v="0.204311153"/>
    <n v="7868"/>
    <n v="442"/>
    <n v="282"/>
    <n v="166"/>
    <n v="485"/>
    <n v="105"/>
    <n v="161"/>
    <n v="133"/>
    <n v="271"/>
    <n v="264"/>
    <n v="1404"/>
    <n v="1734"/>
    <n v="558"/>
    <n v="844"/>
    <n v="645"/>
    <n v="232"/>
    <n v="142"/>
    <n v="44.5"/>
    <n v="46"/>
    <n v="5.6176918999999999E-2"/>
    <n v="3.5841382999999997E-2"/>
    <n v="2.1098118999999999E-2"/>
    <n v="6.1642095000000001E-2"/>
    <n v="1.3345196E-2"/>
    <n v="2.0462633000000001E-2"/>
    <n v="1.6903914999999999E-2"/>
    <n v="3.4443315000000002E-2"/>
    <n v="3.3553634999999998E-2"/>
    <n v="0.17844433100000001"/>
    <n v="0.220386375"/>
    <n v="7.0920182999999998E-2"/>
    <n v="0.107269954"/>
    <n v="8.1977630999999995E-2"/>
    <n v="2.9486528000000001E-2"/>
    <n v="1.8047789000000002E-2"/>
    <n v="60"/>
    <n v="25"/>
    <n v="40"/>
    <n v="0.256410256"/>
    <n v="0.38461538499999998"/>
    <n v="0.16025640999999999"/>
  </r>
  <r>
    <s v="KT"/>
    <x v="39"/>
    <s v="KT22 0"/>
    <n v="84"/>
    <n v="1643600.845"/>
    <n v="1452"/>
    <n v="4"/>
    <n v="164"/>
    <n v="163"/>
    <n v="291"/>
    <n v="298"/>
    <n v="532"/>
    <n v="2.7548210000000002E-3"/>
    <n v="0.11294765800000001"/>
    <n v="0.11225895299999999"/>
    <n v="0.200413223"/>
    <n v="0.20523416"/>
    <n v="0.36639118500000001"/>
    <n v="6"/>
    <n v="32"/>
    <n v="124"/>
    <n v="117"/>
    <n v="128"/>
    <n v="157"/>
    <n v="125"/>
    <n v="130"/>
    <n v="633"/>
    <n v="4.1322310000000001E-3"/>
    <n v="2.2038566999999998E-2"/>
    <n v="8.5399449000000002E-2"/>
    <n v="8.0578512000000005E-2"/>
    <n v="8.8154270000000007E-2"/>
    <n v="0.10812672199999999"/>
    <n v="8.6088154E-2"/>
    <n v="8.9531680000000002E-2"/>
    <n v="0.43595041299999998"/>
    <n v="3921"/>
    <n v="208"/>
    <n v="169"/>
    <n v="113"/>
    <n v="293"/>
    <n v="65"/>
    <n v="98"/>
    <n v="79"/>
    <n v="165"/>
    <n v="146"/>
    <n v="684"/>
    <n v="937"/>
    <n v="236"/>
    <n v="314"/>
    <n v="227"/>
    <n v="122"/>
    <n v="65"/>
    <n v="41.5"/>
    <n v="43"/>
    <n v="5.3047692E-2"/>
    <n v="4.3101250000000001E-2"/>
    <n v="2.8819179E-2"/>
    <n v="7.4725835000000004E-2"/>
    <n v="1.6577404E-2"/>
    <n v="2.4993623999999999E-2"/>
    <n v="2.0147920999999999E-2"/>
    <n v="4.2081102000000002E-2"/>
    <n v="3.7235399000000002E-2"/>
    <n v="0.174445295"/>
    <n v="0.23896965100000001"/>
    <n v="6.0188726999999997E-2"/>
    <n v="8.0081611999999996E-2"/>
    <n v="5.7893395E-2"/>
    <n v="3.1114512E-2"/>
    <n v="1.6577404E-2"/>
    <n v="39"/>
    <n v="11"/>
    <n v="9"/>
    <n v="0.10714285699999999"/>
    <n v="0.46428571400000002"/>
    <n v="0.13095238100000001"/>
  </r>
  <r>
    <s v="KT"/>
    <x v="39"/>
    <s v="KT22 7"/>
    <n v="248"/>
    <n v="411781.14919999999"/>
    <n v="2986"/>
    <n v="39"/>
    <n v="762"/>
    <n v="997"/>
    <n v="926"/>
    <n v="202"/>
    <n v="60"/>
    <n v="1.3060950999999999E-2"/>
    <n v="0.25519089099999998"/>
    <n v="0.33389149400000001"/>
    <n v="0.31011386499999999"/>
    <n v="6.7649028999999999E-2"/>
    <n v="2.0093771E-2"/>
    <n v="54"/>
    <n v="292"/>
    <n v="614"/>
    <n v="662"/>
    <n v="592"/>
    <n v="430"/>
    <n v="187"/>
    <n v="89"/>
    <n v="66"/>
    <n v="1.8084394E-2"/>
    <n v="9.7789685000000001E-2"/>
    <n v="0.20562625600000001"/>
    <n v="0.221701273"/>
    <n v="0.19825854000000001"/>
    <n v="0.144005358"/>
    <n v="6.2625585999999997E-2"/>
    <n v="2.9805760000000001E-2"/>
    <n v="2.2103148E-2"/>
    <n v="6518"/>
    <n v="486"/>
    <n v="235"/>
    <n v="137"/>
    <n v="343"/>
    <n v="75"/>
    <n v="134"/>
    <n v="123"/>
    <n v="386"/>
    <n v="597"/>
    <n v="1699"/>
    <n v="1135"/>
    <n v="332"/>
    <n v="432"/>
    <n v="279"/>
    <n v="65"/>
    <n v="60"/>
    <n v="37.1"/>
    <n v="35"/>
    <n v="7.4562748999999998E-2"/>
    <n v="3.6054004000000001E-2"/>
    <n v="2.1018716999999999E-2"/>
    <n v="5.2623504000000002E-2"/>
    <n v="1.1506597E-2"/>
    <n v="2.0558454E-2"/>
    <n v="1.8870819E-2"/>
    <n v="5.9220620000000002E-2"/>
    <n v="9.1592513E-2"/>
    <n v="0.26066277999999998"/>
    <n v="0.17413317"/>
    <n v="5.0935870000000001E-2"/>
    <n v="6.6277999000000004E-2"/>
    <n v="4.2804541000000002E-2"/>
    <n v="9.9723840000000008E-3"/>
    <n v="9.2052780000000008E-3"/>
    <n v="8"/>
    <n v="49"/>
    <n v="131"/>
    <n v="0.52822580600000002"/>
    <n v="3.2258065000000002E-2"/>
    <n v="0.197580645"/>
  </r>
  <r>
    <s v="KT"/>
    <x v="39"/>
    <s v="KT22 8"/>
    <n v="89"/>
    <n v="1009075.09"/>
    <n v="2068"/>
    <n v="4"/>
    <n v="271"/>
    <n v="625"/>
    <n v="500"/>
    <n v="380"/>
    <n v="288"/>
    <n v="1.934236E-3"/>
    <n v="0.13104448699999999"/>
    <n v="0.30222437099999999"/>
    <n v="0.24177949700000001"/>
    <n v="0.183752418"/>
    <n v="0.13926499000000001"/>
    <n v="10"/>
    <n v="62"/>
    <n v="226"/>
    <n v="438"/>
    <n v="266"/>
    <n v="288"/>
    <n v="210"/>
    <n v="188"/>
    <n v="380"/>
    <n v="4.8355899999999999E-3"/>
    <n v="2.9980658E-2"/>
    <n v="0.109284333"/>
    <n v="0.21179883899999999"/>
    <n v="0.12862669199999999"/>
    <n v="0.13926499000000001"/>
    <n v="0.101547389"/>
    <n v="9.0909090999999997E-2"/>
    <n v="0.183752418"/>
    <n v="4724"/>
    <n v="223"/>
    <n v="114"/>
    <n v="87"/>
    <n v="277"/>
    <n v="65"/>
    <n v="167"/>
    <n v="97"/>
    <n v="205"/>
    <n v="216"/>
    <n v="849"/>
    <n v="1013"/>
    <n v="308"/>
    <n v="525"/>
    <n v="376"/>
    <n v="126"/>
    <n v="76"/>
    <n v="44.2"/>
    <n v="45"/>
    <n v="4.7205758E-2"/>
    <n v="2.4132091000000001E-2"/>
    <n v="1.8416596E-2"/>
    <n v="5.8636749000000002E-2"/>
    <n v="1.3759525999999999E-2"/>
    <n v="3.5351397E-2"/>
    <n v="2.0533446E-2"/>
    <n v="4.3395428E-2"/>
    <n v="4.5723962999999999E-2"/>
    <n v="0.17972057599999999"/>
    <n v="0.214436918"/>
    <n v="6.5198984000000001E-2"/>
    <n v="0.111134632"/>
    <n v="7.9593565000000005E-2"/>
    <n v="2.6672312E-2"/>
    <n v="1.6088061000000001E-2"/>
    <n v="24"/>
    <n v="11"/>
    <n v="28"/>
    <n v="0.31460674199999999"/>
    <n v="0.269662921"/>
    <n v="0.12359550599999999"/>
  </r>
  <r>
    <s v="KT"/>
    <x v="39"/>
    <s v="KT22 9"/>
    <n v="186"/>
    <n v="625672.39780000004"/>
    <n v="3509"/>
    <n v="6"/>
    <n v="170"/>
    <n v="539"/>
    <n v="1191"/>
    <n v="1098"/>
    <n v="505"/>
    <n v="1.709889E-3"/>
    <n v="4.8446850999999999E-2"/>
    <n v="0.15360501600000001"/>
    <n v="0.339412938"/>
    <n v="0.31290966100000001"/>
    <n v="0.14391564500000001"/>
    <n v="4"/>
    <n v="49"/>
    <n v="114"/>
    <n v="345"/>
    <n v="573"/>
    <n v="636"/>
    <n v="531"/>
    <n v="474"/>
    <n v="783"/>
    <n v="1.1399260000000001E-3"/>
    <n v="1.3964092000000001E-2"/>
    <n v="3.2487887999999999E-2"/>
    <n v="9.8318609000000001E-2"/>
    <n v="0.16329438600000001"/>
    <n v="0.18124821899999999"/>
    <n v="0.15132516400000001"/>
    <n v="0.13508122"/>
    <n v="0.22314049599999999"/>
    <n v="8991"/>
    <n v="418"/>
    <n v="305"/>
    <n v="222"/>
    <n v="597"/>
    <n v="147"/>
    <n v="271"/>
    <n v="185"/>
    <n v="381"/>
    <n v="318"/>
    <n v="1421"/>
    <n v="2071"/>
    <n v="679"/>
    <n v="999"/>
    <n v="748"/>
    <n v="165"/>
    <n v="64"/>
    <n v="43.4"/>
    <n v="46"/>
    <n v="4.6490934999999997E-2"/>
    <n v="3.3922811999999997E-2"/>
    <n v="2.4691358E-2"/>
    <n v="6.6399733000000002E-2"/>
    <n v="1.6349683E-2"/>
    <n v="3.0141252E-2"/>
    <n v="2.0576132E-2"/>
    <n v="4.2375708999999998E-2"/>
    <n v="3.5368702000000002E-2"/>
    <n v="0.158046936"/>
    <n v="0.230341453"/>
    <n v="7.5519963999999995E-2"/>
    <n v="0.111111111"/>
    <n v="8.3194304999999996E-2"/>
    <n v="1.8351685E-2"/>
    <n v="7.1182290000000002E-3"/>
    <n v="95"/>
    <n v="53"/>
    <n v="6"/>
    <n v="3.2258065000000002E-2"/>
    <n v="0.51075268799999995"/>
    <n v="0.28494623699999999"/>
  </r>
  <r>
    <s v="KT"/>
    <x v="40"/>
    <s v="KT23 3"/>
    <n v="103"/>
    <n v="621013.59219999996"/>
    <n v="2171"/>
    <n v="12"/>
    <n v="327"/>
    <n v="380"/>
    <n v="605"/>
    <n v="587"/>
    <n v="260"/>
    <n v="5.5274069999999998E-3"/>
    <n v="0.15062183300000001"/>
    <n v="0.17503454600000001"/>
    <n v="0.278673422"/>
    <n v="0.27038231200000001"/>
    <n v="0.119760479"/>
    <n v="28"/>
    <n v="75"/>
    <n v="231"/>
    <n v="268"/>
    <n v="296"/>
    <n v="297"/>
    <n v="304"/>
    <n v="241"/>
    <n v="431"/>
    <n v="1.2897281999999999E-2"/>
    <n v="3.4546291999999999E-2"/>
    <n v="0.106402579"/>
    <n v="0.123445417"/>
    <n v="0.13634269900000001"/>
    <n v="0.13680331600000001"/>
    <n v="0.14002763700000001"/>
    <n v="0.111008752"/>
    <n v="0.19852602499999999"/>
    <n v="5090"/>
    <n v="232"/>
    <n v="163"/>
    <n v="117"/>
    <n v="351"/>
    <n v="73"/>
    <n v="148"/>
    <n v="80"/>
    <n v="195"/>
    <n v="172"/>
    <n v="797"/>
    <n v="1093"/>
    <n v="363"/>
    <n v="623"/>
    <n v="466"/>
    <n v="138"/>
    <n v="79"/>
    <n v="45.1"/>
    <n v="47"/>
    <n v="4.5579568000000001E-2"/>
    <n v="3.2023575999999998E-2"/>
    <n v="2.2986248000000001E-2"/>
    <n v="6.8958743000000003E-2"/>
    <n v="1.4341847E-2"/>
    <n v="2.9076621E-2"/>
    <n v="1.5717091999999998E-2"/>
    <n v="3.8310413000000001E-2"/>
    <n v="3.3791749000000003E-2"/>
    <n v="0.156581532"/>
    <n v="0.21473477399999999"/>
    <n v="7.1316305999999996E-2"/>
    <n v="0.122396857"/>
    <n v="9.1552063000000003E-2"/>
    <n v="2.7111983999999999E-2"/>
    <n v="1.5520628999999999E-2"/>
    <n v="47"/>
    <n v="19"/>
    <n v="15"/>
    <n v="0.145631068"/>
    <n v="0.45631068000000002"/>
    <n v="0.18446601900000001"/>
  </r>
  <r>
    <s v="KT"/>
    <x v="40"/>
    <s v="KT23 4"/>
    <n v="102"/>
    <n v="639376.4706"/>
    <n v="2394"/>
    <n v="10"/>
    <n v="227"/>
    <n v="422"/>
    <n v="930"/>
    <n v="617"/>
    <n v="188"/>
    <n v="4.177109E-3"/>
    <n v="9.4820383999999994E-2"/>
    <n v="0.176274018"/>
    <n v="0.38847117799999997"/>
    <n v="0.25772765199999997"/>
    <n v="7.8529657000000003E-2"/>
    <n v="12"/>
    <n v="51"/>
    <n v="190"/>
    <n v="287"/>
    <n v="445"/>
    <n v="450"/>
    <n v="362"/>
    <n v="291"/>
    <n v="306"/>
    <n v="5.0125309999999998E-3"/>
    <n v="2.1303257999999999E-2"/>
    <n v="7.9365079000000005E-2"/>
    <n v="0.119883041"/>
    <n v="0.18588136999999999"/>
    <n v="0.18796992500000001"/>
    <n v="0.15121136199999999"/>
    <n v="0.121553885"/>
    <n v="0.127819549"/>
    <n v="5604"/>
    <n v="301"/>
    <n v="176"/>
    <n v="132"/>
    <n v="367"/>
    <n v="64"/>
    <n v="138"/>
    <n v="97"/>
    <n v="207"/>
    <n v="196"/>
    <n v="902"/>
    <n v="1239"/>
    <n v="398"/>
    <n v="659"/>
    <n v="514"/>
    <n v="144"/>
    <n v="70"/>
    <n v="44.7"/>
    <n v="47"/>
    <n v="5.3711635000000001E-2"/>
    <n v="3.1406138E-2"/>
    <n v="2.3554604E-2"/>
    <n v="6.5488935999999998E-2"/>
    <n v="1.1420414E-2"/>
    <n v="2.4625267999999999E-2"/>
    <n v="1.7309064999999998E-2"/>
    <n v="3.6937901000000002E-2"/>
    <n v="3.4975017999999997E-2"/>
    <n v="0.16095646"/>
    <n v="0.221092077"/>
    <n v="7.1020700000000006E-2"/>
    <n v="0.11759457500000001"/>
    <n v="9.1720200000000002E-2"/>
    <n v="2.5695931000000002E-2"/>
    <n v="1.2491077999999999E-2"/>
    <n v="58"/>
    <n v="21"/>
    <n v="3"/>
    <n v="2.9411764999999999E-2"/>
    <n v="0.56862745100000001"/>
    <n v="0.20588235299999999"/>
  </r>
  <r>
    <s v="KT"/>
    <x v="41"/>
    <s v="KT24 5"/>
    <n v="70"/>
    <n v="953869.28570000001"/>
    <n v="2023"/>
    <n v="2"/>
    <n v="52"/>
    <n v="272"/>
    <n v="631"/>
    <n v="637"/>
    <n v="429"/>
    <n v="9.8863100000000001E-4"/>
    <n v="2.5704398999999999E-2"/>
    <n v="0.13445378199999999"/>
    <n v="0.311913"/>
    <n v="0.31487889299999999"/>
    <n v="0.21206129500000001"/>
    <n v="2"/>
    <n v="10"/>
    <n v="41"/>
    <n v="165"/>
    <n v="276"/>
    <n v="288"/>
    <n v="286"/>
    <n v="296"/>
    <n v="659"/>
    <n v="9.8863100000000001E-4"/>
    <n v="4.943154E-3"/>
    <n v="2.0266929999999999E-2"/>
    <n v="8.1562037000000004E-2"/>
    <n v="0.136431043"/>
    <n v="0.142362827"/>
    <n v="0.14137419700000001"/>
    <n v="0.14631735000000001"/>
    <n v="0.32575383099999999"/>
    <n v="5233"/>
    <n v="239"/>
    <n v="203"/>
    <n v="143"/>
    <n v="397"/>
    <n v="89"/>
    <n v="171"/>
    <n v="126"/>
    <n v="185"/>
    <n v="114"/>
    <n v="735"/>
    <n v="1326"/>
    <n v="426"/>
    <n v="574"/>
    <n v="372"/>
    <n v="94"/>
    <n v="39"/>
    <n v="43.1"/>
    <n v="47"/>
    <n v="4.5671699000000003E-2"/>
    <n v="3.8792279999999998E-2"/>
    <n v="2.7326580999999999E-2"/>
    <n v="7.5864705000000004E-2"/>
    <n v="1.7007452999999999E-2"/>
    <n v="3.2677241000000003E-2"/>
    <n v="2.4077966999999999E-2"/>
    <n v="3.535257E-2"/>
    <n v="2.1784827E-2"/>
    <n v="0.14045480599999999"/>
    <n v="0.25339193599999998"/>
    <n v="8.1406459E-2"/>
    <n v="0.109688515"/>
    <n v="7.1087330000000004E-2"/>
    <n v="1.7962928E-2"/>
    <n v="7.4527040000000001E-3"/>
    <n v="50"/>
    <n v="5"/>
    <n v="2"/>
    <n v="2.8571428999999999E-2"/>
    <n v="0.71428571399999996"/>
    <n v="7.1428570999999996E-2"/>
  </r>
  <r>
    <s v="KT"/>
    <x v="41"/>
    <s v="KT24 6"/>
    <n v="81"/>
    <n v="815184.56790000002"/>
    <n v="1717"/>
    <n v="2"/>
    <n v="84"/>
    <n v="344"/>
    <n v="510"/>
    <n v="519"/>
    <n v="258"/>
    <n v="1.164822E-3"/>
    <n v="4.8922539000000001E-2"/>
    <n v="0.20034944700000001"/>
    <n v="0.29702970299999998"/>
    <n v="0.30227140400000002"/>
    <n v="0.15026208499999999"/>
    <n v="1"/>
    <n v="14"/>
    <n v="79"/>
    <n v="192"/>
    <n v="284"/>
    <n v="238"/>
    <n v="244"/>
    <n v="250"/>
    <n v="415"/>
    <n v="5.8241100000000002E-4"/>
    <n v="8.1537569999999993E-3"/>
    <n v="4.6010482999999998E-2"/>
    <n v="0.11182294700000001"/>
    <n v="0.165404776"/>
    <n v="0.138613861"/>
    <n v="0.14210832800000001"/>
    <n v="0.14560279600000001"/>
    <n v="0.24170064099999999"/>
    <n v="4282"/>
    <n v="224"/>
    <n v="189"/>
    <n v="111"/>
    <n v="284"/>
    <n v="71"/>
    <n v="96"/>
    <n v="64"/>
    <n v="131"/>
    <n v="126"/>
    <n v="708"/>
    <n v="971"/>
    <n v="340"/>
    <n v="439"/>
    <n v="325"/>
    <n v="110"/>
    <n v="93"/>
    <n v="44"/>
    <n v="46"/>
    <n v="5.2312004000000002E-2"/>
    <n v="4.4138253000000002E-2"/>
    <n v="2.5922466000000002E-2"/>
    <n v="6.6324147999999999E-2"/>
    <n v="1.6581037E-2"/>
    <n v="2.2419430000000001E-2"/>
    <n v="1.4946287000000001E-2"/>
    <n v="3.0593181000000001E-2"/>
    <n v="2.9425501999999999E-2"/>
    <n v="0.165343298"/>
    <n v="0.226763195"/>
    <n v="7.9402149000000005E-2"/>
    <n v="0.102522186"/>
    <n v="7.5899113000000004E-2"/>
    <n v="2.5688929999999999E-2"/>
    <n v="2.1718823000000002E-2"/>
    <n v="44"/>
    <n v="15"/>
    <n v="11"/>
    <n v="0.13580246900000001"/>
    <n v="0.54320987700000001"/>
    <n v="0.185185185"/>
  </r>
  <r>
    <m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48">
  <r>
    <s v="abresneneg"/>
    <s v="Male"/>
    <x v="0"/>
    <n v="49"/>
    <s v="BS"/>
    <s v="BS23"/>
  </r>
  <r>
    <s v="acarwithanbn"/>
    <s v="Female"/>
    <x v="1"/>
    <n v="37"/>
    <s v="BS"/>
    <s v="BS13"/>
  </r>
  <r>
    <s v="achalice7k"/>
    <s v="Male"/>
    <x v="2"/>
    <n v="18"/>
    <s v="BS"/>
    <s v="BS20"/>
  </r>
  <r>
    <s v="acribbott8"/>
    <s v="Female"/>
    <x v="3"/>
    <n v="20"/>
    <s v="BS"/>
    <s v="BS16"/>
  </r>
  <r>
    <s v="afallhn"/>
    <s v="Female"/>
    <x v="4"/>
    <n v="29"/>
    <s v="BS"/>
    <s v="BS49"/>
  </r>
  <r>
    <s v="agagesjt"/>
    <s v="Female"/>
    <x v="5"/>
    <n v="42"/>
    <s v="BS"/>
    <s v="BS14"/>
  </r>
  <r>
    <s v="akerslakefq"/>
    <s v="Female"/>
    <x v="4"/>
    <n v="43"/>
    <s v="BS"/>
    <s v="BS49"/>
  </r>
  <r>
    <s v="alahertyjo"/>
    <s v="Female"/>
    <x v="6"/>
    <n v="47"/>
    <s v="BS"/>
    <s v="BS34"/>
  </r>
  <r>
    <s v="alawrenz4a"/>
    <s v="Male"/>
    <x v="7"/>
    <n v="24"/>
    <s v="BS"/>
    <s v="BS35"/>
  </r>
  <r>
    <s v="ataylouret"/>
    <s v="Female"/>
    <x v="8"/>
    <n v="28"/>
    <s v="BS"/>
    <s v="BS20"/>
  </r>
  <r>
    <s v="avaara8"/>
    <s v="Female"/>
    <x v="9"/>
    <n v="29"/>
    <s v="BS"/>
    <s v="BS48"/>
  </r>
  <r>
    <s v="bbroadhurstge"/>
    <s v="Female"/>
    <x v="10"/>
    <n v="19"/>
    <s v="BS"/>
    <s v="BS24"/>
  </r>
  <r>
    <s v="bcrambht"/>
    <s v="Male"/>
    <x v="11"/>
    <n v="22"/>
    <s v="BS"/>
    <s v="BS31"/>
  </r>
  <r>
    <s v="bedscerl9"/>
    <s v="Male"/>
    <x v="12"/>
    <n v="23"/>
    <s v="BS"/>
    <s v="BS34"/>
  </r>
  <r>
    <s v="bgaitskellj"/>
    <s v="Female"/>
    <x v="13"/>
    <n v="21"/>
    <s v="BS"/>
    <s v="BS30"/>
  </r>
  <r>
    <s v="bgillsonia"/>
    <s v="Female"/>
    <x v="14"/>
    <n v="41"/>
    <s v="BS"/>
    <s v="BS34"/>
  </r>
  <r>
    <s v="bgouthier9j"/>
    <s v="Male"/>
    <x v="12"/>
    <n v="31"/>
    <s v="BS"/>
    <s v="BS34"/>
  </r>
  <r>
    <s v="bisakovitchbr"/>
    <s v="Male"/>
    <x v="13"/>
    <n v="50"/>
    <s v="BS"/>
    <s v="BS30"/>
  </r>
  <r>
    <s v="brenadf6"/>
    <s v="Male"/>
    <x v="15"/>
    <n v="38"/>
    <s v="BS"/>
    <s v="BS32"/>
  </r>
  <r>
    <s v="bstokerjb"/>
    <s v="Female"/>
    <x v="16"/>
    <n v="31"/>
    <s v="BS"/>
    <s v="BS24"/>
  </r>
  <r>
    <s v="caizikovitzf0"/>
    <s v="Male"/>
    <x v="6"/>
    <n v="22"/>
    <s v="BS"/>
    <s v="BS34"/>
  </r>
  <r>
    <s v="cbarajam0"/>
    <s v="Female"/>
    <x v="17"/>
    <n v="26"/>
    <s v="BS"/>
    <s v="BS40"/>
  </r>
  <r>
    <s v="cbarbieraw"/>
    <s v="Male"/>
    <x v="18"/>
    <n v="39"/>
    <s v="BS"/>
    <s v="BS37"/>
  </r>
  <r>
    <s v="cheisler5"/>
    <s v="Male"/>
    <x v="19"/>
    <n v="18"/>
    <s v="BS"/>
    <s v="BS48"/>
  </r>
  <r>
    <s v="cmagisterg"/>
    <s v="Male"/>
    <x v="20"/>
    <n v="27"/>
    <s v="BS"/>
    <s v="BS13"/>
  </r>
  <r>
    <s v="cpinnockju"/>
    <s v="Male"/>
    <x v="21"/>
    <n v="45"/>
    <s v="BS"/>
    <s v="BS16"/>
  </r>
  <r>
    <s v="cskallyil"/>
    <s v="Female"/>
    <x v="22"/>
    <n v="18"/>
    <s v="BS"/>
    <s v="BS22"/>
  </r>
  <r>
    <s v="cvaunemd"/>
    <s v="Male"/>
    <x v="23"/>
    <n v="18"/>
    <s v="BS"/>
    <s v="BS15"/>
  </r>
  <r>
    <s v="cwaltering2y"/>
    <s v="Male"/>
    <x v="24"/>
    <n v="24"/>
    <s v="BS"/>
    <s v="BS13"/>
  </r>
  <r>
    <s v="cwoodington1s"/>
    <s v="Female"/>
    <x v="25"/>
    <n v="23"/>
    <s v="BS"/>
    <s v="BS27"/>
  </r>
  <r>
    <s v="cyarr2m"/>
    <s v="Female"/>
    <x v="26"/>
    <n v="24"/>
    <s v="BS"/>
    <s v="BS32"/>
  </r>
  <r>
    <s v="dbear2i"/>
    <s v="Male"/>
    <x v="27"/>
    <n v="22"/>
    <s v="BS"/>
    <s v="BS23"/>
  </r>
  <r>
    <s v="ddashm9"/>
    <s v="Female"/>
    <x v="28"/>
    <n v="30"/>
    <s v="BS"/>
    <s v="BS22"/>
  </r>
  <r>
    <s v="ddemeishm"/>
    <s v="Female"/>
    <x v="29"/>
    <n v="48"/>
    <s v="BS"/>
    <s v="BS16"/>
  </r>
  <r>
    <s v="ddurbanha"/>
    <s v="Male"/>
    <x v="30"/>
    <n v="46"/>
    <s v="BS"/>
    <s v="BS25"/>
  </r>
  <r>
    <s v="dmichind7"/>
    <s v="Male"/>
    <x v="31"/>
    <n v="27"/>
    <s v="BS"/>
    <s v="BS14"/>
  </r>
  <r>
    <s v="dosgaris"/>
    <s v="Female"/>
    <x v="5"/>
    <n v="49"/>
    <s v="BS"/>
    <s v="BS14"/>
  </r>
  <r>
    <s v="dpetersbt"/>
    <s v="Female"/>
    <x v="32"/>
    <n v="26"/>
    <s v="BS"/>
    <s v="BS34"/>
  </r>
  <r>
    <s v="dpetrina2o"/>
    <s v="Male"/>
    <x v="33"/>
    <n v="19"/>
    <s v="BS"/>
    <s v="BS23"/>
  </r>
  <r>
    <s v="drycraft9h"/>
    <s v="Female"/>
    <x v="34"/>
    <n v="46"/>
    <s v="BS"/>
    <s v="BS37"/>
  </r>
  <r>
    <s v="dspringim"/>
    <s v="Male"/>
    <x v="35"/>
    <n v="47"/>
    <s v="BS"/>
    <s v="BS36"/>
  </r>
  <r>
    <s v="dwreforddg"/>
    <s v="Male"/>
    <x v="22"/>
    <n v="30"/>
    <s v="BS"/>
    <s v="BS22"/>
  </r>
  <r>
    <s v="dyatemanax"/>
    <s v="Female"/>
    <x v="36"/>
    <n v="46"/>
    <s v="BS"/>
    <s v="BS10"/>
  </r>
  <r>
    <s v="eanglish3g"/>
    <s v="Female"/>
    <x v="37"/>
    <n v="28"/>
    <s v="BS"/>
    <s v="BS32"/>
  </r>
  <r>
    <s v="ebroadberryir"/>
    <s v="Female"/>
    <x v="32"/>
    <n v="35"/>
    <s v="BS"/>
    <s v="BS34"/>
  </r>
  <r>
    <s v="eferenceli"/>
    <s v="Female"/>
    <x v="36"/>
    <n v="39"/>
    <s v="BS"/>
    <s v="BS10"/>
  </r>
  <r>
    <s v="eflintoffee9"/>
    <s v="Female"/>
    <x v="20"/>
    <n v="44"/>
    <s v="BS"/>
    <s v="BS13"/>
  </r>
  <r>
    <s v="enurdineu"/>
    <s v="Male"/>
    <x v="38"/>
    <n v="35"/>
    <s v="BS"/>
    <s v="BS20"/>
  </r>
  <r>
    <s v="esetterthwaitih"/>
    <s v="Female"/>
    <x v="14"/>
    <n v="50"/>
    <s v="BS"/>
    <s v="BS34"/>
  </r>
  <r>
    <s v="eshevlanmq"/>
    <s v="Male"/>
    <x v="27"/>
    <n v="69"/>
    <s v="BS"/>
    <s v="BS23"/>
  </r>
  <r>
    <s v="etamblynmp"/>
    <s v="Male"/>
    <x v="39"/>
    <n v="61"/>
    <s v="BS"/>
    <s v="BS35"/>
  </r>
  <r>
    <s v="ewakelinbx"/>
    <s v="Female"/>
    <x v="40"/>
    <n v="25"/>
    <s v="BS"/>
    <s v="BS28"/>
  </r>
  <r>
    <s v="eyanuk70"/>
    <s v="Male"/>
    <x v="35"/>
    <n v="23"/>
    <s v="BS"/>
    <s v="BS36"/>
  </r>
  <r>
    <s v="eyushkin4e"/>
    <s v="Female"/>
    <x v="8"/>
    <n v="27"/>
    <s v="BS"/>
    <s v="BS20"/>
  </r>
  <r>
    <s v="facasterhs"/>
    <s v="Male"/>
    <x v="41"/>
    <n v="38"/>
    <s v="BS"/>
    <s v="BS49"/>
  </r>
  <r>
    <s v="fbischoff9z"/>
    <s v="Male"/>
    <x v="14"/>
    <n v="30"/>
    <s v="BS"/>
    <s v="BS34"/>
  </r>
  <r>
    <s v="fgaythorpeq"/>
    <s v="Female"/>
    <x v="31"/>
    <n v="18"/>
    <s v="BS"/>
    <s v="BS14"/>
  </r>
  <r>
    <s v="fkenford7u"/>
    <s v="Male"/>
    <x v="15"/>
    <n v="17"/>
    <s v="BS"/>
    <s v="BS32"/>
  </r>
  <r>
    <s v="foxbee8"/>
    <s v="Male"/>
    <x v="24"/>
    <n v="26"/>
    <s v="BS"/>
    <s v="BS13"/>
  </r>
  <r>
    <s v="fpennino3o"/>
    <s v="Male"/>
    <x v="40"/>
    <n v="20"/>
    <s v="BS"/>
    <s v="BS28"/>
  </r>
  <r>
    <s v="frobertinh"/>
    <s v="Male"/>
    <x v="23"/>
    <n v="58"/>
    <s v="BS"/>
    <s v="BS15"/>
  </r>
  <r>
    <s v="gabrami1t"/>
    <s v="Male"/>
    <x v="42"/>
    <n v="27"/>
    <s v="BS"/>
    <s v="BS41"/>
  </r>
  <r>
    <s v="gadamowitz8g"/>
    <s v="Male"/>
    <x v="43"/>
    <n v="20"/>
    <s v="BS"/>
    <s v="BS16"/>
  </r>
  <r>
    <s v="ggaunterhz"/>
    <s v="Male"/>
    <x v="29"/>
    <n v="46"/>
    <s v="BS"/>
    <s v="BS16"/>
  </r>
  <r>
    <s v="gjzakee"/>
    <s v="Female"/>
    <x v="44"/>
    <n v="38"/>
    <s v="BS"/>
    <s v="BS13"/>
  </r>
  <r>
    <s v="gmacinerneyas"/>
    <s v="Female"/>
    <x v="30"/>
    <n v="26"/>
    <s v="BS"/>
    <s v="BS25"/>
  </r>
  <r>
    <s v="gtremolieresl1"/>
    <s v="Male"/>
    <x v="45"/>
    <n v="39"/>
    <s v="BS"/>
    <s v="BS30"/>
  </r>
  <r>
    <s v="gwenderothke"/>
    <s v="Male"/>
    <x v="15"/>
    <n v="31"/>
    <s v="BS"/>
    <s v="BS32"/>
  </r>
  <r>
    <s v="hdittygi"/>
    <s v="Male"/>
    <x v="46"/>
    <n v="24"/>
    <s v="BS"/>
    <s v="BS23"/>
  </r>
  <r>
    <s v="hgiacobonij7"/>
    <s v="Male"/>
    <x v="37"/>
    <n v="42"/>
    <s v="BS"/>
    <s v="BS32"/>
  </r>
  <r>
    <s v="hgilmourar"/>
    <s v="Male"/>
    <x v="21"/>
    <n v="43"/>
    <s v="BS"/>
    <s v="BS16"/>
  </r>
  <r>
    <s v="hhayselden3h"/>
    <s v="Male"/>
    <x v="47"/>
    <n v="21"/>
    <s v="BS"/>
    <s v="BS30"/>
  </r>
  <r>
    <s v="hpavek52"/>
    <s v="Female"/>
    <x v="13"/>
    <n v="21"/>
    <s v="BS"/>
    <s v="BS30"/>
  </r>
  <r>
    <s v="ibettleyag"/>
    <s v="Male"/>
    <x v="39"/>
    <n v="35"/>
    <s v="BS"/>
    <s v="BS35"/>
  </r>
  <r>
    <s v="ideruggerogs"/>
    <s v="Female"/>
    <x v="0"/>
    <n v="49"/>
    <s v="BS"/>
    <s v="BS23"/>
  </r>
  <r>
    <s v="iianniello6l"/>
    <s v="Female"/>
    <x v="48"/>
    <n v="19"/>
    <s v="BS"/>
    <s v="BS37"/>
  </r>
  <r>
    <s v="iruffles9w"/>
    <s v="Male"/>
    <x v="49"/>
    <n v="18"/>
    <s v="BS"/>
    <s v="BS15"/>
  </r>
  <r>
    <s v="isarchwelleo"/>
    <s v="Female"/>
    <x v="50"/>
    <n v="24"/>
    <s v="BS"/>
    <s v="BS14"/>
  </r>
  <r>
    <s v="iyarkeran"/>
    <s v="Female"/>
    <x v="51"/>
    <n v="38"/>
    <s v="BS"/>
    <s v="BS15"/>
  </r>
  <r>
    <s v="jhartle80"/>
    <s v="Male"/>
    <x v="6"/>
    <n v="35"/>
    <s v="BS"/>
    <s v="BS34"/>
  </r>
  <r>
    <s v="jlawrance6x"/>
    <s v="Male"/>
    <x v="52"/>
    <n v="22"/>
    <s v="BS"/>
    <s v="BS30"/>
  </r>
  <r>
    <s v="jrighyed"/>
    <s v="Male"/>
    <x v="41"/>
    <n v="34"/>
    <s v="BS"/>
    <s v="BS49"/>
  </r>
  <r>
    <s v="kcomerford9i"/>
    <s v="Female"/>
    <x v="33"/>
    <n v="23"/>
    <s v="BS"/>
    <s v="BS23"/>
  </r>
  <r>
    <s v="kfustern4"/>
    <s v="Female"/>
    <x v="8"/>
    <n v="61"/>
    <s v="BS"/>
    <s v="BS20"/>
  </r>
  <r>
    <s v="kglaisterbk"/>
    <s v="Female"/>
    <x v="53"/>
    <n v="24"/>
    <s v="BS"/>
    <s v="BS10"/>
  </r>
  <r>
    <s v="kknightlyip"/>
    <s v="Female"/>
    <x v="54"/>
    <n v="48"/>
    <s v="BS"/>
    <s v="BS48"/>
  </r>
  <r>
    <s v="kmazeyic"/>
    <s v="Male"/>
    <x v="33"/>
    <n v="42"/>
    <s v="BS"/>
    <s v="BS23"/>
  </r>
  <r>
    <s v="ktillerjv"/>
    <s v="Male"/>
    <x v="55"/>
    <n v="25"/>
    <s v="BS"/>
    <s v="BS24"/>
  </r>
  <r>
    <s v="lbuxam85"/>
    <s v="Male"/>
    <x v="22"/>
    <n v="20"/>
    <s v="BS"/>
    <s v="BS22"/>
  </r>
  <r>
    <s v="lcrowdyk0"/>
    <s v="Male"/>
    <x v="13"/>
    <n v="37"/>
    <s v="BS"/>
    <s v="BS30"/>
  </r>
  <r>
    <s v="lfigge86"/>
    <s v="Female"/>
    <x v="56"/>
    <n v="35"/>
    <s v="BS"/>
    <s v="BS40"/>
  </r>
  <r>
    <s v="lkuhn8r"/>
    <s v="Female"/>
    <x v="28"/>
    <n v="31"/>
    <s v="BS"/>
    <s v="BS22"/>
  </r>
  <r>
    <s v="lmaccomiskeyh4"/>
    <s v="Male"/>
    <x v="7"/>
    <n v="35"/>
    <s v="BS"/>
    <s v="BS35"/>
  </r>
  <r>
    <s v="lmcamishg8"/>
    <s v="Male"/>
    <x v="35"/>
    <n v="40"/>
    <s v="BS"/>
    <s v="BS36"/>
  </r>
  <r>
    <s v="lmcgeraghtyh"/>
    <s v="Male"/>
    <x v="57"/>
    <n v="28"/>
    <s v="BS"/>
    <s v="BS35"/>
  </r>
  <r>
    <s v="lpetren9b"/>
    <s v="Female"/>
    <x v="34"/>
    <n v="48"/>
    <s v="BS"/>
    <s v="BS37"/>
  </r>
  <r>
    <s v="mbantonbq"/>
    <s v="Male"/>
    <x v="54"/>
    <n v="43"/>
    <s v="BS"/>
    <s v="BS48"/>
  </r>
  <r>
    <s v="mdasc3"/>
    <s v="Male"/>
    <x v="56"/>
    <n v="49"/>
    <s v="BS"/>
    <s v="BS40"/>
  </r>
  <r>
    <s v="mfeasley4r"/>
    <s v="Female"/>
    <x v="32"/>
    <n v="20"/>
    <s v="BS"/>
    <s v="BS34"/>
  </r>
  <r>
    <s v="mgrinstedmf"/>
    <s v="Female"/>
    <x v="58"/>
    <n v="31"/>
    <s v="BS"/>
    <s v="BS10"/>
  </r>
  <r>
    <s v="mguidettict"/>
    <s v="Female"/>
    <x v="13"/>
    <n v="38"/>
    <s v="BS"/>
    <s v="BS30"/>
  </r>
  <r>
    <s v="mmickleboroughnb"/>
    <s v="Male"/>
    <x v="59"/>
    <n v="55"/>
    <s v="BS"/>
    <s v="BS21"/>
  </r>
  <r>
    <s v="mmuxworthyn9"/>
    <s v="Female"/>
    <x v="60"/>
    <n v="62"/>
    <s v="BS"/>
    <s v="BS16"/>
  </r>
  <r>
    <s v="moman8y"/>
    <s v="Male"/>
    <x v="24"/>
    <n v="33"/>
    <s v="BS"/>
    <s v="BS13"/>
  </r>
  <r>
    <s v="mslyde74"/>
    <s v="Female"/>
    <x v="20"/>
    <n v="22"/>
    <s v="BS"/>
    <s v="BS13"/>
  </r>
  <r>
    <s v="myemmiu"/>
    <s v="Female"/>
    <x v="47"/>
    <n v="34"/>
    <s v="BS"/>
    <s v="BS30"/>
  </r>
  <r>
    <s v="nbaldacchi3d"/>
    <s v="Male"/>
    <x v="61"/>
    <n v="19"/>
    <s v="BS"/>
    <s v="BS36"/>
  </r>
  <r>
    <s v="odorosario35"/>
    <s v="Male"/>
    <x v="62"/>
    <n v="27"/>
    <s v="BS"/>
    <s v="BS22"/>
  </r>
  <r>
    <s v="oeakeek"/>
    <s v="Female"/>
    <x v="47"/>
    <n v="35"/>
    <s v="BS"/>
    <s v="BS30"/>
  </r>
  <r>
    <s v="pblazhevichav"/>
    <s v="Female"/>
    <x v="57"/>
    <n v="27"/>
    <s v="BS"/>
    <s v="BS35"/>
  </r>
  <r>
    <s v="pbroodesep"/>
    <s v="Female"/>
    <x v="37"/>
    <n v="18"/>
    <s v="BS"/>
    <s v="BS32"/>
  </r>
  <r>
    <s v="pcalderamv"/>
    <s v="Female"/>
    <x v="44"/>
    <n v="67"/>
    <s v="BS"/>
    <s v="BS13"/>
  </r>
  <r>
    <s v="pventurolia7"/>
    <s v="Female"/>
    <x v="49"/>
    <n v="25"/>
    <s v="BS"/>
    <s v="BS15"/>
  </r>
  <r>
    <s v="pwharltonfk"/>
    <s v="Female"/>
    <x v="13"/>
    <n v="29"/>
    <s v="BS"/>
    <s v="BS30"/>
  </r>
  <r>
    <s v="rannattdq"/>
    <s v="Male"/>
    <x v="8"/>
    <n v="21"/>
    <s v="BS"/>
    <s v="BS20"/>
  </r>
  <r>
    <s v="rfurseyiy"/>
    <s v="Male"/>
    <x v="63"/>
    <n v="40"/>
    <s v="BS"/>
    <s v="BS30"/>
  </r>
  <r>
    <s v="rmilksoplv"/>
    <s v="Male"/>
    <x v="64"/>
    <n v="35"/>
    <s v="BS"/>
    <s v="BS21"/>
  </r>
  <r>
    <s v="rolphertef"/>
    <s v="Male"/>
    <x v="39"/>
    <n v="38"/>
    <s v="BS"/>
    <s v="BS35"/>
  </r>
  <r>
    <s v="rpendlington6e"/>
    <s v="Male"/>
    <x v="65"/>
    <n v="27"/>
    <s v="BS"/>
    <s v="BS22"/>
  </r>
  <r>
    <s v="rsheringhamlg"/>
    <s v="Female"/>
    <x v="39"/>
    <n v="42"/>
    <s v="BS"/>
    <s v="BS35"/>
  </r>
  <r>
    <s v="rstoate96"/>
    <s v="Male"/>
    <x v="66"/>
    <n v="30"/>
    <s v="BS"/>
    <s v="BS16"/>
  </r>
  <r>
    <s v="rvaleriusby"/>
    <s v="Male"/>
    <x v="14"/>
    <n v="35"/>
    <s v="BS"/>
    <s v="BS34"/>
  </r>
  <r>
    <s v="sbrockhurstdx"/>
    <s v="Male"/>
    <x v="29"/>
    <n v="28"/>
    <s v="BS"/>
    <s v="BS16"/>
  </r>
  <r>
    <s v="schenery7o"/>
    <s v="Female"/>
    <x v="67"/>
    <n v="35"/>
    <s v="BS"/>
    <s v="BS37"/>
  </r>
  <r>
    <s v="sclynmanjl"/>
    <s v="Male"/>
    <x v="31"/>
    <n v="32"/>
    <s v="BS"/>
    <s v="BS14"/>
  </r>
  <r>
    <s v="sdalgarno1q"/>
    <s v="Female"/>
    <x v="54"/>
    <n v="19"/>
    <s v="BS"/>
    <s v="BS48"/>
  </r>
  <r>
    <s v="sfinckeaf"/>
    <s v="Female"/>
    <x v="34"/>
    <n v="41"/>
    <s v="BS"/>
    <s v="BS37"/>
  </r>
  <r>
    <s v="sgillumki"/>
    <s v="Male"/>
    <x v="19"/>
    <n v="19"/>
    <s v="BS"/>
    <s v="BS48"/>
  </r>
  <r>
    <s v="shuffdv"/>
    <s v="Female"/>
    <x v="51"/>
    <n v="20"/>
    <s v="BS"/>
    <s v="BS15"/>
  </r>
  <r>
    <s v="stschierasche98"/>
    <s v="Male"/>
    <x v="17"/>
    <n v="24"/>
    <s v="BS"/>
    <s v="BS40"/>
  </r>
  <r>
    <s v="sungerechtskf"/>
    <s v="Male"/>
    <x v="0"/>
    <n v="49"/>
    <s v="BS"/>
    <s v="BS23"/>
  </r>
  <r>
    <s v="swybernb8"/>
    <s v="Male"/>
    <x v="6"/>
    <n v="21"/>
    <s v="BS"/>
    <s v="BS34"/>
  </r>
  <r>
    <s v="tbrunnerkg"/>
    <s v="Male"/>
    <x v="23"/>
    <n v="32"/>
    <s v="BS"/>
    <s v="BS15"/>
  </r>
  <r>
    <s v="tcadoreel"/>
    <s v="Female"/>
    <x v="17"/>
    <n v="19"/>
    <s v="BS"/>
    <s v="BS40"/>
  </r>
  <r>
    <s v="tgilfoyfi"/>
    <s v="Female"/>
    <x v="4"/>
    <n v="48"/>
    <s v="BS"/>
    <s v="BS49"/>
  </r>
  <r>
    <s v="thurndallkq"/>
    <s v="Male"/>
    <x v="56"/>
    <n v="30"/>
    <s v="BS"/>
    <s v="BS40"/>
  </r>
  <r>
    <s v="tluebbertgf"/>
    <s v="Male"/>
    <x v="68"/>
    <n v="33"/>
    <s v="BS"/>
    <s v="BS48"/>
  </r>
  <r>
    <s v="tnehlsen55"/>
    <s v="Female"/>
    <x v="9"/>
    <n v="30"/>
    <s v="BS"/>
    <s v="BS48"/>
  </r>
  <r>
    <s v="vbesemerg3"/>
    <s v="Female"/>
    <x v="40"/>
    <n v="27"/>
    <s v="BS"/>
    <s v="BS28"/>
  </r>
  <r>
    <s v="vroy9r"/>
    <s v="Female"/>
    <x v="50"/>
    <n v="27"/>
    <s v="BS"/>
    <s v="BS14"/>
  </r>
  <r>
    <s v="wbalmanndy"/>
    <s v="Female"/>
    <x v="5"/>
    <n v="36"/>
    <s v="BS"/>
    <s v="BS14"/>
  </r>
  <r>
    <s v="wmabbuttjh"/>
    <s v="Male"/>
    <x v="47"/>
    <n v="40"/>
    <s v="BS"/>
    <s v="BS30"/>
  </r>
  <r>
    <s v="wticksall9m"/>
    <s v="Female"/>
    <x v="1"/>
    <n v="39"/>
    <s v="BS"/>
    <s v="BS13"/>
  </r>
  <r>
    <s v="zbeckford87"/>
    <s v="Female"/>
    <x v="1"/>
    <n v="22"/>
    <s v="BS"/>
    <s v="BS13"/>
  </r>
  <r>
    <s v="zraddin5w"/>
    <s v="Male"/>
    <x v="60"/>
    <n v="24"/>
    <s v="BS"/>
    <s v="BS16"/>
  </r>
  <r>
    <s v="aadolthine8v"/>
    <s v="Female"/>
    <x v="51"/>
    <n v="27"/>
    <s v="BS"/>
    <s v="BS15"/>
  </r>
  <r>
    <s v="abarrettbc"/>
    <s v="Male"/>
    <x v="62"/>
    <n v="30"/>
    <s v="BS"/>
    <s v="BS22"/>
  </r>
  <r>
    <s v="ablennerhassetthk"/>
    <s v="Male"/>
    <x v="1"/>
    <n v="40"/>
    <s v="BS"/>
    <s v="BS13"/>
  </r>
  <r>
    <s v="abretellebe"/>
    <s v="Female"/>
    <x v="10"/>
    <n v="49"/>
    <s v="BS"/>
    <s v="BS24"/>
  </r>
  <r>
    <s v="abrumfieldms"/>
    <s v="Female"/>
    <x v="10"/>
    <n v="59"/>
    <s v="BS"/>
    <s v="BS24"/>
  </r>
  <r>
    <s v="abucknera4"/>
    <s v="Female"/>
    <x v="51"/>
    <n v="34"/>
    <s v="BS"/>
    <s v="BS15"/>
  </r>
  <r>
    <s v="abygravecl"/>
    <s v="Female"/>
    <x v="21"/>
    <n v="46"/>
    <s v="BS"/>
    <s v="BS16"/>
  </r>
  <r>
    <s v="acleevelyhp"/>
    <s v="Male"/>
    <x v="65"/>
    <n v="24"/>
    <s v="BS"/>
    <s v="BS22"/>
  </r>
  <r>
    <s v="ademangel90"/>
    <s v="Male"/>
    <x v="1"/>
    <n v="23"/>
    <s v="BS"/>
    <s v="BS13"/>
  </r>
  <r>
    <s v="adrohaneb9"/>
    <s v="Male"/>
    <x v="69"/>
    <n v="37"/>
    <s v="BS"/>
    <s v="BS11"/>
  </r>
  <r>
    <s v="aellwood47"/>
    <s v="Male"/>
    <x v="63"/>
    <n v="20"/>
    <s v="BS"/>
    <s v="BS30"/>
  </r>
  <r>
    <s v="agobourn1m"/>
    <s v="Female"/>
    <x v="37"/>
    <n v="25"/>
    <s v="BS"/>
    <s v="BS32"/>
  </r>
  <r>
    <s v="aharland71"/>
    <s v="Female"/>
    <x v="60"/>
    <n v="29"/>
    <s v="BS"/>
    <s v="BS16"/>
  </r>
  <r>
    <s v="ahartnellew"/>
    <s v="Female"/>
    <x v="47"/>
    <n v="23"/>
    <s v="BS"/>
    <s v="BS30"/>
  </r>
  <r>
    <s v="ajentgensdn"/>
    <s v="Female"/>
    <x v="43"/>
    <n v="18"/>
    <s v="BS"/>
    <s v="BS16"/>
  </r>
  <r>
    <s v="akedward5f"/>
    <s v="Female"/>
    <x v="69"/>
    <n v="22"/>
    <s v="BS"/>
    <s v="BS11"/>
  </r>
  <r>
    <s v="akelwaybamberea"/>
    <s v="Male"/>
    <x v="1"/>
    <n v="48"/>
    <s v="BS"/>
    <s v="BS13"/>
  </r>
  <r>
    <s v="alegoodgv"/>
    <s v="Female"/>
    <x v="48"/>
    <n v="21"/>
    <s v="BS"/>
    <s v="BS37"/>
  </r>
  <r>
    <s v="alindlbv"/>
    <s v="Female"/>
    <x v="5"/>
    <n v="21"/>
    <s v="BS"/>
    <s v="BS14"/>
  </r>
  <r>
    <s v="alorenc2j"/>
    <s v="Female"/>
    <x v="14"/>
    <n v="26"/>
    <s v="BS"/>
    <s v="BS34"/>
  </r>
  <r>
    <s v="amcgregor1r"/>
    <s v="Male"/>
    <x v="10"/>
    <n v="18"/>
    <s v="BS"/>
    <s v="BS24"/>
  </r>
  <r>
    <s v="amoir5i"/>
    <s v="Female"/>
    <x v="69"/>
    <n v="22"/>
    <s v="BS"/>
    <s v="BS11"/>
  </r>
  <r>
    <s v="arablan8e"/>
    <s v="Female"/>
    <x v="28"/>
    <n v="39"/>
    <s v="BS"/>
    <s v="BS22"/>
  </r>
  <r>
    <s v="areingergy"/>
    <s v="Male"/>
    <x v="14"/>
    <n v="44"/>
    <s v="BS"/>
    <s v="BS34"/>
  </r>
  <r>
    <s v="arizzo73"/>
    <s v="Female"/>
    <x v="16"/>
    <n v="24"/>
    <s v="BS"/>
    <s v="BS24"/>
  </r>
  <r>
    <s v="ashernockfc"/>
    <s v="Male"/>
    <x v="22"/>
    <n v="31"/>
    <s v="BS"/>
    <s v="BS22"/>
  </r>
  <r>
    <s v="bavisongt"/>
    <s v="Female"/>
    <x v="28"/>
    <n v="38"/>
    <s v="BS"/>
    <s v="BS22"/>
  </r>
  <r>
    <s v="bblythek1"/>
    <s v="Male"/>
    <x v="14"/>
    <n v="49"/>
    <s v="BS"/>
    <s v="BS34"/>
  </r>
  <r>
    <s v="bbydaway5m"/>
    <s v="Female"/>
    <x v="70"/>
    <n v="29"/>
    <s v="BS"/>
    <s v="BS15"/>
  </r>
  <r>
    <s v="bcahaland"/>
    <s v="Male"/>
    <x v="52"/>
    <n v="19"/>
    <s v="BS"/>
    <s v="BS30"/>
  </r>
  <r>
    <s v="bcord9x"/>
    <s v="Female"/>
    <x v="32"/>
    <n v="39"/>
    <s v="BS"/>
    <s v="BS34"/>
  </r>
  <r>
    <s v="bdeblingb"/>
    <s v="Female"/>
    <x v="65"/>
    <n v="22"/>
    <s v="BS"/>
    <s v="BS22"/>
  </r>
  <r>
    <s v="bdibnerln"/>
    <s v="Male"/>
    <x v="33"/>
    <n v="45"/>
    <s v="BS"/>
    <s v="BS23"/>
  </r>
  <r>
    <s v="bdiggle1y"/>
    <s v="Female"/>
    <x v="62"/>
    <n v="24"/>
    <s v="BS"/>
    <s v="BS22"/>
  </r>
  <r>
    <s v="berasmusi0"/>
    <s v="Female"/>
    <x v="28"/>
    <n v="31"/>
    <s v="BS"/>
    <s v="BS22"/>
  </r>
  <r>
    <s v="bgremaing4"/>
    <s v="Male"/>
    <x v="21"/>
    <n v="31"/>
    <s v="BS"/>
    <s v="BS16"/>
  </r>
  <r>
    <s v="bhanced5"/>
    <s v="Male"/>
    <x v="10"/>
    <n v="19"/>
    <s v="BS"/>
    <s v="BS24"/>
  </r>
  <r>
    <s v="bilyushkin7b"/>
    <s v="Female"/>
    <x v="64"/>
    <n v="19"/>
    <s v="BS"/>
    <s v="BS21"/>
  </r>
  <r>
    <s v="blangdaleiw"/>
    <s v="Female"/>
    <x v="49"/>
    <n v="36"/>
    <s v="BS"/>
    <s v="BS15"/>
  </r>
  <r>
    <s v="blayelu"/>
    <s v="Female"/>
    <x v="32"/>
    <n v="39"/>
    <s v="BS"/>
    <s v="BS34"/>
  </r>
  <r>
    <s v="blitel46"/>
    <s v="Female"/>
    <x v="5"/>
    <n v="18"/>
    <s v="BS"/>
    <s v="BS14"/>
  </r>
  <r>
    <s v="bmarkovafo"/>
    <s v="Male"/>
    <x v="43"/>
    <n v="43"/>
    <s v="BS"/>
    <s v="BS16"/>
  </r>
  <r>
    <s v="bmuggachmn"/>
    <s v="Male"/>
    <x v="0"/>
    <n v="52"/>
    <s v="BS"/>
    <s v="BS23"/>
  </r>
  <r>
    <s v="bmustinec"/>
    <s v="Female"/>
    <x v="20"/>
    <n v="49"/>
    <s v="BS"/>
    <s v="BS13"/>
  </r>
  <r>
    <s v="brizzottodt"/>
    <s v="Female"/>
    <x v="63"/>
    <n v="35"/>
    <s v="BS"/>
    <s v="BS30"/>
  </r>
  <r>
    <s v="brodmelljm"/>
    <s v="Female"/>
    <x v="25"/>
    <n v="38"/>
    <s v="BS"/>
    <s v="BS27"/>
  </r>
  <r>
    <s v="btilney9e"/>
    <s v="Male"/>
    <x v="71"/>
    <n v="18"/>
    <s v="BS"/>
    <s v="BS35"/>
  </r>
  <r>
    <s v="bvandenhof4h"/>
    <s v="Female"/>
    <x v="72"/>
    <n v="19"/>
    <s v="BS"/>
    <s v="BS32"/>
  </r>
  <r>
    <s v="bwellmankz"/>
    <s v="Male"/>
    <x v="16"/>
    <n v="29"/>
    <s v="BS"/>
    <s v="BS24"/>
  </r>
  <r>
    <s v="cavramovic8o"/>
    <s v="Female"/>
    <x v="65"/>
    <n v="36"/>
    <s v="BS"/>
    <s v="BS22"/>
  </r>
  <r>
    <s v="cbeincken64"/>
    <s v="Female"/>
    <x v="47"/>
    <n v="24"/>
    <s v="BS"/>
    <s v="BS30"/>
  </r>
  <r>
    <s v="cbelshawf7"/>
    <s v="Male"/>
    <x v="65"/>
    <n v="34"/>
    <s v="BS"/>
    <s v="BS22"/>
  </r>
  <r>
    <s v="ccopcotea3"/>
    <s v="Female"/>
    <x v="63"/>
    <n v="37"/>
    <s v="BS"/>
    <s v="BS30"/>
  </r>
  <r>
    <s v="cdyett1o"/>
    <s v="Female"/>
    <x v="51"/>
    <n v="19"/>
    <s v="BS"/>
    <s v="BS15"/>
  </r>
  <r>
    <s v="ceirwin77"/>
    <s v="Female"/>
    <x v="64"/>
    <n v="28"/>
    <s v="BS"/>
    <s v="BS21"/>
  </r>
  <r>
    <s v="cgeraud41"/>
    <s v="Male"/>
    <x v="50"/>
    <n v="25"/>
    <s v="BS"/>
    <s v="BS14"/>
  </r>
  <r>
    <s v="cgiacopazzijq"/>
    <s v="Male"/>
    <x v="63"/>
    <n v="39"/>
    <s v="BS"/>
    <s v="BS30"/>
  </r>
  <r>
    <s v="cgilphillan9"/>
    <s v="Female"/>
    <x v="51"/>
    <n v="29"/>
    <s v="BS"/>
    <s v="BS15"/>
  </r>
  <r>
    <s v="cgirking1"/>
    <s v="Female"/>
    <x v="52"/>
    <n v="18"/>
    <s v="BS"/>
    <s v="BS30"/>
  </r>
  <r>
    <s v="cgolday"/>
    <s v="Male"/>
    <x v="25"/>
    <n v="29"/>
    <s v="BS"/>
    <s v="BS27"/>
  </r>
  <r>
    <s v="cgowman5c"/>
    <s v="Female"/>
    <x v="10"/>
    <n v="28"/>
    <s v="BS"/>
    <s v="BS24"/>
  </r>
  <r>
    <s v="chaskinskt"/>
    <s v="Female"/>
    <x v="26"/>
    <n v="36"/>
    <s v="BS"/>
    <s v="BS32"/>
  </r>
  <r>
    <s v="choytemk"/>
    <s v="Female"/>
    <x v="62"/>
    <n v="37"/>
    <s v="BS"/>
    <s v="BS22"/>
  </r>
  <r>
    <s v="ckleisle59"/>
    <s v="Male"/>
    <x v="47"/>
    <n v="18"/>
    <s v="BS"/>
    <s v="BS30"/>
  </r>
  <r>
    <s v="ckunzel9l"/>
    <s v="Female"/>
    <x v="71"/>
    <n v="18"/>
    <s v="BS"/>
    <s v="BS35"/>
  </r>
  <r>
    <s v="cmarrittde"/>
    <s v="Female"/>
    <x v="51"/>
    <n v="20"/>
    <s v="BS"/>
    <s v="BS15"/>
  </r>
  <r>
    <s v="cmillershipal"/>
    <s v="Male"/>
    <x v="44"/>
    <n v="27"/>
    <s v="BS"/>
    <s v="BS13"/>
  </r>
  <r>
    <s v="collet2w"/>
    <s v="Male"/>
    <x v="70"/>
    <n v="27"/>
    <s v="BS"/>
    <s v="BS15"/>
  </r>
  <r>
    <s v="cpemberton19"/>
    <s v="Male"/>
    <x v="69"/>
    <n v="24"/>
    <s v="BS"/>
    <s v="BS11"/>
  </r>
  <r>
    <s v="cpoddik"/>
    <s v="Female"/>
    <x v="0"/>
    <n v="41"/>
    <s v="BS"/>
    <s v="BS23"/>
  </r>
  <r>
    <s v="cpottsl5"/>
    <s v="Female"/>
    <x v="58"/>
    <n v="21"/>
    <s v="BS"/>
    <s v="BS10"/>
  </r>
  <r>
    <s v="crigard7s"/>
    <s v="Male"/>
    <x v="51"/>
    <n v="49"/>
    <s v="BS"/>
    <s v="BS15"/>
  </r>
  <r>
    <s v="crusk6z"/>
    <s v="Female"/>
    <x v="73"/>
    <n v="28"/>
    <s v="BS"/>
    <s v="BS39"/>
  </r>
  <r>
    <s v="ctaddhh"/>
    <s v="Male"/>
    <x v="46"/>
    <n v="28"/>
    <s v="BS"/>
    <s v="BS23"/>
  </r>
  <r>
    <s v="ctunnicliffkw"/>
    <s v="Female"/>
    <x v="47"/>
    <n v="33"/>
    <s v="BS"/>
    <s v="BS30"/>
  </r>
  <r>
    <s v="cwhatmoughjk"/>
    <s v="Female"/>
    <x v="52"/>
    <n v="33"/>
    <s v="BS"/>
    <s v="BS30"/>
  </r>
  <r>
    <s v="cyewdell72"/>
    <s v="Male"/>
    <x v="18"/>
    <n v="25"/>
    <s v="BS"/>
    <s v="BS37"/>
  </r>
  <r>
    <s v="dbeavesll"/>
    <s v="Male"/>
    <x v="47"/>
    <n v="40"/>
    <s v="BS"/>
    <s v="BS30"/>
  </r>
  <r>
    <s v="dbilson88"/>
    <s v="Female"/>
    <x v="73"/>
    <n v="36"/>
    <s v="BS"/>
    <s v="BS39"/>
  </r>
  <r>
    <s v="ddemicoliw"/>
    <s v="Male"/>
    <x v="71"/>
    <n v="18"/>
    <s v="BS"/>
    <s v="BS35"/>
  </r>
  <r>
    <s v="dduesburydu"/>
    <s v="Male"/>
    <x v="1"/>
    <n v="35"/>
    <s v="BS"/>
    <s v="BS13"/>
  </r>
  <r>
    <s v="dglave5u"/>
    <s v="Male"/>
    <x v="10"/>
    <n v="18"/>
    <s v="BS"/>
    <s v="BS24"/>
  </r>
  <r>
    <s v="djoelt"/>
    <s v="Female"/>
    <x v="25"/>
    <n v="21"/>
    <s v="BS"/>
    <s v="BS27"/>
  </r>
  <r>
    <s v="dmacandrewkv"/>
    <s v="Female"/>
    <x v="0"/>
    <n v="36"/>
    <s v="BS"/>
    <s v="BS23"/>
  </r>
  <r>
    <s v="dmcdermidja"/>
    <s v="Male"/>
    <x v="50"/>
    <n v="35"/>
    <s v="BS"/>
    <s v="BS14"/>
  </r>
  <r>
    <s v="dmyrkusv"/>
    <s v="Female"/>
    <x v="47"/>
    <n v="28"/>
    <s v="BS"/>
    <s v="BS30"/>
  </r>
  <r>
    <s v="dpachtjn"/>
    <s v="Male"/>
    <x v="37"/>
    <n v="21"/>
    <s v="BS"/>
    <s v="BS32"/>
  </r>
  <r>
    <s v="droman7j"/>
    <s v="Female"/>
    <x v="28"/>
    <n v="46"/>
    <s v="BS"/>
    <s v="BS22"/>
  </r>
  <r>
    <s v="dscurreyey"/>
    <s v="Female"/>
    <x v="10"/>
    <n v="25"/>
    <s v="BS"/>
    <s v="BS24"/>
  </r>
  <r>
    <s v="eallwoodez"/>
    <s v="Female"/>
    <x v="51"/>
    <n v="40"/>
    <s v="BS"/>
    <s v="BS15"/>
  </r>
  <r>
    <s v="ebanfield8m"/>
    <s v="Male"/>
    <x v="47"/>
    <n v="33"/>
    <s v="BS"/>
    <s v="BS30"/>
  </r>
  <r>
    <s v="ebertomieufd"/>
    <s v="Male"/>
    <x v="63"/>
    <n v="45"/>
    <s v="BS"/>
    <s v="BS30"/>
  </r>
  <r>
    <s v="ebruyns2k"/>
    <s v="Male"/>
    <x v="1"/>
    <n v="29"/>
    <s v="BS"/>
    <s v="BS13"/>
  </r>
  <r>
    <s v="echallice37"/>
    <s v="Male"/>
    <x v="50"/>
    <n v="27"/>
    <s v="BS"/>
    <s v="BS14"/>
  </r>
  <r>
    <s v="edarringtonme"/>
    <s v="Male"/>
    <x v="48"/>
    <n v="48"/>
    <s v="BS"/>
    <s v="BS37"/>
  </r>
  <r>
    <s v="edellcasamt"/>
    <s v="Female"/>
    <x v="14"/>
    <n v="51"/>
    <s v="BS"/>
    <s v="BS34"/>
  </r>
  <r>
    <s v="edoringce"/>
    <s v="Male"/>
    <x v="74"/>
    <n v="49"/>
    <s v="BS"/>
    <s v="BS15"/>
  </r>
  <r>
    <s v="egiacovazzo7z"/>
    <s v="Female"/>
    <x v="71"/>
    <n v="40"/>
    <s v="BS"/>
    <s v="BS35"/>
  </r>
  <r>
    <s v="ehedditchho"/>
    <s v="Female"/>
    <x v="44"/>
    <n v="28"/>
    <s v="BS"/>
    <s v="BS13"/>
  </r>
  <r>
    <s v="ehuccabylr"/>
    <s v="Female"/>
    <x v="52"/>
    <n v="27"/>
    <s v="BS"/>
    <s v="BS30"/>
  </r>
  <r>
    <s v="ekenyonl3"/>
    <s v="Male"/>
    <x v="50"/>
    <n v="39"/>
    <s v="BS"/>
    <s v="BS14"/>
  </r>
  <r>
    <s v="eleaveycc"/>
    <s v="Female"/>
    <x v="28"/>
    <n v="49"/>
    <s v="BS"/>
    <s v="BS22"/>
  </r>
  <r>
    <s v="eoakes3r"/>
    <s v="Male"/>
    <x v="10"/>
    <n v="29"/>
    <s v="BS"/>
    <s v="BS24"/>
  </r>
  <r>
    <s v="esacchetti7e"/>
    <s v="Female"/>
    <x v="10"/>
    <n v="30"/>
    <s v="BS"/>
    <s v="BS24"/>
  </r>
  <r>
    <s v="esonghurstao"/>
    <s v="Female"/>
    <x v="14"/>
    <n v="44"/>
    <s v="BS"/>
    <s v="BS34"/>
  </r>
  <r>
    <s v="evallens79"/>
    <s v="Female"/>
    <x v="20"/>
    <n v="24"/>
    <s v="BS"/>
    <s v="BS13"/>
  </r>
  <r>
    <s v="evignebw"/>
    <s v="Male"/>
    <x v="24"/>
    <n v="29"/>
    <s v="BS"/>
    <s v="BS13"/>
  </r>
  <r>
    <s v="ewolstenholmehv"/>
    <s v="Male"/>
    <x v="22"/>
    <n v="35"/>
    <s v="BS"/>
    <s v="BS22"/>
  </r>
  <r>
    <s v="fbartrap1w"/>
    <s v="Female"/>
    <x v="44"/>
    <n v="25"/>
    <s v="BS"/>
    <s v="BS13"/>
  </r>
  <r>
    <s v="fchamley7q"/>
    <s v="Male"/>
    <x v="26"/>
    <n v="28"/>
    <s v="BS"/>
    <s v="BS32"/>
  </r>
  <r>
    <s v="fesslemontjp"/>
    <s v="Female"/>
    <x v="32"/>
    <n v="17"/>
    <s v="BS"/>
    <s v="BS34"/>
  </r>
  <r>
    <s v="fmardedp"/>
    <s v="Female"/>
    <x v="20"/>
    <n v="36"/>
    <s v="BS"/>
    <s v="BS13"/>
  </r>
  <r>
    <s v="fmcevaycb"/>
    <s v="Male"/>
    <x v="18"/>
    <n v="49"/>
    <s v="BS"/>
    <s v="BS37"/>
  </r>
  <r>
    <s v="fmerrick38"/>
    <s v="Female"/>
    <x v="27"/>
    <n v="25"/>
    <s v="BS"/>
    <s v="BS23"/>
  </r>
  <r>
    <s v="fodoghertym7"/>
    <s v="Female"/>
    <x v="72"/>
    <n v="44"/>
    <s v="BS"/>
    <s v="BS32"/>
  </r>
  <r>
    <s v="fpapierz1n"/>
    <s v="Male"/>
    <x v="51"/>
    <n v="29"/>
    <s v="BS"/>
    <s v="BS15"/>
  </r>
  <r>
    <s v="fricciardidw"/>
    <s v="Male"/>
    <x v="71"/>
    <n v="33"/>
    <s v="BS"/>
    <s v="BS35"/>
  </r>
  <r>
    <s v="frowlstonei2"/>
    <s v="Male"/>
    <x v="18"/>
    <n v="49"/>
    <s v="BS"/>
    <s v="BS37"/>
  </r>
  <r>
    <s v="furridge28"/>
    <s v="Male"/>
    <x v="20"/>
    <n v="24"/>
    <s v="BS"/>
    <s v="BS13"/>
  </r>
  <r>
    <s v="gadame1h"/>
    <s v="Female"/>
    <x v="48"/>
    <n v="19"/>
    <s v="BS"/>
    <s v="BS37"/>
  </r>
  <r>
    <s v="gantham5g"/>
    <s v="Male"/>
    <x v="74"/>
    <n v="17"/>
    <s v="BS"/>
    <s v="BS15"/>
  </r>
  <r>
    <s v="gasbrey7v"/>
    <s v="Male"/>
    <x v="65"/>
    <n v="17"/>
    <s v="BS"/>
    <s v="BS22"/>
  </r>
  <r>
    <s v="gbonicelli4o"/>
    <s v="Male"/>
    <x v="27"/>
    <n v="29"/>
    <s v="BS"/>
    <s v="BS23"/>
  </r>
  <r>
    <s v="gcammiemile23"/>
    <s v="Male"/>
    <x v="52"/>
    <n v="28"/>
    <s v="BS"/>
    <s v="BS30"/>
  </r>
  <r>
    <s v="gcolrein1l"/>
    <s v="Male"/>
    <x v="69"/>
    <n v="20"/>
    <s v="BS"/>
    <s v="BS11"/>
  </r>
  <r>
    <s v="gcovert7l"/>
    <s v="Male"/>
    <x v="48"/>
    <n v="33"/>
    <s v="BS"/>
    <s v="BS37"/>
  </r>
  <r>
    <s v="gducker5v"/>
    <s v="Female"/>
    <x v="63"/>
    <n v="22"/>
    <s v="BS"/>
    <s v="BS30"/>
  </r>
  <r>
    <s v="gearney1i"/>
    <s v="Male"/>
    <x v="52"/>
    <n v="20"/>
    <s v="BS"/>
    <s v="BS30"/>
  </r>
  <r>
    <s v="gfoxai"/>
    <s v="Male"/>
    <x v="37"/>
    <n v="39"/>
    <s v="BS"/>
    <s v="BS32"/>
  </r>
  <r>
    <s v="ghanselmannjy"/>
    <s v="Female"/>
    <x v="32"/>
    <n v="47"/>
    <s v="BS"/>
    <s v="BS34"/>
  </r>
  <r>
    <s v="gminchell95"/>
    <s v="Male"/>
    <x v="58"/>
    <n v="29"/>
    <s v="BS"/>
    <s v="BS10"/>
  </r>
  <r>
    <s v="gmussington1p"/>
    <s v="Female"/>
    <x v="73"/>
    <n v="24"/>
    <s v="BS"/>
    <s v="BS39"/>
  </r>
  <r>
    <s v="grose1d"/>
    <s v="Male"/>
    <x v="21"/>
    <n v="23"/>
    <s v="BS"/>
    <s v="BS16"/>
  </r>
  <r>
    <s v="gtempestc5"/>
    <s v="Male"/>
    <x v="51"/>
    <n v="19"/>
    <s v="BS"/>
    <s v="BS15"/>
  </r>
  <r>
    <s v="gtrevaskiss11"/>
    <s v="Male"/>
    <x v="64"/>
    <n v="21"/>
    <s v="BS"/>
    <s v="BS21"/>
  </r>
  <r>
    <s v="gvanweedenburgm5"/>
    <s v="Male"/>
    <x v="1"/>
    <n v="23"/>
    <s v="BS"/>
    <s v="BS13"/>
  </r>
  <r>
    <s v="haguilar4x"/>
    <s v="Male"/>
    <x v="63"/>
    <n v="21"/>
    <s v="BS"/>
    <s v="BS30"/>
  </r>
  <r>
    <s v="hbarnfather4b"/>
    <s v="Male"/>
    <x v="50"/>
    <n v="28"/>
    <s v="BS"/>
    <s v="BS14"/>
  </r>
  <r>
    <s v="hcammisji"/>
    <s v="Male"/>
    <x v="65"/>
    <n v="24"/>
    <s v="BS"/>
    <s v="BS22"/>
  </r>
  <r>
    <s v="hcrushc7"/>
    <s v="Female"/>
    <x v="20"/>
    <n v="20"/>
    <s v="BS"/>
    <s v="BS13"/>
  </r>
  <r>
    <s v="hdallowa1"/>
    <s v="Male"/>
    <x v="18"/>
    <n v="19"/>
    <s v="BS"/>
    <s v="BS37"/>
  </r>
  <r>
    <s v="heburah65"/>
    <s v="Female"/>
    <x v="16"/>
    <n v="22"/>
    <s v="BS"/>
    <s v="BS24"/>
  </r>
  <r>
    <s v="hgrzeskowskika"/>
    <s v="Female"/>
    <x v="74"/>
    <n v="37"/>
    <s v="BS"/>
    <s v="BS15"/>
  </r>
  <r>
    <s v="hhinzer48"/>
    <s v="Male"/>
    <x v="74"/>
    <n v="23"/>
    <s v="BS"/>
    <s v="BS15"/>
  </r>
  <r>
    <s v="hhughman4w"/>
    <s v="Male"/>
    <x v="64"/>
    <n v="18"/>
    <s v="BS"/>
    <s v="BS21"/>
  </r>
  <r>
    <s v="hmurdie3b"/>
    <s v="Male"/>
    <x v="14"/>
    <n v="20"/>
    <s v="BS"/>
    <s v="BS34"/>
  </r>
  <r>
    <s v="hsills60"/>
    <s v="Male"/>
    <x v="10"/>
    <n v="30"/>
    <s v="BS"/>
    <s v="BS24"/>
  </r>
  <r>
    <s v="htanthr"/>
    <s v="Female"/>
    <x v="72"/>
    <n v="29"/>
    <s v="BS"/>
    <s v="BS32"/>
  </r>
  <r>
    <s v="hthurlbourne7p"/>
    <s v="Male"/>
    <x v="46"/>
    <n v="49"/>
    <s v="BS"/>
    <s v="BS23"/>
  </r>
  <r>
    <s v="hyukhnev6d"/>
    <s v="Female"/>
    <x v="62"/>
    <n v="24"/>
    <s v="BS"/>
    <s v="BS22"/>
  </r>
  <r>
    <s v="ihallows42"/>
    <s v="Female"/>
    <x v="71"/>
    <n v="24"/>
    <s v="BS"/>
    <s v="BS35"/>
  </r>
  <r>
    <s v="isachno5j"/>
    <s v="Male"/>
    <x v="62"/>
    <n v="24"/>
    <s v="BS"/>
    <s v="BS22"/>
  </r>
  <r>
    <s v="ispeakeml"/>
    <s v="Female"/>
    <x v="43"/>
    <n v="54"/>
    <s v="BS"/>
    <s v="BS16"/>
  </r>
  <r>
    <s v="itullethfl"/>
    <s v="Male"/>
    <x v="28"/>
    <n v="48"/>
    <s v="BS"/>
    <s v="BS22"/>
  </r>
  <r>
    <s v="jbeltd2"/>
    <s v="Male"/>
    <x v="74"/>
    <n v="33"/>
    <s v="BS"/>
    <s v="BS15"/>
  </r>
  <r>
    <s v="jduplain2b"/>
    <s v="Female"/>
    <x v="70"/>
    <n v="24"/>
    <s v="BS"/>
    <s v="BS15"/>
  </r>
  <r>
    <s v="jeste4q"/>
    <s v="Female"/>
    <x v="37"/>
    <n v="22"/>
    <s v="BS"/>
    <s v="BS32"/>
  </r>
  <r>
    <s v="jhalbordb7"/>
    <s v="Male"/>
    <x v="60"/>
    <n v="41"/>
    <s v="BS"/>
    <s v="BS16"/>
  </r>
  <r>
    <s v="jhartingtonl2"/>
    <s v="Female"/>
    <x v="25"/>
    <n v="39"/>
    <s v="BS"/>
    <s v="BS27"/>
  </r>
  <r>
    <s v="jmillmore1z"/>
    <s v="Female"/>
    <x v="49"/>
    <n v="26"/>
    <s v="BS"/>
    <s v="BS15"/>
  </r>
  <r>
    <s v="jpaddyeh"/>
    <s v="Male"/>
    <x v="70"/>
    <n v="21"/>
    <s v="BS"/>
    <s v="BS15"/>
  </r>
  <r>
    <s v="jreanl7"/>
    <s v="Male"/>
    <x v="33"/>
    <n v="28"/>
    <s v="BS"/>
    <s v="BS23"/>
  </r>
  <r>
    <s v="jriltonmj"/>
    <s v="Female"/>
    <x v="70"/>
    <n v="29"/>
    <s v="BS"/>
    <s v="BS15"/>
  </r>
  <r>
    <s v="jsebert3i"/>
    <s v="Female"/>
    <x v="5"/>
    <n v="21"/>
    <s v="BS"/>
    <s v="BS14"/>
  </r>
  <r>
    <s v="jsimoneschi7d"/>
    <s v="Female"/>
    <x v="48"/>
    <n v="43"/>
    <s v="BS"/>
    <s v="BS37"/>
  </r>
  <r>
    <s v="jskydall4l"/>
    <s v="Female"/>
    <x v="26"/>
    <n v="26"/>
    <s v="BS"/>
    <s v="BS32"/>
  </r>
  <r>
    <s v="jsplevings10"/>
    <s v="Female"/>
    <x v="10"/>
    <n v="17"/>
    <s v="BS"/>
    <s v="BS24"/>
  </r>
  <r>
    <s v="kbunting2v"/>
    <s v="Male"/>
    <x v="48"/>
    <n v="20"/>
    <s v="BS"/>
    <s v="BS37"/>
  </r>
  <r>
    <s v="kcowburn84"/>
    <s v="Female"/>
    <x v="24"/>
    <n v="29"/>
    <s v="BS"/>
    <s v="BS13"/>
  </r>
  <r>
    <s v="kdenajera2c"/>
    <s v="Female"/>
    <x v="25"/>
    <n v="20"/>
    <s v="BS"/>
    <s v="BS27"/>
  </r>
  <r>
    <s v="kkaesmans21"/>
    <s v="Male"/>
    <x v="33"/>
    <n v="24"/>
    <s v="BS"/>
    <s v="BS23"/>
  </r>
  <r>
    <s v="kkennanb2"/>
    <s v="Female"/>
    <x v="47"/>
    <n v="21"/>
    <s v="BS"/>
    <s v="BS30"/>
  </r>
  <r>
    <s v="klyosik2l"/>
    <s v="Male"/>
    <x v="52"/>
    <n v="21"/>
    <s v="BS"/>
    <s v="BS30"/>
  </r>
  <r>
    <s v="kmarzellidm"/>
    <s v="Female"/>
    <x v="43"/>
    <n v="17"/>
    <s v="BS"/>
    <s v="BS16"/>
  </r>
  <r>
    <s v="kmcgerr5z"/>
    <s v="Female"/>
    <x v="14"/>
    <n v="17"/>
    <s v="BS"/>
    <s v="BS34"/>
  </r>
  <r>
    <s v="kpotecd"/>
    <s v="Male"/>
    <x v="20"/>
    <n v="28"/>
    <s v="BS"/>
    <s v="BS13"/>
  </r>
  <r>
    <s v="krawls6s"/>
    <s v="Male"/>
    <x v="70"/>
    <n v="25"/>
    <s v="BS"/>
    <s v="BS15"/>
  </r>
  <r>
    <s v="ktalesdl"/>
    <s v="Male"/>
    <x v="69"/>
    <n v="27"/>
    <s v="BS"/>
    <s v="BS11"/>
  </r>
  <r>
    <s v="ktingey3m"/>
    <s v="Female"/>
    <x v="65"/>
    <n v="25"/>
    <s v="BS"/>
    <s v="BS22"/>
  </r>
  <r>
    <s v="kwimmerbz"/>
    <s v="Male"/>
    <x v="24"/>
    <n v="42"/>
    <s v="BS"/>
    <s v="BS13"/>
  </r>
  <r>
    <s v="lbeageno"/>
    <s v="Female"/>
    <x v="20"/>
    <n v="19"/>
    <s v="BS"/>
    <s v="BS13"/>
  </r>
  <r>
    <s v="lbirkett1b"/>
    <s v="Male"/>
    <x v="71"/>
    <n v="26"/>
    <s v="BS"/>
    <s v="BS35"/>
  </r>
  <r>
    <s v="lcaslingh"/>
    <s v="Female"/>
    <x v="52"/>
    <n v="21"/>
    <s v="BS"/>
    <s v="BS30"/>
  </r>
  <r>
    <s v="lchownn5"/>
    <s v="Female"/>
    <x v="69"/>
    <n v="56"/>
    <s v="BS"/>
    <s v="BS11"/>
  </r>
  <r>
    <s v="lgatchelhx"/>
    <s v="Female"/>
    <x v="64"/>
    <n v="18"/>
    <s v="BS"/>
    <s v="BS21"/>
  </r>
  <r>
    <s v="lgriffen5h"/>
    <s v="Male"/>
    <x v="44"/>
    <n v="26"/>
    <s v="BS"/>
    <s v="BS13"/>
  </r>
  <r>
    <s v="lgrouerfy"/>
    <s v="Female"/>
    <x v="27"/>
    <n v="19"/>
    <s v="BS"/>
    <s v="BS23"/>
  </r>
  <r>
    <s v="lkurton6y"/>
    <s v="Female"/>
    <x v="44"/>
    <n v="25"/>
    <s v="BS"/>
    <s v="BS13"/>
  </r>
  <r>
    <s v="lmccombeh2"/>
    <s v="Female"/>
    <x v="70"/>
    <n v="17"/>
    <s v="BS"/>
    <s v="BS15"/>
  </r>
  <r>
    <s v="lmicklewiczmw"/>
    <s v="Male"/>
    <x v="25"/>
    <n v="66"/>
    <s v="BS"/>
    <s v="BS27"/>
  </r>
  <r>
    <s v="lmorritt3e"/>
    <s v="Female"/>
    <x v="44"/>
    <n v="23"/>
    <s v="BS"/>
    <s v="BS13"/>
  </r>
  <r>
    <s v="lnealon5o"/>
    <s v="Female"/>
    <x v="10"/>
    <n v="26"/>
    <s v="BS"/>
    <s v="BS24"/>
  </r>
  <r>
    <s v="lpimlott36"/>
    <s v="Male"/>
    <x v="16"/>
    <n v="26"/>
    <s v="BS"/>
    <s v="BS24"/>
  </r>
  <r>
    <s v="lscrutonba"/>
    <s v="Male"/>
    <x v="52"/>
    <n v="40"/>
    <s v="BS"/>
    <s v="BS30"/>
  </r>
  <r>
    <s v="lthorndalekc"/>
    <s v="Female"/>
    <x v="43"/>
    <n v="37"/>
    <s v="BS"/>
    <s v="BS16"/>
  </r>
  <r>
    <s v="ltunkin8q"/>
    <s v="Male"/>
    <x v="27"/>
    <n v="42"/>
    <s v="BS"/>
    <s v="BS23"/>
  </r>
  <r>
    <s v="lvezeyaq"/>
    <s v="Female"/>
    <x v="63"/>
    <n v="39"/>
    <s v="BS"/>
    <s v="BS30"/>
  </r>
  <r>
    <s v="madenet8c"/>
    <s v="Male"/>
    <x v="33"/>
    <n v="29"/>
    <s v="BS"/>
    <s v="BS23"/>
  </r>
  <r>
    <s v="maggett1v"/>
    <s v="Female"/>
    <x v="55"/>
    <n v="23"/>
    <s v="BS"/>
    <s v="BS24"/>
  </r>
  <r>
    <s v="mallchorn4i"/>
    <s v="Female"/>
    <x v="50"/>
    <n v="22"/>
    <s v="BS"/>
    <s v="BS14"/>
  </r>
  <r>
    <s v="mbartalini9a"/>
    <s v="Male"/>
    <x v="28"/>
    <n v="26"/>
    <s v="BS"/>
    <s v="BS22"/>
  </r>
  <r>
    <s v="mbernlig2"/>
    <s v="Female"/>
    <x v="25"/>
    <n v="43"/>
    <s v="BS"/>
    <s v="BS27"/>
  </r>
  <r>
    <s v="mbexley5a"/>
    <s v="Female"/>
    <x v="20"/>
    <n v="28"/>
    <s v="BS"/>
    <s v="BS13"/>
  </r>
  <r>
    <s v="mdalgleishfw"/>
    <s v="Female"/>
    <x v="33"/>
    <n v="33"/>
    <s v="BS"/>
    <s v="BS23"/>
  </r>
  <r>
    <s v="mdarellfj"/>
    <s v="Female"/>
    <x v="4"/>
    <n v="27"/>
    <s v="BS"/>
    <s v="BS49"/>
  </r>
  <r>
    <s v="mfoskenfx"/>
    <s v="Female"/>
    <x v="66"/>
    <n v="32"/>
    <s v="BS"/>
    <s v="BS16"/>
  </r>
  <r>
    <s v="mfreake5t"/>
    <s v="Male"/>
    <x v="75"/>
    <n v="23"/>
    <s v="BS"/>
    <s v="BS20"/>
  </r>
  <r>
    <s v="mfriedlos6u"/>
    <s v="Female"/>
    <x v="8"/>
    <n v="23"/>
    <s v="BS"/>
    <s v="BS20"/>
  </r>
  <r>
    <s v="mgilffillan69"/>
    <s v="Female"/>
    <x v="9"/>
    <n v="28"/>
    <s v="BS"/>
    <s v="BS48"/>
  </r>
  <r>
    <s v="mginnally5s"/>
    <s v="Female"/>
    <x v="76"/>
    <n v="19"/>
    <s v="BS"/>
    <s v="BS16"/>
  </r>
  <r>
    <s v="mgodmerlf"/>
    <s v="Female"/>
    <x v="68"/>
    <n v="18"/>
    <s v="BS"/>
    <s v="BS48"/>
  </r>
  <r>
    <s v="mjagielskiak"/>
    <s v="Female"/>
    <x v="23"/>
    <n v="39"/>
    <s v="BS"/>
    <s v="BS15"/>
  </r>
  <r>
    <s v="mjeanessonk6"/>
    <s v="Female"/>
    <x v="40"/>
    <n v="41"/>
    <s v="BS"/>
    <s v="BS28"/>
  </r>
  <r>
    <s v="mkullaa"/>
    <s v="Female"/>
    <x v="66"/>
    <n v="48"/>
    <s v="BS"/>
    <s v="BS16"/>
  </r>
  <r>
    <s v="mleeburnekk"/>
    <s v="Male"/>
    <x v="77"/>
    <n v="27"/>
    <s v="BS"/>
    <s v="BS37"/>
  </r>
  <r>
    <s v="mlevick3q"/>
    <s v="Female"/>
    <x v="78"/>
    <n v="30"/>
    <s v="BS"/>
    <s v="BS31"/>
  </r>
  <r>
    <s v="mlindenbluthcu"/>
    <s v="Female"/>
    <x v="59"/>
    <n v="29"/>
    <s v="BS"/>
    <s v="BS21"/>
  </r>
  <r>
    <s v="mpayntongn"/>
    <s v="Female"/>
    <x v="4"/>
    <n v="50"/>
    <s v="BS"/>
    <s v="BS49"/>
  </r>
  <r>
    <s v="mraigattc8"/>
    <s v="Female"/>
    <x v="42"/>
    <n v="23"/>
    <s v="BS"/>
    <s v="BS41"/>
  </r>
  <r>
    <s v="mrookek2"/>
    <s v="Female"/>
    <x v="23"/>
    <n v="32"/>
    <s v="BS"/>
    <s v="BS15"/>
  </r>
  <r>
    <s v="mrumseye5"/>
    <s v="Female"/>
    <x v="53"/>
    <n v="33"/>
    <s v="BS"/>
    <s v="BS10"/>
  </r>
  <r>
    <s v="mtame7a"/>
    <s v="Male"/>
    <x v="45"/>
    <n v="29"/>
    <s v="BS"/>
    <s v="BS30"/>
  </r>
  <r>
    <s v="mvost30"/>
    <s v="Female"/>
    <x v="36"/>
    <n v="18"/>
    <s v="BS"/>
    <s v="BS10"/>
  </r>
  <r>
    <s v="mzorene2"/>
    <s v="Male"/>
    <x v="12"/>
    <n v="47"/>
    <s v="BS"/>
    <s v="BS34"/>
  </r>
  <r>
    <s v="nasel8k"/>
    <s v="Male"/>
    <x v="57"/>
    <n v="21"/>
    <s v="BS"/>
    <s v="BS35"/>
  </r>
  <r>
    <s v="nhalt3k"/>
    <s v="Male"/>
    <x v="53"/>
    <n v="26"/>
    <s v="BS"/>
    <s v="BS10"/>
  </r>
  <r>
    <s v="nkasparski6g"/>
    <s v="Male"/>
    <x v="40"/>
    <n v="18"/>
    <s v="BS"/>
    <s v="BS28"/>
  </r>
  <r>
    <s v="nkynforthe7"/>
    <s v="Female"/>
    <x v="79"/>
    <n v="38"/>
    <s v="BS"/>
    <s v="BS26"/>
  </r>
  <r>
    <s v="nnesfield3c"/>
    <s v="Female"/>
    <x v="2"/>
    <n v="17"/>
    <s v="BS"/>
    <s v="BS20"/>
  </r>
  <r>
    <s v="nstorkesi"/>
    <s v="Female"/>
    <x v="19"/>
    <n v="24"/>
    <s v="BS"/>
    <s v="BS48"/>
  </r>
  <r>
    <s v="nwippergq"/>
    <s v="Female"/>
    <x v="11"/>
    <n v="27"/>
    <s v="BS"/>
    <s v="BS31"/>
  </r>
  <r>
    <s v="nzannotelli2e"/>
    <s v="Female"/>
    <x v="11"/>
    <n v="22"/>
    <s v="BS"/>
    <s v="BS31"/>
  </r>
  <r>
    <s v="oboulds5b"/>
    <s v="Female"/>
    <x v="41"/>
    <n v="24"/>
    <s v="BS"/>
    <s v="BS49"/>
  </r>
  <r>
    <s v="odungayix"/>
    <s v="Female"/>
    <x v="36"/>
    <n v="31"/>
    <s v="BS"/>
    <s v="BS10"/>
  </r>
  <r>
    <s v="ohymersfh"/>
    <s v="Male"/>
    <x v="53"/>
    <n v="31"/>
    <s v="BS"/>
    <s v="BS10"/>
  </r>
  <r>
    <s v="palesbrookjs"/>
    <s v="Male"/>
    <x v="13"/>
    <n v="19"/>
    <s v="BS"/>
    <s v="BS30"/>
  </r>
  <r>
    <s v="pbohl4y"/>
    <s v="Male"/>
    <x v="23"/>
    <n v="28"/>
    <s v="BS"/>
    <s v="BS15"/>
  </r>
  <r>
    <s v="pcrookshank26"/>
    <s v="Male"/>
    <x v="67"/>
    <n v="22"/>
    <s v="BS"/>
    <s v="BS37"/>
  </r>
  <r>
    <s v="pforwardfg"/>
    <s v="Female"/>
    <x v="80"/>
    <n v="19"/>
    <s v="BS"/>
    <s v="BS39"/>
  </r>
  <r>
    <s v="phealing2n"/>
    <s v="Female"/>
    <x v="40"/>
    <n v="23"/>
    <s v="BS"/>
    <s v="BS28"/>
  </r>
  <r>
    <s v="pjohnikin17"/>
    <s v="Male"/>
    <x v="53"/>
    <n v="24"/>
    <s v="BS"/>
    <s v="BS10"/>
  </r>
  <r>
    <s v="pketchellhe"/>
    <s v="Male"/>
    <x v="40"/>
    <n v="47"/>
    <s v="BS"/>
    <s v="BS28"/>
  </r>
  <r>
    <s v="plowdeane3v"/>
    <s v="Male"/>
    <x v="56"/>
    <n v="27"/>
    <s v="BS"/>
    <s v="BS40"/>
  </r>
  <r>
    <s v="pnanninih9"/>
    <s v="Female"/>
    <x v="36"/>
    <n v="35"/>
    <s v="BS"/>
    <s v="BS10"/>
  </r>
  <r>
    <s v="priggeard8u"/>
    <s v="Male"/>
    <x v="67"/>
    <n v="31"/>
    <s v="BS"/>
    <s v="BS37"/>
  </r>
  <r>
    <s v="pstockportga"/>
    <s v="Male"/>
    <x v="81"/>
    <n v="18"/>
    <s v="BS"/>
    <s v="BS31"/>
  </r>
  <r>
    <s v="pwhisson3n"/>
    <s v="Female"/>
    <x v="36"/>
    <n v="18"/>
    <s v="BS"/>
    <s v="BS10"/>
  </r>
  <r>
    <s v="raykroydaj"/>
    <s v="Female"/>
    <x v="79"/>
    <n v="48"/>
    <s v="BS"/>
    <s v="BS26"/>
  </r>
  <r>
    <s v="rbetzin"/>
    <s v="Male"/>
    <x v="77"/>
    <n v="37"/>
    <s v="BS"/>
    <s v="BS37"/>
  </r>
  <r>
    <s v="rblondellmu"/>
    <s v="Male"/>
    <x v="40"/>
    <n v="66"/>
    <s v="BS"/>
    <s v="BS28"/>
  </r>
  <r>
    <s v="rbodd5r"/>
    <s v="Female"/>
    <x v="79"/>
    <n v="29"/>
    <s v="BS"/>
    <s v="BS26"/>
  </r>
  <r>
    <s v="rgolland3y"/>
    <s v="Female"/>
    <x v="75"/>
    <n v="22"/>
    <s v="BS"/>
    <s v="BS20"/>
  </r>
  <r>
    <s v="rgrebbin9p"/>
    <s v="Female"/>
    <x v="30"/>
    <n v="41"/>
    <s v="BS"/>
    <s v="BS25"/>
  </r>
  <r>
    <s v="rhedderly97"/>
    <s v="Male"/>
    <x v="45"/>
    <n v="32"/>
    <s v="BS"/>
    <s v="BS30"/>
  </r>
  <r>
    <s v="rjaffra6"/>
    <s v="Male"/>
    <x v="82"/>
    <n v="24"/>
    <s v="BS"/>
    <s v="BS16"/>
  </r>
  <r>
    <s v="rjirieck8l"/>
    <s v="Male"/>
    <x v="3"/>
    <n v="39"/>
    <s v="BS"/>
    <s v="BS16"/>
  </r>
  <r>
    <s v="rkirtley7h"/>
    <s v="Female"/>
    <x v="53"/>
    <n v="32"/>
    <s v="BS"/>
    <s v="BS10"/>
  </r>
  <r>
    <s v="rkliemchenbg"/>
    <s v="Male"/>
    <x v="45"/>
    <n v="29"/>
    <s v="BS"/>
    <s v="BS30"/>
  </r>
  <r>
    <s v="roulnereq"/>
    <s v="Male"/>
    <x v="81"/>
    <n v="28"/>
    <s v="BS"/>
    <s v="BS31"/>
  </r>
  <r>
    <s v="rprujeanjc"/>
    <s v="Male"/>
    <x v="38"/>
    <n v="19"/>
    <s v="BS"/>
    <s v="BS20"/>
  </r>
  <r>
    <s v="rreggione"/>
    <s v="Female"/>
    <x v="38"/>
    <n v="69"/>
    <s v="BS"/>
    <s v="BS20"/>
  </r>
  <r>
    <s v="sbeauman6q"/>
    <s v="Male"/>
    <x v="75"/>
    <n v="25"/>
    <s v="BS"/>
    <s v="BS20"/>
  </r>
  <r>
    <s v="sboswell7"/>
    <s v="Female"/>
    <x v="42"/>
    <n v="20"/>
    <s v="BS"/>
    <s v="BS41"/>
  </r>
  <r>
    <s v="sbucklegp"/>
    <s v="Female"/>
    <x v="30"/>
    <n v="44"/>
    <s v="BS"/>
    <s v="BS25"/>
  </r>
  <r>
    <s v="schampionnetay"/>
    <s v="Female"/>
    <x v="12"/>
    <n v="24"/>
    <s v="BS"/>
    <s v="BS34"/>
  </r>
  <r>
    <s v="sdur3a"/>
    <s v="Male"/>
    <x v="79"/>
    <n v="29"/>
    <s v="BS"/>
    <s v="BS26"/>
  </r>
  <r>
    <s v="sgallonp"/>
    <s v="Female"/>
    <x v="78"/>
    <n v="19"/>
    <s v="BS"/>
    <s v="BS31"/>
  </r>
  <r>
    <s v="sgraysmark4s"/>
    <s v="Female"/>
    <x v="36"/>
    <n v="27"/>
    <s v="BS"/>
    <s v="BS10"/>
  </r>
  <r>
    <s v="shellwingn3"/>
    <s v="Female"/>
    <x v="40"/>
    <n v="52"/>
    <s v="BS"/>
    <s v="BS28"/>
  </r>
  <r>
    <s v="smarshman43"/>
    <s v="Male"/>
    <x v="57"/>
    <n v="26"/>
    <s v="BS"/>
    <s v="BS35"/>
  </r>
  <r>
    <s v="swillmerh5"/>
    <s v="Female"/>
    <x v="76"/>
    <n v="35"/>
    <s v="BS"/>
    <s v="BS16"/>
  </r>
  <r>
    <s v="tball3u"/>
    <s v="Male"/>
    <x v="30"/>
    <n v="18"/>
    <s v="BS"/>
    <s v="BS25"/>
  </r>
  <r>
    <s v="tbuckam6k"/>
    <s v="Female"/>
    <x v="2"/>
    <n v="24"/>
    <s v="BS"/>
    <s v="BS20"/>
  </r>
  <r>
    <s v="tcrown4n"/>
    <s v="Female"/>
    <x v="78"/>
    <n v="30"/>
    <s v="BS"/>
    <s v="BS31"/>
  </r>
  <r>
    <s v="tfendley44"/>
    <s v="Female"/>
    <x v="53"/>
    <n v="27"/>
    <s v="BS"/>
    <s v="BS10"/>
  </r>
  <r>
    <s v="tguyersj1"/>
    <s v="Male"/>
    <x v="40"/>
    <n v="24"/>
    <s v="BS"/>
    <s v="BS28"/>
  </r>
  <r>
    <s v="tharrowaynd"/>
    <s v="Male"/>
    <x v="75"/>
    <n v="64"/>
    <s v="BS"/>
    <s v="BS20"/>
  </r>
  <r>
    <s v="thenrichs57"/>
    <s v="Male"/>
    <x v="76"/>
    <n v="20"/>
    <s v="BS"/>
    <s v="BS16"/>
  </r>
  <r>
    <s v="tklassmannf9"/>
    <s v="Male"/>
    <x v="40"/>
    <n v="46"/>
    <s v="BS"/>
    <s v="BS28"/>
  </r>
  <r>
    <s v="tlemonnieri6"/>
    <s v="Male"/>
    <x v="6"/>
    <n v="23"/>
    <s v="BS"/>
    <s v="BS34"/>
  </r>
  <r>
    <s v="tmacduffieg5"/>
    <s v="Male"/>
    <x v="29"/>
    <n v="21"/>
    <s v="BS"/>
    <s v="BS16"/>
  </r>
  <r>
    <s v="tmccarthy7g"/>
    <s v="Female"/>
    <x v="41"/>
    <n v="36"/>
    <s v="BS"/>
    <s v="BS49"/>
  </r>
  <r>
    <s v="tpenrice2p"/>
    <s v="Male"/>
    <x v="36"/>
    <n v="25"/>
    <s v="BS"/>
    <s v="BS10"/>
  </r>
  <r>
    <s v="ttremaine3w"/>
    <s v="Female"/>
    <x v="39"/>
    <n v="26"/>
    <s v="BS"/>
    <s v="BS35"/>
  </r>
  <r>
    <s v="uverden53"/>
    <s v="Female"/>
    <x v="35"/>
    <n v="29"/>
    <s v="BS"/>
    <s v="BS36"/>
  </r>
  <r>
    <s v="alabbezbm"/>
    <s v="Male"/>
    <x v="17"/>
    <n v="30"/>
    <s v="BS"/>
    <s v="BS40"/>
  </r>
  <r>
    <s v="alockwoodkn"/>
    <s v="Female"/>
    <x v="17"/>
    <n v="27"/>
    <s v="BS"/>
    <s v="BS40"/>
  </r>
  <r>
    <s v="arispengw"/>
    <s v="Male"/>
    <x v="39"/>
    <n v="42"/>
    <s v="BS"/>
    <s v="BS35"/>
  </r>
  <r>
    <s v="awissbeyle"/>
    <s v="Female"/>
    <x v="35"/>
    <n v="25"/>
    <s v="BS"/>
    <s v="BS36"/>
  </r>
  <r>
    <s v="bdudinky"/>
    <s v="Female"/>
    <x v="54"/>
    <n v="34"/>
    <s v="BS"/>
    <s v="BS48"/>
  </r>
  <r>
    <s v="bmcguinnessac"/>
    <s v="Female"/>
    <x v="35"/>
    <n v="25"/>
    <s v="BS"/>
    <s v="BS36"/>
  </r>
  <r>
    <s v="ccaheym3"/>
    <s v="Male"/>
    <x v="15"/>
    <n v="46"/>
    <s v="BS"/>
    <s v="BS32"/>
  </r>
  <r>
    <s v="cduhameld0"/>
    <s v="Male"/>
    <x v="17"/>
    <n v="32"/>
    <s v="BS"/>
    <s v="BS40"/>
  </r>
  <r>
    <s v="cghiottohb"/>
    <s v="Female"/>
    <x v="15"/>
    <n v="39"/>
    <s v="BS"/>
    <s v="BS32"/>
  </r>
  <r>
    <s v="clavissj4"/>
    <s v="Male"/>
    <x v="54"/>
    <n v="23"/>
    <s v="BS"/>
    <s v="BS48"/>
  </r>
  <r>
    <s v="cludeegu"/>
    <s v="Female"/>
    <x v="15"/>
    <n v="42"/>
    <s v="BS"/>
    <s v="BS32"/>
  </r>
  <r>
    <s v="dmaccaddie6i"/>
    <s v="Female"/>
    <x v="39"/>
    <n v="22"/>
    <s v="BS"/>
    <s v="BS35"/>
  </r>
  <r>
    <s v="dmangionje"/>
    <s v="Female"/>
    <x v="35"/>
    <n v="27"/>
    <s v="BS"/>
    <s v="BS36"/>
  </r>
  <r>
    <s v="dmossk8"/>
    <s v="Male"/>
    <x v="15"/>
    <n v="26"/>
    <s v="BS"/>
    <s v="BS32"/>
  </r>
  <r>
    <s v="ecorradetti6r"/>
    <s v="Female"/>
    <x v="17"/>
    <n v="29"/>
    <s v="BS"/>
    <s v="BS40"/>
  </r>
  <r>
    <s v="ejacobowiczc2"/>
    <s v="Female"/>
    <x v="54"/>
    <n v="34"/>
    <s v="BS"/>
    <s v="BS48"/>
  </r>
  <r>
    <s v="fphilipsson68"/>
    <s v="Male"/>
    <x v="17"/>
    <n v="25"/>
    <s v="BS"/>
    <s v="BS40"/>
  </r>
  <r>
    <s v="gwhildch"/>
    <s v="Female"/>
    <x v="15"/>
    <n v="32"/>
    <s v="BS"/>
    <s v="BS32"/>
  </r>
  <r>
    <s v="gwindousau"/>
    <s v="Male"/>
    <x v="15"/>
    <n v="47"/>
    <s v="BS"/>
    <s v="BS32"/>
  </r>
  <r>
    <s v="hlallyk4"/>
    <s v="Female"/>
    <x v="54"/>
    <n v="19"/>
    <s v="BS"/>
    <s v="BS48"/>
  </r>
  <r>
    <s v="hshanleyn6"/>
    <s v="Male"/>
    <x v="35"/>
    <n v="56"/>
    <s v="BS"/>
    <s v="BS36"/>
  </r>
  <r>
    <s v="hsmaildj"/>
    <s v="Female"/>
    <x v="54"/>
    <n v="47"/>
    <s v="BS"/>
    <s v="BS48"/>
  </r>
  <r>
    <s v="hstrudwickcf"/>
    <s v="Male"/>
    <x v="15"/>
    <n v="42"/>
    <s v="BS"/>
    <s v="BS32"/>
  </r>
  <r>
    <s v="iblackborn5k"/>
    <s v="Female"/>
    <x v="17"/>
    <n v="20"/>
    <s v="BS"/>
    <s v="BS40"/>
  </r>
  <r>
    <s v="jmccree8x"/>
    <s v="Female"/>
    <x v="39"/>
    <n v="25"/>
    <s v="BS"/>
    <s v="BS35"/>
  </r>
  <r>
    <s v="kconeron4p"/>
    <s v="Male"/>
    <x v="39"/>
    <n v="19"/>
    <s v="BS"/>
    <s v="BS35"/>
  </r>
  <r>
    <s v="kmattausku"/>
    <s v="Female"/>
    <x v="39"/>
    <n v="22"/>
    <s v="BS"/>
    <s v="BS35"/>
  </r>
  <r>
    <s v="kmatteonife"/>
    <s v="Male"/>
    <x v="54"/>
    <n v="21"/>
    <s v="BS"/>
    <s v="BS48"/>
  </r>
  <r>
    <s v="lcarrollmy"/>
    <s v="Female"/>
    <x v="15"/>
    <n v="63"/>
    <s v="BS"/>
    <s v="BS32"/>
  </r>
  <r>
    <s v="lhane2x"/>
    <s v="Female"/>
    <x v="39"/>
    <n v="28"/>
    <s v="BS"/>
    <s v="BS35"/>
  </r>
  <r>
    <s v="mbeetlesmo"/>
    <s v="Female"/>
    <x v="54"/>
    <n v="56"/>
    <s v="BS"/>
    <s v="BS48"/>
  </r>
  <r>
    <s v="mgurneymh"/>
    <s v="Male"/>
    <x v="35"/>
    <n v="40"/>
    <s v="BS"/>
    <s v="BS36"/>
  </r>
  <r>
    <s v="moaken2"/>
    <s v="Male"/>
    <x v="39"/>
    <n v="57"/>
    <s v="BS"/>
    <s v="BS35"/>
  </r>
  <r>
    <s v="olimeburnerfm"/>
    <s v="Female"/>
    <x v="35"/>
    <n v="46"/>
    <s v="BS"/>
    <s v="BS36"/>
  </r>
  <r>
    <s v="pbramo9k"/>
    <s v="Male"/>
    <x v="17"/>
    <n v="32"/>
    <s v="BS"/>
    <s v="BS40"/>
  </r>
  <r>
    <s v="rgeorgii"/>
    <s v="Male"/>
    <x v="54"/>
    <n v="34"/>
    <s v="BS"/>
    <s v="BS48"/>
  </r>
  <r>
    <s v="rjaskowicz83"/>
    <s v="Female"/>
    <x v="30"/>
    <n v="36"/>
    <s v="BS"/>
    <s v="BS25"/>
  </r>
  <r>
    <s v="rlemarmx"/>
    <s v="Male"/>
    <x v="8"/>
    <n v="54"/>
    <s v="BS"/>
    <s v="BS20"/>
  </r>
  <r>
    <s v="rmartensenad"/>
    <s v="Male"/>
    <x v="30"/>
    <n v="26"/>
    <s v="BS"/>
    <s v="BS25"/>
  </r>
  <r>
    <s v="rmaudgm"/>
    <s v="Female"/>
    <x v="79"/>
    <n v="35"/>
    <s v="BS"/>
    <s v="BS26"/>
  </r>
  <r>
    <s v="rocarran6a"/>
    <s v="Male"/>
    <x v="83"/>
    <n v="26"/>
    <s v="BS"/>
    <s v="BS11"/>
  </r>
  <r>
    <s v="rsalmenen"/>
    <s v="Female"/>
    <x v="12"/>
    <n v="44"/>
    <s v="BS"/>
    <s v="BS34"/>
  </r>
  <r>
    <s v="schessorgb"/>
    <s v="Female"/>
    <x v="82"/>
    <n v="43"/>
    <s v="BS"/>
    <s v="BS16"/>
  </r>
  <r>
    <s v="scomettik3"/>
    <s v="Female"/>
    <x v="29"/>
    <n v="29"/>
    <s v="BS"/>
    <s v="BS16"/>
  </r>
  <r>
    <s v="scrennan4"/>
    <s v="Male"/>
    <x v="77"/>
    <n v="24"/>
    <s v="BS"/>
    <s v="BS37"/>
  </r>
  <r>
    <s v="sdyet5l"/>
    <s v="Female"/>
    <x v="12"/>
    <n v="25"/>
    <s v="BS"/>
    <s v="BS34"/>
  </r>
  <r>
    <s v="sgallyhaockbh"/>
    <s v="Male"/>
    <x v="76"/>
    <n v="33"/>
    <s v="BS"/>
    <s v="BS16"/>
  </r>
  <r>
    <s v="sgatesman8j"/>
    <s v="Male"/>
    <x v="9"/>
    <n v="40"/>
    <s v="BS"/>
    <s v="BS48"/>
  </r>
  <r>
    <s v="sgollyn0"/>
    <s v="Male"/>
    <x v="78"/>
    <n v="60"/>
    <s v="BS"/>
    <s v="BS31"/>
  </r>
  <r>
    <s v="sparcall3f"/>
    <s v="Male"/>
    <x v="42"/>
    <n v="25"/>
    <s v="BS"/>
    <s v="BS41"/>
  </r>
  <r>
    <s v="spaviak5"/>
    <s v="Male"/>
    <x v="19"/>
    <n v="32"/>
    <s v="BS"/>
    <s v="BS48"/>
  </r>
  <r>
    <s v="srelphh8"/>
    <s v="Female"/>
    <x v="45"/>
    <n v="25"/>
    <s v="BS"/>
    <s v="BS30"/>
  </r>
  <r>
    <s v="ssherbrookmr"/>
    <s v="Male"/>
    <x v="80"/>
    <n v="58"/>
    <s v="BS"/>
    <s v="BS39"/>
  </r>
  <r>
    <s v="szapatergr"/>
    <s v="Male"/>
    <x v="76"/>
    <n v="18"/>
    <s v="BS"/>
    <s v="BS16"/>
  </r>
  <r>
    <s v="tdobeli4"/>
    <s v="Male"/>
    <x v="79"/>
    <n v="24"/>
    <s v="BS"/>
    <s v="BS26"/>
  </r>
  <r>
    <s v="tjulien1c"/>
    <s v="Female"/>
    <x v="56"/>
    <n v="29"/>
    <s v="BS"/>
    <s v="BS40"/>
  </r>
  <r>
    <s v="tleblond7t"/>
    <s v="Female"/>
    <x v="77"/>
    <n v="39"/>
    <s v="BS"/>
    <s v="BS37"/>
  </r>
  <r>
    <s v="tlewer2f"/>
    <s v="Female"/>
    <x v="66"/>
    <n v="29"/>
    <s v="BS"/>
    <s v="BS16"/>
  </r>
  <r>
    <s v="tlube2t"/>
    <s v="Male"/>
    <x v="80"/>
    <n v="23"/>
    <s v="BS"/>
    <s v="BS39"/>
  </r>
  <r>
    <s v="tmaccroaryio"/>
    <s v="Male"/>
    <x v="45"/>
    <n v="33"/>
    <s v="BS"/>
    <s v="BS30"/>
  </r>
  <r>
    <s v="tsinfieldhw"/>
    <s v="Male"/>
    <x v="2"/>
    <n v="44"/>
    <s v="BS"/>
    <s v="BS20"/>
  </r>
  <r>
    <s v="tsotheronm4"/>
    <s v="Male"/>
    <x v="45"/>
    <n v="22"/>
    <s v="BS"/>
    <s v="BS30"/>
  </r>
  <r>
    <s v="tstanden6p"/>
    <s v="Male"/>
    <x v="16"/>
    <n v="21"/>
    <s v="BS"/>
    <s v="BS24"/>
  </r>
  <r>
    <s v="vcoupeem"/>
    <s v="Male"/>
    <x v="0"/>
    <n v="33"/>
    <s v="BS"/>
    <s v="BS23"/>
  </r>
  <r>
    <s v="vmctiernand8"/>
    <s v="Female"/>
    <x v="55"/>
    <n v="29"/>
    <s v="BS"/>
    <s v="BS24"/>
  </r>
  <r>
    <s v="vmcwardgx"/>
    <s v="Male"/>
    <x v="46"/>
    <n v="49"/>
    <s v="BS"/>
    <s v="BS23"/>
  </r>
  <r>
    <s v="vsunderland99"/>
    <s v="Female"/>
    <x v="28"/>
    <n v="19"/>
    <s v="BS"/>
    <s v="BS22"/>
  </r>
  <r>
    <s v="vwealhc"/>
    <s v="Female"/>
    <x v="43"/>
    <n v="26"/>
    <s v="BS"/>
    <s v="BS16"/>
  </r>
  <r>
    <s v="wcattlowmm"/>
    <s v="Female"/>
    <x v="69"/>
    <n v="70"/>
    <s v="BS"/>
    <s v="BS11"/>
  </r>
  <r>
    <s v="wdealtryi9"/>
    <s v="Male"/>
    <x v="22"/>
    <n v="48"/>
    <s v="BS"/>
    <s v="BS22"/>
  </r>
  <r>
    <s v="wfairham3z"/>
    <s v="Male"/>
    <x v="69"/>
    <n v="28"/>
    <s v="BS"/>
    <s v="BS11"/>
  </r>
  <r>
    <s v="wjori76"/>
    <s v="Male"/>
    <x v="51"/>
    <n v="30"/>
    <s v="BS"/>
    <s v="BS15"/>
  </r>
  <r>
    <s v="wpressliecx"/>
    <s v="Male"/>
    <x v="33"/>
    <n v="18"/>
    <s v="BS"/>
    <s v="BS23"/>
  </r>
  <r>
    <s v="wratchfordg7"/>
    <s v="Male"/>
    <x v="24"/>
    <n v="25"/>
    <s v="BS"/>
    <s v="BS13"/>
  </r>
  <r>
    <s v="wspaight20"/>
    <s v="Male"/>
    <x v="65"/>
    <n v="29"/>
    <s v="BS"/>
    <s v="BS22"/>
  </r>
  <r>
    <s v="zormstonco"/>
    <s v="Male"/>
    <x v="44"/>
    <n v="19"/>
    <s v="BS"/>
    <s v="BS13"/>
  </r>
  <r>
    <s v="zpratchett54"/>
    <s v="Male"/>
    <x v="60"/>
    <n v="18"/>
    <s v="BS"/>
    <s v="BS16"/>
  </r>
  <r>
    <s v="zsheather7f"/>
    <s v="Female"/>
    <x v="63"/>
    <n v="19"/>
    <s v="BS"/>
    <s v="BS30"/>
  </r>
  <r>
    <s v="adarbyshirelk"/>
    <s v="Female"/>
    <x v="84"/>
    <n v="49"/>
    <s v="KT"/>
    <s v="KT17"/>
  </r>
  <r>
    <s v="agasgarthiz"/>
    <s v="Female"/>
    <x v="85"/>
    <n v="21"/>
    <s v="KT"/>
    <s v="KT17"/>
  </r>
  <r>
    <s v="aharsehu"/>
    <s v="Female"/>
    <x v="86"/>
    <n v="26"/>
    <s v="KT"/>
    <s v="KT10"/>
  </r>
  <r>
    <s v="amcclintock8d"/>
    <s v="Female"/>
    <x v="87"/>
    <n v="29"/>
    <s v="KT"/>
    <s v="KT19"/>
  </r>
  <r>
    <s v="anovacek8z"/>
    <s v="Male"/>
    <x v="88"/>
    <n v="35"/>
    <s v="KT"/>
    <s v="KT19"/>
  </r>
  <r>
    <s v="apate8a"/>
    <s v="Male"/>
    <x v="89"/>
    <n v="48"/>
    <s v="KT"/>
    <s v="KT12"/>
  </r>
  <r>
    <s v="asharpless5n"/>
    <s v="Female"/>
    <x v="86"/>
    <n v="19"/>
    <s v="KT"/>
    <s v="KT10"/>
  </r>
  <r>
    <s v="astuddef4"/>
    <s v="Female"/>
    <x v="90"/>
    <n v="41"/>
    <s v="KT"/>
    <s v="KT14"/>
  </r>
  <r>
    <s v="bcoleg9"/>
    <s v="Female"/>
    <x v="91"/>
    <n v="40"/>
    <s v="KT"/>
    <s v="KT11"/>
  </r>
  <r>
    <s v="bdunne91"/>
    <s v="Male"/>
    <x v="89"/>
    <n v="20"/>
    <s v="KT"/>
    <s v="KT12"/>
  </r>
  <r>
    <s v="blambird8f"/>
    <s v="Male"/>
    <x v="92"/>
    <n v="17"/>
    <s v="KT"/>
    <s v="KT16"/>
  </r>
  <r>
    <s v="bmackey31"/>
    <s v="Female"/>
    <x v="93"/>
    <n v="23"/>
    <s v="KT"/>
    <s v="KT15"/>
  </r>
  <r>
    <s v="cbettingtonkr"/>
    <s v="Male"/>
    <x v="94"/>
    <n v="27"/>
    <s v="KT"/>
    <s v="KT22"/>
  </r>
  <r>
    <s v="ccarseybs"/>
    <s v="Female"/>
    <x v="95"/>
    <n v="27"/>
    <s v="KT"/>
    <s v="KT20"/>
  </r>
  <r>
    <s v="cguinanh3"/>
    <s v="Female"/>
    <x v="96"/>
    <n v="44"/>
    <s v="KT"/>
    <s v="KT16"/>
  </r>
  <r>
    <s v="cshyres1g"/>
    <s v="Female"/>
    <x v="97"/>
    <n v="22"/>
    <s v="KT"/>
    <s v="KT21"/>
  </r>
  <r>
    <s v="csparshatthf"/>
    <s v="Female"/>
    <x v="98"/>
    <n v="33"/>
    <s v="KT"/>
    <s v="KT22"/>
  </r>
  <r>
    <s v="dastburyei"/>
    <s v="Female"/>
    <x v="91"/>
    <n v="45"/>
    <s v="KT"/>
    <s v="KT11"/>
  </r>
  <r>
    <s v="dcowlishawhq"/>
    <s v="Female"/>
    <x v="99"/>
    <n v="35"/>
    <s v="KT"/>
    <s v="KT10"/>
  </r>
  <r>
    <s v="dgolthorppij"/>
    <s v="Male"/>
    <x v="100"/>
    <n v="21"/>
    <s v="KT"/>
    <s v="KT13"/>
  </r>
  <r>
    <s v="dlillistonekd"/>
    <s v="Male"/>
    <x v="100"/>
    <n v="21"/>
    <s v="KT"/>
    <s v="KT13"/>
  </r>
  <r>
    <s v="dlockwoodcz"/>
    <s v="Female"/>
    <x v="86"/>
    <n v="23"/>
    <s v="KT"/>
    <s v="KT10"/>
  </r>
  <r>
    <s v="dmansfield3j"/>
    <s v="Male"/>
    <x v="100"/>
    <n v="18"/>
    <s v="KT"/>
    <s v="KT13"/>
  </r>
  <r>
    <s v="dmarquez67"/>
    <s v="Female"/>
    <x v="96"/>
    <n v="24"/>
    <s v="KT"/>
    <s v="KT16"/>
  </r>
  <r>
    <s v="dmemorym1"/>
    <s v="Female"/>
    <x v="95"/>
    <n v="46"/>
    <s v="KT"/>
    <s v="KT20"/>
  </r>
  <r>
    <s v="dwoodruffj0"/>
    <s v="Male"/>
    <x v="101"/>
    <n v="30"/>
    <s v="KT"/>
    <s v="KT22"/>
  </r>
  <r>
    <s v="ehulattmg"/>
    <s v="Male"/>
    <x v="101"/>
    <n v="31"/>
    <s v="KT"/>
    <s v="KT22"/>
  </r>
  <r>
    <s v="ewinchcomben1"/>
    <s v="Female"/>
    <x v="102"/>
    <n v="50"/>
    <s v="KT"/>
    <s v="KT20"/>
  </r>
  <r>
    <s v="fmandrey9o"/>
    <s v="Male"/>
    <x v="103"/>
    <n v="28"/>
    <s v="KT"/>
    <s v="KT16"/>
  </r>
  <r>
    <s v="fpresslandhj"/>
    <s v="Female"/>
    <x v="101"/>
    <n v="30"/>
    <s v="KT"/>
    <s v="KT22"/>
  </r>
  <r>
    <s v="gcotterkb"/>
    <s v="Male"/>
    <x v="94"/>
    <n v="47"/>
    <s v="KT"/>
    <s v="KT22"/>
  </r>
  <r>
    <s v="hbeckwith9f"/>
    <s v="Female"/>
    <x v="104"/>
    <n v="30"/>
    <s v="KT"/>
    <s v="KT11"/>
  </r>
  <r>
    <s v="hpiattojz"/>
    <s v="Female"/>
    <x v="99"/>
    <n v="42"/>
    <s v="KT"/>
    <s v="KT10"/>
  </r>
  <r>
    <s v="hwrightam39"/>
    <s v="Male"/>
    <x v="105"/>
    <n v="28"/>
    <s v="KT"/>
    <s v="KT18"/>
  </r>
  <r>
    <s v="hyurenevgl"/>
    <s v="Female"/>
    <x v="106"/>
    <n v="33"/>
    <s v="KT"/>
    <s v="KT17"/>
  </r>
  <r>
    <s v="iccominilz"/>
    <s v="Male"/>
    <x v="107"/>
    <n v="28"/>
    <s v="KT"/>
    <s v="KT14"/>
  </r>
  <r>
    <s v="iconradsenhd"/>
    <s v="Male"/>
    <x v="108"/>
    <n v="42"/>
    <s v="KT"/>
    <s v="KT10"/>
  </r>
  <r>
    <s v="jattrilld3"/>
    <s v="Male"/>
    <x v="91"/>
    <n v="43"/>
    <s v="KT"/>
    <s v="KT11"/>
  </r>
  <r>
    <s v="kariss89"/>
    <s v="Male"/>
    <x v="109"/>
    <n v="30"/>
    <s v="KT"/>
    <s v="KT13"/>
  </r>
  <r>
    <s v="kcopeland9u"/>
    <s v="Male"/>
    <x v="90"/>
    <n v="48"/>
    <s v="KT"/>
    <s v="KT14"/>
  </r>
  <r>
    <s v="kgrishukhin7y"/>
    <s v="Female"/>
    <x v="88"/>
    <n v="49"/>
    <s v="KT"/>
    <s v="KT19"/>
  </r>
  <r>
    <s v="kguilliatt9c"/>
    <s v="Female"/>
    <x v="98"/>
    <n v="34"/>
    <s v="KT"/>
    <s v="KT22"/>
  </r>
  <r>
    <s v="khaddockjd"/>
    <s v="Female"/>
    <x v="104"/>
    <n v="35"/>
    <s v="KT"/>
    <s v="KT11"/>
  </r>
  <r>
    <s v="kmeleskcj"/>
    <s v="Male"/>
    <x v="110"/>
    <n v="19"/>
    <s v="KT"/>
    <s v="KT15"/>
  </r>
  <r>
    <s v="lfreschi8w"/>
    <s v="Male"/>
    <x v="111"/>
    <n v="25"/>
    <s v="KT"/>
    <s v="KT13"/>
  </r>
  <r>
    <s v="lklischmb"/>
    <s v="Female"/>
    <x v="112"/>
    <n v="46"/>
    <s v="KT"/>
    <s v="KT21"/>
  </r>
  <r>
    <s v="llabuschagneg0"/>
    <s v="Female"/>
    <x v="109"/>
    <n v="44"/>
    <s v="KT"/>
    <s v="KT13"/>
  </r>
  <r>
    <s v="mfrontczakgk"/>
    <s v="Female"/>
    <x v="102"/>
    <n v="35"/>
    <s v="KT"/>
    <s v="KT20"/>
  </r>
  <r>
    <s v="mholsall4g"/>
    <s v="Male"/>
    <x v="106"/>
    <n v="19"/>
    <s v="KT"/>
    <s v="KT17"/>
  </r>
  <r>
    <s v="mlumsdalem"/>
    <s v="Female"/>
    <x v="90"/>
    <n v="20"/>
    <s v="KT"/>
    <s v="KT14"/>
  </r>
  <r>
    <s v="mmantonff"/>
    <s v="Male"/>
    <x v="113"/>
    <n v="38"/>
    <s v="KT"/>
    <s v="KT23"/>
  </r>
  <r>
    <s v="mtackettdk"/>
    <s v="Female"/>
    <x v="88"/>
    <n v="39"/>
    <s v="KT"/>
    <s v="KT19"/>
  </r>
  <r>
    <s v="mtreea0"/>
    <s v="Female"/>
    <x v="114"/>
    <n v="28"/>
    <s v="KT"/>
    <s v="KT17"/>
  </r>
  <r>
    <s v="mwhitneyd6"/>
    <s v="Female"/>
    <x v="92"/>
    <n v="19"/>
    <s v="KT"/>
    <s v="KT16"/>
  </r>
  <r>
    <s v="nhandmorecw"/>
    <s v="Female"/>
    <x v="88"/>
    <n v="39"/>
    <s v="KT"/>
    <s v="KT19"/>
  </r>
  <r>
    <s v="nhevnerfz"/>
    <s v="Male"/>
    <x v="111"/>
    <n v="37"/>
    <s v="KT"/>
    <s v="KT13"/>
  </r>
  <r>
    <s v="oemorkl"/>
    <s v="Female"/>
    <x v="88"/>
    <n v="20"/>
    <s v="KT"/>
    <s v="KT19"/>
  </r>
  <r>
    <s v="ojeggo8t"/>
    <s v="Female"/>
    <x v="86"/>
    <n v="18"/>
    <s v="KT"/>
    <s v="KT10"/>
  </r>
  <r>
    <s v="pitter7w"/>
    <s v="Female"/>
    <x v="113"/>
    <n v="19"/>
    <s v="KT"/>
    <s v="KT23"/>
  </r>
  <r>
    <s v="pmccrackenh7"/>
    <s v="Female"/>
    <x v="89"/>
    <n v="45"/>
    <s v="KT"/>
    <s v="KT12"/>
  </r>
  <r>
    <s v="rarnholdkm"/>
    <s v="Female"/>
    <x v="115"/>
    <n v="47"/>
    <s v="KT"/>
    <s v="KT12"/>
  </r>
  <r>
    <s v="rbird15"/>
    <s v="Male"/>
    <x v="110"/>
    <n v="20"/>
    <s v="KT"/>
    <s v="KT15"/>
  </r>
  <r>
    <s v="rcradduck9q"/>
    <s v="Male"/>
    <x v="86"/>
    <n v="38"/>
    <s v="KT"/>
    <s v="KT10"/>
  </r>
  <r>
    <s v="rimosfs"/>
    <s v="Male"/>
    <x v="95"/>
    <n v="33"/>
    <s v="KT"/>
    <s v="KT20"/>
  </r>
  <r>
    <s v="rposselj2"/>
    <s v="Female"/>
    <x v="95"/>
    <n v="25"/>
    <s v="KT"/>
    <s v="KT20"/>
  </r>
  <r>
    <s v="saylmer1x"/>
    <s v="Female"/>
    <x v="103"/>
    <n v="21"/>
    <s v="KT"/>
    <s v="KT16"/>
  </r>
  <r>
    <s v="sbenedttil0"/>
    <s v="Female"/>
    <x v="116"/>
    <n v="34"/>
    <s v="KT"/>
    <s v="KT24"/>
  </r>
  <r>
    <s v="smcneel8"/>
    <s v="Male"/>
    <x v="90"/>
    <n v="45"/>
    <s v="KT"/>
    <s v="KT14"/>
  </r>
  <r>
    <s v="sranger8n"/>
    <s v="Male"/>
    <x v="102"/>
    <n v="17"/>
    <s v="KT"/>
    <s v="KT20"/>
  </r>
  <r>
    <s v="stomasikkx"/>
    <s v="Male"/>
    <x v="114"/>
    <n v="30"/>
    <s v="KT"/>
    <s v="KT17"/>
  </r>
  <r>
    <s v="tjentges2"/>
    <s v="Female"/>
    <x v="117"/>
    <n v="25"/>
    <s v="KT"/>
    <s v="KT12"/>
  </r>
  <r>
    <s v="tsalomonbp"/>
    <s v="Male"/>
    <x v="92"/>
    <n v="45"/>
    <s v="KT"/>
    <s v="KT16"/>
  </r>
  <r>
    <s v="vrowberryab"/>
    <s v="Female"/>
    <x v="99"/>
    <n v="19"/>
    <s v="KT"/>
    <s v="KT10"/>
  </r>
  <r>
    <s v="mgreggorlw"/>
    <s v="Female"/>
    <x v="118"/>
    <n v="49"/>
    <s v="KT"/>
    <s v="KT19"/>
  </r>
  <r>
    <s v="mguerrieroam"/>
    <s v="Female"/>
    <x v="87"/>
    <n v="31"/>
    <s v="KT"/>
    <s v="KT19"/>
  </r>
  <r>
    <s v="mheeney9d"/>
    <s v="Male"/>
    <x v="96"/>
    <n v="46"/>
    <s v="KT"/>
    <s v="KT16"/>
  </r>
  <r>
    <s v="mrangeley7x"/>
    <s v="Male"/>
    <x v="119"/>
    <n v="25"/>
    <s v="KT"/>
    <s v="KT22"/>
  </r>
  <r>
    <s v="msamme81"/>
    <s v="Male"/>
    <x v="107"/>
    <n v="25"/>
    <s v="KT"/>
    <s v="KT14"/>
  </r>
  <r>
    <s v="nravenhills13"/>
    <s v="Female"/>
    <x v="120"/>
    <n v="21"/>
    <s v="KT"/>
    <s v="KT15"/>
  </r>
  <r>
    <s v="oclerccn"/>
    <s v="Male"/>
    <x v="84"/>
    <n v="30"/>
    <s v="KT"/>
    <s v="KT17"/>
  </r>
  <r>
    <s v="oquereejf"/>
    <s v="Female"/>
    <x v="84"/>
    <n v="38"/>
    <s v="KT"/>
    <s v="KT17"/>
  </r>
  <r>
    <s v="rbennett2h"/>
    <s v="Male"/>
    <x v="119"/>
    <n v="18"/>
    <s v="KT"/>
    <s v="KT22"/>
  </r>
  <r>
    <s v="rstanyard82"/>
    <s v="Female"/>
    <x v="84"/>
    <n v="27"/>
    <s v="KT"/>
    <s v="KT17"/>
  </r>
  <r>
    <s v="rwheelwright7r"/>
    <s v="Female"/>
    <x v="119"/>
    <n v="21"/>
    <s v="KT"/>
    <s v="KT22"/>
  </r>
  <r>
    <s v="sderoosk9"/>
    <s v="Female"/>
    <x v="107"/>
    <n v="35"/>
    <s v="KT"/>
    <s v="KT14"/>
  </r>
  <r>
    <s v="smattussevich6w"/>
    <s v="Female"/>
    <x v="119"/>
    <n v="22"/>
    <s v="KT"/>
    <s v="KT22"/>
  </r>
  <r>
    <s v="sparadine7n"/>
    <s v="Female"/>
    <x v="121"/>
    <n v="37"/>
    <s v="KT"/>
    <s v="KT12"/>
  </r>
  <r>
    <s v="spohlsld"/>
    <s v="Female"/>
    <x v="118"/>
    <n v="46"/>
    <s v="KT"/>
    <s v="KT19"/>
  </r>
  <r>
    <s v="stuminini0"/>
    <s v="Female"/>
    <x v="96"/>
    <n v="26"/>
    <s v="KT"/>
    <s v="KT16"/>
  </r>
  <r>
    <s v="thuckstepp4d"/>
    <s v="Male"/>
    <x v="107"/>
    <n v="21"/>
    <s v="KT"/>
    <s v="KT14"/>
  </r>
  <r>
    <s v="trahill9v"/>
    <s v="Male"/>
    <x v="119"/>
    <n v="31"/>
    <s v="KT"/>
    <s v="KT22"/>
  </r>
  <r>
    <s v="triddettn8"/>
    <s v="Male"/>
    <x v="99"/>
    <n v="63"/>
    <s v="KT"/>
    <s v="KT10"/>
  </r>
  <r>
    <s v="troyall12"/>
    <s v="Male"/>
    <x v="97"/>
    <n v="28"/>
    <s v="KT"/>
    <s v="KT21"/>
  </r>
  <r>
    <s v="tshewjx"/>
    <s v="Male"/>
    <x v="106"/>
    <n v="22"/>
    <s v="KT"/>
    <s v="KT17"/>
  </r>
  <r>
    <s v="tsweetenhama"/>
    <s v="Female"/>
    <x v="111"/>
    <n v="25"/>
    <s v="KT"/>
    <s v="KT13"/>
  </r>
  <r>
    <s v="tubsdalej5"/>
    <s v="Male"/>
    <x v="98"/>
    <n v="27"/>
    <s v="KT"/>
    <s v="KT22"/>
  </r>
  <r>
    <s v="uhugli2a"/>
    <s v="Female"/>
    <x v="112"/>
    <n v="27"/>
    <s v="KT"/>
    <s v="KT21"/>
  </r>
  <r>
    <s v="ulazellcq"/>
    <s v="Male"/>
    <x v="102"/>
    <n v="48"/>
    <s v="KT"/>
    <s v="KT20"/>
  </r>
  <r>
    <s v="vjeaycockhg"/>
    <s v="Male"/>
    <x v="103"/>
    <n v="39"/>
    <s v="KT"/>
    <s v="KT16"/>
  </r>
  <r>
    <s v="vjurzykif"/>
    <s v="Male"/>
    <x v="101"/>
    <n v="39"/>
    <s v="KT"/>
    <s v="KT22"/>
  </r>
  <r>
    <s v="vkinderhy"/>
    <s v="Female"/>
    <x v="122"/>
    <n v="23"/>
    <s v="KT"/>
    <s v="KT12"/>
  </r>
  <r>
    <s v="vlaverickcr"/>
    <s v="Male"/>
    <x v="105"/>
    <n v="27"/>
    <s v="KT"/>
    <s v="KT18"/>
  </r>
  <r>
    <s v="vsterlingko"/>
    <s v="Male"/>
    <x v="113"/>
    <n v="41"/>
    <s v="KT"/>
    <s v="KT23"/>
  </r>
  <r>
    <s v="wbaversor4k"/>
    <s v="Male"/>
    <x v="100"/>
    <n v="18"/>
    <s v="KT"/>
    <s v="KT13"/>
  </r>
  <r>
    <s v="wberndtiv"/>
    <s v="Male"/>
    <x v="110"/>
    <n v="31"/>
    <s v="KT"/>
    <s v="KT15"/>
  </r>
  <r>
    <s v="wnewbornjr"/>
    <s v="Male"/>
    <x v="122"/>
    <n v="19"/>
    <s v="KT"/>
    <s v="KT12"/>
  </r>
  <r>
    <s v="wotley5e"/>
    <s v="Male"/>
    <x v="95"/>
    <n v="25"/>
    <s v="KT"/>
    <s v="KT20"/>
  </r>
  <r>
    <s v="wpancostr"/>
    <s v="Male"/>
    <x v="123"/>
    <n v="18"/>
    <s v="KT"/>
    <s v="KT18"/>
  </r>
  <r>
    <s v="wskeech92"/>
    <s v="Male"/>
    <x v="90"/>
    <n v="36"/>
    <s v="KT"/>
    <s v="KT14"/>
  </r>
  <r>
    <s v="wswiresc1"/>
    <s v="Male"/>
    <x v="105"/>
    <n v="21"/>
    <s v="KT"/>
    <s v="KT18"/>
  </r>
  <r>
    <s v="wwest2r"/>
    <s v="Male"/>
    <x v="116"/>
    <n v="29"/>
    <s v="KT"/>
    <s v="KT24"/>
  </r>
  <r>
    <s v="ybarfitte1"/>
    <s v="Male"/>
    <x v="102"/>
    <n v="22"/>
    <s v="KT"/>
    <s v="KT20"/>
  </r>
  <r>
    <s v="ygelardi5y"/>
    <s v="Male"/>
    <x v="113"/>
    <n v="19"/>
    <s v="KT"/>
    <s v="KT23"/>
  </r>
  <r>
    <s v="ymayworth2g"/>
    <s v="Male"/>
    <x v="117"/>
    <n v="28"/>
    <s v="KT"/>
    <s v="KT12"/>
  </r>
  <r>
    <s v="ysadatae"/>
    <s v="Female"/>
    <x v="124"/>
    <n v="24"/>
    <s v="KT"/>
    <s v="KT24"/>
  </r>
  <r>
    <s v="zallanson25"/>
    <s v="Female"/>
    <x v="123"/>
    <n v="24"/>
    <s v="KT"/>
    <s v="KT18"/>
  </r>
  <r>
    <s v="aattkinsh1"/>
    <s v="Male"/>
    <x v="88"/>
    <n v="32"/>
    <s v="KT"/>
    <s v="KT19"/>
  </r>
  <r>
    <s v="abaake6h"/>
    <s v="Male"/>
    <x v="125"/>
    <n v="27"/>
    <s v="KT"/>
    <s v="KT23"/>
  </r>
  <r>
    <s v="aberndtck"/>
    <s v="Female"/>
    <x v="99"/>
    <n v="46"/>
    <s v="KT"/>
    <s v="KT10"/>
  </r>
  <r>
    <s v="ablameye0"/>
    <s v="Female"/>
    <x v="94"/>
    <n v="48"/>
    <s v="KT"/>
    <s v="KT22"/>
  </r>
  <r>
    <s v="abockhjj"/>
    <s v="Male"/>
    <x v="111"/>
    <n v="33"/>
    <s v="KT"/>
    <s v="KT13"/>
  </r>
  <r>
    <s v="acourtinbi"/>
    <s v="Male"/>
    <x v="92"/>
    <n v="35"/>
    <s v="KT"/>
    <s v="KT16"/>
  </r>
  <r>
    <s v="adaudrayid"/>
    <s v="Female"/>
    <x v="126"/>
    <n v="45"/>
    <s v="KT"/>
    <s v="KT11"/>
  </r>
  <r>
    <s v="afoldesbo"/>
    <s v="Female"/>
    <x v="116"/>
    <n v="49"/>
    <s v="KT"/>
    <s v="KT24"/>
  </r>
  <r>
    <s v="agoldie9n"/>
    <s v="Male"/>
    <x v="109"/>
    <n v="31"/>
    <s v="KT"/>
    <s v="KT13"/>
  </r>
  <r>
    <s v="agreenlies58"/>
    <s v="Male"/>
    <x v="90"/>
    <n v="19"/>
    <s v="KT"/>
    <s v="KT14"/>
  </r>
  <r>
    <s v="ahabbijamaz"/>
    <s v="Female"/>
    <x v="98"/>
    <n v="49"/>
    <s v="KT"/>
    <s v="KT22"/>
  </r>
  <r>
    <s v="ahannabuss33"/>
    <s v="Male"/>
    <x v="89"/>
    <n v="20"/>
    <s v="KT"/>
    <s v="KT12"/>
  </r>
  <r>
    <s v="akeoghan4j"/>
    <s v="Female"/>
    <x v="122"/>
    <n v="25"/>
    <s v="KT"/>
    <s v="KT12"/>
  </r>
  <r>
    <s v="akinnerj9"/>
    <s v="Female"/>
    <x v="94"/>
    <n v="20"/>
    <s v="KT"/>
    <s v="KT22"/>
  </r>
  <r>
    <s v="amurley7c"/>
    <s v="Female"/>
    <x v="126"/>
    <n v="25"/>
    <s v="KT"/>
    <s v="KT11"/>
  </r>
  <r>
    <s v="anockles6n"/>
    <s v="Male"/>
    <x v="125"/>
    <n v="28"/>
    <s v="KT"/>
    <s v="KT23"/>
  </r>
  <r>
    <s v="anorthcotef2"/>
    <s v="Female"/>
    <x v="105"/>
    <n v="23"/>
    <s v="KT"/>
    <s v="KT18"/>
  </r>
  <r>
    <s v="aoxtonc"/>
    <s v="Male"/>
    <x v="122"/>
    <n v="23"/>
    <s v="KT"/>
    <s v="KT12"/>
  </r>
  <r>
    <s v="apeakeds"/>
    <s v="Female"/>
    <x v="108"/>
    <n v="18"/>
    <s v="KT"/>
    <s v="KT10"/>
  </r>
  <r>
    <s v="apienu"/>
    <s v="Female"/>
    <x v="85"/>
    <n v="24"/>
    <s v="KT"/>
    <s v="KT17"/>
  </r>
  <r>
    <s v="athrasherm2"/>
    <s v="Female"/>
    <x v="126"/>
    <n v="49"/>
    <s v="KT"/>
    <s v="KT11"/>
  </r>
  <r>
    <s v="avictory8s"/>
    <s v="Female"/>
    <x v="108"/>
    <n v="45"/>
    <s v="KT"/>
    <s v="KT10"/>
  </r>
  <r>
    <s v="bcroser6b"/>
    <s v="Female"/>
    <x v="127"/>
    <n v="28"/>
    <s v="KT"/>
    <s v="KT20"/>
  </r>
  <r>
    <s v="bdossettkp"/>
    <s v="Male"/>
    <x v="91"/>
    <n v="23"/>
    <s v="KT"/>
    <s v="KT11"/>
  </r>
  <r>
    <s v="bdullard8h"/>
    <s v="Male"/>
    <x v="111"/>
    <n v="28"/>
    <s v="KT"/>
    <s v="KT13"/>
  </r>
  <r>
    <s v="beaster8b"/>
    <s v="Female"/>
    <x v="127"/>
    <n v="29"/>
    <s v="KT"/>
    <s v="KT20"/>
  </r>
  <r>
    <s v="bfoddya2"/>
    <s v="Female"/>
    <x v="126"/>
    <n v="29"/>
    <s v="KT"/>
    <s v="KT11"/>
  </r>
  <r>
    <s v="bgleyng"/>
    <s v="Male"/>
    <x v="91"/>
    <n v="54"/>
    <s v="KT"/>
    <s v="KT11"/>
  </r>
  <r>
    <s v="bkunischdf"/>
    <s v="Female"/>
    <x v="124"/>
    <n v="37"/>
    <s v="KT"/>
    <s v="KT24"/>
  </r>
  <r>
    <s v="bmadge56"/>
    <s v="Female"/>
    <x v="99"/>
    <n v="22"/>
    <s v="KT"/>
    <s v="KT10"/>
  </r>
  <r>
    <s v="bmcdaidcv"/>
    <s v="Female"/>
    <x v="101"/>
    <n v="36"/>
    <s v="KT"/>
    <s v="KT22"/>
  </r>
  <r>
    <s v="bsmallman8p"/>
    <s v="Male"/>
    <x v="85"/>
    <n v="20"/>
    <s v="KT"/>
    <s v="KT17"/>
  </r>
  <r>
    <s v="btrippacke4"/>
    <s v="Male"/>
    <x v="100"/>
    <n v="18"/>
    <s v="KT"/>
    <s v="KT13"/>
  </r>
  <r>
    <s v="cashe7m"/>
    <s v="Female"/>
    <x v="90"/>
    <n v="43"/>
    <s v="KT"/>
    <s v="KT14"/>
  </r>
  <r>
    <s v="cboothby32"/>
    <s v="Male"/>
    <x v="114"/>
    <n v="30"/>
    <s v="KT"/>
    <s v="KT17"/>
  </r>
  <r>
    <s v="cbuckberry8i"/>
    <s v="Female"/>
    <x v="103"/>
    <n v="17"/>
    <s v="KT"/>
    <s v="KT16"/>
  </r>
  <r>
    <s v="cchasteneydi"/>
    <s v="Male"/>
    <x v="102"/>
    <n v="20"/>
    <s v="KT"/>
    <s v="KT20"/>
  </r>
  <r>
    <s v="celfleetgj"/>
    <s v="Male"/>
    <x v="90"/>
    <n v="24"/>
    <s v="KT"/>
    <s v="KT14"/>
  </r>
  <r>
    <s v="cevasoni8"/>
    <s v="Female"/>
    <x v="126"/>
    <n v="33"/>
    <s v="KT"/>
    <s v="KT11"/>
  </r>
  <r>
    <s v="cfoldsj6"/>
    <s v="Female"/>
    <x v="115"/>
    <n v="25"/>
    <s v="KT"/>
    <s v="KT12"/>
  </r>
  <r>
    <s v="cgoundryb0"/>
    <s v="Female"/>
    <x v="85"/>
    <n v="36"/>
    <s v="KT"/>
    <s v="KT17"/>
  </r>
  <r>
    <s v="chearseync"/>
    <s v="Male"/>
    <x v="99"/>
    <n v="54"/>
    <s v="KT"/>
    <s v="KT10"/>
  </r>
  <r>
    <s v="cjozefowiczk7"/>
    <s v="Male"/>
    <x v="115"/>
    <n v="35"/>
    <s v="KT"/>
    <s v="KT12"/>
  </r>
  <r>
    <s v="ckibbyegg"/>
    <s v="Male"/>
    <x v="125"/>
    <n v="38"/>
    <s v="KT"/>
    <s v="KT23"/>
  </r>
  <r>
    <s v="ckissocka9"/>
    <s v="Female"/>
    <x v="101"/>
    <n v="37"/>
    <s v="KT"/>
    <s v="KT22"/>
  </r>
  <r>
    <s v="clinturnl4"/>
    <s v="Male"/>
    <x v="105"/>
    <n v="28"/>
    <s v="KT"/>
    <s v="KT18"/>
  </r>
  <r>
    <s v="clongstaffej3"/>
    <s v="Female"/>
    <x v="123"/>
    <n v="37"/>
    <s v="KT"/>
    <s v="KT18"/>
  </r>
  <r>
    <s v="cmaaszlm"/>
    <s v="Male"/>
    <x v="126"/>
    <n v="31"/>
    <s v="KT"/>
    <s v="KT11"/>
  </r>
  <r>
    <s v="cmatussevichej"/>
    <s v="Female"/>
    <x v="90"/>
    <n v="34"/>
    <s v="KT"/>
    <s v="KT14"/>
  </r>
  <r>
    <s v="cnesfield6c"/>
    <s v="Female"/>
    <x v="99"/>
    <n v="27"/>
    <s v="KT"/>
    <s v="KT10"/>
  </r>
  <r>
    <s v="cnovkovic4v"/>
    <s v="Male"/>
    <x v="108"/>
    <n v="28"/>
    <s v="KT"/>
    <s v="KT10"/>
  </r>
  <r>
    <s v="cprobet6j"/>
    <s v="Male"/>
    <x v="91"/>
    <n v="19"/>
    <s v="KT"/>
    <s v="KT11"/>
  </r>
  <r>
    <s v="cquibellni"/>
    <s v="Female"/>
    <x v="123"/>
    <n v="62"/>
    <s v="KT"/>
    <s v="KT18"/>
  </r>
  <r>
    <s v="csachno22"/>
    <s v="Female"/>
    <x v="112"/>
    <n v="22"/>
    <s v="KT"/>
    <s v="KT21"/>
  </r>
  <r>
    <s v="cschustlbl"/>
    <s v="Male"/>
    <x v="110"/>
    <n v="35"/>
    <s v="KT"/>
    <s v="KT15"/>
  </r>
  <r>
    <s v="csicha4u"/>
    <s v="Female"/>
    <x v="85"/>
    <n v="27"/>
    <s v="KT"/>
    <s v="KT17"/>
  </r>
  <r>
    <s v="csowersbys"/>
    <s v="Female"/>
    <x v="126"/>
    <n v="24"/>
    <s v="KT"/>
    <s v="KT11"/>
  </r>
  <r>
    <s v="dbarriballer"/>
    <s v="Male"/>
    <x v="103"/>
    <n v="23"/>
    <s v="KT"/>
    <s v="KT16"/>
  </r>
  <r>
    <s v="dbendanf1"/>
    <s v="Female"/>
    <x v="112"/>
    <n v="24"/>
    <s v="KT"/>
    <s v="KT21"/>
  </r>
  <r>
    <s v="dblampiedi1"/>
    <s v="Male"/>
    <x v="108"/>
    <n v="19"/>
    <s v="KT"/>
    <s v="KT10"/>
  </r>
  <r>
    <s v="dbowmaker5q"/>
    <s v="Female"/>
    <x v="89"/>
    <n v="28"/>
    <s v="KT"/>
    <s v="KT12"/>
  </r>
  <r>
    <s v="dcashmanlh"/>
    <s v="Female"/>
    <x v="85"/>
    <n v="43"/>
    <s v="KT"/>
    <s v="KT17"/>
  </r>
  <r>
    <s v="dcestardl6"/>
    <s v="Male"/>
    <x v="101"/>
    <n v="41"/>
    <s v="KT"/>
    <s v="KT22"/>
  </r>
  <r>
    <s v="dchampkin18"/>
    <s v="Female"/>
    <x v="112"/>
    <n v="29"/>
    <s v="KT"/>
    <s v="KT21"/>
  </r>
  <r>
    <s v="dgittingslb"/>
    <s v="Male"/>
    <x v="103"/>
    <n v="38"/>
    <s v="KT"/>
    <s v="KT16"/>
  </r>
  <r>
    <s v="dgoburnfb"/>
    <s v="Female"/>
    <x v="102"/>
    <n v="28"/>
    <s v="KT"/>
    <s v="KT20"/>
  </r>
  <r>
    <s v="dgouninls"/>
    <s v="Male"/>
    <x v="126"/>
    <n v="44"/>
    <s v="KT"/>
    <s v="KT11"/>
  </r>
  <r>
    <s v="dgowngei3"/>
    <s v="Male"/>
    <x v="109"/>
    <n v="22"/>
    <s v="KT"/>
    <s v="KT13"/>
  </r>
  <r>
    <s v="dgreatrexat"/>
    <s v="Female"/>
    <x v="99"/>
    <n v="37"/>
    <s v="KT"/>
    <s v="KT10"/>
  </r>
  <r>
    <s v="dhandscombfv"/>
    <s v="Female"/>
    <x v="95"/>
    <n v="20"/>
    <s v="KT"/>
    <s v="KT20"/>
  </r>
  <r>
    <s v="dhegg7i"/>
    <s v="Female"/>
    <x v="105"/>
    <n v="22"/>
    <s v="KT"/>
    <s v="KT18"/>
  </r>
  <r>
    <s v="dkett2d"/>
    <s v="Male"/>
    <x v="102"/>
    <n v="27"/>
    <s v="KT"/>
    <s v="KT20"/>
  </r>
  <r>
    <s v="dmeins5d"/>
    <s v="Female"/>
    <x v="102"/>
    <n v="29"/>
    <s v="KT"/>
    <s v="KT20"/>
  </r>
  <r>
    <s v="dmilberrymz"/>
    <s v="Male"/>
    <x v="104"/>
    <n v="52"/>
    <s v="KT"/>
    <s v="KT11"/>
  </r>
  <r>
    <s v="dpyford34"/>
    <s v="Female"/>
    <x v="90"/>
    <n v="19"/>
    <s v="KT"/>
    <s v="KT14"/>
  </r>
  <r>
    <s v="drochellejw"/>
    <s v="Female"/>
    <x v="109"/>
    <n v="23"/>
    <s v="KT"/>
    <s v="KT13"/>
  </r>
  <r>
    <s v="dservis61"/>
    <s v="Female"/>
    <x v="97"/>
    <n v="28"/>
    <s v="KT"/>
    <s v="KT21"/>
  </r>
  <r>
    <s v="dwicksteadex"/>
    <s v="Female"/>
    <x v="115"/>
    <n v="45"/>
    <s v="KT"/>
    <s v="KT12"/>
  </r>
  <r>
    <s v="dwitterie"/>
    <s v="Male"/>
    <x v="99"/>
    <n v="47"/>
    <s v="KT"/>
    <s v="KT10"/>
  </r>
  <r>
    <s v="ebosseig"/>
    <s v="Female"/>
    <x v="114"/>
    <n v="19"/>
    <s v="KT"/>
    <s v="KT17"/>
  </r>
  <r>
    <s v="ebraggintondr"/>
    <s v="Male"/>
    <x v="112"/>
    <n v="19"/>
    <s v="KT"/>
    <s v="KT21"/>
  </r>
  <r>
    <s v="ebridgewaterf3"/>
    <s v="Male"/>
    <x v="106"/>
    <n v="40"/>
    <s v="KT"/>
    <s v="KT17"/>
  </r>
  <r>
    <s v="ecastlake2s"/>
    <s v="Male"/>
    <x v="105"/>
    <n v="24"/>
    <s v="KT"/>
    <s v="KT18"/>
  </r>
  <r>
    <s v="edymokemc"/>
    <s v="Female"/>
    <x v="90"/>
    <n v="50"/>
    <s v="KT"/>
    <s v="KT14"/>
  </r>
  <r>
    <s v="egaydenfp"/>
    <s v="Female"/>
    <x v="125"/>
    <n v="29"/>
    <s v="KT"/>
    <s v="KT23"/>
  </r>
  <r>
    <s v="ehinzes"/>
    <s v="Male"/>
    <x v="94"/>
    <n v="43"/>
    <s v="KT"/>
    <s v="KT22"/>
  </r>
  <r>
    <s v="ehoulahan4f"/>
    <s v="Female"/>
    <x v="111"/>
    <n v="19"/>
    <s v="KT"/>
    <s v="KT13"/>
  </r>
  <r>
    <s v="ekrinks63"/>
    <s v="Female"/>
    <x v="92"/>
    <n v="21"/>
    <s v="KT"/>
    <s v="KT16"/>
  </r>
  <r>
    <s v="elabeliq"/>
    <s v="Male"/>
    <x v="85"/>
    <n v="30"/>
    <s v="KT"/>
    <s v="KT17"/>
  </r>
  <r>
    <s v="emonckton3x"/>
    <s v="Female"/>
    <x v="117"/>
    <n v="22"/>
    <s v="KT"/>
    <s v="KT12"/>
  </r>
  <r>
    <s v="epringerly"/>
    <s v="Female"/>
    <x v="99"/>
    <n v="18"/>
    <s v="KT"/>
    <s v="KT10"/>
  </r>
  <r>
    <s v="eswalwellda"/>
    <s v="Male"/>
    <x v="122"/>
    <n v="43"/>
    <s v="KT"/>
    <s v="KT12"/>
  </r>
  <r>
    <s v="fandreii5"/>
    <s v="Female"/>
    <x v="104"/>
    <n v="49"/>
    <s v="KT"/>
    <s v="KT11"/>
  </r>
  <r>
    <s v="fcartledgedd"/>
    <s v="Male"/>
    <x v="97"/>
    <n v="39"/>
    <s v="KT"/>
    <s v="KT21"/>
  </r>
  <r>
    <s v="fcutmare6t"/>
    <s v="Male"/>
    <x v="115"/>
    <n v="27"/>
    <s v="KT"/>
    <s v="KT12"/>
  </r>
  <r>
    <s v="ffarrycm"/>
    <s v="Male"/>
    <x v="110"/>
    <n v="47"/>
    <s v="KT"/>
    <s v="KT15"/>
  </r>
  <r>
    <s v="ffontelleshi"/>
    <s v="Female"/>
    <x v="99"/>
    <n v="29"/>
    <s v="KT"/>
    <s v="KT10"/>
  </r>
  <r>
    <s v="fhaquarddo"/>
    <s v="Female"/>
    <x v="91"/>
    <n v="26"/>
    <s v="KT"/>
    <s v="KT11"/>
  </r>
  <r>
    <s v="fharkus75"/>
    <s v="Female"/>
    <x v="114"/>
    <n v="20"/>
    <s v="KT"/>
    <s v="KT17"/>
  </r>
  <r>
    <s v="fhuxton4m"/>
    <s v="Male"/>
    <x v="124"/>
    <n v="18"/>
    <s v="KT"/>
    <s v="KT24"/>
  </r>
  <r>
    <s v="fmaccafferyx"/>
    <s v="Female"/>
    <x v="89"/>
    <n v="17"/>
    <s v="KT"/>
    <s v="KT12"/>
  </r>
  <r>
    <s v="fmuscatfn"/>
    <s v="Male"/>
    <x v="105"/>
    <n v="31"/>
    <s v="KT"/>
    <s v="KT18"/>
  </r>
  <r>
    <s v="gbaisonna"/>
    <s v="Female"/>
    <x v="100"/>
    <n v="60"/>
    <s v="KT"/>
    <s v="KT13"/>
  </r>
  <r>
    <s v="gbountiffap"/>
    <s v="Male"/>
    <x v="112"/>
    <n v="22"/>
    <s v="KT"/>
    <s v="KT21"/>
  </r>
  <r>
    <s v="gderhamgc"/>
    <s v="Male"/>
    <x v="114"/>
    <n v="33"/>
    <s v="KT"/>
    <s v="KT17"/>
  </r>
  <r>
    <s v="gdownage78"/>
    <s v="Male"/>
    <x v="127"/>
    <n v="24"/>
    <s v="KT"/>
    <s v="KT20"/>
  </r>
  <r>
    <s v="gdrinnanm6"/>
    <s v="Male"/>
    <x v="104"/>
    <n v="46"/>
    <s v="KT"/>
    <s v="KT11"/>
  </r>
  <r>
    <s v="gdunksca"/>
    <s v="Female"/>
    <x v="109"/>
    <n v="49"/>
    <s v="KT"/>
    <s v="KT13"/>
  </r>
  <r>
    <s v="ggiurio1j"/>
    <s v="Male"/>
    <x v="91"/>
    <n v="24"/>
    <s v="KT"/>
    <s v="KT11"/>
  </r>
  <r>
    <s v="ggoatmanf8"/>
    <s v="Male"/>
    <x v="101"/>
    <n v="36"/>
    <s v="KT"/>
    <s v="KT22"/>
  </r>
  <r>
    <s v="ggravenall16"/>
    <s v="Male"/>
    <x v="110"/>
    <n v="26"/>
    <s v="KT"/>
    <s v="KT15"/>
  </r>
  <r>
    <s v="glambden9t"/>
    <s v="Female"/>
    <x v="125"/>
    <n v="22"/>
    <s v="KT"/>
    <s v="KT23"/>
  </r>
  <r>
    <s v="godempseygd"/>
    <s v="Male"/>
    <x v="124"/>
    <n v="25"/>
    <s v="KT"/>
    <s v="KT24"/>
  </r>
  <r>
    <s v="grooper6o"/>
    <s v="Female"/>
    <x v="110"/>
    <n v="25"/>
    <s v="KT"/>
    <s v="KT15"/>
  </r>
  <r>
    <s v="gstendallma"/>
    <s v="Female"/>
    <x v="102"/>
    <n v="31"/>
    <s v="KT"/>
    <s v="KT20"/>
  </r>
  <r>
    <s v="gzannellifu"/>
    <s v="Female"/>
    <x v="100"/>
    <n v="49"/>
    <s v="KT"/>
    <s v="KT13"/>
  </r>
  <r>
    <s v="hdrummerah"/>
    <s v="Male"/>
    <x v="115"/>
    <n v="44"/>
    <s v="KT"/>
    <s v="KT12"/>
  </r>
  <r>
    <s v="hgleesonfr"/>
    <s v="Male"/>
    <x v="89"/>
    <n v="33"/>
    <s v="KT"/>
    <s v="KT12"/>
  </r>
  <r>
    <s v="hgoulyla"/>
    <s v="Male"/>
    <x v="111"/>
    <n v="46"/>
    <s v="KT"/>
    <s v="KT13"/>
  </r>
  <r>
    <s v="hhaughian2z"/>
    <s v="Female"/>
    <x v="105"/>
    <n v="25"/>
    <s v="KT"/>
    <s v="KT18"/>
  </r>
  <r>
    <s v="hjoshamib"/>
    <s v="Male"/>
    <x v="86"/>
    <n v="45"/>
    <s v="KT"/>
    <s v="KT10"/>
  </r>
  <r>
    <s v="hoylett6f"/>
    <s v="Female"/>
    <x v="117"/>
    <n v="26"/>
    <s v="KT"/>
    <s v="KT12"/>
  </r>
  <r>
    <s v="hpittet66"/>
    <s v="Male"/>
    <x v="105"/>
    <n v="24"/>
    <s v="KT"/>
    <s v="KT18"/>
  </r>
  <r>
    <s v="hsambrokk"/>
    <s v="Female"/>
    <x v="110"/>
    <n v="22"/>
    <s v="KT"/>
    <s v="KT15"/>
  </r>
  <r>
    <s v="hschlagb6"/>
    <s v="Male"/>
    <x v="115"/>
    <n v="38"/>
    <s v="KT"/>
    <s v="KT12"/>
  </r>
  <r>
    <s v="hwallinggz"/>
    <s v="Male"/>
    <x v="112"/>
    <n v="26"/>
    <s v="KT"/>
    <s v="KT21"/>
  </r>
  <r>
    <s v="icoasee3"/>
    <s v="Male"/>
    <x v="114"/>
    <n v="17"/>
    <s v="KT"/>
    <s v="KT17"/>
  </r>
  <r>
    <s v="ijoerningc4"/>
    <s v="Male"/>
    <x v="103"/>
    <n v="33"/>
    <s v="KT"/>
    <s v="KT16"/>
  </r>
  <r>
    <s v="ioakes51"/>
    <s v="Male"/>
    <x v="122"/>
    <n v="29"/>
    <s v="KT"/>
    <s v="KT12"/>
  </r>
  <r>
    <s v="ioiseauf5"/>
    <s v="Male"/>
    <x v="101"/>
    <n v="25"/>
    <s v="KT"/>
    <s v="KT22"/>
  </r>
  <r>
    <s v="jandreic9"/>
    <s v="Female"/>
    <x v="122"/>
    <n v="25"/>
    <s v="KT"/>
    <s v="KT12"/>
  </r>
  <r>
    <s v="jdenyukinlx"/>
    <s v="Female"/>
    <x v="92"/>
    <n v="26"/>
    <s v="KT"/>
    <s v="KT16"/>
  </r>
  <r>
    <s v="jdomken"/>
    <s v="Female"/>
    <x v="126"/>
    <n v="24"/>
    <s v="KT"/>
    <s v="KT11"/>
  </r>
  <r>
    <s v="jemmett3p"/>
    <s v="Female"/>
    <x v="111"/>
    <n v="28"/>
    <s v="KT"/>
    <s v="KT13"/>
  </r>
  <r>
    <s v="jlewsie6m"/>
    <s v="Female"/>
    <x v="92"/>
    <n v="26"/>
    <s v="KT"/>
    <s v="KT16"/>
  </r>
  <r>
    <s v="jmurcottlj"/>
    <s v="Male"/>
    <x v="115"/>
    <n v="49"/>
    <s v="KT"/>
    <s v="KT12"/>
  </r>
  <r>
    <s v="jnappinbu"/>
    <s v="Male"/>
    <x v="90"/>
    <n v="18"/>
    <s v="KT"/>
    <s v="KT14"/>
  </r>
  <r>
    <s v="jpardy9y"/>
    <s v="Female"/>
    <x v="99"/>
    <n v="34"/>
    <s v="KT"/>
    <s v="KT10"/>
  </r>
  <r>
    <s v="jpeplow1"/>
    <s v="Female"/>
    <x v="103"/>
    <n v="30"/>
    <s v="KT"/>
    <s v="KT16"/>
  </r>
  <r>
    <s v="jshelp1a"/>
    <s v="Male"/>
    <x v="90"/>
    <n v="29"/>
    <s v="KT"/>
    <s v="KT14"/>
  </r>
  <r>
    <s v="kblunsom6v"/>
    <s v="Female"/>
    <x v="111"/>
    <n v="19"/>
    <s v="KT"/>
    <s v="KT13"/>
  </r>
  <r>
    <s v="kbragancaa6"/>
    <s v="Female"/>
    <x v="108"/>
    <n v="29"/>
    <s v="KT"/>
    <s v="KT10"/>
  </r>
  <r>
    <s v="kbubeerd9"/>
    <s v="Female"/>
    <x v="99"/>
    <n v="31"/>
    <s v="KT"/>
    <s v="KT10"/>
  </r>
  <r>
    <s v="kcankettcp"/>
    <s v="Female"/>
    <x v="110"/>
    <n v="26"/>
    <s v="KT"/>
    <s v="KT15"/>
  </r>
  <r>
    <s v="kcawted1"/>
    <s v="Male"/>
    <x v="122"/>
    <n v="23"/>
    <s v="KT"/>
    <s v="KT12"/>
  </r>
  <r>
    <s v="kchamberlainh6"/>
    <s v="Male"/>
    <x v="86"/>
    <n v="49"/>
    <s v="KT"/>
    <s v="KT10"/>
  </r>
  <r>
    <s v="kdelepine5p"/>
    <s v="Female"/>
    <x v="124"/>
    <n v="23"/>
    <s v="KT"/>
    <s v="KT24"/>
  </r>
  <r>
    <s v="keddies3s"/>
    <s v="Female"/>
    <x v="99"/>
    <n v="19"/>
    <s v="KT"/>
    <s v="KT10"/>
  </r>
  <r>
    <s v="kgroomelo"/>
    <s v="Female"/>
    <x v="101"/>
    <n v="35"/>
    <s v="KT"/>
    <s v="KT22"/>
  </r>
  <r>
    <s v="kgullyescs"/>
    <s v="Male"/>
    <x v="95"/>
    <n v="44"/>
    <s v="KT"/>
    <s v="KT20"/>
  </r>
  <r>
    <s v="kissacov29"/>
    <s v="Female"/>
    <x v="89"/>
    <n v="19"/>
    <s v="KT"/>
    <s v="KT12"/>
  </r>
  <r>
    <s v="klimbert62"/>
    <s v="Female"/>
    <x v="104"/>
    <n v="21"/>
    <s v="KT"/>
    <s v="KT11"/>
  </r>
  <r>
    <s v="kmcindrewjg"/>
    <s v="Female"/>
    <x v="117"/>
    <n v="37"/>
    <s v="KT"/>
    <s v="KT12"/>
  </r>
  <r>
    <s v="kmcpheat9s"/>
    <s v="Female"/>
    <x v="101"/>
    <n v="32"/>
    <s v="KT"/>
    <s v="KT22"/>
  </r>
  <r>
    <s v="kpawelfa"/>
    <s v="Male"/>
    <x v="85"/>
    <n v="49"/>
    <s v="KT"/>
    <s v="KT17"/>
  </r>
  <r>
    <s v="kpetherickdc"/>
    <s v="Female"/>
    <x v="106"/>
    <n v="38"/>
    <s v="KT"/>
    <s v="KT17"/>
  </r>
  <r>
    <s v="kvicarl"/>
    <s v="Male"/>
    <x v="114"/>
    <n v="28"/>
    <s v="KT"/>
    <s v="KT17"/>
  </r>
  <r>
    <s v="kvollam2u"/>
    <s v="Female"/>
    <x v="110"/>
    <n v="21"/>
    <s v="KT"/>
    <s v="KT15"/>
  </r>
  <r>
    <s v="kweagenerkj"/>
    <s v="Female"/>
    <x v="97"/>
    <n v="29"/>
    <s v="KT"/>
    <s v="KT21"/>
  </r>
  <r>
    <s v="lbernardini4t"/>
    <s v="Female"/>
    <x v="89"/>
    <n v="29"/>
    <s v="KT"/>
    <s v="KT12"/>
  </r>
  <r>
    <s v="lbinyona5"/>
    <s v="Male"/>
    <x v="116"/>
    <n v="31"/>
    <s v="KT"/>
    <s v="KT24"/>
  </r>
  <r>
    <s v="lcandwell24"/>
    <s v="Female"/>
    <x v="114"/>
    <n v="23"/>
    <s v="KT"/>
    <s v="KT17"/>
  </r>
  <r>
    <s v="lduxbarry4z"/>
    <s v="Female"/>
    <x v="115"/>
    <n v="18"/>
    <s v="KT"/>
    <s v="KT12"/>
  </r>
  <r>
    <s v="lhoylandn7"/>
    <s v="Female"/>
    <x v="117"/>
    <n v="53"/>
    <s v="KT"/>
    <s v="KT12"/>
  </r>
  <r>
    <s v="lkohrsen27"/>
    <s v="Female"/>
    <x v="85"/>
    <n v="21"/>
    <s v="KT"/>
    <s v="KT17"/>
  </r>
  <r>
    <s v="llambarth93"/>
    <s v="Female"/>
    <x v="91"/>
    <n v="24"/>
    <s v="KT"/>
    <s v="KT11"/>
  </r>
  <r>
    <s v="llowethi7"/>
    <s v="Male"/>
    <x v="97"/>
    <n v="18"/>
    <s v="KT"/>
    <s v="KT21"/>
  </r>
  <r>
    <s v="lmackerleyb5"/>
    <s v="Male"/>
    <x v="104"/>
    <n v="47"/>
    <s v="KT"/>
    <s v="KT11"/>
  </r>
  <r>
    <s v="lolivieh0"/>
    <s v="Male"/>
    <x v="99"/>
    <n v="27"/>
    <s v="KT"/>
    <s v="KT10"/>
  </r>
  <r>
    <s v="lpinchon40"/>
    <s v="Male"/>
    <x v="115"/>
    <n v="17"/>
    <s v="KT"/>
    <s v="KT12"/>
  </r>
  <r>
    <s v="lsharphouse14"/>
    <s v="Female"/>
    <x v="94"/>
    <n v="29"/>
    <s v="KT"/>
    <s v="KT22"/>
  </r>
  <r>
    <s v="lsilverstonb1"/>
    <s v="Male"/>
    <x v="114"/>
    <n v="24"/>
    <s v="KT"/>
    <s v="KT17"/>
  </r>
  <r>
    <s v="lwordsley2q"/>
    <s v="Female"/>
    <x v="127"/>
    <n v="20"/>
    <s v="KT"/>
    <s v="KT20"/>
  </r>
  <r>
    <s v="matrillm8"/>
    <s v="Male"/>
    <x v="115"/>
    <n v="33"/>
    <s v="KT"/>
    <s v="KT12"/>
  </r>
  <r>
    <s v="mbartosik1u"/>
    <s v="Female"/>
    <x v="85"/>
    <n v="25"/>
    <s v="KT"/>
    <s v="KT17"/>
  </r>
  <r>
    <s v="mbettanay1e"/>
    <s v="Female"/>
    <x v="113"/>
    <n v="24"/>
    <s v="KT"/>
    <s v="KT23"/>
  </r>
  <r>
    <s v="mbibbnf"/>
    <s v="Female"/>
    <x v="113"/>
    <n v="49"/>
    <s v="KT"/>
    <s v="KT23"/>
  </r>
  <r>
    <s v="mbontoftmi"/>
    <s v="Female"/>
    <x v="97"/>
    <n v="22"/>
    <s v="KT"/>
    <s v="KT21"/>
  </r>
  <r>
    <s v="mcasassab4"/>
    <s v="Male"/>
    <x v="124"/>
    <n v="46"/>
    <s v="KT"/>
    <s v="KT24"/>
  </r>
  <r>
    <s v="mdelbouxlp"/>
    <s v="Female"/>
    <x v="115"/>
    <n v="39"/>
    <s v="KT"/>
    <s v="KT12"/>
  </r>
  <r>
    <s v="mdomengete6"/>
    <s v="Female"/>
    <x v="115"/>
    <n v="23"/>
    <s v="KT"/>
    <s v="KT12"/>
  </r>
  <r>
    <s v="mgrossdz"/>
    <s v="Female"/>
    <x v="103"/>
    <n v="26"/>
    <s v="KT"/>
    <s v="KT16"/>
  </r>
  <r>
    <s v="mliquorishgo"/>
    <s v="Female"/>
    <x v="94"/>
    <n v="37"/>
    <s v="KT"/>
    <s v="KT22"/>
  </r>
  <r>
    <s v="mmichurinbf"/>
    <s v="Male"/>
    <x v="117"/>
    <n v="24"/>
    <s v="KT"/>
    <s v="KT12"/>
  </r>
  <r>
    <s v="mnitti49"/>
    <s v="Female"/>
    <x v="110"/>
    <n v="18"/>
    <s v="KT"/>
    <s v="KT15"/>
  </r>
  <r>
    <s v="mpetricks"/>
    <s v="Female"/>
    <x v="122"/>
    <n v="25"/>
    <s v="KT"/>
    <s v="KT12"/>
  </r>
  <r>
    <s v="mstephensg6"/>
    <s v="Male"/>
    <x v="126"/>
    <n v="21"/>
    <s v="KT"/>
    <s v="KT11"/>
  </r>
  <r>
    <s v="msyradc0"/>
    <s v="Female"/>
    <x v="86"/>
    <n v="28"/>
    <s v="KT"/>
    <s v="KT10"/>
  </r>
  <r>
    <s v="mvlachbd"/>
    <s v="Male"/>
    <x v="117"/>
    <n v="22"/>
    <s v="KT"/>
    <s v="KT12"/>
  </r>
  <r>
    <s v="ncowlardf"/>
    <s v="Female"/>
    <x v="116"/>
    <n v="28"/>
    <s v="KT"/>
    <s v="KT24"/>
  </r>
  <r>
    <s v="ndarby94"/>
    <s v="Male"/>
    <x v="123"/>
    <n v="41"/>
    <s v="KT"/>
    <s v="KT18"/>
  </r>
  <r>
    <s v="nhirthlt"/>
    <s v="Female"/>
    <x v="98"/>
    <n v="33"/>
    <s v="KT"/>
    <s v="KT22"/>
  </r>
  <r>
    <s v="nphliponit"/>
    <s v="Male"/>
    <x v="127"/>
    <n v="19"/>
    <s v="KT"/>
    <s v="KT20"/>
  </r>
  <r>
    <s v="ochatind4"/>
    <s v="Female"/>
    <x v="94"/>
    <n v="35"/>
    <s v="KT"/>
    <s v="KT22"/>
  </r>
  <r>
    <s v="pbendlej8"/>
    <s v="Male"/>
    <x v="86"/>
    <n v="32"/>
    <s v="KT"/>
    <s v="KT10"/>
  </r>
  <r>
    <s v="pbenoit9g"/>
    <s v="Male"/>
    <x v="127"/>
    <n v="38"/>
    <s v="KT"/>
    <s v="KT20"/>
  </r>
  <r>
    <s v="pcianni4c"/>
    <s v="Male"/>
    <x v="101"/>
    <n v="24"/>
    <s v="KT"/>
    <s v="KT22"/>
  </r>
  <r>
    <s v="pdambrosio1k"/>
    <s v="Female"/>
    <x v="125"/>
    <n v="19"/>
    <s v="KT"/>
    <s v="KT23"/>
  </r>
  <r>
    <s v="pdawberylq"/>
    <s v="Female"/>
    <x v="126"/>
    <n v="39"/>
    <s v="KT"/>
    <s v="KT11"/>
  </r>
  <r>
    <s v="pemersonlc"/>
    <s v="Male"/>
    <x v="125"/>
    <n v="27"/>
    <s v="KT"/>
    <s v="KT23"/>
  </r>
  <r>
    <s v="pjeppersonbj"/>
    <s v="Male"/>
    <x v="101"/>
    <n v="26"/>
    <s v="KT"/>
    <s v="KT22"/>
  </r>
  <r>
    <s v="pjusticee"/>
    <s v="Male"/>
    <x v="98"/>
    <n v="19"/>
    <s v="KT"/>
    <s v="KT22"/>
  </r>
  <r>
    <s v="pmitchelz"/>
    <s v="Male"/>
    <x v="109"/>
    <n v="18"/>
    <s v="KT"/>
    <s v="KT13"/>
  </r>
  <r>
    <s v="pphilliphskh"/>
    <s v="Male"/>
    <x v="113"/>
    <n v="25"/>
    <s v="KT"/>
    <s v="KT23"/>
  </r>
  <r>
    <s v="qburfielddb"/>
    <s v="Male"/>
    <x v="114"/>
    <n v="20"/>
    <s v="KT"/>
    <s v="KT17"/>
  </r>
  <r>
    <s v="qebbs45"/>
    <s v="Female"/>
    <x v="103"/>
    <n v="19"/>
    <s v="KT"/>
    <s v="KT16"/>
  </r>
  <r>
    <s v="qgoodings5x"/>
    <s v="Male"/>
    <x v="104"/>
    <n v="21"/>
    <s v="KT"/>
    <s v="KT11"/>
  </r>
  <r>
    <s v="rbeeho3t"/>
    <s v="Male"/>
    <x v="115"/>
    <n v="26"/>
    <s v="KT"/>
    <s v="KT12"/>
  </r>
  <r>
    <s v="rboatwright1f"/>
    <s v="Female"/>
    <x v="110"/>
    <n v="20"/>
    <s v="KT"/>
    <s v="KT15"/>
  </r>
  <r>
    <s v="rdipietrodh"/>
    <s v="Male"/>
    <x v="98"/>
    <n v="41"/>
    <s v="KT"/>
    <s v="KT22"/>
  </r>
  <r>
    <s v="rdixcey3l"/>
    <s v="Female"/>
    <x v="117"/>
    <n v="27"/>
    <s v="KT"/>
    <s v="KT12"/>
  </r>
  <r>
    <s v="rdoumerqueeb"/>
    <s v="Female"/>
    <x v="86"/>
    <n v="47"/>
    <s v="KT"/>
    <s v="KT10"/>
  </r>
  <r>
    <s v="rdraiseycy"/>
    <s v="Female"/>
    <x v="86"/>
    <n v="43"/>
    <s v="KT"/>
    <s v="KT10"/>
  </r>
  <r>
    <s v="reardleyb3"/>
    <s v="Male"/>
    <x v="89"/>
    <n v="41"/>
    <s v="KT"/>
    <s v="KT12"/>
  </r>
  <r>
    <s v="rfearnebb"/>
    <s v="Male"/>
    <x v="117"/>
    <n v="22"/>
    <s v="KT"/>
    <s v="KT12"/>
  </r>
  <r>
    <s v="rhealingsev"/>
    <s v="Male"/>
    <x v="94"/>
    <n v="46"/>
    <s v="KT"/>
    <s v="KT22"/>
  </r>
  <r>
    <s v="rhymasci"/>
    <s v="Female"/>
    <x v="108"/>
    <n v="33"/>
    <s v="KT"/>
    <s v="KT10"/>
  </r>
  <r>
    <s v="rmcwhannel50"/>
    <s v="Male"/>
    <x v="120"/>
    <n v="21"/>
    <s v="KT"/>
    <s v="KT15"/>
  </r>
  <r>
    <s v="rpearchc6"/>
    <s v="Male"/>
    <x v="93"/>
    <n v="45"/>
    <s v="KT"/>
    <s v="KT15"/>
  </r>
  <r>
    <s v="sdepaepehl"/>
    <s v="Male"/>
    <x v="121"/>
    <n v="31"/>
    <s v="KT"/>
    <s v="KT12"/>
  </r>
  <r>
    <s v="sloughlancg"/>
    <s v="Female"/>
    <x v="119"/>
    <n v="23"/>
    <s v="KT"/>
    <s v="KT22"/>
  </r>
  <r>
    <s v="sstennesft"/>
    <s v="Female"/>
    <x v="96"/>
    <n v="45"/>
    <s v="KT"/>
    <s v="KT16"/>
  </r>
  <r>
    <s v="tleagas3"/>
    <s v="Female"/>
    <x v="121"/>
    <n v="27"/>
    <s v="KT"/>
    <s v="KT12"/>
  </r>
  <r>
    <m/>
    <m/>
    <x v="128"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89">
  <r>
    <x v="0"/>
    <s v="22ddf795-399d-43f0-af96-d6ddba879c73"/>
    <n v="7747"/>
    <s v="stuminini0"/>
    <n v="2"/>
    <s v="Female"/>
    <x v="0"/>
    <x v="0"/>
    <x v="0"/>
    <x v="0"/>
    <n v="152"/>
    <x v="0"/>
    <n v="2787"/>
    <n v="6"/>
    <n v="468"/>
    <n v="1216"/>
    <n v="756"/>
    <n v="271"/>
    <n v="70"/>
    <n v="2.1528530000000001E-3"/>
    <n v="0.167922497"/>
    <n v="0.43631144599999999"/>
    <n v="0.271259419"/>
    <n v="9.7237172999999996E-2"/>
    <x v="0"/>
    <n v="16"/>
    <n v="92"/>
    <n v="481"/>
    <n v="809"/>
    <n v="552"/>
    <n v="380"/>
    <n v="252"/>
    <n v="103"/>
    <n v="102"/>
    <n v="5.7409399999999999E-3"/>
    <n v="3.3010405E-2"/>
    <n v="0.17258701100000001"/>
    <n v="0.29027628300000002"/>
    <n v="0.19806243300000001"/>
    <n v="0.13634732699999999"/>
    <n v="9.0419806000000005E-2"/>
    <n v="3.6957301999999997E-2"/>
    <n v="3.6598493000000003E-2"/>
    <n v="5991"/>
    <n v="422"/>
    <n v="175"/>
    <n v="100"/>
    <n v="246"/>
    <n v="49"/>
    <n v="90"/>
    <n v="88"/>
    <n v="248"/>
    <n v="375"/>
    <n v="1455"/>
    <n v="1192"/>
    <n v="414"/>
    <n v="581"/>
    <n v="366"/>
    <n v="112"/>
    <n v="78"/>
    <n v="42"/>
    <n v="42"/>
    <n v="7.0438992000000006E-2"/>
    <n v="2.9210481999999999E-2"/>
    <n v="1.6691704000000002E-2"/>
    <n v="4.1061592000000001E-2"/>
    <n v="8.178935E-3"/>
    <n v="1.5022534000000001E-2"/>
    <n v="1.4688700000000001E-2"/>
    <n v="4.1395425999999999E-2"/>
    <n v="6.2593890999999999E-2"/>
    <n v="0.24286429600000001"/>
    <n v="0.198965114"/>
    <n v="6.9103655E-2"/>
    <n v="9.6978802000000003E-2"/>
    <n v="6.1091636999999997E-2"/>
    <n v="1.8694709E-2"/>
    <n v="1.3019529E-2"/>
    <n v="13"/>
    <n v="35"/>
    <n v="38"/>
    <n v="0.25"/>
    <n v="8.5526316000000005E-2"/>
    <n v="0.230263158"/>
    <x v="0"/>
    <s v="Speaker system which connects to your smartphone and other smart-home devices"/>
    <s v="Budget"/>
    <s v="All homes"/>
    <s v="MyHome"/>
    <s v="Sound System"/>
  </r>
  <r>
    <x v="1"/>
    <s v="461ac0f3-c9e2-422d-be59-86e5c2612ede"/>
    <n v="9559"/>
    <s v="jpeplow1"/>
    <n v="1"/>
    <s v="Female"/>
    <x v="1"/>
    <x v="1"/>
    <x v="0"/>
    <x v="0"/>
    <n v="123"/>
    <x v="1"/>
    <n v="2374"/>
    <n v="3"/>
    <n v="299"/>
    <n v="682"/>
    <n v="735"/>
    <n v="481"/>
    <n v="174"/>
    <n v="1.26369E-3"/>
    <n v="0.12594776699999999"/>
    <n v="0.28727885399999997"/>
    <n v="0.30960404400000002"/>
    <n v="0.20261162599999999"/>
    <x v="1"/>
    <n v="9"/>
    <n v="75"/>
    <n v="250"/>
    <n v="466"/>
    <n v="404"/>
    <n v="414"/>
    <n v="276"/>
    <n v="232"/>
    <n v="248"/>
    <n v="3.7910700000000001E-3"/>
    <n v="3.1592249000000003E-2"/>
    <n v="0.105307498"/>
    <n v="0.19629317600000001"/>
    <n v="0.17017691700000001"/>
    <n v="0.17438921700000001"/>
    <n v="0.116259478"/>
    <n v="9.7725357999999998E-2"/>
    <n v="0.104465038"/>
    <n v="5672"/>
    <n v="370"/>
    <n v="192"/>
    <n v="94"/>
    <n v="311"/>
    <n v="56"/>
    <n v="114"/>
    <n v="95"/>
    <n v="252"/>
    <n v="259"/>
    <n v="1255"/>
    <n v="1238"/>
    <n v="404"/>
    <n v="546"/>
    <n v="360"/>
    <n v="82"/>
    <n v="44"/>
    <n v="41.7"/>
    <n v="43"/>
    <n v="6.5232722000000007E-2"/>
    <n v="3.3850494000000002E-2"/>
    <n v="1.6572638000000001E-2"/>
    <n v="5.4830747999999999E-2"/>
    <n v="9.8730610000000007E-3"/>
    <n v="2.0098731000000002E-2"/>
    <n v="1.6748941999999999E-2"/>
    <n v="4.4428772999999998E-2"/>
    <n v="4.5662906000000003E-2"/>
    <n v="0.221262341"/>
    <n v="0.21826516200000001"/>
    <n v="7.1227079999999998E-2"/>
    <n v="9.6262341000000001E-2"/>
    <n v="6.3469676000000003E-2"/>
    <n v="1.4456982E-2"/>
    <n v="7.7574050000000002E-3"/>
    <n v="53"/>
    <n v="14"/>
    <n v="20"/>
    <n v="0.162601626"/>
    <n v="0.43089430899999998"/>
    <n v="0.113821138"/>
    <x v="1"/>
    <s v="Speaker system which connects to your smartphone and other smart-home devices"/>
    <s v="High-End"/>
    <s v="All homes"/>
    <s v="Zircon"/>
    <s v="Sound System"/>
  </r>
  <r>
    <x v="2"/>
    <s v="c811a2c1-cd64-4e3e-99fe-56df734e8efb"/>
    <n v="2346"/>
    <s v="tjentges2"/>
    <n v="1"/>
    <s v="Female"/>
    <x v="2"/>
    <x v="2"/>
    <x v="0"/>
    <x v="1"/>
    <n v="200"/>
    <x v="2"/>
    <n v="2881"/>
    <n v="4"/>
    <n v="346"/>
    <n v="499"/>
    <n v="960"/>
    <n v="572"/>
    <n v="500"/>
    <n v="1.3884069999999999E-3"/>
    <n v="0.12009718799999999"/>
    <n v="0.17320374899999999"/>
    <n v="0.33321763300000001"/>
    <n v="0.19854217299999999"/>
    <x v="2"/>
    <n v="9"/>
    <n v="88"/>
    <n v="260"/>
    <n v="318"/>
    <n v="474"/>
    <n v="512"/>
    <n v="340"/>
    <n v="254"/>
    <n v="626"/>
    <n v="3.1239150000000001E-3"/>
    <n v="3.0544950000000001E-2"/>
    <n v="9.0246441999999996E-2"/>
    <n v="0.110378341"/>
    <n v="0.16452620600000001"/>
    <n v="0.177716071"/>
    <n v="0.11801457799999999"/>
    <n v="8.8163831999999998E-2"/>
    <n v="0.21728566499999999"/>
    <n v="7083"/>
    <n v="507"/>
    <n v="283"/>
    <n v="198"/>
    <n v="406"/>
    <n v="81"/>
    <n v="190"/>
    <n v="132"/>
    <n v="257"/>
    <n v="294"/>
    <n v="1596"/>
    <n v="1485"/>
    <n v="411"/>
    <n v="594"/>
    <n v="410"/>
    <n v="159"/>
    <n v="80"/>
    <n v="40.4"/>
    <n v="41"/>
    <n v="7.1579839000000006E-2"/>
    <n v="3.9954821000000001E-2"/>
    <n v="2.7954257E-2"/>
    <n v="5.7320344000000002E-2"/>
    <n v="1.1435832E-2"/>
    <n v="2.6824792E-2"/>
    <n v="1.8636171E-2"/>
    <n v="3.628406E-2"/>
    <n v="4.1507835999999999E-2"/>
    <n v="0.22532825100000001"/>
    <n v="0.20965692499999999"/>
    <n v="5.8026260000000003E-2"/>
    <n v="8.3862770000000003E-2"/>
    <n v="5.7885077E-2"/>
    <n v="2.2448115000000001E-2"/>
    <n v="1.1294649E-2"/>
    <n v="62"/>
    <n v="61"/>
    <n v="32"/>
    <n v="0.16"/>
    <n v="0.31"/>
    <n v="0.30499999999999999"/>
    <x v="2"/>
    <s v="Fingerprint recognised door system"/>
    <s v="All"/>
    <s v="Flats"/>
    <s v="MyHome"/>
    <s v="Security"/>
  </r>
  <r>
    <x v="3"/>
    <s v="fd6ddaac-722f-4ffa-bd90-6b57bb9a067e"/>
    <n v="9559"/>
    <s v="tleagas3"/>
    <n v="2"/>
    <s v="Female"/>
    <x v="3"/>
    <x v="3"/>
    <x v="0"/>
    <x v="1"/>
    <n v="324"/>
    <x v="3"/>
    <n v="5001"/>
    <n v="3"/>
    <n v="623"/>
    <n v="1470"/>
    <n v="2156"/>
    <n v="555"/>
    <n v="194"/>
    <n v="5.9988000000000001E-4"/>
    <n v="0.124575085"/>
    <n v="0.29394121200000001"/>
    <n v="0.43111377699999998"/>
    <n v="0.110977804"/>
    <x v="3"/>
    <n v="14"/>
    <n v="107"/>
    <n v="638"/>
    <n v="1038"/>
    <n v="1187"/>
    <n v="1082"/>
    <n v="483"/>
    <n v="240"/>
    <n v="212"/>
    <n v="2.7994399999999998E-3"/>
    <n v="2.1395720999999999E-2"/>
    <n v="0.12757448499999999"/>
    <n v="0.20755848800000001"/>
    <n v="0.23735252900000001"/>
    <n v="0.216356729"/>
    <n v="9.6580684E-2"/>
    <n v="4.7990402000000001E-2"/>
    <n v="4.2391522000000001E-2"/>
    <n v="11771"/>
    <n v="999"/>
    <n v="448"/>
    <n v="266"/>
    <n v="634"/>
    <n v="128"/>
    <n v="225"/>
    <n v="199"/>
    <n v="580"/>
    <n v="719"/>
    <n v="3069"/>
    <n v="2290"/>
    <n v="590"/>
    <n v="828"/>
    <n v="599"/>
    <n v="127"/>
    <n v="70"/>
    <n v="37.9"/>
    <n v="38"/>
    <n v="8.4869595000000006E-2"/>
    <n v="3.8059638E-2"/>
    <n v="2.2597909999999999E-2"/>
    <n v="5.3861183999999999E-2"/>
    <n v="1.0874182E-2"/>
    <n v="1.9114774000000001E-2"/>
    <n v="1.6905955E-2"/>
    <n v="4.9273639000000001E-2"/>
    <n v="6.1082321000000002E-2"/>
    <n v="0.26072551199999999"/>
    <n v="0.19454591800000001"/>
    <n v="5.0123184000000001E-2"/>
    <n v="7.0342367000000003E-2"/>
    <n v="5.0887775000000003E-2"/>
    <n v="1.0789228E-2"/>
    <n v="5.9468180000000004E-3"/>
    <n v="35"/>
    <n v="76"/>
    <n v="104"/>
    <n v="0.32098765400000001"/>
    <n v="0.10802469100000001"/>
    <n v="0.234567901"/>
    <x v="1"/>
    <s v="Speaker system which connects to your smartphone and other smart-home devices"/>
    <s v="High-End"/>
    <s v="All homes"/>
    <s v="Zircon"/>
    <s v="Sound System"/>
  </r>
  <r>
    <x v="4"/>
    <s v="06b943d6-fac4-42a0-abb4-1461e21f46e7"/>
    <n v="9559"/>
    <s v="scrennan4"/>
    <n v="2"/>
    <s v="Male"/>
    <x v="4"/>
    <x v="4"/>
    <x v="1"/>
    <x v="2"/>
    <n v="263"/>
    <x v="4"/>
    <n v="2595"/>
    <n v="1"/>
    <n v="71"/>
    <n v="373"/>
    <n v="992"/>
    <n v="993"/>
    <n v="165"/>
    <n v="3.85356E-4"/>
    <n v="2.7360308E-2"/>
    <n v="0.143737958"/>
    <n v="0.38227360300000002"/>
    <n v="0.38265895999999999"/>
    <x v="4"/>
    <n v="1"/>
    <n v="21"/>
    <n v="82"/>
    <n v="262"/>
    <n v="486"/>
    <n v="480"/>
    <n v="455"/>
    <n v="418"/>
    <n v="390"/>
    <n v="3.85356E-4"/>
    <n v="8.0924859999999994E-3"/>
    <n v="3.1599229E-2"/>
    <n v="0.100963391"/>
    <n v="0.18728323699999999"/>
    <n v="0.184971098"/>
    <n v="0.17533718700000001"/>
    <n v="0.161078998"/>
    <n v="0.150289017"/>
    <n v="6952"/>
    <n v="320"/>
    <n v="227"/>
    <n v="164"/>
    <n v="487"/>
    <n v="111"/>
    <n v="205"/>
    <n v="216"/>
    <n v="402"/>
    <n v="264"/>
    <n v="1316"/>
    <n v="1665"/>
    <n v="460"/>
    <n v="647"/>
    <n v="320"/>
    <n v="91"/>
    <n v="57"/>
    <n v="40.5"/>
    <n v="43"/>
    <n v="4.6029919000000002E-2"/>
    <n v="3.2652474000000001E-2"/>
    <n v="2.3590334000000001E-2"/>
    <n v="7.0051784000000006E-2"/>
    <n v="1.5966628E-2"/>
    <n v="2.9487916999999999E-2"/>
    <n v="3.1070196000000001E-2"/>
    <n v="5.7825085999999998E-2"/>
    <n v="3.7974684000000002E-2"/>
    <n v="0.189298044"/>
    <n v="0.23949942499999999"/>
    <n v="6.6168009E-2"/>
    <n v="9.3066742999999993E-2"/>
    <n v="4.6029919000000002E-2"/>
    <n v="1.3089758E-2"/>
    <n v="8.1990789999999997E-3"/>
    <n v="68"/>
    <n v="96"/>
    <n v="41"/>
    <n v="0.155893536"/>
    <n v="0.25855513299999999"/>
    <n v="0.365019011"/>
    <x v="1"/>
    <s v="Speaker system which connects to your smartphone and other smart-home devices"/>
    <s v="High-End"/>
    <s v="All homes"/>
    <s v="Zircon"/>
    <s v="Sound System"/>
  </r>
  <r>
    <x v="5"/>
    <s v="e176532f-780d-4d0c-8e3a-23c3c5c4d3e8"/>
    <n v="2346"/>
    <s v="cheisler5"/>
    <n v="1"/>
    <s v="Male"/>
    <x v="5"/>
    <x v="5"/>
    <x v="1"/>
    <x v="3"/>
    <n v="85"/>
    <x v="5"/>
    <n v="2321"/>
    <n v="12"/>
    <n v="139"/>
    <n v="227"/>
    <n v="964"/>
    <n v="825"/>
    <n v="154"/>
    <n v="5.1701849999999999E-3"/>
    <n v="5.9887979000000001E-2"/>
    <n v="9.7802670999999994E-2"/>
    <n v="0.41533821599999998"/>
    <n v="0.355450237"/>
    <x v="5"/>
    <n v="48"/>
    <n v="20"/>
    <n v="80"/>
    <n v="165"/>
    <n v="418"/>
    <n v="476"/>
    <n v="447"/>
    <n v="336"/>
    <n v="331"/>
    <n v="2.0680740999999999E-2"/>
    <n v="8.6169750000000007E-3"/>
    <n v="3.4467902000000002E-2"/>
    <n v="7.1090047000000003E-2"/>
    <n v="0.18009478700000001"/>
    <n v="0.20508401600000001"/>
    <n v="0.19258940099999999"/>
    <n v="0.14476518699999999"/>
    <n v="0.14261094399999999"/>
    <n v="5486"/>
    <n v="200"/>
    <n v="146"/>
    <n v="134"/>
    <n v="311"/>
    <n v="68"/>
    <n v="152"/>
    <n v="122"/>
    <n v="242"/>
    <n v="232"/>
    <n v="807"/>
    <n v="1325"/>
    <n v="548"/>
    <n v="694"/>
    <n v="408"/>
    <n v="74"/>
    <n v="23"/>
    <n v="44.8"/>
    <n v="48"/>
    <n v="3.6456435000000002E-2"/>
    <n v="2.6613197000000002E-2"/>
    <n v="2.4425810999999999E-2"/>
    <n v="5.6689756000000001E-2"/>
    <n v="1.2395188E-2"/>
    <n v="2.7706890000000001E-2"/>
    <n v="2.2238424999999999E-2"/>
    <n v="4.4112286000000001E-2"/>
    <n v="4.2289463999999999E-2"/>
    <n v="0.147101713"/>
    <n v="0.241523879"/>
    <n v="9.9890630999999994E-2"/>
    <n v="0.12650382800000001"/>
    <n v="7.4371126999999995E-2"/>
    <n v="1.3488880999999999E-2"/>
    <n v="4.1924900000000001E-3"/>
    <n v="40"/>
    <n v="23"/>
    <n v="7"/>
    <n v="8.2352940999999999E-2"/>
    <n v="0.47058823500000002"/>
    <n v="0.27058823500000001"/>
    <x v="2"/>
    <s v="Fingerprint recognised door system"/>
    <s v="All"/>
    <s v="Flats"/>
    <s v="MyHome"/>
    <s v="Security"/>
  </r>
  <r>
    <x v="6"/>
    <s v="57bf11e8-78cb-4dcf-a3bf-d37c3ff850ab"/>
    <n v="2342"/>
    <s v="rjaffra6"/>
    <n v="1"/>
    <s v="Male"/>
    <x v="6"/>
    <x v="4"/>
    <x v="1"/>
    <x v="4"/>
    <n v="298"/>
    <x v="6"/>
    <n v="3906"/>
    <n v="8"/>
    <n v="544"/>
    <n v="910"/>
    <n v="1729"/>
    <n v="541"/>
    <n v="174"/>
    <n v="2.0481309999999999E-3"/>
    <n v="0.139272913"/>
    <n v="0.23297491000000001"/>
    <n v="0.44265232999999998"/>
    <n v="0.13850486400000001"/>
    <x v="6"/>
    <n v="23"/>
    <n v="131"/>
    <n v="429"/>
    <n v="668"/>
    <n v="717"/>
    <n v="1063"/>
    <n v="502"/>
    <n v="242"/>
    <n v="131"/>
    <n v="5.8883770000000002E-3"/>
    <n v="3.3538145999999998E-2"/>
    <n v="0.109831029"/>
    <n v="0.17101894500000001"/>
    <n v="0.183563748"/>
    <n v="0.272145417"/>
    <n v="0.12852022499999999"/>
    <n v="6.1955965000000002E-2"/>
    <n v="3.3538145999999998E-2"/>
    <n v="9075"/>
    <n v="593"/>
    <n v="277"/>
    <n v="168"/>
    <n v="497"/>
    <n v="108"/>
    <n v="206"/>
    <n v="271"/>
    <n v="819"/>
    <n v="611"/>
    <n v="1731"/>
    <n v="1658"/>
    <n v="550"/>
    <n v="707"/>
    <n v="561"/>
    <n v="217"/>
    <n v="101"/>
    <n v="39.6"/>
    <n v="38"/>
    <n v="6.5344352999999994E-2"/>
    <n v="3.0523416000000001E-2"/>
    <n v="1.8512397E-2"/>
    <n v="5.4765840000000003E-2"/>
    <n v="1.1900826E-2"/>
    <n v="2.2699725E-2"/>
    <n v="2.9862258999999999E-2"/>
    <n v="9.0247934000000002E-2"/>
    <n v="6.7327823999999994E-2"/>
    <n v="0.19074380199999999"/>
    <n v="0.18269972500000001"/>
    <n v="6.0606061000000003E-2"/>
    <n v="7.7906336000000007E-2"/>
    <n v="6.1818181999999999E-2"/>
    <n v="2.3911846E-2"/>
    <n v="1.1129477E-2"/>
    <n v="55"/>
    <n v="67"/>
    <n v="39"/>
    <n v="0.13087248300000001"/>
    <n v="0.18456375799999999"/>
    <n v="0.224832215"/>
    <x v="3"/>
    <s v="Alarm clock which automatically syncs with your smartphone and automatically opens the curtains or blinds"/>
    <s v="Budget"/>
    <s v="All homes"/>
    <s v="MyHome"/>
    <s v="Alarm"/>
  </r>
  <r>
    <x v="7"/>
    <s v="a48f4be9-cf67-4e25-b19e-8493ee7c805f"/>
    <n v="2342"/>
    <s v="sboswell7"/>
    <n v="1"/>
    <s v="Female"/>
    <x v="7"/>
    <x v="6"/>
    <x v="1"/>
    <x v="5"/>
    <n v="110"/>
    <x v="7"/>
    <n v="2161"/>
    <n v="7"/>
    <n v="118"/>
    <n v="346"/>
    <n v="874"/>
    <n v="616"/>
    <n v="200"/>
    <n v="3.2392409999999999E-3"/>
    <n v="5.4604350000000003E-2"/>
    <n v="0.16011106"/>
    <n v="0.40444238799999999"/>
    <n v="0.285053216"/>
    <x v="7"/>
    <n v="5"/>
    <n v="30"/>
    <n v="99"/>
    <n v="244"/>
    <n v="433"/>
    <n v="469"/>
    <n v="290"/>
    <n v="269"/>
    <n v="322"/>
    <n v="2.313744E-3"/>
    <n v="1.3882462E-2"/>
    <n v="4.5812124000000003E-2"/>
    <n v="0.11291068899999999"/>
    <n v="0.200370199"/>
    <n v="0.217029153"/>
    <n v="0.134197131"/>
    <n v="0.124479408"/>
    <n v="0.14900509000000001"/>
    <n v="5254"/>
    <n v="482"/>
    <n v="230"/>
    <n v="130"/>
    <n v="293"/>
    <n v="41"/>
    <n v="94"/>
    <n v="62"/>
    <n v="148"/>
    <n v="277"/>
    <n v="1264"/>
    <n v="1009"/>
    <n v="296"/>
    <n v="450"/>
    <n v="337"/>
    <n v="82"/>
    <n v="59"/>
    <n v="39.799999999999997"/>
    <n v="40"/>
    <n v="9.1739627000000004E-2"/>
    <n v="4.3776171000000003E-2"/>
    <n v="2.4743053000000001E-2"/>
    <n v="5.5767035E-2"/>
    <n v="7.8035780000000003E-3"/>
    <n v="1.7891131000000001E-2"/>
    <n v="1.1800533E-2"/>
    <n v="2.8169013999999999E-2"/>
    <n v="5.2721735999999998E-2"/>
    <n v="0.240578607"/>
    <n v="0.19204415699999999"/>
    <n v="5.6338027999999998E-2"/>
    <n v="8.5649029000000002E-2"/>
    <n v="6.4141606000000004E-2"/>
    <n v="1.5607156000000001E-2"/>
    <n v="1.1229539E-2"/>
    <n v="27"/>
    <n v="32"/>
    <n v="12"/>
    <n v="0.109090909"/>
    <n v="0.245454545"/>
    <n v="0.29090909100000001"/>
    <x v="3"/>
    <s v="Alarm clock which automatically syncs with your smartphone and automatically opens the curtains or blinds"/>
    <s v="Budget"/>
    <s v="All homes"/>
    <s v="MyHome"/>
    <s v="Alarm"/>
  </r>
  <r>
    <x v="8"/>
    <s v="eba62086-7b1e-40d4-8e04-1f7d3615540b"/>
    <n v="2346"/>
    <s v="acribbott8"/>
    <n v="1"/>
    <s v="Female"/>
    <x v="8"/>
    <x v="6"/>
    <x v="1"/>
    <x v="4"/>
    <n v="260"/>
    <x v="8"/>
    <n v="3007"/>
    <n v="2"/>
    <n v="65"/>
    <n v="662"/>
    <n v="1072"/>
    <n v="1034"/>
    <n v="172"/>
    <n v="6.6511499999999998E-4"/>
    <n v="2.1616229000000001E-2"/>
    <n v="0.220152976"/>
    <n v="0.356501497"/>
    <n v="0.34386431699999997"/>
    <x v="8"/>
    <n v="4"/>
    <n v="15"/>
    <n v="58"/>
    <n v="550"/>
    <n v="551"/>
    <n v="519"/>
    <n v="407"/>
    <n v="435"/>
    <n v="468"/>
    <n v="1.330229E-3"/>
    <n v="4.9883599999999998E-3"/>
    <n v="1.9288327000000001E-2"/>
    <n v="0.182906551"/>
    <n v="0.18323910900000001"/>
    <n v="0.172597273"/>
    <n v="0.135350848"/>
    <n v="0.144662454"/>
    <n v="0.15563684699999999"/>
    <n v="7880"/>
    <n v="803"/>
    <n v="449"/>
    <n v="251"/>
    <n v="530"/>
    <n v="105"/>
    <n v="168"/>
    <n v="139"/>
    <n v="307"/>
    <n v="486"/>
    <n v="2448"/>
    <n v="1453"/>
    <n v="250"/>
    <n v="327"/>
    <n v="144"/>
    <n v="15"/>
    <n v="5"/>
    <n v="32.5"/>
    <n v="35"/>
    <n v="0.10190355299999999"/>
    <n v="5.6979694999999997E-2"/>
    <n v="3.1852791999999998E-2"/>
    <n v="6.7258883000000005E-2"/>
    <n v="1.3324872999999999E-2"/>
    <n v="2.1319797000000001E-2"/>
    <n v="1.7639594000000001E-2"/>
    <n v="3.8959391000000003E-2"/>
    <n v="6.1675127000000003E-2"/>
    <n v="0.31065989799999999"/>
    <n v="0.18439086299999999"/>
    <n v="3.1725888000000001E-2"/>
    <n v="4.1497461999999999E-2"/>
    <n v="1.8274111999999999E-2"/>
    <n v="1.9035530000000001E-3"/>
    <n v="6.3451800000000004E-4"/>
    <n v="64"/>
    <n v="84"/>
    <n v="34"/>
    <n v="0.13076923100000001"/>
    <n v="0.24615384600000001"/>
    <n v="0.32307692300000002"/>
    <x v="2"/>
    <s v="Fingerprint recognised door system"/>
    <s v="All"/>
    <s v="Flats"/>
    <s v="MyHome"/>
    <s v="Security"/>
  </r>
  <r>
    <x v="9"/>
    <s v="4b02021b-3a8f-4708-ba5f-fc21181b7aeb"/>
    <n v="2342"/>
    <s v="cgilphillan9"/>
    <n v="1"/>
    <s v="Female"/>
    <x v="9"/>
    <x v="7"/>
    <x v="1"/>
    <x v="6"/>
    <n v="260"/>
    <x v="9"/>
    <n v="4791"/>
    <n v="2"/>
    <n v="482"/>
    <n v="991"/>
    <n v="2877"/>
    <n v="362"/>
    <n v="77"/>
    <n v="4.1744900000000002E-4"/>
    <n v="0.10060530199999999"/>
    <n v="0.20684617"/>
    <n v="0.60050093900000001"/>
    <n v="7.5558339000000002E-2"/>
    <x v="9"/>
    <n v="11"/>
    <n v="84"/>
    <n v="455"/>
    <n v="761"/>
    <n v="1606"/>
    <n v="1238"/>
    <n v="413"/>
    <n v="150"/>
    <n v="73"/>
    <n v="2.2959719999999999E-3"/>
    <n v="1.7532874E-2"/>
    <n v="9.4969735E-2"/>
    <n v="0.158839491"/>
    <n v="0.33521185599999997"/>
    <n v="0.25840116899999999"/>
    <n v="8.6203297999999998E-2"/>
    <n v="3.1308704E-2"/>
    <n v="1.5236903E-2"/>
    <n v="11104"/>
    <n v="676"/>
    <n v="329"/>
    <n v="236"/>
    <n v="651"/>
    <n v="145"/>
    <n v="291"/>
    <n v="291"/>
    <n v="692"/>
    <n v="691"/>
    <n v="2113"/>
    <n v="2013"/>
    <n v="669"/>
    <n v="1261"/>
    <n v="806"/>
    <n v="168"/>
    <n v="72"/>
    <n v="41.1"/>
    <n v="41"/>
    <n v="6.0878963000000001E-2"/>
    <n v="2.9628963000000001E-2"/>
    <n v="2.1253602E-2"/>
    <n v="5.8627522000000001E-2"/>
    <n v="1.3058357E-2"/>
    <n v="2.6206772E-2"/>
    <n v="2.6206772E-2"/>
    <n v="6.2319884999999998E-2"/>
    <n v="6.2229827000000001E-2"/>
    <n v="0.19029178699999999"/>
    <n v="0.18128602299999999"/>
    <n v="6.0248559E-2"/>
    <n v="0.11356268"/>
    <n v="7.2586454999999994E-2"/>
    <n v="1.5129683E-2"/>
    <n v="6.4841500000000002E-3"/>
    <n v="13"/>
    <n v="84"/>
    <n v="23"/>
    <n v="8.8461538000000006E-2"/>
    <n v="0.05"/>
    <n v="0.32307692300000002"/>
    <x v="3"/>
    <s v="Alarm clock which automatically syncs with your smartphone and automatically opens the curtains or blinds"/>
    <s v="Budget"/>
    <s v="All homes"/>
    <s v="MyHome"/>
    <s v="Alarm"/>
  </r>
  <r>
    <x v="5"/>
    <s v="b0652da1-5138-446b-b145-ad55cb052444"/>
    <n v="7747"/>
    <s v="tsweetenhama"/>
    <n v="2"/>
    <s v="Female"/>
    <x v="10"/>
    <x v="2"/>
    <x v="0"/>
    <x v="7"/>
    <n v="201"/>
    <x v="10"/>
    <n v="3206"/>
    <n v="5"/>
    <n v="591"/>
    <n v="928"/>
    <n v="867"/>
    <n v="481"/>
    <n v="334"/>
    <n v="1.559576E-3"/>
    <n v="0.184341859"/>
    <n v="0.28945726799999999"/>
    <n v="0.27043044300000002"/>
    <n v="0.15003119200000001"/>
    <x v="10"/>
    <n v="31"/>
    <n v="175"/>
    <n v="463"/>
    <n v="651"/>
    <n v="494"/>
    <n v="458"/>
    <n v="335"/>
    <n v="211"/>
    <n v="388"/>
    <n v="9.66937E-3"/>
    <n v="5.4585152999999997E-2"/>
    <n v="0.144416719"/>
    <n v="0.203056769"/>
    <n v="0.15408608900000001"/>
    <n v="0.14285714299999999"/>
    <n v="0.104491578"/>
    <n v="6.5814099000000001E-2"/>
    <n v="0.121023082"/>
    <n v="7147"/>
    <n v="519"/>
    <n v="264"/>
    <n v="178"/>
    <n v="389"/>
    <n v="69"/>
    <n v="151"/>
    <n v="96"/>
    <n v="249"/>
    <n v="359"/>
    <n v="1907"/>
    <n v="1437"/>
    <n v="353"/>
    <n v="543"/>
    <n v="398"/>
    <n v="162"/>
    <n v="73"/>
    <n v="39.9"/>
    <n v="39"/>
    <n v="7.2617881999999995E-2"/>
    <n v="3.6938576000000001E-2"/>
    <n v="2.4905554999999999E-2"/>
    <n v="5.4428431999999999E-2"/>
    <n v="9.6544000000000005E-3"/>
    <n v="2.1127745999999999E-2"/>
    <n v="1.3432209000000001E-2"/>
    <n v="3.4839793000000001E-2"/>
    <n v="5.0230865999999999E-2"/>
    <n v="0.26682524099999999"/>
    <n v="0.20106338300000001"/>
    <n v="4.9391352999999999E-2"/>
    <n v="7.5975933999999995E-2"/>
    <n v="5.5687700999999999E-2"/>
    <n v="2.2666853000000001E-2"/>
    <n v="1.0214076000000001E-2"/>
    <n v="37"/>
    <n v="33"/>
    <n v="58"/>
    <n v="0.28855721400000001"/>
    <n v="0.18407960200000001"/>
    <n v="0.16417910399999999"/>
    <x v="0"/>
    <s v="Speaker system which connects to your smartphone and other smart-home devices"/>
    <s v="Budget"/>
    <s v="All homes"/>
    <s v="MyHome"/>
    <s v="Sound System"/>
  </r>
  <r>
    <x v="10"/>
    <s v="9c463d3c-6e59-467e-933e-290e3c8b2898"/>
    <n v="2342"/>
    <s v="bdeblingb"/>
    <n v="1"/>
    <s v="Female"/>
    <x v="11"/>
    <x v="8"/>
    <x v="1"/>
    <x v="8"/>
    <n v="229"/>
    <x v="11"/>
    <n v="3652"/>
    <n v="3"/>
    <n v="164"/>
    <n v="806"/>
    <n v="1626"/>
    <n v="894"/>
    <n v="159"/>
    <n v="8.21468E-4"/>
    <n v="4.49069E-2"/>
    <n v="0.22070098599999999"/>
    <n v="0.44523548699999999"/>
    <n v="0.24479737100000001"/>
    <x v="11"/>
    <n v="3"/>
    <n v="36"/>
    <n v="139"/>
    <n v="472"/>
    <n v="821"/>
    <n v="837"/>
    <n v="604"/>
    <n v="402"/>
    <n v="338"/>
    <n v="8.21468E-4"/>
    <n v="9.857612E-3"/>
    <n v="3.8061336000000001E-2"/>
    <n v="0.12924425"/>
    <n v="0.224808324"/>
    <n v="0.229189485"/>
    <n v="0.16538882799999999"/>
    <n v="0.11007667"/>
    <n v="9.2552025999999996E-2"/>
    <n v="8525"/>
    <n v="376"/>
    <n v="270"/>
    <n v="180"/>
    <n v="464"/>
    <n v="106"/>
    <n v="177"/>
    <n v="174"/>
    <n v="372"/>
    <n v="346"/>
    <n v="1540"/>
    <n v="1934"/>
    <n v="751"/>
    <n v="1039"/>
    <n v="585"/>
    <n v="156"/>
    <n v="55"/>
    <n v="44.2"/>
    <n v="46"/>
    <n v="4.4105572000000003E-2"/>
    <n v="3.1671553999999998E-2"/>
    <n v="2.111437E-2"/>
    <n v="5.4428152E-2"/>
    <n v="1.2434018E-2"/>
    <n v="2.0762462999999998E-2"/>
    <n v="2.0410556999999999E-2"/>
    <n v="4.3636363999999997E-2"/>
    <n v="4.0586509999999999E-2"/>
    <n v="0.180645161"/>
    <n v="0.22686217"/>
    <n v="8.8093842000000006E-2"/>
    <n v="0.121876833"/>
    <n v="6.8621700999999993E-2"/>
    <n v="1.8299119999999999E-2"/>
    <n v="6.4516130000000001E-3"/>
    <n v="104"/>
    <n v="68"/>
    <n v="12"/>
    <n v="5.2401746999999999E-2"/>
    <n v="0.45414847200000003"/>
    <n v="0.29694323099999997"/>
    <x v="3"/>
    <s v="Alarm clock which automatically syncs with your smartphone and automatically opens the curtains or blinds"/>
    <s v="Budget"/>
    <s v="All homes"/>
    <s v="MyHome"/>
    <s v="Alarm"/>
  </r>
  <r>
    <x v="11"/>
    <s v="183ddee0-ded5-428f-92d2-80be355d646c"/>
    <n v="5422"/>
    <s v="aoxtonc"/>
    <n v="4"/>
    <s v="Male"/>
    <x v="12"/>
    <x v="9"/>
    <x v="0"/>
    <x v="1"/>
    <n v="132"/>
    <x v="12"/>
    <n v="1955"/>
    <n v="5"/>
    <n v="374"/>
    <n v="730"/>
    <n v="339"/>
    <n v="240"/>
    <n v="267"/>
    <n v="2.557545E-3"/>
    <n v="0.19130434800000001"/>
    <n v="0.37340153500000001"/>
    <n v="0.173401535"/>
    <n v="0.122762148"/>
    <x v="12"/>
    <n v="15"/>
    <n v="174"/>
    <n v="355"/>
    <n v="498"/>
    <n v="230"/>
    <n v="144"/>
    <n v="97"/>
    <n v="103"/>
    <n v="339"/>
    <n v="7.6726340000000002E-3"/>
    <n v="8.9002557999999996E-2"/>
    <n v="0.181585678"/>
    <n v="0.25473145800000002"/>
    <n v="0.117647059"/>
    <n v="7.3657289000000001E-2"/>
    <n v="4.9616368000000001E-2"/>
    <n v="5.2685422000000003E-2"/>
    <n v="0.173401535"/>
    <n v="4305"/>
    <n v="254"/>
    <n v="131"/>
    <n v="87"/>
    <n v="230"/>
    <n v="53"/>
    <n v="92"/>
    <n v="74"/>
    <n v="235"/>
    <n v="379"/>
    <n v="1084"/>
    <n v="824"/>
    <n v="255"/>
    <n v="305"/>
    <n v="195"/>
    <n v="74"/>
    <n v="33"/>
    <n v="38.9"/>
    <n v="37"/>
    <n v="5.9001161000000003E-2"/>
    <n v="3.0429733E-2"/>
    <n v="2.0209059000000001E-2"/>
    <n v="5.3426249000000002E-2"/>
    <n v="1.2311266E-2"/>
    <n v="2.1370499000000001E-2"/>
    <n v="1.7189315E-2"/>
    <n v="5.4587689000000002E-2"/>
    <n v="8.8037166E-2"/>
    <n v="0.25180023200000001"/>
    <n v="0.19140534300000001"/>
    <n v="5.9233449000000001E-2"/>
    <n v="7.0847851000000003E-2"/>
    <n v="4.5296166999999998E-2"/>
    <n v="1.7189315E-2"/>
    <n v="7.6655050000000004E-3"/>
    <n v="29"/>
    <n v="8"/>
    <n v="62"/>
    <n v="0.46969696999999999"/>
    <n v="0.21969696999999999"/>
    <n v="6.0606061000000003E-2"/>
    <x v="4"/>
    <s v="Smart bulb that can be controlled by your smartphone and other smart-home devices"/>
    <s v="High-End"/>
    <s v="All homes"/>
    <s v="Zircon"/>
    <s v="Lighting"/>
  </r>
  <r>
    <x v="9"/>
    <s v="8ae7251b-389c-450b-ac18-e1258bc725df"/>
    <n v="2342"/>
    <s v="bcahaland"/>
    <n v="1"/>
    <s v="Male"/>
    <x v="13"/>
    <x v="10"/>
    <x v="1"/>
    <x v="9"/>
    <n v="199"/>
    <x v="13"/>
    <n v="4339"/>
    <n v="5"/>
    <n v="448"/>
    <n v="1282"/>
    <n v="1948"/>
    <n v="586"/>
    <n v="70"/>
    <n v="1.1523390000000001E-3"/>
    <n v="0.103249597"/>
    <n v="0.29545978299999998"/>
    <n v="0.44895137099999999"/>
    <n v="0.13505416000000001"/>
    <x v="13"/>
    <n v="12"/>
    <n v="65"/>
    <n v="421"/>
    <n v="1007"/>
    <n v="1105"/>
    <n v="932"/>
    <n v="418"/>
    <n v="247"/>
    <n v="132"/>
    <n v="2.765614E-3"/>
    <n v="1.498041E-2"/>
    <n v="9.7026965000000007E-2"/>
    <n v="0.232081125"/>
    <n v="0.25466697399999999"/>
    <n v="0.214796036"/>
    <n v="9.6335561E-2"/>
    <n v="5.6925559000000001E-2"/>
    <n v="3.0421756000000001E-2"/>
    <n v="10295"/>
    <n v="644"/>
    <n v="383"/>
    <n v="204"/>
    <n v="599"/>
    <n v="165"/>
    <n v="285"/>
    <n v="234"/>
    <n v="606"/>
    <n v="685"/>
    <n v="2225"/>
    <n v="2171"/>
    <n v="601"/>
    <n v="744"/>
    <n v="534"/>
    <n v="146"/>
    <n v="69"/>
    <n v="38.9"/>
    <n v="39"/>
    <n v="6.2554637999999996E-2"/>
    <n v="3.7202525E-2"/>
    <n v="1.9815444000000002E-2"/>
    <n v="5.8183583999999997E-2"/>
    <n v="1.6027197999999999E-2"/>
    <n v="2.7683341E-2"/>
    <n v="2.272948E-2"/>
    <n v="5.8863525999999999E-2"/>
    <n v="6.6537154000000001E-2"/>
    <n v="0.216124332"/>
    <n v="0.210879068"/>
    <n v="5.8377853E-2"/>
    <n v="7.2268091000000007E-2"/>
    <n v="5.186984E-2"/>
    <n v="1.4181642E-2"/>
    <n v="6.7022829999999999E-3"/>
    <n v="21"/>
    <n v="51"/>
    <n v="21"/>
    <n v="0.10552763800000001"/>
    <n v="0.10552763800000001"/>
    <n v="0.25628140700000002"/>
    <x v="3"/>
    <s v="Alarm clock which automatically syncs with your smartphone and automatically opens the curtains or blinds"/>
    <s v="Budget"/>
    <s v="All homes"/>
    <s v="MyHome"/>
    <s v="Alarm"/>
  </r>
  <r>
    <x v="12"/>
    <s v="b4835847-d8ac-4d94-b83b-f7b066694586"/>
    <n v="9559"/>
    <s v="pjusticee"/>
    <n v="3"/>
    <s v="Male"/>
    <x v="14"/>
    <x v="10"/>
    <x v="0"/>
    <x v="10"/>
    <n v="89"/>
    <x v="14"/>
    <n v="2068"/>
    <n v="4"/>
    <n v="271"/>
    <n v="625"/>
    <n v="500"/>
    <n v="380"/>
    <n v="288"/>
    <n v="1.934236E-3"/>
    <n v="0.13104448699999999"/>
    <n v="0.30222437099999999"/>
    <n v="0.24177949700000001"/>
    <n v="0.183752418"/>
    <x v="14"/>
    <n v="10"/>
    <n v="62"/>
    <n v="226"/>
    <n v="438"/>
    <n v="266"/>
    <n v="288"/>
    <n v="210"/>
    <n v="188"/>
    <n v="380"/>
    <n v="4.8355899999999999E-3"/>
    <n v="2.9980658E-2"/>
    <n v="0.109284333"/>
    <n v="0.21179883899999999"/>
    <n v="0.12862669199999999"/>
    <n v="0.13926499000000001"/>
    <n v="0.101547389"/>
    <n v="9.0909090999999997E-2"/>
    <n v="0.183752418"/>
    <n v="4724"/>
    <n v="223"/>
    <n v="114"/>
    <n v="87"/>
    <n v="277"/>
    <n v="65"/>
    <n v="167"/>
    <n v="97"/>
    <n v="205"/>
    <n v="216"/>
    <n v="849"/>
    <n v="1013"/>
    <n v="308"/>
    <n v="525"/>
    <n v="376"/>
    <n v="126"/>
    <n v="76"/>
    <n v="44.2"/>
    <n v="45"/>
    <n v="4.7205758E-2"/>
    <n v="2.4132091000000001E-2"/>
    <n v="1.8416596E-2"/>
    <n v="5.8636749000000002E-2"/>
    <n v="1.3759525999999999E-2"/>
    <n v="3.5351397E-2"/>
    <n v="2.0533446E-2"/>
    <n v="4.3395428E-2"/>
    <n v="4.5723962999999999E-2"/>
    <n v="0.17972057599999999"/>
    <n v="0.214436918"/>
    <n v="6.5198984000000001E-2"/>
    <n v="0.111134632"/>
    <n v="7.9593565000000005E-2"/>
    <n v="2.6672312E-2"/>
    <n v="1.6088061000000001E-2"/>
    <n v="24"/>
    <n v="11"/>
    <n v="28"/>
    <n v="0.31460674199999999"/>
    <n v="0.269662921"/>
    <n v="0.12359550599999999"/>
    <x v="1"/>
    <s v="Speaker system which connects to your smartphone and other smart-home devices"/>
    <s v="High-End"/>
    <s v="All homes"/>
    <s v="Zircon"/>
    <s v="Sound System"/>
  </r>
  <r>
    <x v="13"/>
    <s v="ec9becd4-00dc-49fb-90eb-2d81d5cb60a6"/>
    <n v="9559"/>
    <s v="ncowlardf"/>
    <n v="1"/>
    <s v="Female"/>
    <x v="15"/>
    <x v="11"/>
    <x v="0"/>
    <x v="11"/>
    <n v="70"/>
    <x v="15"/>
    <n v="2023"/>
    <n v="2"/>
    <n v="52"/>
    <n v="272"/>
    <n v="631"/>
    <n v="637"/>
    <n v="429"/>
    <n v="9.8863100000000001E-4"/>
    <n v="2.5704398999999999E-2"/>
    <n v="0.13445378199999999"/>
    <n v="0.311913"/>
    <n v="0.31487889299999999"/>
    <x v="15"/>
    <n v="2"/>
    <n v="10"/>
    <n v="41"/>
    <n v="165"/>
    <n v="276"/>
    <n v="288"/>
    <n v="286"/>
    <n v="296"/>
    <n v="659"/>
    <n v="9.8863100000000001E-4"/>
    <n v="4.943154E-3"/>
    <n v="2.0266929999999999E-2"/>
    <n v="8.1562037000000004E-2"/>
    <n v="0.136431043"/>
    <n v="0.142362827"/>
    <n v="0.14137419700000001"/>
    <n v="0.14631735000000001"/>
    <n v="0.32575383099999999"/>
    <n v="5233"/>
    <n v="239"/>
    <n v="203"/>
    <n v="143"/>
    <n v="397"/>
    <n v="89"/>
    <n v="171"/>
    <n v="126"/>
    <n v="185"/>
    <n v="114"/>
    <n v="735"/>
    <n v="1326"/>
    <n v="426"/>
    <n v="574"/>
    <n v="372"/>
    <n v="94"/>
    <n v="39"/>
    <n v="43.1"/>
    <n v="47"/>
    <n v="4.5671699000000003E-2"/>
    <n v="3.8792279999999998E-2"/>
    <n v="2.7326580999999999E-2"/>
    <n v="7.5864705000000004E-2"/>
    <n v="1.7007452999999999E-2"/>
    <n v="3.2677241000000003E-2"/>
    <n v="2.4077966999999999E-2"/>
    <n v="3.535257E-2"/>
    <n v="2.1784827E-2"/>
    <n v="0.14045480599999999"/>
    <n v="0.25339193599999998"/>
    <n v="8.1406459E-2"/>
    <n v="0.109688515"/>
    <n v="7.1087330000000004E-2"/>
    <n v="1.7962928E-2"/>
    <n v="7.4527040000000001E-3"/>
    <n v="50"/>
    <n v="5"/>
    <n v="2"/>
    <n v="2.8571428999999999E-2"/>
    <n v="0.71428571399999996"/>
    <n v="7.1428570999999996E-2"/>
    <x v="1"/>
    <s v="Speaker system which connects to your smartphone and other smart-home devices"/>
    <s v="High-End"/>
    <s v="All homes"/>
    <s v="Zircon"/>
    <s v="Sound System"/>
  </r>
  <r>
    <x v="7"/>
    <s v="0a59ab2d-fa9c-430f-82d6-cb05eedc7dad"/>
    <n v="2346"/>
    <s v="cmagisterg"/>
    <n v="1"/>
    <s v="Male"/>
    <x v="16"/>
    <x v="3"/>
    <x v="1"/>
    <x v="12"/>
    <n v="294"/>
    <x v="16"/>
    <n v="3452"/>
    <n v="5"/>
    <n v="207"/>
    <n v="586"/>
    <n v="2250"/>
    <n v="334"/>
    <n v="70"/>
    <n v="1.448436E-3"/>
    <n v="5.9965237999999997E-2"/>
    <n v="0.169756663"/>
    <n v="0.65179606000000001"/>
    <n v="9.6755504000000006E-2"/>
    <x v="16"/>
    <n v="19"/>
    <n v="74"/>
    <n v="212"/>
    <n v="375"/>
    <n v="1187"/>
    <n v="1032"/>
    <n v="363"/>
    <n v="121"/>
    <n v="69"/>
    <n v="5.5040560000000002E-3"/>
    <n v="2.1436848000000001E-2"/>
    <n v="6.1413673000000002E-2"/>
    <n v="0.108632677"/>
    <n v="0.34385863300000002"/>
    <n v="0.29895712600000002"/>
    <n v="0.10515643099999999"/>
    <n v="3.5052144E-2"/>
    <n v="1.9988413E-2"/>
    <n v="8316"/>
    <n v="546"/>
    <n v="286"/>
    <n v="182"/>
    <n v="454"/>
    <n v="90"/>
    <n v="201"/>
    <n v="216"/>
    <n v="528"/>
    <n v="537"/>
    <n v="1621"/>
    <n v="1591"/>
    <n v="494"/>
    <n v="745"/>
    <n v="569"/>
    <n v="158"/>
    <n v="98"/>
    <n v="40.6"/>
    <n v="40"/>
    <n v="6.5656566E-2"/>
    <n v="3.4391534000000001E-2"/>
    <n v="2.1885522000000001E-2"/>
    <n v="5.4593555000000002E-2"/>
    <n v="1.0822511E-2"/>
    <n v="2.4170273999999999E-2"/>
    <n v="2.5974026000000001E-2"/>
    <n v="6.3492063000000001E-2"/>
    <n v="6.4574314999999993E-2"/>
    <n v="0.194925445"/>
    <n v="0.19131794099999999"/>
    <n v="5.9403559000000002E-2"/>
    <n v="8.958634E-2"/>
    <n v="6.8422317999999996E-2"/>
    <n v="1.8999518999999999E-2"/>
    <n v="1.1784512E-2"/>
    <n v="16"/>
    <n v="75"/>
    <n v="102"/>
    <n v="0.346938776"/>
    <n v="5.4421769000000002E-2"/>
    <n v="0.255102041"/>
    <x v="2"/>
    <s v="Fingerprint recognised door system"/>
    <s v="All"/>
    <s v="Flats"/>
    <s v="MyHome"/>
    <s v="Security"/>
  </r>
  <r>
    <x v="14"/>
    <s v="1d4b47b6-af18-45ba-a9e2-b5285842ac5e"/>
    <n v="2346"/>
    <s v="lmcgeraghtyh"/>
    <n v="1"/>
    <s v="Male"/>
    <x v="17"/>
    <x v="11"/>
    <x v="1"/>
    <x v="13"/>
    <n v="318"/>
    <x v="17"/>
    <n v="2777"/>
    <n v="2"/>
    <n v="168"/>
    <n v="440"/>
    <n v="1107"/>
    <n v="853"/>
    <n v="207"/>
    <n v="7.2020199999999997E-4"/>
    <n v="6.0496939E-2"/>
    <n v="0.158444364"/>
    <n v="0.39863161699999999"/>
    <n v="0.30716600599999999"/>
    <x v="17"/>
    <n v="4"/>
    <n v="40"/>
    <n v="127"/>
    <n v="353"/>
    <n v="459"/>
    <n v="594"/>
    <n v="460"/>
    <n v="368"/>
    <n v="372"/>
    <n v="1.440403E-3"/>
    <n v="1.4404033E-2"/>
    <n v="4.5732805000000001E-2"/>
    <n v="0.127115592"/>
    <n v="0.16528628000000001"/>
    <n v="0.21389989200000001"/>
    <n v="0.16564638100000001"/>
    <n v="0.132517105"/>
    <n v="0.133957508"/>
    <n v="6608"/>
    <n v="264"/>
    <n v="189"/>
    <n v="123"/>
    <n v="395"/>
    <n v="111"/>
    <n v="186"/>
    <n v="140"/>
    <n v="325"/>
    <n v="276"/>
    <n v="1084"/>
    <n v="1487"/>
    <n v="545"/>
    <n v="796"/>
    <n v="478"/>
    <n v="128"/>
    <n v="81"/>
    <n v="44.3"/>
    <n v="46"/>
    <n v="3.9951573999999997E-2"/>
    <n v="2.8601695E-2"/>
    <n v="1.8613800999999999E-2"/>
    <n v="5.9776029000000001E-2"/>
    <n v="1.6797821000000001E-2"/>
    <n v="2.8147700000000001E-2"/>
    <n v="2.1186441E-2"/>
    <n v="4.9182809000000001E-2"/>
    <n v="4.1767553999999998E-2"/>
    <n v="0.16404358399999999"/>
    <n v="0.22503026600000001"/>
    <n v="8.2475786999999995E-2"/>
    <n v="0.120460048"/>
    <n v="7.2336561999999993E-2"/>
    <n v="1.9370459999999999E-2"/>
    <n v="1.2257868999999999E-2"/>
    <n v="108"/>
    <n v="75"/>
    <n v="62"/>
    <n v="0.19496855299999999"/>
    <n v="0.33962264199999997"/>
    <n v="0.235849057"/>
    <x v="2"/>
    <s v="Fingerprint recognised door system"/>
    <s v="All"/>
    <s v="Flats"/>
    <s v="MyHome"/>
    <s v="Security"/>
  </r>
  <r>
    <x v="9"/>
    <s v="fced5416-c8c1-40ac-8d5e-dddfefc33318"/>
    <n v="7747"/>
    <s v="nstorkesi"/>
    <n v="1"/>
    <s v="Female"/>
    <x v="5"/>
    <x v="4"/>
    <x v="1"/>
    <x v="3"/>
    <n v="85"/>
    <x v="5"/>
    <n v="2321"/>
    <n v="12"/>
    <n v="139"/>
    <n v="227"/>
    <n v="964"/>
    <n v="825"/>
    <n v="154"/>
    <n v="5.1701849999999999E-3"/>
    <n v="5.9887979000000001E-2"/>
    <n v="9.7802670999999994E-2"/>
    <n v="0.41533821599999998"/>
    <n v="0.355450237"/>
    <x v="5"/>
    <n v="48"/>
    <n v="20"/>
    <n v="80"/>
    <n v="165"/>
    <n v="418"/>
    <n v="476"/>
    <n v="447"/>
    <n v="336"/>
    <n v="331"/>
    <n v="2.0680740999999999E-2"/>
    <n v="8.6169750000000007E-3"/>
    <n v="3.4467902000000002E-2"/>
    <n v="7.1090047000000003E-2"/>
    <n v="0.18009478700000001"/>
    <n v="0.20508401600000001"/>
    <n v="0.19258940099999999"/>
    <n v="0.14476518699999999"/>
    <n v="0.14261094399999999"/>
    <n v="5486"/>
    <n v="200"/>
    <n v="146"/>
    <n v="134"/>
    <n v="311"/>
    <n v="68"/>
    <n v="152"/>
    <n v="122"/>
    <n v="242"/>
    <n v="232"/>
    <n v="807"/>
    <n v="1325"/>
    <n v="548"/>
    <n v="694"/>
    <n v="408"/>
    <n v="74"/>
    <n v="23"/>
    <n v="44.8"/>
    <n v="48"/>
    <n v="3.6456435000000002E-2"/>
    <n v="2.6613197000000002E-2"/>
    <n v="2.4425810999999999E-2"/>
    <n v="5.6689756000000001E-2"/>
    <n v="1.2395188E-2"/>
    <n v="2.7706890000000001E-2"/>
    <n v="2.2238424999999999E-2"/>
    <n v="4.4112286000000001E-2"/>
    <n v="4.2289463999999999E-2"/>
    <n v="0.147101713"/>
    <n v="0.241523879"/>
    <n v="9.9890630999999994E-2"/>
    <n v="0.12650382800000001"/>
    <n v="7.4371126999999995E-2"/>
    <n v="1.3488880999999999E-2"/>
    <n v="4.1924900000000001E-3"/>
    <n v="40"/>
    <n v="23"/>
    <n v="7"/>
    <n v="8.2352940999999999E-2"/>
    <n v="0.47058823500000002"/>
    <n v="0.27058823500000001"/>
    <x v="0"/>
    <s v="Speaker system which connects to your smartphone and other smart-home devices"/>
    <s v="Budget"/>
    <s v="All homes"/>
    <s v="MyHome"/>
    <s v="Sound System"/>
  </r>
  <r>
    <x v="15"/>
    <s v="286f89ee-3d5c-4a59-887c-74f476e8ad59"/>
    <n v="6825"/>
    <s v="bgaitskellj"/>
    <n v="1"/>
    <s v="Female"/>
    <x v="18"/>
    <x v="12"/>
    <x v="1"/>
    <x v="9"/>
    <n v="84"/>
    <x v="18"/>
    <n v="1994"/>
    <n v="1"/>
    <n v="118"/>
    <n v="371"/>
    <n v="863"/>
    <n v="504"/>
    <n v="137"/>
    <n v="5.0150499999999996E-4"/>
    <n v="5.9177532999999997E-2"/>
    <n v="0.18605817499999999"/>
    <n v="0.432798395"/>
    <n v="0.25275827499999998"/>
    <x v="18"/>
    <n v="1"/>
    <n v="16"/>
    <n v="110"/>
    <n v="247"/>
    <n v="412"/>
    <n v="432"/>
    <n v="306"/>
    <n v="223"/>
    <n v="247"/>
    <n v="5.0150499999999996E-4"/>
    <n v="8.0240720000000001E-3"/>
    <n v="5.5165496000000001E-2"/>
    <n v="0.123871615"/>
    <n v="0.20661985999999999"/>
    <n v="0.21664995000000001"/>
    <n v="0.15346038100000001"/>
    <n v="0.111835507"/>
    <n v="0.123871615"/>
    <n v="5040"/>
    <n v="264"/>
    <n v="185"/>
    <n v="105"/>
    <n v="332"/>
    <n v="78"/>
    <n v="159"/>
    <n v="122"/>
    <n v="266"/>
    <n v="229"/>
    <n v="916"/>
    <n v="1210"/>
    <n v="305"/>
    <n v="483"/>
    <n v="295"/>
    <n v="51"/>
    <n v="40"/>
    <n v="40.799999999999997"/>
    <n v="43"/>
    <n v="5.2380952000000001E-2"/>
    <n v="3.6706348999999999E-2"/>
    <n v="2.0833332999999999E-2"/>
    <n v="6.5873016000000006E-2"/>
    <n v="1.5476190000000001E-2"/>
    <n v="3.1547618999999999E-2"/>
    <n v="2.4206348999999999E-2"/>
    <n v="5.2777777999999997E-2"/>
    <n v="4.5436508E-2"/>
    <n v="0.181746032"/>
    <n v="0.24007936499999999"/>
    <n v="6.0515872999999998E-2"/>
    <n v="9.5833333000000007E-2"/>
    <n v="5.8531746000000003E-2"/>
    <n v="1.0119048E-2"/>
    <n v="7.9365080000000001E-3"/>
    <n v="30"/>
    <n v="29"/>
    <n v="1"/>
    <n v="1.1904761999999999E-2"/>
    <n v="0.35714285699999998"/>
    <n v="0.34523809500000002"/>
    <x v="5"/>
    <s v="Facial recognition security alarm system"/>
    <s v="All"/>
    <s v="Detached and semi-detached houses"/>
    <s v="Zircon"/>
    <s v="Security"/>
  </r>
  <r>
    <x v="16"/>
    <s v="95dadd07-5d98-490a-9cee-b6a819059fd2"/>
    <n v="1549"/>
    <s v="hsambrokk"/>
    <n v="1"/>
    <s v="Female"/>
    <x v="19"/>
    <x v="8"/>
    <x v="0"/>
    <x v="14"/>
    <n v="174"/>
    <x v="19"/>
    <n v="3746"/>
    <n v="1"/>
    <n v="185"/>
    <n v="725"/>
    <n v="1720"/>
    <n v="910"/>
    <n v="205"/>
    <n v="2.6695100000000003E-4"/>
    <n v="4.9386012E-2"/>
    <n v="0.193539776"/>
    <n v="0.459156434"/>
    <n v="0.242925788"/>
    <x v="19"/>
    <n v="18"/>
    <n v="42"/>
    <n v="167"/>
    <n v="458"/>
    <n v="850"/>
    <n v="934"/>
    <n v="560"/>
    <n v="360"/>
    <n v="357"/>
    <n v="4.8051250000000004E-3"/>
    <n v="1.1211959000000001E-2"/>
    <n v="4.4580886E-2"/>
    <n v="0.12226374800000001"/>
    <n v="0.22690870299999999"/>
    <n v="0.249332621"/>
    <n v="0.14949279200000001"/>
    <n v="9.6102509000000003E-2"/>
    <n v="9.5301654999999999E-2"/>
    <n v="9296"/>
    <n v="499"/>
    <n v="319"/>
    <n v="197"/>
    <n v="538"/>
    <n v="126"/>
    <n v="243"/>
    <n v="208"/>
    <n v="459"/>
    <n v="384"/>
    <n v="1845"/>
    <n v="1995"/>
    <n v="671"/>
    <n v="873"/>
    <n v="675"/>
    <n v="183"/>
    <n v="81"/>
    <n v="42.2"/>
    <n v="43"/>
    <n v="5.3679002000000003E-2"/>
    <n v="3.4315835000000003E-2"/>
    <n v="2.1191910000000001E-2"/>
    <n v="5.7874355000000002E-2"/>
    <n v="1.3554217E-2"/>
    <n v="2.6140275000000001E-2"/>
    <n v="2.2375215E-2"/>
    <n v="4.9376075999999998E-2"/>
    <n v="4.1308089999999999E-2"/>
    <n v="0.19847246099999999"/>
    <n v="0.21460843399999999"/>
    <n v="7.2181582999999994E-2"/>
    <n v="9.3911359999999999E-2"/>
    <n v="7.2611876000000006E-2"/>
    <n v="1.9685886E-2"/>
    <n v="8.7134250000000003E-3"/>
    <n v="54"/>
    <n v="67"/>
    <n v="13"/>
    <n v="7.4712643999999995E-2"/>
    <n v="0.31034482800000002"/>
    <n v="0.38505747099999998"/>
    <x v="6"/>
    <s v="Alarm clock which automatically syncs with your smartphone and automatically opens the curtains or blinds"/>
    <s v="High-End"/>
    <s v="All homes"/>
    <s v="Zircon"/>
    <s v="Alarm"/>
  </r>
  <r>
    <x v="10"/>
    <s v="d962df3a-ac42-4bb3-8566-43d87e855a59"/>
    <n v="9559"/>
    <s v="kvicarl"/>
    <n v="2"/>
    <s v="Male"/>
    <x v="20"/>
    <x v="11"/>
    <x v="0"/>
    <x v="15"/>
    <n v="137"/>
    <x v="20"/>
    <n v="2969"/>
    <n v="2"/>
    <n v="103"/>
    <n v="495"/>
    <n v="1302"/>
    <n v="843"/>
    <n v="224"/>
    <n v="6.7362699999999999E-4"/>
    <n v="3.4691815000000001E-2"/>
    <n v="0.166722802"/>
    <n v="0.43853149200000002"/>
    <n v="0.283933985"/>
    <x v="20"/>
    <n v="0"/>
    <n v="9"/>
    <n v="105"/>
    <n v="305"/>
    <n v="478"/>
    <n v="781"/>
    <n v="569"/>
    <n v="433"/>
    <n v="289"/>
    <n v="0"/>
    <n v="3.0313240000000002E-3"/>
    <n v="3.5365443000000003E-2"/>
    <n v="0.102728191"/>
    <n v="0.16099696899999999"/>
    <n v="0.263051533"/>
    <n v="0.191647019"/>
    <n v="0.14584035000000001"/>
    <n v="9.7339171000000002E-2"/>
    <n v="7825"/>
    <n v="400"/>
    <n v="272"/>
    <n v="185"/>
    <n v="515"/>
    <n v="113"/>
    <n v="247"/>
    <n v="168"/>
    <n v="441"/>
    <n v="302"/>
    <n v="1438"/>
    <n v="1871"/>
    <n v="551"/>
    <n v="723"/>
    <n v="437"/>
    <n v="118"/>
    <n v="44"/>
    <n v="41"/>
    <n v="43"/>
    <n v="5.1118210999999997E-2"/>
    <n v="3.4760382999999999E-2"/>
    <n v="2.3642172999999999E-2"/>
    <n v="6.5814696000000006E-2"/>
    <n v="1.4440895E-2"/>
    <n v="3.1565494999999999E-2"/>
    <n v="2.1469649E-2"/>
    <n v="5.6357826999999999E-2"/>
    <n v="3.8594248999999997E-2"/>
    <n v="0.18376996800000001"/>
    <n v="0.23910543100000001"/>
    <n v="7.0415334999999996E-2"/>
    <n v="9.2396166000000002E-2"/>
    <n v="5.5846645E-2"/>
    <n v="1.5079871999999999E-2"/>
    <n v="5.6230029999999997E-3"/>
    <n v="27"/>
    <n v="71"/>
    <n v="17"/>
    <n v="0.124087591"/>
    <n v="0.19708029199999999"/>
    <n v="0.51824817499999998"/>
    <x v="1"/>
    <s v="Speaker system which connects to your smartphone and other smart-home devices"/>
    <s v="High-End"/>
    <s v="All homes"/>
    <s v="Zircon"/>
    <s v="Sound System"/>
  </r>
  <r>
    <x v="8"/>
    <s v="078e2b38-d4a9-41b1-8044-6de52fa53e0a"/>
    <n v="2346"/>
    <s v="mlumsdalem"/>
    <n v="1"/>
    <s v="Female"/>
    <x v="21"/>
    <x v="6"/>
    <x v="0"/>
    <x v="16"/>
    <n v="104"/>
    <x v="21"/>
    <n v="2320"/>
    <n v="5"/>
    <n v="180"/>
    <n v="512"/>
    <n v="642"/>
    <n v="588"/>
    <n v="393"/>
    <n v="2.1551719999999999E-3"/>
    <n v="7.7586207000000004E-2"/>
    <n v="0.22068965500000001"/>
    <n v="0.27672413800000001"/>
    <n v="0.25344827599999997"/>
    <x v="21"/>
    <n v="6"/>
    <n v="28"/>
    <n v="207"/>
    <n v="362"/>
    <n v="351"/>
    <n v="280"/>
    <n v="250"/>
    <n v="270"/>
    <n v="566"/>
    <n v="2.5862070000000001E-3"/>
    <n v="1.2068966E-2"/>
    <n v="8.9224137999999995E-2"/>
    <n v="0.156034483"/>
    <n v="0.15129310300000001"/>
    <n v="0.12068965500000001"/>
    <n v="0.107758621"/>
    <n v="0.11637931"/>
    <n v="0.24396551699999999"/>
    <n v="5626"/>
    <n v="410"/>
    <n v="208"/>
    <n v="124"/>
    <n v="338"/>
    <n v="60"/>
    <n v="100"/>
    <n v="88"/>
    <n v="217"/>
    <n v="257"/>
    <n v="1277"/>
    <n v="1182"/>
    <n v="345"/>
    <n v="494"/>
    <n v="356"/>
    <n v="107"/>
    <n v="63"/>
    <n v="41"/>
    <n v="42"/>
    <n v="7.2875933000000004E-2"/>
    <n v="3.6971205E-2"/>
    <n v="2.2040526000000001E-2"/>
    <n v="6.0078208000000001E-2"/>
    <n v="1.0664771E-2"/>
    <n v="1.7774617999999999E-2"/>
    <n v="1.5641664E-2"/>
    <n v="3.8570921000000001E-2"/>
    <n v="4.5680767999999997E-2"/>
    <n v="0.22698187"/>
    <n v="0.21009598299999999"/>
    <n v="6.1322432000000003E-2"/>
    <n v="8.7806612000000006E-2"/>
    <n v="6.3277639999999996E-2"/>
    <n v="1.9018841000000002E-2"/>
    <n v="1.1198009E-2"/>
    <n v="38"/>
    <n v="5"/>
    <n v="29"/>
    <n v="0.27884615400000001"/>
    <n v="0.36538461500000002"/>
    <n v="4.8076923000000001E-2"/>
    <x v="2"/>
    <s v="Fingerprint recognised door system"/>
    <s v="All"/>
    <s v="Flats"/>
    <s v="MyHome"/>
    <s v="Security"/>
  </r>
  <r>
    <x v="17"/>
    <s v="f11f8d6f-0369-4601-be08-34cb2f3b9a79"/>
    <n v="9559"/>
    <s v="jdomken"/>
    <n v="1"/>
    <s v="Female"/>
    <x v="22"/>
    <x v="4"/>
    <x v="0"/>
    <x v="17"/>
    <n v="184"/>
    <x v="22"/>
    <n v="3368"/>
    <n v="2"/>
    <n v="199"/>
    <n v="467"/>
    <n v="805"/>
    <n v="850"/>
    <n v="1045"/>
    <n v="5.9382399999999996E-4"/>
    <n v="5.9085511E-2"/>
    <n v="0.138657957"/>
    <n v="0.23901425200000001"/>
    <n v="0.252375297"/>
    <x v="22"/>
    <n v="4"/>
    <n v="40"/>
    <n v="176"/>
    <n v="256"/>
    <n v="396"/>
    <n v="425"/>
    <n v="347"/>
    <n v="396"/>
    <n v="1328"/>
    <n v="1.1876479999999999E-3"/>
    <n v="1.1876485000000001E-2"/>
    <n v="5.2256532000000001E-2"/>
    <n v="7.6009500999999993E-2"/>
    <n v="0.11757719699999999"/>
    <n v="0.12618764800000001"/>
    <n v="0.10302850400000001"/>
    <n v="0.11757719699999999"/>
    <n v="0.394299287"/>
    <n v="9194"/>
    <n v="598"/>
    <n v="460"/>
    <n v="276"/>
    <n v="756"/>
    <n v="150"/>
    <n v="353"/>
    <n v="201"/>
    <n v="252"/>
    <n v="241"/>
    <n v="1713"/>
    <n v="2059"/>
    <n v="515"/>
    <n v="793"/>
    <n v="582"/>
    <n v="161"/>
    <n v="84"/>
    <n v="39.700000000000003"/>
    <n v="42"/>
    <n v="6.5042419000000004E-2"/>
    <n v="5.0032630000000002E-2"/>
    <n v="3.0019578000000002E-2"/>
    <n v="8.2227540000000002E-2"/>
    <n v="1.6314987999999999E-2"/>
    <n v="3.8394604999999998E-2"/>
    <n v="2.1862084E-2"/>
    <n v="2.7409179999999998E-2"/>
    <n v="2.6212747000000002E-2"/>
    <n v="0.18631716300000001"/>
    <n v="0.22395040199999999"/>
    <n v="5.6014792000000001E-2"/>
    <n v="8.6251903000000005E-2"/>
    <n v="6.3302153999999999E-2"/>
    <n v="1.751142E-2"/>
    <n v="9.1363929999999996E-3"/>
    <n v="120"/>
    <n v="27"/>
    <n v="7"/>
    <n v="3.8043477999999999E-2"/>
    <n v="0.65217391300000005"/>
    <n v="0.14673913"/>
    <x v="1"/>
    <s v="Speaker system which connects to your smartphone and other smart-home devices"/>
    <s v="High-End"/>
    <s v="All homes"/>
    <s v="Zircon"/>
    <s v="Sound System"/>
  </r>
  <r>
    <x v="13"/>
    <s v="58f05eba-c657-454b-a374-0a028e18c71a"/>
    <n v="7747"/>
    <s v="lbeageno"/>
    <n v="2"/>
    <s v="Female"/>
    <x v="16"/>
    <x v="10"/>
    <x v="1"/>
    <x v="12"/>
    <n v="294"/>
    <x v="16"/>
    <n v="3452"/>
    <n v="5"/>
    <n v="207"/>
    <n v="586"/>
    <n v="2250"/>
    <n v="334"/>
    <n v="70"/>
    <n v="1.448436E-3"/>
    <n v="5.9965237999999997E-2"/>
    <n v="0.169756663"/>
    <n v="0.65179606000000001"/>
    <n v="9.6755504000000006E-2"/>
    <x v="16"/>
    <n v="19"/>
    <n v="74"/>
    <n v="212"/>
    <n v="375"/>
    <n v="1187"/>
    <n v="1032"/>
    <n v="363"/>
    <n v="121"/>
    <n v="69"/>
    <n v="5.5040560000000002E-3"/>
    <n v="2.1436848000000001E-2"/>
    <n v="6.1413673000000002E-2"/>
    <n v="0.108632677"/>
    <n v="0.34385863300000002"/>
    <n v="0.29895712600000002"/>
    <n v="0.10515643099999999"/>
    <n v="3.5052144E-2"/>
    <n v="1.9988413E-2"/>
    <n v="8316"/>
    <n v="546"/>
    <n v="286"/>
    <n v="182"/>
    <n v="454"/>
    <n v="90"/>
    <n v="201"/>
    <n v="216"/>
    <n v="528"/>
    <n v="537"/>
    <n v="1621"/>
    <n v="1591"/>
    <n v="494"/>
    <n v="745"/>
    <n v="569"/>
    <n v="158"/>
    <n v="98"/>
    <n v="40.6"/>
    <n v="40"/>
    <n v="6.5656566E-2"/>
    <n v="3.4391534000000001E-2"/>
    <n v="2.1885522000000001E-2"/>
    <n v="5.4593555000000002E-2"/>
    <n v="1.0822511E-2"/>
    <n v="2.4170273999999999E-2"/>
    <n v="2.5974026000000001E-2"/>
    <n v="6.3492063000000001E-2"/>
    <n v="6.4574314999999993E-2"/>
    <n v="0.194925445"/>
    <n v="0.19131794099999999"/>
    <n v="5.9403559000000002E-2"/>
    <n v="8.958634E-2"/>
    <n v="6.8422317999999996E-2"/>
    <n v="1.8999518999999999E-2"/>
    <n v="1.1784512E-2"/>
    <n v="16"/>
    <n v="75"/>
    <n v="102"/>
    <n v="0.346938776"/>
    <n v="5.4421769000000002E-2"/>
    <n v="0.255102041"/>
    <x v="0"/>
    <s v="Speaker system which connects to your smartphone and other smart-home devices"/>
    <s v="Budget"/>
    <s v="All homes"/>
    <s v="MyHome"/>
    <s v="Sound System"/>
  </r>
  <r>
    <x v="9"/>
    <s v="15b4cc10-94ae-4dda-b3df-4af9ba1d383c"/>
    <n v="7747"/>
    <s v="sgallonp"/>
    <n v="2"/>
    <s v="Female"/>
    <x v="23"/>
    <x v="10"/>
    <x v="1"/>
    <x v="18"/>
    <n v="73"/>
    <x v="23"/>
    <n v="1680"/>
    <n v="1"/>
    <n v="108"/>
    <n v="222"/>
    <n v="677"/>
    <n v="549"/>
    <n v="123"/>
    <n v="5.95238E-4"/>
    <n v="6.4285713999999994E-2"/>
    <n v="0.132142857"/>
    <n v="0.40297619000000001"/>
    <n v="0.326785714"/>
    <x v="23"/>
    <n v="1"/>
    <n v="16"/>
    <n v="87"/>
    <n v="126"/>
    <n v="225"/>
    <n v="436"/>
    <n v="318"/>
    <n v="230"/>
    <n v="241"/>
    <n v="5.95238E-4"/>
    <n v="9.5238100000000006E-3"/>
    <n v="5.1785713999999997E-2"/>
    <n v="7.4999999999999997E-2"/>
    <n v="0.133928571"/>
    <n v="0.25952381000000002"/>
    <n v="0.18928571399999999"/>
    <n v="0.13690476200000001"/>
    <n v="0.14345238099999999"/>
    <n v="4073"/>
    <n v="155"/>
    <n v="96"/>
    <n v="86"/>
    <n v="282"/>
    <n v="61"/>
    <n v="112"/>
    <n v="76"/>
    <n v="163"/>
    <n v="109"/>
    <n v="580"/>
    <n v="955"/>
    <n v="350"/>
    <n v="529"/>
    <n v="386"/>
    <n v="91"/>
    <n v="42"/>
    <n v="46.2"/>
    <n v="49"/>
    <n v="3.8055486999999999E-2"/>
    <n v="2.356985E-2"/>
    <n v="2.1114658000000001E-2"/>
    <n v="6.9236434999999999E-2"/>
    <n v="1.4976676E-2"/>
    <n v="2.7498159000000001E-2"/>
    <n v="1.8659465E-2"/>
    <n v="4.0019642000000001E-2"/>
    <n v="2.6761600999999999E-2"/>
    <n v="0.14240117799999999"/>
    <n v="0.23447090600000001"/>
    <n v="8.5931746000000003E-2"/>
    <n v="0.12987969599999999"/>
    <n v="9.4770438999999998E-2"/>
    <n v="2.2342253999999999E-2"/>
    <n v="1.0311809E-2"/>
    <n v="30"/>
    <n v="26"/>
    <n v="0"/>
    <n v="0"/>
    <n v="0.41095890400000001"/>
    <n v="0.356164384"/>
    <x v="0"/>
    <s v="Speaker system which connects to your smartphone and other smart-home devices"/>
    <s v="Budget"/>
    <s v="All homes"/>
    <s v="MyHome"/>
    <s v="Sound System"/>
  </r>
  <r>
    <x v="14"/>
    <s v="d0dd78dd-5f7c-4a2e-8e42-2bceecf4f70e"/>
    <n v="6825"/>
    <s v="fgaythorpeq"/>
    <n v="1"/>
    <s v="Female"/>
    <x v="24"/>
    <x v="5"/>
    <x v="1"/>
    <x v="19"/>
    <n v="274"/>
    <x v="24"/>
    <n v="3517"/>
    <n v="4"/>
    <n v="108"/>
    <n v="431"/>
    <n v="2360"/>
    <n v="506"/>
    <n v="108"/>
    <n v="1.1373329999999999E-3"/>
    <n v="3.0707990000000001E-2"/>
    <n v="0.12254762600000001"/>
    <n v="0.67102644300000003"/>
    <n v="0.14387261900000001"/>
    <x v="24"/>
    <n v="3"/>
    <n v="22"/>
    <n v="104"/>
    <n v="295"/>
    <n v="1301"/>
    <n v="1055"/>
    <n v="412"/>
    <n v="190"/>
    <n v="135"/>
    <n v="8.5300000000000003E-4"/>
    <n v="6.2553310000000003E-3"/>
    <n v="2.9570657E-2"/>
    <n v="8.3878305E-2"/>
    <n v="0.36991754300000002"/>
    <n v="0.29997156699999999"/>
    <n v="0.117145294"/>
    <n v="5.4023315000000002E-2"/>
    <n v="3.8384987000000002E-2"/>
    <n v="8866"/>
    <n v="489"/>
    <n v="245"/>
    <n v="172"/>
    <n v="465"/>
    <n v="92"/>
    <n v="204"/>
    <n v="217"/>
    <n v="528"/>
    <n v="582"/>
    <n v="1493"/>
    <n v="1944"/>
    <n v="679"/>
    <n v="987"/>
    <n v="568"/>
    <n v="131"/>
    <n v="70"/>
    <n v="42.3"/>
    <n v="44"/>
    <n v="5.5154522999999997E-2"/>
    <n v="2.7633656999999999E-2"/>
    <n v="1.9399955E-2"/>
    <n v="5.2447552000000001E-2"/>
    <n v="1.0376720000000001E-2"/>
    <n v="2.3009248999999999E-2"/>
    <n v="2.4475523999999999E-2"/>
    <n v="5.9553349999999998E-2"/>
    <n v="6.5644033000000004E-2"/>
    <n v="0.16839612000000001"/>
    <n v="0.219264606"/>
    <n v="7.6584706000000002E-2"/>
    <n v="0.11132416000000001"/>
    <n v="6.4064967E-2"/>
    <n v="1.4775547E-2"/>
    <n v="7.8953300000000008E-3"/>
    <n v="48"/>
    <n v="98"/>
    <n v="8"/>
    <n v="2.919708E-2"/>
    <n v="0.175182482"/>
    <n v="0.35766423400000003"/>
    <x v="5"/>
    <s v="Facial recognition security alarm system"/>
    <s v="All"/>
    <s v="Detached and semi-detached houses"/>
    <s v="Zircon"/>
    <s v="Security"/>
  </r>
  <r>
    <x v="5"/>
    <s v="1261f4fb-330e-4d14-bec9-59d94428c6c5"/>
    <n v="1765"/>
    <s v="wpancostr"/>
    <n v="2"/>
    <s v="Male"/>
    <x v="25"/>
    <x v="5"/>
    <x v="0"/>
    <x v="20"/>
    <n v="188"/>
    <x v="25"/>
    <n v="3351"/>
    <n v="17"/>
    <n v="469"/>
    <n v="844"/>
    <n v="1055"/>
    <n v="701"/>
    <n v="265"/>
    <n v="5.0731129999999998E-3"/>
    <n v="0.13995822099999999"/>
    <n v="0.25186511499999997"/>
    <n v="0.31483139399999999"/>
    <n v="0.209191286"/>
    <x v="25"/>
    <n v="14"/>
    <n v="139"/>
    <n v="378"/>
    <n v="597"/>
    <n v="606"/>
    <n v="534"/>
    <n v="427"/>
    <n v="285"/>
    <n v="371"/>
    <n v="4.1778570000000001E-3"/>
    <n v="4.1480154999999998E-2"/>
    <n v="0.112802149"/>
    <n v="0.17815577399999999"/>
    <n v="0.18084154"/>
    <n v="0.159355416"/>
    <n v="0.127424649"/>
    <n v="8.5049238999999999E-2"/>
    <n v="0.11071322"/>
    <n v="7921"/>
    <n v="456"/>
    <n v="269"/>
    <n v="199"/>
    <n v="473"/>
    <n v="81"/>
    <n v="172"/>
    <n v="205"/>
    <n v="387"/>
    <n v="412"/>
    <n v="1555"/>
    <n v="1548"/>
    <n v="558"/>
    <n v="718"/>
    <n v="578"/>
    <n v="204"/>
    <n v="106"/>
    <n v="42"/>
    <n v="43"/>
    <n v="5.7568489E-2"/>
    <n v="3.3960359000000002E-2"/>
    <n v="2.5123091E-2"/>
    <n v="5.9714681999999998E-2"/>
    <n v="1.0225982E-2"/>
    <n v="2.171443E-2"/>
    <n v="2.5880571000000002E-2"/>
    <n v="4.8857467000000002E-2"/>
    <n v="5.2013635000000003E-2"/>
    <n v="0.19631359700000001"/>
    <n v="0.19542987000000001"/>
    <n v="7.0445650999999998E-2"/>
    <n v="9.0645120999999995E-2"/>
    <n v="7.2970585000000004E-2"/>
    <n v="2.5754323999999999E-2"/>
    <n v="1.3382148999999999E-2"/>
    <n v="61"/>
    <n v="36"/>
    <n v="59"/>
    <n v="0.31382978700000003"/>
    <n v="0.32446808500000002"/>
    <n v="0.191489362"/>
    <x v="7"/>
    <s v="Smart bulb that can be controlled by your smartphone and other smart-home devices"/>
    <s v="Budget"/>
    <s v="All homes"/>
    <s v="MyHome"/>
    <s v="Lighting"/>
  </r>
  <r>
    <x v="18"/>
    <s v="2a6e3db9-83e7-4f53-bc91-36d1a28e9da7"/>
    <n v="9559"/>
    <s v="csowersbys"/>
    <n v="3"/>
    <s v="Female"/>
    <x v="22"/>
    <x v="4"/>
    <x v="0"/>
    <x v="17"/>
    <n v="184"/>
    <x v="22"/>
    <n v="3368"/>
    <n v="2"/>
    <n v="199"/>
    <n v="467"/>
    <n v="805"/>
    <n v="850"/>
    <n v="1045"/>
    <n v="5.9382399999999996E-4"/>
    <n v="5.9085511E-2"/>
    <n v="0.138657957"/>
    <n v="0.23901425200000001"/>
    <n v="0.252375297"/>
    <x v="22"/>
    <n v="4"/>
    <n v="40"/>
    <n v="176"/>
    <n v="256"/>
    <n v="396"/>
    <n v="425"/>
    <n v="347"/>
    <n v="396"/>
    <n v="1328"/>
    <n v="1.1876479999999999E-3"/>
    <n v="1.1876485000000001E-2"/>
    <n v="5.2256532000000001E-2"/>
    <n v="7.6009500999999993E-2"/>
    <n v="0.11757719699999999"/>
    <n v="0.12618764800000001"/>
    <n v="0.10302850400000001"/>
    <n v="0.11757719699999999"/>
    <n v="0.394299287"/>
    <n v="9194"/>
    <n v="598"/>
    <n v="460"/>
    <n v="276"/>
    <n v="756"/>
    <n v="150"/>
    <n v="353"/>
    <n v="201"/>
    <n v="252"/>
    <n v="241"/>
    <n v="1713"/>
    <n v="2059"/>
    <n v="515"/>
    <n v="793"/>
    <n v="582"/>
    <n v="161"/>
    <n v="84"/>
    <n v="39.700000000000003"/>
    <n v="42"/>
    <n v="6.5042419000000004E-2"/>
    <n v="5.0032630000000002E-2"/>
    <n v="3.0019578000000002E-2"/>
    <n v="8.2227540000000002E-2"/>
    <n v="1.6314987999999999E-2"/>
    <n v="3.8394604999999998E-2"/>
    <n v="2.1862084E-2"/>
    <n v="2.7409179999999998E-2"/>
    <n v="2.6212747000000002E-2"/>
    <n v="0.18631716300000001"/>
    <n v="0.22395040199999999"/>
    <n v="5.6014792000000001E-2"/>
    <n v="8.6251903000000005E-2"/>
    <n v="6.3302153999999999E-2"/>
    <n v="1.751142E-2"/>
    <n v="9.1363929999999996E-3"/>
    <n v="120"/>
    <n v="27"/>
    <n v="7"/>
    <n v="3.8043477999999999E-2"/>
    <n v="0.65217391300000005"/>
    <n v="0.14673913"/>
    <x v="1"/>
    <s v="Speaker system which connects to your smartphone and other smart-home devices"/>
    <s v="High-End"/>
    <s v="All homes"/>
    <s v="Zircon"/>
    <s v="Sound System"/>
  </r>
  <r>
    <x v="12"/>
    <s v="21245b58-4eda-4937-b22a-ffd6a1ae0fa7"/>
    <n v="1765"/>
    <s v="djoelt"/>
    <n v="2"/>
    <s v="Female"/>
    <x v="26"/>
    <x v="12"/>
    <x v="1"/>
    <x v="21"/>
    <n v="178"/>
    <x v="26"/>
    <n v="2975"/>
    <n v="2"/>
    <n v="259"/>
    <n v="717"/>
    <n v="987"/>
    <n v="818"/>
    <n v="192"/>
    <n v="6.7226899999999997E-4"/>
    <n v="8.7058824000000007E-2"/>
    <n v="0.24100840300000001"/>
    <n v="0.33176470600000002"/>
    <n v="0.27495798300000002"/>
    <x v="26"/>
    <n v="4"/>
    <n v="46"/>
    <n v="212"/>
    <n v="450"/>
    <n v="471"/>
    <n v="531"/>
    <n v="445"/>
    <n v="376"/>
    <n v="440"/>
    <n v="1.3445379999999999E-3"/>
    <n v="1.5462185E-2"/>
    <n v="7.1260504000000002E-2"/>
    <n v="0.15126050399999999"/>
    <n v="0.15831932800000001"/>
    <n v="0.17848739499999999"/>
    <n v="0.149579832"/>
    <n v="0.12638655500000001"/>
    <n v="0.14789916"/>
    <n v="7081"/>
    <n v="328"/>
    <n v="251"/>
    <n v="165"/>
    <n v="431"/>
    <n v="103"/>
    <n v="213"/>
    <n v="144"/>
    <n v="275"/>
    <n v="255"/>
    <n v="1179"/>
    <n v="1574"/>
    <n v="560"/>
    <n v="776"/>
    <n v="550"/>
    <n v="167"/>
    <n v="110"/>
    <n v="44.1"/>
    <n v="46"/>
    <n v="4.6321141000000003E-2"/>
    <n v="3.5446971000000001E-2"/>
    <n v="2.3301794000000001E-2"/>
    <n v="6.0867109000000003E-2"/>
    <n v="1.4545967999999999E-2"/>
    <n v="3.0080497000000001E-2"/>
    <n v="2.0336111E-2"/>
    <n v="3.8836322999999999E-2"/>
    <n v="3.6011862999999998E-2"/>
    <n v="0.166501907"/>
    <n v="0.22228498799999999"/>
    <n v="7.9084874999999999E-2"/>
    <n v="0.109589041"/>
    <n v="7.7672644999999998E-2"/>
    <n v="2.3584239999999999E-2"/>
    <n v="1.5534529E-2"/>
    <n v="68"/>
    <n v="31"/>
    <n v="27"/>
    <n v="0.151685393"/>
    <n v="0.382022472"/>
    <n v="0.17415730300000001"/>
    <x v="7"/>
    <s v="Smart bulb that can be controlled by your smartphone and other smart-home devices"/>
    <s v="Budget"/>
    <s v="All homes"/>
    <s v="MyHome"/>
    <s v="Lighting"/>
  </r>
  <r>
    <x v="19"/>
    <s v="761e35bf-94b4-4a59-b381-f39292dab258"/>
    <n v="9559"/>
    <s v="apienu"/>
    <n v="2"/>
    <s v="Female"/>
    <x v="27"/>
    <x v="4"/>
    <x v="0"/>
    <x v="15"/>
    <n v="195"/>
    <x v="27"/>
    <n v="2346"/>
    <n v="10"/>
    <n v="438"/>
    <n v="751"/>
    <n v="616"/>
    <n v="407"/>
    <n v="124"/>
    <n v="4.2625750000000002E-3"/>
    <n v="0.18670076699999999"/>
    <n v="0.32011935200000002"/>
    <n v="0.26257459500000002"/>
    <n v="0.173486786"/>
    <x v="27"/>
    <n v="24"/>
    <n v="77"/>
    <n v="371"/>
    <n v="523"/>
    <n v="408"/>
    <n v="327"/>
    <n v="233"/>
    <n v="181"/>
    <n v="202"/>
    <n v="1.0230179000000001E-2"/>
    <n v="3.2821823999999999E-2"/>
    <n v="0.15814151700000001"/>
    <n v="0.22293265100000001"/>
    <n v="0.17391304299999999"/>
    <n v="0.13938618899999999"/>
    <n v="9.9317987999999996E-2"/>
    <n v="7.7152600000000002E-2"/>
    <n v="8.6104006999999996E-2"/>
    <n v="5362"/>
    <n v="303"/>
    <n v="163"/>
    <n v="104"/>
    <n v="288"/>
    <n v="53"/>
    <n v="131"/>
    <n v="136"/>
    <n v="384"/>
    <n v="351"/>
    <n v="1160"/>
    <n v="999"/>
    <n v="297"/>
    <n v="414"/>
    <n v="351"/>
    <n v="127"/>
    <n v="101"/>
    <n v="40.9"/>
    <n v="40"/>
    <n v="5.6508765000000002E-2"/>
    <n v="3.0399104999999999E-2"/>
    <n v="1.9395748000000001E-2"/>
    <n v="5.3711302000000002E-2"/>
    <n v="9.8843720000000006E-3"/>
    <n v="2.4431181999999999E-2"/>
    <n v="2.5363670000000001E-2"/>
    <n v="7.1615069000000003E-2"/>
    <n v="6.5460648999999996E-2"/>
    <n v="0.21633718800000001"/>
    <n v="0.18631107799999999"/>
    <n v="5.538978E-2"/>
    <n v="7.7209996000000003E-2"/>
    <n v="6.5460648999999996E-2"/>
    <n v="2.3685192000000001E-2"/>
    <n v="1.8836255E-2"/>
    <n v="34"/>
    <n v="30"/>
    <n v="58"/>
    <n v="0.297435897"/>
    <n v="0.174358974"/>
    <n v="0.15384615400000001"/>
    <x v="1"/>
    <s v="Speaker system which connects to your smartphone and other smart-home devices"/>
    <s v="High-End"/>
    <s v="All homes"/>
    <s v="Zircon"/>
    <s v="Sound System"/>
  </r>
  <r>
    <x v="13"/>
    <s v="cbf74239-0879-44df-b5e0-4be9faed21be"/>
    <n v="7747"/>
    <s v="dmyrkusv"/>
    <n v="2"/>
    <s v="Female"/>
    <x v="28"/>
    <x v="11"/>
    <x v="1"/>
    <x v="9"/>
    <n v="80"/>
    <x v="28"/>
    <n v="1478"/>
    <n v="3"/>
    <n v="69"/>
    <n v="441"/>
    <n v="615"/>
    <n v="316"/>
    <n v="34"/>
    <n v="2.0297700000000002E-3"/>
    <n v="4.6684708999999998E-2"/>
    <n v="0.29837618399999999"/>
    <n v="0.41610284199999997"/>
    <n v="0.21380243600000001"/>
    <x v="28"/>
    <n v="2"/>
    <n v="25"/>
    <n v="59"/>
    <n v="303"/>
    <n v="378"/>
    <n v="315"/>
    <n v="202"/>
    <n v="127"/>
    <n v="67"/>
    <n v="1.3531800000000001E-3"/>
    <n v="1.6914749999999999E-2"/>
    <n v="3.9918809E-2"/>
    <n v="0.20500676600000001"/>
    <n v="0.25575101500000003"/>
    <n v="0.21312584600000001"/>
    <n v="0.136671177"/>
    <n v="8.5926928E-2"/>
    <n v="4.5331529000000002E-2"/>
    <n v="3666"/>
    <n v="227"/>
    <n v="128"/>
    <n v="83"/>
    <n v="250"/>
    <n v="41"/>
    <n v="100"/>
    <n v="82"/>
    <n v="218"/>
    <n v="219"/>
    <n v="793"/>
    <n v="883"/>
    <n v="227"/>
    <n v="258"/>
    <n v="125"/>
    <n v="20"/>
    <n v="12"/>
    <n v="38"/>
    <n v="40"/>
    <n v="6.1920349E-2"/>
    <n v="3.4915439E-2"/>
    <n v="2.2640480000000001E-2"/>
    <n v="6.8194217000000001E-2"/>
    <n v="1.1183851999999999E-2"/>
    <n v="2.7277686999999998E-2"/>
    <n v="2.2367702999999999E-2"/>
    <n v="5.9465357000000003E-2"/>
    <n v="5.9738133999999998E-2"/>
    <n v="0.216312057"/>
    <n v="0.24086197500000001"/>
    <n v="6.1920349E-2"/>
    <n v="7.0376432000000003E-2"/>
    <n v="3.4097109E-2"/>
    <n v="5.4555369999999999E-3"/>
    <n v="3.273322E-3"/>
    <n v="18"/>
    <n v="28"/>
    <n v="5"/>
    <n v="6.25E-2"/>
    <n v="0.22500000000000001"/>
    <n v="0.35"/>
    <x v="0"/>
    <s v="Speaker system which connects to your smartphone and other smart-home devices"/>
    <s v="Budget"/>
    <s v="All homes"/>
    <s v="MyHome"/>
    <s v="Sound System"/>
  </r>
  <r>
    <x v="19"/>
    <s v="c39cd208-700e-4a0f-9adc-61a513312c2d"/>
    <n v="7747"/>
    <s v="ddemicoliw"/>
    <n v="1"/>
    <s v="Male"/>
    <x v="29"/>
    <x v="5"/>
    <x v="1"/>
    <x v="13"/>
    <n v="118"/>
    <x v="29"/>
    <n v="2702"/>
    <n v="3"/>
    <n v="204"/>
    <n v="359"/>
    <n v="1337"/>
    <n v="703"/>
    <n v="96"/>
    <n v="1.110289E-3"/>
    <n v="7.5499629999999998E-2"/>
    <n v="0.132864545"/>
    <n v="0.494818653"/>
    <n v="0.26017764599999998"/>
    <x v="29"/>
    <n v="6"/>
    <n v="39"/>
    <n v="174"/>
    <n v="291"/>
    <n v="682"/>
    <n v="645"/>
    <n v="437"/>
    <n v="254"/>
    <n v="174"/>
    <n v="2.2205770000000001E-3"/>
    <n v="1.4433753000000001E-2"/>
    <n v="6.4396743000000006E-2"/>
    <n v="0.107698001"/>
    <n v="0.25240562500000002"/>
    <n v="0.238712065"/>
    <n v="0.16173204999999999"/>
    <n v="9.4004440999999994E-2"/>
    <n v="6.4396743000000006E-2"/>
    <n v="6436"/>
    <n v="322"/>
    <n v="224"/>
    <n v="137"/>
    <n v="408"/>
    <n v="92"/>
    <n v="180"/>
    <n v="150"/>
    <n v="364"/>
    <n v="259"/>
    <n v="1176"/>
    <n v="1334"/>
    <n v="492"/>
    <n v="719"/>
    <n v="417"/>
    <n v="116"/>
    <n v="46"/>
    <n v="42.1"/>
    <n v="43"/>
    <n v="5.0031075000000001E-2"/>
    <n v="3.4804226000000001E-2"/>
    <n v="2.1286513E-2"/>
    <n v="6.3393411999999996E-2"/>
    <n v="1.4294593E-2"/>
    <n v="2.7967682000000001E-2"/>
    <n v="2.3306401000000001E-2"/>
    <n v="5.6556868000000003E-2"/>
    <n v="4.0242386999999998E-2"/>
    <n v="0.18272218800000001"/>
    <n v="0.207271597"/>
    <n v="7.6444997000000001E-2"/>
    <n v="0.111715351"/>
    <n v="6.4791795999999999E-2"/>
    <n v="1.8023616999999999E-2"/>
    <n v="7.147296E-3"/>
    <n v="19"/>
    <n v="33"/>
    <n v="15"/>
    <n v="0.127118644"/>
    <n v="0.16101694899999999"/>
    <n v="0.27966101700000001"/>
    <x v="0"/>
    <s v="Speaker system which connects to your smartphone and other smart-home devices"/>
    <s v="Budget"/>
    <s v="All homes"/>
    <s v="MyHome"/>
    <s v="Sound System"/>
  </r>
  <r>
    <x v="14"/>
    <s v="804d3519-b3de-4ba4-8d1f-1fd7effe280c"/>
    <n v="9559"/>
    <s v="fmaccafferyx"/>
    <n v="3"/>
    <s v="Female"/>
    <x v="30"/>
    <x v="13"/>
    <x v="0"/>
    <x v="1"/>
    <n v="99"/>
    <x v="30"/>
    <n v="2381"/>
    <n v="8"/>
    <n v="403"/>
    <n v="559"/>
    <n v="1032"/>
    <n v="286"/>
    <n v="93"/>
    <n v="3.3599329999999998E-3"/>
    <n v="0.169256615"/>
    <n v="0.23477530399999999"/>
    <n v="0.43343133099999998"/>
    <n v="0.12011759800000001"/>
    <x v="30"/>
    <n v="18"/>
    <n v="144"/>
    <n v="303"/>
    <n v="345"/>
    <n v="546"/>
    <n v="573"/>
    <n v="219"/>
    <n v="107"/>
    <n v="126"/>
    <n v="7.5598490000000004E-3"/>
    <n v="6.0478789999999998E-2"/>
    <n v="0.12725745499999999"/>
    <n v="0.144897102"/>
    <n v="0.229315414"/>
    <n v="0.24065518699999999"/>
    <n v="9.1978160000000003E-2"/>
    <n v="4.4939101000000002E-2"/>
    <n v="5.2918941999999997E-2"/>
    <n v="5614"/>
    <n v="370"/>
    <n v="220"/>
    <n v="125"/>
    <n v="300"/>
    <n v="71"/>
    <n v="138"/>
    <n v="122"/>
    <n v="214"/>
    <n v="257"/>
    <n v="1211"/>
    <n v="1009"/>
    <n v="312"/>
    <n v="521"/>
    <n v="451"/>
    <n v="178"/>
    <n v="115"/>
    <n v="42.5"/>
    <n v="42"/>
    <n v="6.5906662000000005E-2"/>
    <n v="3.9187745000000003E-2"/>
    <n v="2.2265764E-2"/>
    <n v="5.3437833999999997E-2"/>
    <n v="1.2646954E-2"/>
    <n v="2.4581404000000001E-2"/>
    <n v="2.1731385999999998E-2"/>
    <n v="3.8118987999999999E-2"/>
    <n v="4.5778410999999998E-2"/>
    <n v="0.21571072299999999"/>
    <n v="0.17972924800000001"/>
    <n v="5.5575346999999997E-2"/>
    <n v="9.2803705E-2"/>
    <n v="8.0334876999999999E-2"/>
    <n v="3.1706447999999998E-2"/>
    <n v="2.0484503000000001E-2"/>
    <n v="10"/>
    <n v="45"/>
    <n v="6"/>
    <n v="6.0606061000000003E-2"/>
    <n v="0.101010101"/>
    <n v="0.45454545499999999"/>
    <x v="1"/>
    <s v="Speaker system which connects to your smartphone and other smart-home devices"/>
    <s v="High-End"/>
    <s v="All homes"/>
    <s v="Zircon"/>
    <s v="Sound System"/>
  </r>
  <r>
    <x v="2"/>
    <s v="920baf68-2d16-4732-a961-91e04155a349"/>
    <n v="2342"/>
    <s v="cgolday"/>
    <n v="1"/>
    <s v="Male"/>
    <x v="26"/>
    <x v="7"/>
    <x v="1"/>
    <x v="21"/>
    <n v="178"/>
    <x v="26"/>
    <n v="2975"/>
    <n v="2"/>
    <n v="259"/>
    <n v="717"/>
    <n v="987"/>
    <n v="818"/>
    <n v="192"/>
    <n v="6.7226899999999997E-4"/>
    <n v="8.7058824000000007E-2"/>
    <n v="0.24100840300000001"/>
    <n v="0.33176470600000002"/>
    <n v="0.27495798300000002"/>
    <x v="26"/>
    <n v="4"/>
    <n v="46"/>
    <n v="212"/>
    <n v="450"/>
    <n v="471"/>
    <n v="531"/>
    <n v="445"/>
    <n v="376"/>
    <n v="440"/>
    <n v="1.3445379999999999E-3"/>
    <n v="1.5462185E-2"/>
    <n v="7.1260504000000002E-2"/>
    <n v="0.15126050399999999"/>
    <n v="0.15831932800000001"/>
    <n v="0.17848739499999999"/>
    <n v="0.149579832"/>
    <n v="0.12638655500000001"/>
    <n v="0.14789916"/>
    <n v="7081"/>
    <n v="328"/>
    <n v="251"/>
    <n v="165"/>
    <n v="431"/>
    <n v="103"/>
    <n v="213"/>
    <n v="144"/>
    <n v="275"/>
    <n v="255"/>
    <n v="1179"/>
    <n v="1574"/>
    <n v="560"/>
    <n v="776"/>
    <n v="550"/>
    <n v="167"/>
    <n v="110"/>
    <n v="44.1"/>
    <n v="46"/>
    <n v="4.6321141000000003E-2"/>
    <n v="3.5446971000000001E-2"/>
    <n v="2.3301794000000001E-2"/>
    <n v="6.0867109000000003E-2"/>
    <n v="1.4545967999999999E-2"/>
    <n v="3.0080497000000001E-2"/>
    <n v="2.0336111E-2"/>
    <n v="3.8836322999999999E-2"/>
    <n v="3.6011862999999998E-2"/>
    <n v="0.166501907"/>
    <n v="0.22228498799999999"/>
    <n v="7.9084874999999999E-2"/>
    <n v="0.109589041"/>
    <n v="7.7672644999999998E-2"/>
    <n v="2.3584239999999999E-2"/>
    <n v="1.5534529E-2"/>
    <n v="68"/>
    <n v="31"/>
    <n v="27"/>
    <n v="0.151685393"/>
    <n v="0.382022472"/>
    <n v="0.17415730300000001"/>
    <x v="3"/>
    <s v="Alarm clock which automatically syncs with your smartphone and automatically opens the curtains or blinds"/>
    <s v="Budget"/>
    <s v="All homes"/>
    <s v="MyHome"/>
    <s v="Alarm"/>
  </r>
  <r>
    <x v="20"/>
    <s v="97e075c0-0d81-46e5-a49e-ec87fa677ce2"/>
    <n v="5422"/>
    <s v="pmitchelz"/>
    <n v="1"/>
    <s v="Male"/>
    <x v="31"/>
    <x v="5"/>
    <x v="0"/>
    <x v="7"/>
    <n v="199"/>
    <x v="31"/>
    <n v="3196"/>
    <n v="8"/>
    <n v="272"/>
    <n v="972"/>
    <n v="711"/>
    <n v="827"/>
    <n v="406"/>
    <n v="2.5031290000000002E-3"/>
    <n v="8.5106382999999994E-2"/>
    <n v="0.30413016300000001"/>
    <n v="0.222465582"/>
    <n v="0.25876095100000002"/>
    <x v="31"/>
    <n v="21"/>
    <n v="93"/>
    <n v="233"/>
    <n v="812"/>
    <n v="437"/>
    <n v="361"/>
    <n v="324"/>
    <n v="311"/>
    <n v="604"/>
    <n v="6.5707129999999997E-3"/>
    <n v="2.9098874E-2"/>
    <n v="7.2903629999999997E-2"/>
    <n v="0.25406758400000001"/>
    <n v="0.136733417"/>
    <n v="0.11295369199999999"/>
    <n v="0.101376721"/>
    <n v="9.7309136000000004E-2"/>
    <n v="0.188986233"/>
    <n v="7564"/>
    <n v="597"/>
    <n v="321"/>
    <n v="182"/>
    <n v="438"/>
    <n v="79"/>
    <n v="154"/>
    <n v="108"/>
    <n v="252"/>
    <n v="349"/>
    <n v="1844"/>
    <n v="1498"/>
    <n v="455"/>
    <n v="653"/>
    <n v="448"/>
    <n v="127"/>
    <n v="59"/>
    <n v="39.9"/>
    <n v="40"/>
    <n v="7.8926494E-2"/>
    <n v="4.2437863999999999E-2"/>
    <n v="2.4061342999999999E-2"/>
    <n v="5.7905869999999998E-2"/>
    <n v="1.0444208999999999E-2"/>
    <n v="2.0359598E-2"/>
    <n v="1.427816E-2"/>
    <n v="3.3315706E-2"/>
    <n v="4.6139608999999998E-2"/>
    <n v="0.24378635600000001"/>
    <n v="0.198043363"/>
    <n v="6.0153357999999997E-2"/>
    <n v="8.6329983999999999E-2"/>
    <n v="5.9227922000000002E-2"/>
    <n v="1.6790058E-2"/>
    <n v="7.8001060000000002E-3"/>
    <n v="42"/>
    <n v="18"/>
    <n v="83"/>
    <n v="0.41708542700000001"/>
    <n v="0.21105527600000001"/>
    <n v="9.0452261000000006E-2"/>
    <x v="4"/>
    <s v="Smart bulb that can be controlled by your smartphone and other smart-home devices"/>
    <s v="High-End"/>
    <s v="All homes"/>
    <s v="Zircon"/>
    <s v="Lighting"/>
  </r>
  <r>
    <x v="16"/>
    <s v="157d2f0a-c565-4426-9b87-32d83511ca20"/>
    <n v="1765"/>
    <s v="jsplevings10"/>
    <n v="1"/>
    <s v="Female"/>
    <x v="32"/>
    <x v="13"/>
    <x v="1"/>
    <x v="22"/>
    <n v="347"/>
    <x v="32"/>
    <n v="3219"/>
    <n v="2"/>
    <n v="173"/>
    <n v="1006"/>
    <n v="1270"/>
    <n v="646"/>
    <n v="122"/>
    <n v="6.2131100000000004E-4"/>
    <n v="5.3743398999999997E-2"/>
    <n v="0.31251941599999999"/>
    <n v="0.394532463"/>
    <n v="0.20068344199999999"/>
    <x v="32"/>
    <n v="4"/>
    <n v="41"/>
    <n v="245"/>
    <n v="802"/>
    <n v="865"/>
    <n v="511"/>
    <n v="370"/>
    <n v="216"/>
    <n v="165"/>
    <n v="1.2426220000000001E-3"/>
    <n v="1.2736875E-2"/>
    <n v="7.6110593000000004E-2"/>
    <n v="0.249145697"/>
    <n v="0.26871699300000002"/>
    <n v="0.15874495199999999"/>
    <n v="0.114942529"/>
    <n v="6.7101584000000006E-2"/>
    <n v="5.1258155E-2"/>
    <n v="8306"/>
    <n v="972"/>
    <n v="444"/>
    <n v="241"/>
    <n v="599"/>
    <n v="110"/>
    <n v="155"/>
    <n v="154"/>
    <n v="493"/>
    <n v="810"/>
    <n v="2310"/>
    <n v="1105"/>
    <n v="270"/>
    <n v="354"/>
    <n v="182"/>
    <n v="68"/>
    <n v="39"/>
    <n v="31.2"/>
    <n v="31"/>
    <n v="0.11702383800000001"/>
    <n v="5.3455333000000001E-2"/>
    <n v="2.901517E-2"/>
    <n v="7.2116542000000006E-2"/>
    <n v="1.3243438E-2"/>
    <n v="1.8661209000000002E-2"/>
    <n v="1.8540813999999999E-2"/>
    <n v="5.9354682999999998E-2"/>
    <n v="9.7519864999999997E-2"/>
    <n v="0.27811220800000003"/>
    <n v="0.13303635899999999"/>
    <n v="3.2506621999999999E-2"/>
    <n v="4.2619793000000003E-2"/>
    <n v="2.1911870999999999E-2"/>
    <n v="8.1868529999999991E-3"/>
    <n v="4.6954010000000001E-3"/>
    <n v="58"/>
    <n v="93"/>
    <n v="64"/>
    <n v="0.18443804"/>
    <n v="0.167146974"/>
    <n v="0.26801152700000003"/>
    <x v="7"/>
    <s v="Smart bulb that can be controlled by your smartphone and other smart-home devices"/>
    <s v="Budget"/>
    <s v="All homes"/>
    <s v="MyHome"/>
    <s v="Lighting"/>
  </r>
  <r>
    <x v="3"/>
    <s v="bc735b39-ae7a-4603-9abd-7bf90647b6e9"/>
    <n v="2342"/>
    <s v="gtrevaskiss11"/>
    <n v="1"/>
    <s v="Male"/>
    <x v="33"/>
    <x v="12"/>
    <x v="1"/>
    <x v="23"/>
    <n v="101"/>
    <x v="33"/>
    <n v="2101"/>
    <n v="9"/>
    <n v="243"/>
    <n v="592"/>
    <n v="943"/>
    <n v="280"/>
    <n v="34"/>
    <n v="4.2836740000000003E-3"/>
    <n v="0.11565921"/>
    <n v="0.28177058500000002"/>
    <n v="0.44883388899999999"/>
    <n v="0.13326987100000001"/>
    <x v="33"/>
    <n v="8"/>
    <n v="88"/>
    <n v="155"/>
    <n v="451"/>
    <n v="496"/>
    <n v="471"/>
    <n v="258"/>
    <n v="121"/>
    <n v="53"/>
    <n v="3.8077110000000001E-3"/>
    <n v="4.1884816999999998E-2"/>
    <n v="7.3774392999999994E-2"/>
    <n v="0.21465968599999999"/>
    <n v="0.23607805800000001"/>
    <n v="0.22417896200000001"/>
    <n v="0.122798667"/>
    <n v="5.7591623000000002E-2"/>
    <n v="2.5226083E-2"/>
    <n v="4861"/>
    <n v="324"/>
    <n v="160"/>
    <n v="117"/>
    <n v="289"/>
    <n v="64"/>
    <n v="126"/>
    <n v="95"/>
    <n v="280"/>
    <n v="347"/>
    <n v="1027"/>
    <n v="1164"/>
    <n v="280"/>
    <n v="315"/>
    <n v="209"/>
    <n v="48"/>
    <n v="16"/>
    <n v="38.200000000000003"/>
    <n v="39"/>
    <n v="6.6652952000000001E-2"/>
    <n v="3.2915038000000001E-2"/>
    <n v="2.4069121999999998E-2"/>
    <n v="5.9452787E-2"/>
    <n v="1.3166015E-2"/>
    <n v="2.5920591999999999E-2"/>
    <n v="1.9543304000000001E-2"/>
    <n v="5.7601316999999999E-2"/>
    <n v="7.1384488999999995E-2"/>
    <n v="0.211273401"/>
    <n v="0.239456902"/>
    <n v="5.7601316999999999E-2"/>
    <n v="6.4801480999999994E-2"/>
    <n v="4.2995268000000003E-2"/>
    <n v="9.8745110000000007E-3"/>
    <n v="3.2915039999999998E-3"/>
    <n v="21"/>
    <n v="24"/>
    <n v="3"/>
    <n v="2.9702969999999999E-2"/>
    <n v="0.20792079199999999"/>
    <n v="0.23762376199999999"/>
    <x v="3"/>
    <s v="Alarm clock which automatically syncs with your smartphone and automatically opens the curtains or blinds"/>
    <s v="Budget"/>
    <s v="All homes"/>
    <s v="MyHome"/>
    <s v="Alarm"/>
  </r>
  <r>
    <x v="10"/>
    <s v="22cd08d8-1bc5-47e9-9e34-e5075710de06"/>
    <n v="2342"/>
    <s v="troyall12"/>
    <n v="1"/>
    <s v="Male"/>
    <x v="34"/>
    <x v="11"/>
    <x v="0"/>
    <x v="24"/>
    <n v="100"/>
    <x v="34"/>
    <n v="2283"/>
    <n v="1"/>
    <n v="84"/>
    <n v="354"/>
    <n v="989"/>
    <n v="609"/>
    <n v="246"/>
    <n v="4.3802000000000001E-4"/>
    <n v="3.6793693000000002E-2"/>
    <n v="0.15505913299999999"/>
    <n v="0.43320192699999999"/>
    <n v="0.26675427099999999"/>
    <x v="34"/>
    <n v="1"/>
    <n v="16"/>
    <n v="82"/>
    <n v="194"/>
    <n v="371"/>
    <n v="528"/>
    <n v="418"/>
    <n v="316"/>
    <n v="357"/>
    <n v="4.3802000000000001E-4"/>
    <n v="7.008322E-3"/>
    <n v="3.5917652000000001E-2"/>
    <n v="8.4975909000000002E-2"/>
    <n v="0.16250547500000001"/>
    <n v="0.231274639"/>
    <n v="0.183092422"/>
    <n v="0.13841436700000001"/>
    <n v="0.15637319299999999"/>
    <n v="5858"/>
    <n v="317"/>
    <n v="235"/>
    <n v="146"/>
    <n v="452"/>
    <n v="78"/>
    <n v="200"/>
    <n v="130"/>
    <n v="192"/>
    <n v="189"/>
    <n v="1089"/>
    <n v="1259"/>
    <n v="410"/>
    <n v="600"/>
    <n v="398"/>
    <n v="101"/>
    <n v="62"/>
    <n v="41.8"/>
    <n v="44"/>
    <n v="5.4114031999999999E-2"/>
    <n v="4.0116080999999998E-2"/>
    <n v="2.4923181999999999E-2"/>
    <n v="7.7159439999999996E-2"/>
    <n v="1.3315125000000001E-2"/>
    <n v="3.4141344999999997E-2"/>
    <n v="2.2191874E-2"/>
    <n v="3.2775691000000003E-2"/>
    <n v="3.2263570999999998E-2"/>
    <n v="0.18589962400000001"/>
    <n v="0.21491976800000001"/>
    <n v="6.9989757999999999E-2"/>
    <n v="0.102424036"/>
    <n v="6.7941276999999994E-2"/>
    <n v="1.7241379000000001E-2"/>
    <n v="1.0583817000000001E-2"/>
    <n v="34"/>
    <n v="41"/>
    <n v="5"/>
    <n v="0.05"/>
    <n v="0.34"/>
    <n v="0.41"/>
    <x v="3"/>
    <s v="Alarm clock which automatically syncs with your smartphone and automatically opens the curtains or blinds"/>
    <s v="Budget"/>
    <s v="All homes"/>
    <s v="MyHome"/>
    <s v="Alarm"/>
  </r>
  <r>
    <x v="17"/>
    <s v="1c5f3336-8362-4020-818b-23e45005b517"/>
    <n v="2342"/>
    <s v="nravenhills13"/>
    <n v="1"/>
    <s v="Female"/>
    <x v="35"/>
    <x v="12"/>
    <x v="0"/>
    <x v="14"/>
    <n v="298"/>
    <x v="35"/>
    <n v="3729"/>
    <n v="5"/>
    <n v="591"/>
    <n v="1303"/>
    <n v="1425"/>
    <n v="336"/>
    <n v="69"/>
    <n v="1.3408420000000001E-3"/>
    <n v="0.15848752999999999"/>
    <n v="0.34942343799999998"/>
    <n v="0.38213998399999999"/>
    <n v="9.0104586E-2"/>
    <x v="35"/>
    <n v="31"/>
    <n v="147"/>
    <n v="543"/>
    <n v="890"/>
    <n v="947"/>
    <n v="661"/>
    <n v="290"/>
    <n v="133"/>
    <n v="87"/>
    <n v="8.3132210000000008E-3"/>
    <n v="3.9420756000000001E-2"/>
    <n v="0.14561544700000001"/>
    <n v="0.238669885"/>
    <n v="0.25395548400000001"/>
    <n v="0.177259319"/>
    <n v="7.7768839000000006E-2"/>
    <n v="3.5666398000000002E-2"/>
    <n v="2.3330652E-2"/>
    <n v="8257"/>
    <n v="588"/>
    <n v="268"/>
    <n v="160"/>
    <n v="435"/>
    <n v="81"/>
    <n v="162"/>
    <n v="159"/>
    <n v="396"/>
    <n v="545"/>
    <n v="1918"/>
    <n v="1609"/>
    <n v="456"/>
    <n v="775"/>
    <n v="496"/>
    <n v="145"/>
    <n v="64"/>
    <n v="40.299999999999997"/>
    <n v="40"/>
    <n v="7.1212305000000004E-2"/>
    <n v="3.2457308999999997E-2"/>
    <n v="1.9377498E-2"/>
    <n v="5.2682571999999997E-2"/>
    <n v="9.8098579999999994E-3"/>
    <n v="1.9619716999999998E-2"/>
    <n v="1.9256388999999999E-2"/>
    <n v="4.7959307E-2"/>
    <n v="6.6004601999999996E-2"/>
    <n v="0.23228775600000001"/>
    <n v="0.194864963"/>
    <n v="5.5225868999999997E-2"/>
    <n v="9.3859755000000003E-2"/>
    <n v="6.0070243000000002E-2"/>
    <n v="1.7560856999999999E-2"/>
    <n v="7.7509989999999997E-3"/>
    <n v="20"/>
    <n v="54"/>
    <n v="153"/>
    <n v="0.51342281899999997"/>
    <n v="6.7114093999999999E-2"/>
    <n v="0.18120805400000001"/>
    <x v="3"/>
    <s v="Alarm clock which automatically syncs with your smartphone and automatically opens the curtains or blinds"/>
    <s v="Budget"/>
    <s v="All homes"/>
    <s v="MyHome"/>
    <s v="Alarm"/>
  </r>
  <r>
    <x v="21"/>
    <s v="d256b093-afcb-4947-9e02-992776c67147"/>
    <n v="1549"/>
    <s v="lsharphouse14"/>
    <n v="1"/>
    <s v="Female"/>
    <x v="36"/>
    <x v="7"/>
    <x v="0"/>
    <x v="10"/>
    <n v="84"/>
    <x v="36"/>
    <n v="1452"/>
    <n v="4"/>
    <n v="164"/>
    <n v="163"/>
    <n v="291"/>
    <n v="298"/>
    <n v="532"/>
    <n v="2.7548210000000002E-3"/>
    <n v="0.11294765800000001"/>
    <n v="0.11225895299999999"/>
    <n v="0.200413223"/>
    <n v="0.20523416"/>
    <x v="36"/>
    <n v="6"/>
    <n v="32"/>
    <n v="124"/>
    <n v="117"/>
    <n v="128"/>
    <n v="157"/>
    <n v="125"/>
    <n v="130"/>
    <n v="633"/>
    <n v="4.1322310000000001E-3"/>
    <n v="2.2038566999999998E-2"/>
    <n v="8.5399449000000002E-2"/>
    <n v="8.0578512000000005E-2"/>
    <n v="8.8154270000000007E-2"/>
    <n v="0.10812672199999999"/>
    <n v="8.6088154E-2"/>
    <n v="8.9531680000000002E-2"/>
    <n v="0.43595041299999998"/>
    <n v="3921"/>
    <n v="208"/>
    <n v="169"/>
    <n v="113"/>
    <n v="293"/>
    <n v="65"/>
    <n v="98"/>
    <n v="79"/>
    <n v="165"/>
    <n v="146"/>
    <n v="684"/>
    <n v="937"/>
    <n v="236"/>
    <n v="314"/>
    <n v="227"/>
    <n v="122"/>
    <n v="65"/>
    <n v="41.5"/>
    <n v="43"/>
    <n v="5.3047692E-2"/>
    <n v="4.3101250000000001E-2"/>
    <n v="2.8819179E-2"/>
    <n v="7.4725835000000004E-2"/>
    <n v="1.6577404E-2"/>
    <n v="2.4993623999999999E-2"/>
    <n v="2.0147920999999999E-2"/>
    <n v="4.2081102000000002E-2"/>
    <n v="3.7235399000000002E-2"/>
    <n v="0.174445295"/>
    <n v="0.23896965100000001"/>
    <n v="6.0188726999999997E-2"/>
    <n v="8.0081611999999996E-2"/>
    <n v="5.7893395E-2"/>
    <n v="3.1114512E-2"/>
    <n v="1.6577404E-2"/>
    <n v="39"/>
    <n v="11"/>
    <n v="9"/>
    <n v="0.10714285699999999"/>
    <n v="0.46428571400000002"/>
    <n v="0.13095238100000001"/>
    <x v="6"/>
    <s v="Alarm clock which automatically syncs with your smartphone and automatically opens the curtains or blinds"/>
    <s v="High-End"/>
    <s v="All homes"/>
    <s v="Zircon"/>
    <s v="Alarm"/>
  </r>
  <r>
    <x v="7"/>
    <s v="bffec950-95ec-4cb0-b327-0fa4aff84acc"/>
    <n v="2346"/>
    <s v="rbird15"/>
    <n v="1"/>
    <s v="Male"/>
    <x v="19"/>
    <x v="6"/>
    <x v="0"/>
    <x v="14"/>
    <n v="174"/>
    <x v="19"/>
    <n v="3746"/>
    <n v="1"/>
    <n v="185"/>
    <n v="725"/>
    <n v="1720"/>
    <n v="910"/>
    <n v="205"/>
    <n v="2.6695100000000003E-4"/>
    <n v="4.9386012E-2"/>
    <n v="0.193539776"/>
    <n v="0.459156434"/>
    <n v="0.242925788"/>
    <x v="19"/>
    <n v="18"/>
    <n v="42"/>
    <n v="167"/>
    <n v="458"/>
    <n v="850"/>
    <n v="934"/>
    <n v="560"/>
    <n v="360"/>
    <n v="357"/>
    <n v="4.8051250000000004E-3"/>
    <n v="1.1211959000000001E-2"/>
    <n v="4.4580886E-2"/>
    <n v="0.12226374800000001"/>
    <n v="0.22690870299999999"/>
    <n v="0.249332621"/>
    <n v="0.14949279200000001"/>
    <n v="9.6102509000000003E-2"/>
    <n v="9.5301654999999999E-2"/>
    <n v="9296"/>
    <n v="499"/>
    <n v="319"/>
    <n v="197"/>
    <n v="538"/>
    <n v="126"/>
    <n v="243"/>
    <n v="208"/>
    <n v="459"/>
    <n v="384"/>
    <n v="1845"/>
    <n v="1995"/>
    <n v="671"/>
    <n v="873"/>
    <n v="675"/>
    <n v="183"/>
    <n v="81"/>
    <n v="42.2"/>
    <n v="43"/>
    <n v="5.3679002000000003E-2"/>
    <n v="3.4315835000000003E-2"/>
    <n v="2.1191910000000001E-2"/>
    <n v="5.7874355000000002E-2"/>
    <n v="1.3554217E-2"/>
    <n v="2.6140275000000001E-2"/>
    <n v="2.2375215E-2"/>
    <n v="4.9376075999999998E-2"/>
    <n v="4.1308089999999999E-2"/>
    <n v="0.19847246099999999"/>
    <n v="0.21460843399999999"/>
    <n v="7.2181582999999994E-2"/>
    <n v="9.3911359999999999E-2"/>
    <n v="7.2611876000000006E-2"/>
    <n v="1.9685886E-2"/>
    <n v="8.7134250000000003E-3"/>
    <n v="54"/>
    <n v="67"/>
    <n v="13"/>
    <n v="7.4712643999999995E-2"/>
    <n v="0.31034482800000002"/>
    <n v="0.38505747099999998"/>
    <x v="2"/>
    <s v="Fingerprint recognised door system"/>
    <s v="All"/>
    <s v="Flats"/>
    <s v="MyHome"/>
    <s v="Security"/>
  </r>
  <r>
    <x v="22"/>
    <s v="dd222453-d31d-4174-a4dd-db1185e122f1"/>
    <n v="5422"/>
    <s v="ggravenall16"/>
    <n v="4"/>
    <s v="Male"/>
    <x v="19"/>
    <x v="0"/>
    <x v="0"/>
    <x v="14"/>
    <n v="174"/>
    <x v="19"/>
    <n v="3746"/>
    <n v="1"/>
    <n v="185"/>
    <n v="725"/>
    <n v="1720"/>
    <n v="910"/>
    <n v="205"/>
    <n v="2.6695100000000003E-4"/>
    <n v="4.9386012E-2"/>
    <n v="0.193539776"/>
    <n v="0.459156434"/>
    <n v="0.242925788"/>
    <x v="19"/>
    <n v="18"/>
    <n v="42"/>
    <n v="167"/>
    <n v="458"/>
    <n v="850"/>
    <n v="934"/>
    <n v="560"/>
    <n v="360"/>
    <n v="357"/>
    <n v="4.8051250000000004E-3"/>
    <n v="1.1211959000000001E-2"/>
    <n v="4.4580886E-2"/>
    <n v="0.12226374800000001"/>
    <n v="0.22690870299999999"/>
    <n v="0.249332621"/>
    <n v="0.14949279200000001"/>
    <n v="9.6102509000000003E-2"/>
    <n v="9.5301654999999999E-2"/>
    <n v="9296"/>
    <n v="499"/>
    <n v="319"/>
    <n v="197"/>
    <n v="538"/>
    <n v="126"/>
    <n v="243"/>
    <n v="208"/>
    <n v="459"/>
    <n v="384"/>
    <n v="1845"/>
    <n v="1995"/>
    <n v="671"/>
    <n v="873"/>
    <n v="675"/>
    <n v="183"/>
    <n v="81"/>
    <n v="42.2"/>
    <n v="43"/>
    <n v="5.3679002000000003E-2"/>
    <n v="3.4315835000000003E-2"/>
    <n v="2.1191910000000001E-2"/>
    <n v="5.7874355000000002E-2"/>
    <n v="1.3554217E-2"/>
    <n v="2.6140275000000001E-2"/>
    <n v="2.2375215E-2"/>
    <n v="4.9376075999999998E-2"/>
    <n v="4.1308089999999999E-2"/>
    <n v="0.19847246099999999"/>
    <n v="0.21460843399999999"/>
    <n v="7.2181582999999994E-2"/>
    <n v="9.3911359999999999E-2"/>
    <n v="7.2611876000000006E-2"/>
    <n v="1.9685886E-2"/>
    <n v="8.7134250000000003E-3"/>
    <n v="54"/>
    <n v="67"/>
    <n v="13"/>
    <n v="7.4712643999999995E-2"/>
    <n v="0.31034482800000002"/>
    <n v="0.38505747099999998"/>
    <x v="4"/>
    <s v="Smart bulb that can be controlled by your smartphone and other smart-home devices"/>
    <s v="High-End"/>
    <s v="All homes"/>
    <s v="Zircon"/>
    <s v="Lighting"/>
  </r>
  <r>
    <x v="23"/>
    <s v="a79d7032-6aa9-4b90-86a0-27a6f0f2e99f"/>
    <n v="1765"/>
    <s v="pjohnikin17"/>
    <n v="1"/>
    <s v="Male"/>
    <x v="37"/>
    <x v="4"/>
    <x v="1"/>
    <x v="25"/>
    <n v="152"/>
    <x v="37"/>
    <n v="3557"/>
    <n v="5"/>
    <n v="386"/>
    <n v="1349"/>
    <n v="1259"/>
    <n v="473"/>
    <n v="85"/>
    <n v="1.405679E-3"/>
    <n v="0.10851841399999999"/>
    <n v="0.37925217900000002"/>
    <n v="0.35394995800000001"/>
    <n v="0.132977228"/>
    <x v="37"/>
    <n v="13"/>
    <n v="105"/>
    <n v="338"/>
    <n v="1034"/>
    <n v="743"/>
    <n v="708"/>
    <n v="355"/>
    <n v="154"/>
    <n v="107"/>
    <n v="3.6547649999999999E-3"/>
    <n v="2.9519258E-2"/>
    <n v="9.5023896999999996E-2"/>
    <n v="0.29069440499999999"/>
    <n v="0.20888389099999999"/>
    <n v="0.19904413800000001"/>
    <n v="9.9803205000000006E-2"/>
    <n v="4.3294910999999998E-2"/>
    <n v="3.0081528999999999E-2"/>
    <n v="7882"/>
    <n v="663"/>
    <n v="273"/>
    <n v="160"/>
    <n v="422"/>
    <n v="98"/>
    <n v="189"/>
    <n v="174"/>
    <n v="531"/>
    <n v="601"/>
    <n v="1516"/>
    <n v="1411"/>
    <n v="507"/>
    <n v="666"/>
    <n v="458"/>
    <n v="156"/>
    <n v="57"/>
    <n v="38.9"/>
    <n v="37"/>
    <n v="8.4115706999999998E-2"/>
    <n v="3.4635879000000001E-2"/>
    <n v="2.0299416000000001E-2"/>
    <n v="5.3539710999999997E-2"/>
    <n v="1.2433392999999999E-2"/>
    <n v="2.3978685999999999E-2"/>
    <n v="2.2075615E-2"/>
    <n v="6.7368687999999996E-2"/>
    <n v="7.6249682999999999E-2"/>
    <n v="0.19233697"/>
    <n v="0.17901547800000001"/>
    <n v="6.4323775999999999E-2"/>
    <n v="8.4496320999999999E-2"/>
    <n v="5.8107078999999999E-2"/>
    <n v="1.9791930999999999E-2"/>
    <n v="7.2316669999999998E-3"/>
    <n v="19"/>
    <n v="34"/>
    <n v="30"/>
    <n v="0.19736842099999999"/>
    <n v="0.125"/>
    <n v="0.22368421099999999"/>
    <x v="7"/>
    <s v="Smart bulb that can be controlled by your smartphone and other smart-home devices"/>
    <s v="Budget"/>
    <s v="All homes"/>
    <s v="MyHome"/>
    <s v="Lighting"/>
  </r>
  <r>
    <x v="17"/>
    <s v="93baa349-bb89-47de-acf7-2550ea245e59"/>
    <n v="9559"/>
    <s v="dchampkin18"/>
    <n v="1"/>
    <s v="Female"/>
    <x v="38"/>
    <x v="7"/>
    <x v="0"/>
    <x v="24"/>
    <n v="156"/>
    <x v="38"/>
    <n v="3201"/>
    <n v="14"/>
    <n v="324"/>
    <n v="567"/>
    <n v="1008"/>
    <n v="876"/>
    <n v="412"/>
    <n v="4.373633E-3"/>
    <n v="0.101218369"/>
    <n v="0.17713214599999999"/>
    <n v="0.31490159299999998"/>
    <n v="0.27366447999999999"/>
    <x v="38"/>
    <n v="27"/>
    <n v="75"/>
    <n v="224"/>
    <n v="397"/>
    <n v="490"/>
    <n v="498"/>
    <n v="437"/>
    <n v="399"/>
    <n v="654"/>
    <n v="8.4348640000000003E-3"/>
    <n v="2.3430177999999999E-2"/>
    <n v="6.9978131999999998E-2"/>
    <n v="0.12402374300000001"/>
    <n v="0.15307716299999999"/>
    <n v="0.15557638200000001"/>
    <n v="0.136519838"/>
    <n v="0.124648547"/>
    <n v="0.204311153"/>
    <n v="7868"/>
    <n v="442"/>
    <n v="282"/>
    <n v="166"/>
    <n v="485"/>
    <n v="105"/>
    <n v="161"/>
    <n v="133"/>
    <n v="271"/>
    <n v="264"/>
    <n v="1404"/>
    <n v="1734"/>
    <n v="558"/>
    <n v="844"/>
    <n v="645"/>
    <n v="232"/>
    <n v="142"/>
    <n v="44.5"/>
    <n v="46"/>
    <n v="5.6176918999999999E-2"/>
    <n v="3.5841382999999997E-2"/>
    <n v="2.1098118999999999E-2"/>
    <n v="6.1642095000000001E-2"/>
    <n v="1.3345196E-2"/>
    <n v="2.0462633000000001E-2"/>
    <n v="1.6903914999999999E-2"/>
    <n v="3.4443315000000002E-2"/>
    <n v="3.3553634999999998E-2"/>
    <n v="0.17844433100000001"/>
    <n v="0.220386375"/>
    <n v="7.0920182999999998E-2"/>
    <n v="0.107269954"/>
    <n v="8.1977630999999995E-2"/>
    <n v="2.9486528000000001E-2"/>
    <n v="1.8047789000000002E-2"/>
    <n v="60"/>
    <n v="25"/>
    <n v="40"/>
    <n v="0.256410256"/>
    <n v="0.38461538499999998"/>
    <n v="0.16025640999999999"/>
    <x v="1"/>
    <s v="Speaker system which connects to your smartphone and other smart-home devices"/>
    <s v="High-End"/>
    <s v="All homes"/>
    <s v="Zircon"/>
    <s v="Sound System"/>
  </r>
  <r>
    <x v="24"/>
    <s v="a4aa9925-c749-44b9-8ada-4482390f83fb"/>
    <n v="2342"/>
    <s v="cpemberton19"/>
    <n v="1"/>
    <s v="Male"/>
    <x v="39"/>
    <x v="4"/>
    <x v="1"/>
    <x v="26"/>
    <n v="168"/>
    <x v="39"/>
    <n v="4202"/>
    <n v="5"/>
    <n v="535"/>
    <n v="1552"/>
    <n v="1795"/>
    <n v="271"/>
    <n v="44"/>
    <n v="1.18991E-3"/>
    <n v="0.12732032400000001"/>
    <n v="0.36934792999999999"/>
    <n v="0.427177535"/>
    <n v="6.4493098999999998E-2"/>
    <x v="39"/>
    <n v="32"/>
    <n v="112"/>
    <n v="498"/>
    <n v="1279"/>
    <n v="1007"/>
    <n v="930"/>
    <n v="197"/>
    <n v="93"/>
    <n v="54"/>
    <n v="7.6154209999999998E-3"/>
    <n v="2.6653974E-2"/>
    <n v="0.118514993"/>
    <n v="0.304378867"/>
    <n v="0.239647787"/>
    <n v="0.22132317900000001"/>
    <n v="4.6882436999999999E-2"/>
    <n v="2.2132318000000002E-2"/>
    <n v="1.2851023E-2"/>
    <n v="9574"/>
    <n v="917"/>
    <n v="398"/>
    <n v="237"/>
    <n v="586"/>
    <n v="126"/>
    <n v="237"/>
    <n v="255"/>
    <n v="699"/>
    <n v="753"/>
    <n v="1836"/>
    <n v="1638"/>
    <n v="502"/>
    <n v="667"/>
    <n v="482"/>
    <n v="169"/>
    <n v="72"/>
    <n v="36.4"/>
    <n v="34"/>
    <n v="9.5780238000000004E-2"/>
    <n v="4.1570920999999997E-2"/>
    <n v="2.4754544E-2"/>
    <n v="6.1207437000000003E-2"/>
    <n v="1.3160643E-2"/>
    <n v="2.4754544E-2"/>
    <n v="2.6634635E-2"/>
    <n v="7.3010236000000006E-2"/>
    <n v="7.8650512000000006E-2"/>
    <n v="0.19176937499999999"/>
    <n v="0.17108836399999999"/>
    <n v="5.2433674999999999E-2"/>
    <n v="6.9667850000000003E-2"/>
    <n v="5.0344684000000001E-2"/>
    <n v="1.7651974000000001E-2"/>
    <n v="7.5203680000000004E-3"/>
    <n v="6"/>
    <n v="47"/>
    <n v="26"/>
    <n v="0.15476190500000001"/>
    <n v="3.5714285999999998E-2"/>
    <n v="0.27976190499999998"/>
    <x v="3"/>
    <s v="Alarm clock which automatically syncs with your smartphone and automatically opens the curtains or blinds"/>
    <s v="Budget"/>
    <s v="All homes"/>
    <s v="MyHome"/>
    <s v="Alarm"/>
  </r>
  <r>
    <x v="24"/>
    <s v="68300388-253f-43f0-b6d1-df88c9ae688c"/>
    <n v="9559"/>
    <s v="jshelp1a"/>
    <n v="2"/>
    <s v="Male"/>
    <x v="21"/>
    <x v="7"/>
    <x v="0"/>
    <x v="16"/>
    <n v="104"/>
    <x v="21"/>
    <n v="2320"/>
    <n v="5"/>
    <n v="180"/>
    <n v="512"/>
    <n v="642"/>
    <n v="588"/>
    <n v="393"/>
    <n v="2.1551719999999999E-3"/>
    <n v="7.7586207000000004E-2"/>
    <n v="0.22068965500000001"/>
    <n v="0.27672413800000001"/>
    <n v="0.25344827599999997"/>
    <x v="21"/>
    <n v="6"/>
    <n v="28"/>
    <n v="207"/>
    <n v="362"/>
    <n v="351"/>
    <n v="280"/>
    <n v="250"/>
    <n v="270"/>
    <n v="566"/>
    <n v="2.5862070000000001E-3"/>
    <n v="1.2068966E-2"/>
    <n v="8.9224137999999995E-2"/>
    <n v="0.156034483"/>
    <n v="0.15129310300000001"/>
    <n v="0.12068965500000001"/>
    <n v="0.107758621"/>
    <n v="0.11637931"/>
    <n v="0.24396551699999999"/>
    <n v="5626"/>
    <n v="410"/>
    <n v="208"/>
    <n v="124"/>
    <n v="338"/>
    <n v="60"/>
    <n v="100"/>
    <n v="88"/>
    <n v="217"/>
    <n v="257"/>
    <n v="1277"/>
    <n v="1182"/>
    <n v="345"/>
    <n v="494"/>
    <n v="356"/>
    <n v="107"/>
    <n v="63"/>
    <n v="41"/>
    <n v="42"/>
    <n v="7.2875933000000004E-2"/>
    <n v="3.6971205E-2"/>
    <n v="2.2040526000000001E-2"/>
    <n v="6.0078208000000001E-2"/>
    <n v="1.0664771E-2"/>
    <n v="1.7774617999999999E-2"/>
    <n v="1.5641664E-2"/>
    <n v="3.8570921000000001E-2"/>
    <n v="4.5680767999999997E-2"/>
    <n v="0.22698187"/>
    <n v="0.21009598299999999"/>
    <n v="6.1322432000000003E-2"/>
    <n v="8.7806612000000006E-2"/>
    <n v="6.3277639999999996E-2"/>
    <n v="1.9018841000000002E-2"/>
    <n v="1.1198009E-2"/>
    <n v="38"/>
    <n v="5"/>
    <n v="29"/>
    <n v="0.27884615400000001"/>
    <n v="0.36538461500000002"/>
    <n v="4.8076923000000001E-2"/>
    <x v="1"/>
    <s v="Speaker system which connects to your smartphone and other smart-home devices"/>
    <s v="High-End"/>
    <s v="All homes"/>
    <s v="Zircon"/>
    <s v="Sound System"/>
  </r>
  <r>
    <x v="25"/>
    <s v="06198ce3-014e-41c4-ae0c-bef4f63e56b3"/>
    <n v="1765"/>
    <s v="lbirkett1b"/>
    <n v="2"/>
    <s v="Male"/>
    <x v="29"/>
    <x v="0"/>
    <x v="1"/>
    <x v="13"/>
    <n v="118"/>
    <x v="29"/>
    <n v="2702"/>
    <n v="3"/>
    <n v="204"/>
    <n v="359"/>
    <n v="1337"/>
    <n v="703"/>
    <n v="96"/>
    <n v="1.110289E-3"/>
    <n v="7.5499629999999998E-2"/>
    <n v="0.132864545"/>
    <n v="0.494818653"/>
    <n v="0.26017764599999998"/>
    <x v="29"/>
    <n v="6"/>
    <n v="39"/>
    <n v="174"/>
    <n v="291"/>
    <n v="682"/>
    <n v="645"/>
    <n v="437"/>
    <n v="254"/>
    <n v="174"/>
    <n v="2.2205770000000001E-3"/>
    <n v="1.4433753000000001E-2"/>
    <n v="6.4396743000000006E-2"/>
    <n v="0.107698001"/>
    <n v="0.25240562500000002"/>
    <n v="0.238712065"/>
    <n v="0.16173204999999999"/>
    <n v="9.4004440999999994E-2"/>
    <n v="6.4396743000000006E-2"/>
    <n v="6436"/>
    <n v="322"/>
    <n v="224"/>
    <n v="137"/>
    <n v="408"/>
    <n v="92"/>
    <n v="180"/>
    <n v="150"/>
    <n v="364"/>
    <n v="259"/>
    <n v="1176"/>
    <n v="1334"/>
    <n v="492"/>
    <n v="719"/>
    <n v="417"/>
    <n v="116"/>
    <n v="46"/>
    <n v="42.1"/>
    <n v="43"/>
    <n v="5.0031075000000001E-2"/>
    <n v="3.4804226000000001E-2"/>
    <n v="2.1286513E-2"/>
    <n v="6.3393411999999996E-2"/>
    <n v="1.4294593E-2"/>
    <n v="2.7967682000000001E-2"/>
    <n v="2.3306401000000001E-2"/>
    <n v="5.6556868000000003E-2"/>
    <n v="4.0242386999999998E-2"/>
    <n v="0.18272218800000001"/>
    <n v="0.207271597"/>
    <n v="7.6444997000000001E-2"/>
    <n v="0.111715351"/>
    <n v="6.4791795999999999E-2"/>
    <n v="1.8023616999999999E-2"/>
    <n v="7.147296E-3"/>
    <n v="19"/>
    <n v="33"/>
    <n v="15"/>
    <n v="0.127118644"/>
    <n v="0.16101694899999999"/>
    <n v="0.27966101700000001"/>
    <x v="7"/>
    <s v="Smart bulb that can be controlled by your smartphone and other smart-home devices"/>
    <s v="Budget"/>
    <s v="All homes"/>
    <s v="MyHome"/>
    <s v="Lighting"/>
  </r>
  <r>
    <x v="14"/>
    <s v="3caad0c1-0b62-4248-a0a6-11b9ee393ca9"/>
    <n v="1549"/>
    <s v="tjulien1c"/>
    <n v="1"/>
    <s v="Female"/>
    <x v="40"/>
    <x v="7"/>
    <x v="1"/>
    <x v="27"/>
    <n v="107"/>
    <x v="40"/>
    <n v="1858"/>
    <n v="5"/>
    <n v="96"/>
    <n v="367"/>
    <n v="591"/>
    <n v="548"/>
    <n v="251"/>
    <n v="2.6910660000000002E-3"/>
    <n v="5.1668460999999999E-2"/>
    <n v="0.19752422"/>
    <n v="0.31808396100000003"/>
    <n v="0.29494079699999998"/>
    <x v="40"/>
    <n v="2"/>
    <n v="19"/>
    <n v="74"/>
    <n v="227"/>
    <n v="293"/>
    <n v="314"/>
    <n v="285"/>
    <n v="244"/>
    <n v="400"/>
    <n v="1.0764259999999999E-3"/>
    <n v="1.022605E-2"/>
    <n v="3.9827771999999997E-2"/>
    <n v="0.122174381"/>
    <n v="0.15769644799999999"/>
    <n v="0.16899892399999999"/>
    <n v="0.153390743"/>
    <n v="0.13132400399999999"/>
    <n v="0.21528525300000001"/>
    <n v="4496"/>
    <n v="238"/>
    <n v="154"/>
    <n v="112"/>
    <n v="269"/>
    <n v="57"/>
    <n v="119"/>
    <n v="74"/>
    <n v="267"/>
    <n v="163"/>
    <n v="734"/>
    <n v="981"/>
    <n v="337"/>
    <n v="553"/>
    <n v="309"/>
    <n v="90"/>
    <n v="39"/>
    <n v="43.2"/>
    <n v="45"/>
    <n v="5.2935942999999999E-2"/>
    <n v="3.4252668999999999E-2"/>
    <n v="2.4911032E-2"/>
    <n v="5.9830961000000002E-2"/>
    <n v="1.2677936000000001E-2"/>
    <n v="2.6467971999999999E-2"/>
    <n v="1.6459075E-2"/>
    <n v="5.9386121E-2"/>
    <n v="3.6254448000000002E-2"/>
    <n v="0.163256228"/>
    <n v="0.21819395"/>
    <n v="7.4955516E-2"/>
    <n v="0.122998221"/>
    <n v="6.8727758E-2"/>
    <n v="2.0017793999999998E-2"/>
    <n v="8.6743770000000005E-3"/>
    <n v="51"/>
    <n v="28"/>
    <n v="5"/>
    <n v="4.6728972000000001E-2"/>
    <n v="0.47663551399999998"/>
    <n v="0.26168224299999998"/>
    <x v="6"/>
    <s v="Alarm clock which automatically syncs with your smartphone and automatically opens the curtains or blinds"/>
    <s v="High-End"/>
    <s v="All homes"/>
    <s v="Zircon"/>
    <s v="Alarm"/>
  </r>
  <r>
    <x v="10"/>
    <s v="256654c6-849f-43ff-8244-428488558b64"/>
    <n v="2342"/>
    <s v="grose1d"/>
    <n v="1"/>
    <s v="Male"/>
    <x v="41"/>
    <x v="9"/>
    <x v="1"/>
    <x v="4"/>
    <n v="177"/>
    <x v="41"/>
    <n v="4110"/>
    <n v="3"/>
    <n v="316"/>
    <n v="729"/>
    <n v="2289"/>
    <n v="610"/>
    <n v="163"/>
    <n v="7.2992700000000001E-4"/>
    <n v="7.6885645000000002E-2"/>
    <n v="0.177372263"/>
    <n v="0.55693430700000002"/>
    <n v="0.14841849100000001"/>
    <x v="41"/>
    <n v="19"/>
    <n v="91"/>
    <n v="304"/>
    <n v="475"/>
    <n v="1209"/>
    <n v="973"/>
    <n v="529"/>
    <n v="273"/>
    <n v="237"/>
    <n v="4.6228709999999998E-3"/>
    <n v="2.2141119000000001E-2"/>
    <n v="7.3965936999999995E-2"/>
    <n v="0.115571776"/>
    <n v="0.294160584"/>
    <n v="0.23673965899999999"/>
    <n v="0.128710462"/>
    <n v="6.6423358000000002E-2"/>
    <n v="5.7664234000000002E-2"/>
    <n v="10150"/>
    <n v="607"/>
    <n v="376"/>
    <n v="240"/>
    <n v="623"/>
    <n v="156"/>
    <n v="381"/>
    <n v="227"/>
    <n v="565"/>
    <n v="668"/>
    <n v="2068"/>
    <n v="1967"/>
    <n v="589"/>
    <n v="895"/>
    <n v="589"/>
    <n v="147"/>
    <n v="52"/>
    <n v="39"/>
    <n v="39"/>
    <n v="5.9802955999999997E-2"/>
    <n v="3.7044334999999998E-2"/>
    <n v="2.3645320000000001E-2"/>
    <n v="6.1379309999999999E-2"/>
    <n v="1.5369458000000001E-2"/>
    <n v="3.7536946000000002E-2"/>
    <n v="2.2364531999999999E-2"/>
    <n v="5.5665025E-2"/>
    <n v="6.5812808E-2"/>
    <n v="0.20374384200000001"/>
    <n v="0.19379310299999999"/>
    <n v="5.8029557000000002E-2"/>
    <n v="8.8177340000000007E-2"/>
    <n v="5.8029557000000002E-2"/>
    <n v="1.4482759E-2"/>
    <n v="5.1231530000000001E-3"/>
    <n v="24"/>
    <n v="50"/>
    <n v="28"/>
    <n v="0.15819209000000001"/>
    <n v="0.13559321999999999"/>
    <n v="0.28248587600000002"/>
    <x v="3"/>
    <s v="Alarm clock which automatically syncs with your smartphone and automatically opens the curtains or blinds"/>
    <s v="Budget"/>
    <s v="All homes"/>
    <s v="MyHome"/>
    <s v="Alarm"/>
  </r>
  <r>
    <x v="0"/>
    <s v="2cf142f2-f6ac-4d90-a2b5-08d87c64697c"/>
    <n v="9559"/>
    <s v="mbettanay1e"/>
    <n v="1"/>
    <s v="Female"/>
    <x v="42"/>
    <x v="4"/>
    <x v="0"/>
    <x v="28"/>
    <n v="103"/>
    <x v="42"/>
    <n v="2171"/>
    <n v="12"/>
    <n v="327"/>
    <n v="380"/>
    <n v="605"/>
    <n v="587"/>
    <n v="260"/>
    <n v="5.5274069999999998E-3"/>
    <n v="0.15062183300000001"/>
    <n v="0.17503454600000001"/>
    <n v="0.278673422"/>
    <n v="0.27038231200000001"/>
    <x v="42"/>
    <n v="28"/>
    <n v="75"/>
    <n v="231"/>
    <n v="268"/>
    <n v="296"/>
    <n v="297"/>
    <n v="304"/>
    <n v="241"/>
    <n v="431"/>
    <n v="1.2897281999999999E-2"/>
    <n v="3.4546291999999999E-2"/>
    <n v="0.106402579"/>
    <n v="0.123445417"/>
    <n v="0.13634269900000001"/>
    <n v="0.13680331600000001"/>
    <n v="0.14002763700000001"/>
    <n v="0.111008752"/>
    <n v="0.19852602499999999"/>
    <n v="5090"/>
    <n v="232"/>
    <n v="163"/>
    <n v="117"/>
    <n v="351"/>
    <n v="73"/>
    <n v="148"/>
    <n v="80"/>
    <n v="195"/>
    <n v="172"/>
    <n v="797"/>
    <n v="1093"/>
    <n v="363"/>
    <n v="623"/>
    <n v="466"/>
    <n v="138"/>
    <n v="79"/>
    <n v="45.1"/>
    <n v="47"/>
    <n v="4.5579568000000001E-2"/>
    <n v="3.2023575999999998E-2"/>
    <n v="2.2986248000000001E-2"/>
    <n v="6.8958743000000003E-2"/>
    <n v="1.4341847E-2"/>
    <n v="2.9076621E-2"/>
    <n v="1.5717091999999998E-2"/>
    <n v="3.8310413000000001E-2"/>
    <n v="3.3791749000000003E-2"/>
    <n v="0.156581532"/>
    <n v="0.21473477399999999"/>
    <n v="7.1316305999999996E-2"/>
    <n v="0.122396857"/>
    <n v="9.1552063000000003E-2"/>
    <n v="2.7111983999999999E-2"/>
    <n v="1.5520628999999999E-2"/>
    <n v="47"/>
    <n v="19"/>
    <n v="15"/>
    <n v="0.145631068"/>
    <n v="0.45631068000000002"/>
    <n v="0.18446601900000001"/>
    <x v="1"/>
    <s v="Speaker system which connects to your smartphone and other smart-home devices"/>
    <s v="High-End"/>
    <s v="All homes"/>
    <s v="Zircon"/>
    <s v="Sound System"/>
  </r>
  <r>
    <x v="5"/>
    <s v="f8c9832c-7e55-4860-9326-8a63ea32b69d"/>
    <n v="9559"/>
    <s v="rboatwright1f"/>
    <n v="2"/>
    <s v="Female"/>
    <x v="19"/>
    <x v="6"/>
    <x v="0"/>
    <x v="14"/>
    <n v="174"/>
    <x v="19"/>
    <n v="3746"/>
    <n v="1"/>
    <n v="185"/>
    <n v="725"/>
    <n v="1720"/>
    <n v="910"/>
    <n v="205"/>
    <n v="2.6695100000000003E-4"/>
    <n v="4.9386012E-2"/>
    <n v="0.193539776"/>
    <n v="0.459156434"/>
    <n v="0.242925788"/>
    <x v="19"/>
    <n v="18"/>
    <n v="42"/>
    <n v="167"/>
    <n v="458"/>
    <n v="850"/>
    <n v="934"/>
    <n v="560"/>
    <n v="360"/>
    <n v="357"/>
    <n v="4.8051250000000004E-3"/>
    <n v="1.1211959000000001E-2"/>
    <n v="4.4580886E-2"/>
    <n v="0.12226374800000001"/>
    <n v="0.22690870299999999"/>
    <n v="0.249332621"/>
    <n v="0.14949279200000001"/>
    <n v="9.6102509000000003E-2"/>
    <n v="9.5301654999999999E-2"/>
    <n v="9296"/>
    <n v="499"/>
    <n v="319"/>
    <n v="197"/>
    <n v="538"/>
    <n v="126"/>
    <n v="243"/>
    <n v="208"/>
    <n v="459"/>
    <n v="384"/>
    <n v="1845"/>
    <n v="1995"/>
    <n v="671"/>
    <n v="873"/>
    <n v="675"/>
    <n v="183"/>
    <n v="81"/>
    <n v="42.2"/>
    <n v="43"/>
    <n v="5.3679002000000003E-2"/>
    <n v="3.4315835000000003E-2"/>
    <n v="2.1191910000000001E-2"/>
    <n v="5.7874355000000002E-2"/>
    <n v="1.3554217E-2"/>
    <n v="2.6140275000000001E-2"/>
    <n v="2.2375215E-2"/>
    <n v="4.9376075999999998E-2"/>
    <n v="4.1308089999999999E-2"/>
    <n v="0.19847246099999999"/>
    <n v="0.21460843399999999"/>
    <n v="7.2181582999999994E-2"/>
    <n v="9.3911359999999999E-2"/>
    <n v="7.2611876000000006E-2"/>
    <n v="1.9685886E-2"/>
    <n v="8.7134250000000003E-3"/>
    <n v="54"/>
    <n v="67"/>
    <n v="13"/>
    <n v="7.4712643999999995E-2"/>
    <n v="0.31034482800000002"/>
    <n v="0.38505747099999998"/>
    <x v="1"/>
    <s v="Speaker system which connects to your smartphone and other smart-home devices"/>
    <s v="High-End"/>
    <s v="All homes"/>
    <s v="Zircon"/>
    <s v="Sound System"/>
  </r>
  <r>
    <x v="23"/>
    <s v="a4a67585-f0c2-4de8-9a13-66b5e4817cbd"/>
    <n v="6825"/>
    <s v="cshyres1g"/>
    <n v="1"/>
    <s v="Female"/>
    <x v="34"/>
    <x v="8"/>
    <x v="0"/>
    <x v="24"/>
    <n v="100"/>
    <x v="34"/>
    <n v="2283"/>
    <n v="1"/>
    <n v="84"/>
    <n v="354"/>
    <n v="989"/>
    <n v="609"/>
    <n v="246"/>
    <n v="4.3802000000000001E-4"/>
    <n v="3.6793693000000002E-2"/>
    <n v="0.15505913299999999"/>
    <n v="0.43320192699999999"/>
    <n v="0.26675427099999999"/>
    <x v="34"/>
    <n v="1"/>
    <n v="16"/>
    <n v="82"/>
    <n v="194"/>
    <n v="371"/>
    <n v="528"/>
    <n v="418"/>
    <n v="316"/>
    <n v="357"/>
    <n v="4.3802000000000001E-4"/>
    <n v="7.008322E-3"/>
    <n v="3.5917652000000001E-2"/>
    <n v="8.4975909000000002E-2"/>
    <n v="0.16250547500000001"/>
    <n v="0.231274639"/>
    <n v="0.183092422"/>
    <n v="0.13841436700000001"/>
    <n v="0.15637319299999999"/>
    <n v="5858"/>
    <n v="317"/>
    <n v="235"/>
    <n v="146"/>
    <n v="452"/>
    <n v="78"/>
    <n v="200"/>
    <n v="130"/>
    <n v="192"/>
    <n v="189"/>
    <n v="1089"/>
    <n v="1259"/>
    <n v="410"/>
    <n v="600"/>
    <n v="398"/>
    <n v="101"/>
    <n v="62"/>
    <n v="41.8"/>
    <n v="44"/>
    <n v="5.4114031999999999E-2"/>
    <n v="4.0116080999999998E-2"/>
    <n v="2.4923181999999999E-2"/>
    <n v="7.7159439999999996E-2"/>
    <n v="1.3315125000000001E-2"/>
    <n v="3.4141344999999997E-2"/>
    <n v="2.2191874E-2"/>
    <n v="3.2775691000000003E-2"/>
    <n v="3.2263570999999998E-2"/>
    <n v="0.18589962400000001"/>
    <n v="0.21491976800000001"/>
    <n v="6.9989757999999999E-2"/>
    <n v="0.102424036"/>
    <n v="6.7941276999999994E-2"/>
    <n v="1.7241379000000001E-2"/>
    <n v="1.0583817000000001E-2"/>
    <n v="34"/>
    <n v="41"/>
    <n v="5"/>
    <n v="0.05"/>
    <n v="0.34"/>
    <n v="0.41"/>
    <x v="5"/>
    <s v="Facial recognition security alarm system"/>
    <s v="All"/>
    <s v="Detached and semi-detached houses"/>
    <s v="Zircon"/>
    <s v="Security"/>
  </r>
  <r>
    <x v="19"/>
    <s v="1f447f22-2031-48b9-91a8-54958b2d23ab"/>
    <n v="7747"/>
    <s v="gadame1h"/>
    <n v="2"/>
    <s v="Female"/>
    <x v="43"/>
    <x v="10"/>
    <x v="1"/>
    <x v="2"/>
    <n v="201"/>
    <x v="43"/>
    <n v="3426"/>
    <n v="5"/>
    <n v="210"/>
    <n v="794"/>
    <n v="2021"/>
    <n v="325"/>
    <n v="71"/>
    <n v="1.459428E-3"/>
    <n v="6.1295971999999997E-2"/>
    <n v="0.23175715099999999"/>
    <n v="0.58990075900000005"/>
    <n v="9.4862814000000004E-2"/>
    <x v="43"/>
    <n v="15"/>
    <n v="68"/>
    <n v="162"/>
    <n v="582"/>
    <n v="1272"/>
    <n v="799"/>
    <n v="317"/>
    <n v="122"/>
    <n v="89"/>
    <n v="4.3782839999999996E-3"/>
    <n v="1.9848219E-2"/>
    <n v="4.7285463999999999E-2"/>
    <n v="0.16987740800000001"/>
    <n v="0.37127845900000001"/>
    <n v="0.23321657900000001"/>
    <n v="9.2527729000000003E-2"/>
    <n v="3.5610041000000002E-2"/>
    <n v="2.5977817E-2"/>
    <n v="8102"/>
    <n v="498"/>
    <n v="277"/>
    <n v="154"/>
    <n v="503"/>
    <n v="99"/>
    <n v="189"/>
    <n v="173"/>
    <n v="464"/>
    <n v="470"/>
    <n v="1614"/>
    <n v="1566"/>
    <n v="543"/>
    <n v="944"/>
    <n v="428"/>
    <n v="118"/>
    <n v="62"/>
    <n v="40.799999999999997"/>
    <n v="41"/>
    <n v="6.1466304999999999E-2"/>
    <n v="3.4189088999999999E-2"/>
    <n v="1.9007652E-2"/>
    <n v="6.2083435999999999E-2"/>
    <n v="1.2219205E-2"/>
    <n v="2.3327573000000001E-2"/>
    <n v="2.1352751999999999E-2"/>
    <n v="5.7269809999999997E-2"/>
    <n v="5.8010368E-2"/>
    <n v="0.19921007199999999"/>
    <n v="0.193285608"/>
    <n v="6.7020489000000003E-2"/>
    <n v="0.116514441"/>
    <n v="5.2826462999999997E-2"/>
    <n v="1.4564305E-2"/>
    <n v="7.6524310000000003E-3"/>
    <n v="10"/>
    <n v="42"/>
    <n v="24"/>
    <n v="0.119402985"/>
    <n v="4.9751244E-2"/>
    <n v="0.20895522399999999"/>
    <x v="0"/>
    <s v="Speaker system which connects to your smartphone and other smart-home devices"/>
    <s v="Budget"/>
    <s v="All homes"/>
    <s v="MyHome"/>
    <s v="Sound System"/>
  </r>
  <r>
    <x v="26"/>
    <s v="9cd98963-850c-4d24-9d0f-5159eea647be"/>
    <n v="7747"/>
    <s v="gearney1i"/>
    <n v="1"/>
    <s v="Male"/>
    <x v="13"/>
    <x v="6"/>
    <x v="1"/>
    <x v="9"/>
    <n v="199"/>
    <x v="13"/>
    <n v="4339"/>
    <n v="5"/>
    <n v="448"/>
    <n v="1282"/>
    <n v="1948"/>
    <n v="586"/>
    <n v="70"/>
    <n v="1.1523390000000001E-3"/>
    <n v="0.103249597"/>
    <n v="0.29545978299999998"/>
    <n v="0.44895137099999999"/>
    <n v="0.13505416000000001"/>
    <x v="13"/>
    <n v="12"/>
    <n v="65"/>
    <n v="421"/>
    <n v="1007"/>
    <n v="1105"/>
    <n v="932"/>
    <n v="418"/>
    <n v="247"/>
    <n v="132"/>
    <n v="2.765614E-3"/>
    <n v="1.498041E-2"/>
    <n v="9.7026965000000007E-2"/>
    <n v="0.232081125"/>
    <n v="0.25466697399999999"/>
    <n v="0.214796036"/>
    <n v="9.6335561E-2"/>
    <n v="5.6925559000000001E-2"/>
    <n v="3.0421756000000001E-2"/>
    <n v="10295"/>
    <n v="644"/>
    <n v="383"/>
    <n v="204"/>
    <n v="599"/>
    <n v="165"/>
    <n v="285"/>
    <n v="234"/>
    <n v="606"/>
    <n v="685"/>
    <n v="2225"/>
    <n v="2171"/>
    <n v="601"/>
    <n v="744"/>
    <n v="534"/>
    <n v="146"/>
    <n v="69"/>
    <n v="38.9"/>
    <n v="39"/>
    <n v="6.2554637999999996E-2"/>
    <n v="3.7202525E-2"/>
    <n v="1.9815444000000002E-2"/>
    <n v="5.8183583999999997E-2"/>
    <n v="1.6027197999999999E-2"/>
    <n v="2.7683341E-2"/>
    <n v="2.272948E-2"/>
    <n v="5.8863525999999999E-2"/>
    <n v="6.6537154000000001E-2"/>
    <n v="0.216124332"/>
    <n v="0.210879068"/>
    <n v="5.8377853E-2"/>
    <n v="7.2268091000000007E-2"/>
    <n v="5.186984E-2"/>
    <n v="1.4181642E-2"/>
    <n v="6.7022829999999999E-3"/>
    <n v="21"/>
    <n v="51"/>
    <n v="21"/>
    <n v="0.10552763800000001"/>
    <n v="0.10552763800000001"/>
    <n v="0.25628140700000002"/>
    <x v="0"/>
    <s v="Speaker system which connects to your smartphone and other smart-home devices"/>
    <s v="Budget"/>
    <s v="All homes"/>
    <s v="MyHome"/>
    <s v="Sound System"/>
  </r>
  <r>
    <x v="27"/>
    <s v="a90883b6-d9d9-43c9-8ee2-608a2200584f"/>
    <n v="1549"/>
    <s v="ggiurio1j"/>
    <n v="1"/>
    <s v="Male"/>
    <x v="44"/>
    <x v="4"/>
    <x v="0"/>
    <x v="17"/>
    <n v="83"/>
    <x v="44"/>
    <n v="1111"/>
    <n v="0"/>
    <n v="80"/>
    <n v="255"/>
    <n v="338"/>
    <n v="256"/>
    <n v="182"/>
    <n v="0"/>
    <n v="7.2007201000000007E-2"/>
    <n v="0.229522952"/>
    <n v="0.30423042300000003"/>
    <n v="0.23042304199999999"/>
    <x v="44"/>
    <n v="1"/>
    <n v="21"/>
    <n v="70"/>
    <n v="130"/>
    <n v="198"/>
    <n v="183"/>
    <n v="137"/>
    <n v="130"/>
    <n v="241"/>
    <n v="9.0008999999999998E-4"/>
    <n v="1.8901890000000001E-2"/>
    <n v="6.3006301000000001E-2"/>
    <n v="0.117011701"/>
    <n v="0.178217822"/>
    <n v="0.164716472"/>
    <n v="0.123312331"/>
    <n v="0.117011701"/>
    <n v="0.216921692"/>
    <n v="2675"/>
    <n v="173"/>
    <n v="101"/>
    <n v="62"/>
    <n v="177"/>
    <n v="29"/>
    <n v="63"/>
    <n v="46"/>
    <n v="92"/>
    <n v="102"/>
    <n v="542"/>
    <n v="616"/>
    <n v="170"/>
    <n v="243"/>
    <n v="175"/>
    <n v="56"/>
    <n v="28"/>
    <n v="41.8"/>
    <n v="44"/>
    <n v="6.4672896999999993E-2"/>
    <n v="3.7757009000000001E-2"/>
    <n v="2.3177570000000002E-2"/>
    <n v="6.6168223999999998E-2"/>
    <n v="1.0841121E-2"/>
    <n v="2.3551401999999999E-2"/>
    <n v="1.7196262E-2"/>
    <n v="3.4392523000000001E-2"/>
    <n v="3.8130840999999999E-2"/>
    <n v="0.202616822"/>
    <n v="0.23028037400000001"/>
    <n v="6.3551402000000007E-2"/>
    <n v="9.0841120999999997E-2"/>
    <n v="6.5420561000000002E-2"/>
    <n v="2.0934578999999998E-2"/>
    <n v="1.0467290000000001E-2"/>
    <n v="24"/>
    <n v="16"/>
    <n v="30"/>
    <n v="0.36144578300000002"/>
    <n v="0.289156627"/>
    <n v="0.19277108400000001"/>
    <x v="6"/>
    <s v="Alarm clock which automatically syncs with your smartphone and automatically opens the curtains or blinds"/>
    <s v="High-End"/>
    <s v="All homes"/>
    <s v="Zircon"/>
    <s v="Alarm"/>
  </r>
  <r>
    <x v="14"/>
    <s v="c0da05d7-a68f-4135-b5b8-39041f556906"/>
    <n v="9559"/>
    <s v="pdambrosio1k"/>
    <n v="1"/>
    <s v="Female"/>
    <x v="45"/>
    <x v="10"/>
    <x v="0"/>
    <x v="28"/>
    <n v="102"/>
    <x v="45"/>
    <n v="2394"/>
    <n v="10"/>
    <n v="227"/>
    <n v="422"/>
    <n v="930"/>
    <n v="617"/>
    <n v="188"/>
    <n v="4.177109E-3"/>
    <n v="9.4820383999999994E-2"/>
    <n v="0.176274018"/>
    <n v="0.38847117799999997"/>
    <n v="0.25772765199999997"/>
    <x v="45"/>
    <n v="12"/>
    <n v="51"/>
    <n v="190"/>
    <n v="287"/>
    <n v="445"/>
    <n v="450"/>
    <n v="362"/>
    <n v="291"/>
    <n v="306"/>
    <n v="5.0125309999999998E-3"/>
    <n v="2.1303257999999999E-2"/>
    <n v="7.9365079000000005E-2"/>
    <n v="0.119883041"/>
    <n v="0.18588136999999999"/>
    <n v="0.18796992500000001"/>
    <n v="0.15121136199999999"/>
    <n v="0.121553885"/>
    <n v="0.127819549"/>
    <n v="5604"/>
    <n v="301"/>
    <n v="176"/>
    <n v="132"/>
    <n v="367"/>
    <n v="64"/>
    <n v="138"/>
    <n v="97"/>
    <n v="207"/>
    <n v="196"/>
    <n v="902"/>
    <n v="1239"/>
    <n v="398"/>
    <n v="659"/>
    <n v="514"/>
    <n v="144"/>
    <n v="70"/>
    <n v="44.7"/>
    <n v="47"/>
    <n v="5.3711635000000001E-2"/>
    <n v="3.1406138E-2"/>
    <n v="2.3554604E-2"/>
    <n v="6.5488935999999998E-2"/>
    <n v="1.1420414E-2"/>
    <n v="2.4625267999999999E-2"/>
    <n v="1.7309064999999998E-2"/>
    <n v="3.6937901000000002E-2"/>
    <n v="3.4975017999999997E-2"/>
    <n v="0.16095646"/>
    <n v="0.221092077"/>
    <n v="7.1020700000000006E-2"/>
    <n v="0.11759457500000001"/>
    <n v="9.1720200000000002E-2"/>
    <n v="2.5695931000000002E-2"/>
    <n v="1.2491077999999999E-2"/>
    <n v="58"/>
    <n v="21"/>
    <n v="3"/>
    <n v="2.9411764999999999E-2"/>
    <n v="0.56862745100000001"/>
    <n v="0.20588235299999999"/>
    <x v="1"/>
    <s v="Speaker system which connects to your smartphone and other smart-home devices"/>
    <s v="High-End"/>
    <s v="All homes"/>
    <s v="Zircon"/>
    <s v="Sound System"/>
  </r>
  <r>
    <x v="25"/>
    <s v="b6f20573-755a-4fe9-825e-51179c1ce594"/>
    <n v="7747"/>
    <s v="gcolrein1l"/>
    <n v="1"/>
    <s v="Male"/>
    <x v="39"/>
    <x v="6"/>
    <x v="1"/>
    <x v="26"/>
    <n v="168"/>
    <x v="39"/>
    <n v="4202"/>
    <n v="5"/>
    <n v="535"/>
    <n v="1552"/>
    <n v="1795"/>
    <n v="271"/>
    <n v="44"/>
    <n v="1.18991E-3"/>
    <n v="0.12732032400000001"/>
    <n v="0.36934792999999999"/>
    <n v="0.427177535"/>
    <n v="6.4493098999999998E-2"/>
    <x v="39"/>
    <n v="32"/>
    <n v="112"/>
    <n v="498"/>
    <n v="1279"/>
    <n v="1007"/>
    <n v="930"/>
    <n v="197"/>
    <n v="93"/>
    <n v="54"/>
    <n v="7.6154209999999998E-3"/>
    <n v="2.6653974E-2"/>
    <n v="0.118514993"/>
    <n v="0.304378867"/>
    <n v="0.239647787"/>
    <n v="0.22132317900000001"/>
    <n v="4.6882436999999999E-2"/>
    <n v="2.2132318000000002E-2"/>
    <n v="1.2851023E-2"/>
    <n v="9574"/>
    <n v="917"/>
    <n v="398"/>
    <n v="237"/>
    <n v="586"/>
    <n v="126"/>
    <n v="237"/>
    <n v="255"/>
    <n v="699"/>
    <n v="753"/>
    <n v="1836"/>
    <n v="1638"/>
    <n v="502"/>
    <n v="667"/>
    <n v="482"/>
    <n v="169"/>
    <n v="72"/>
    <n v="36.4"/>
    <n v="34"/>
    <n v="9.5780238000000004E-2"/>
    <n v="4.1570920999999997E-2"/>
    <n v="2.4754544E-2"/>
    <n v="6.1207437000000003E-2"/>
    <n v="1.3160643E-2"/>
    <n v="2.4754544E-2"/>
    <n v="2.6634635E-2"/>
    <n v="7.3010236000000006E-2"/>
    <n v="7.8650512000000006E-2"/>
    <n v="0.19176937499999999"/>
    <n v="0.17108836399999999"/>
    <n v="5.2433674999999999E-2"/>
    <n v="6.9667850000000003E-2"/>
    <n v="5.0344684000000001E-2"/>
    <n v="1.7651974000000001E-2"/>
    <n v="7.5203680000000004E-3"/>
    <n v="6"/>
    <n v="47"/>
    <n v="26"/>
    <n v="0.15476190500000001"/>
    <n v="3.5714285999999998E-2"/>
    <n v="0.27976190499999998"/>
    <x v="0"/>
    <s v="Speaker system which connects to your smartphone and other smart-home devices"/>
    <s v="Budget"/>
    <s v="All homes"/>
    <s v="MyHome"/>
    <s v="Sound System"/>
  </r>
  <r>
    <x v="5"/>
    <s v="401bb7cc-91b7-43ff-8134-feb6dbb01201"/>
    <n v="7747"/>
    <s v="agobourn1m"/>
    <n v="2"/>
    <s v="Female"/>
    <x v="46"/>
    <x v="2"/>
    <x v="1"/>
    <x v="29"/>
    <n v="158"/>
    <x v="46"/>
    <n v="3304"/>
    <n v="4"/>
    <n v="162"/>
    <n v="975"/>
    <n v="1157"/>
    <n v="888"/>
    <n v="118"/>
    <n v="1.210654E-3"/>
    <n v="4.9031476999999997E-2"/>
    <n v="0.29509685200000002"/>
    <n v="0.35018159799999998"/>
    <n v="0.26876513299999999"/>
    <x v="46"/>
    <n v="0"/>
    <n v="53"/>
    <n v="192"/>
    <n v="790"/>
    <n v="667"/>
    <n v="462"/>
    <n v="401"/>
    <n v="401"/>
    <n v="338"/>
    <n v="0"/>
    <n v="1.6041162000000001E-2"/>
    <n v="5.8111379999999997E-2"/>
    <n v="0.23910411600000001"/>
    <n v="0.20187651300000001"/>
    <n v="0.13983050799999999"/>
    <n v="0.121368039"/>
    <n v="0.121368039"/>
    <n v="0.102300242"/>
    <n v="8354"/>
    <n v="701"/>
    <n v="372"/>
    <n v="213"/>
    <n v="577"/>
    <n v="138"/>
    <n v="251"/>
    <n v="181"/>
    <n v="482"/>
    <n v="650"/>
    <n v="2330"/>
    <n v="1703"/>
    <n v="276"/>
    <n v="322"/>
    <n v="135"/>
    <n v="17"/>
    <n v="6"/>
    <n v="32.9"/>
    <n v="34"/>
    <n v="8.3911897999999999E-2"/>
    <n v="4.4529566999999999E-2"/>
    <n v="2.5496768E-2"/>
    <n v="6.9068710000000005E-2"/>
    <n v="1.6519032999999999E-2"/>
    <n v="3.0045486999999999E-2"/>
    <n v="2.1666267999999999E-2"/>
    <n v="5.7696912000000003E-2"/>
    <n v="7.7807038999999995E-2"/>
    <n v="0.27890830700000002"/>
    <n v="0.203854441"/>
    <n v="3.3038065999999998E-2"/>
    <n v="3.8544410000000001E-2"/>
    <n v="1.6159923E-2"/>
    <n v="2.0349529999999999E-3"/>
    <n v="7.1821899999999998E-4"/>
    <n v="45"/>
    <n v="27"/>
    <n v="20"/>
    <n v="0.12658227799999999"/>
    <n v="0.28481012700000002"/>
    <n v="0.170886076"/>
    <x v="0"/>
    <s v="Speaker system which connects to your smartphone and other smart-home devices"/>
    <s v="Budget"/>
    <s v="All homes"/>
    <s v="MyHome"/>
    <s v="Sound System"/>
  </r>
  <r>
    <x v="27"/>
    <s v="b284eca3-fa27-4958-b041-ef5cfaa3d9ff"/>
    <n v="2342"/>
    <s v="fpapierz1n"/>
    <n v="1"/>
    <s v="Male"/>
    <x v="9"/>
    <x v="7"/>
    <x v="1"/>
    <x v="6"/>
    <n v="260"/>
    <x v="9"/>
    <n v="4791"/>
    <n v="2"/>
    <n v="482"/>
    <n v="991"/>
    <n v="2877"/>
    <n v="362"/>
    <n v="77"/>
    <n v="4.1744900000000002E-4"/>
    <n v="0.10060530199999999"/>
    <n v="0.20684617"/>
    <n v="0.60050093900000001"/>
    <n v="7.5558339000000002E-2"/>
    <x v="9"/>
    <n v="11"/>
    <n v="84"/>
    <n v="455"/>
    <n v="761"/>
    <n v="1606"/>
    <n v="1238"/>
    <n v="413"/>
    <n v="150"/>
    <n v="73"/>
    <n v="2.2959719999999999E-3"/>
    <n v="1.7532874E-2"/>
    <n v="9.4969735E-2"/>
    <n v="0.158839491"/>
    <n v="0.33521185599999997"/>
    <n v="0.25840116899999999"/>
    <n v="8.6203297999999998E-2"/>
    <n v="3.1308704E-2"/>
    <n v="1.5236903E-2"/>
    <n v="11104"/>
    <n v="676"/>
    <n v="329"/>
    <n v="236"/>
    <n v="651"/>
    <n v="145"/>
    <n v="291"/>
    <n v="291"/>
    <n v="692"/>
    <n v="691"/>
    <n v="2113"/>
    <n v="2013"/>
    <n v="669"/>
    <n v="1261"/>
    <n v="806"/>
    <n v="168"/>
    <n v="72"/>
    <n v="41.1"/>
    <n v="41"/>
    <n v="6.0878963000000001E-2"/>
    <n v="2.9628963000000001E-2"/>
    <n v="2.1253602E-2"/>
    <n v="5.8627522000000001E-2"/>
    <n v="1.3058357E-2"/>
    <n v="2.6206772E-2"/>
    <n v="2.6206772E-2"/>
    <n v="6.2319884999999998E-2"/>
    <n v="6.2229827000000001E-2"/>
    <n v="0.19029178699999999"/>
    <n v="0.18128602299999999"/>
    <n v="6.0248559E-2"/>
    <n v="0.11356268"/>
    <n v="7.2586454999999994E-2"/>
    <n v="1.5129683E-2"/>
    <n v="6.4841500000000002E-3"/>
    <n v="13"/>
    <n v="84"/>
    <n v="23"/>
    <n v="8.8461538000000006E-2"/>
    <n v="0.05"/>
    <n v="0.32307692300000002"/>
    <x v="3"/>
    <s v="Alarm clock which automatically syncs with your smartphone and automatically opens the curtains or blinds"/>
    <s v="Budget"/>
    <s v="All homes"/>
    <s v="MyHome"/>
    <s v="Alarm"/>
  </r>
  <r>
    <x v="7"/>
    <s v="a40407cb-894d-43db-8d36-867e69949361"/>
    <n v="7747"/>
    <s v="cdyett1o"/>
    <n v="1"/>
    <s v="Female"/>
    <x v="9"/>
    <x v="10"/>
    <x v="1"/>
    <x v="6"/>
    <n v="260"/>
    <x v="9"/>
    <n v="4791"/>
    <n v="2"/>
    <n v="482"/>
    <n v="991"/>
    <n v="2877"/>
    <n v="362"/>
    <n v="77"/>
    <n v="4.1744900000000002E-4"/>
    <n v="0.10060530199999999"/>
    <n v="0.20684617"/>
    <n v="0.60050093900000001"/>
    <n v="7.5558339000000002E-2"/>
    <x v="9"/>
    <n v="11"/>
    <n v="84"/>
    <n v="455"/>
    <n v="761"/>
    <n v="1606"/>
    <n v="1238"/>
    <n v="413"/>
    <n v="150"/>
    <n v="73"/>
    <n v="2.2959719999999999E-3"/>
    <n v="1.7532874E-2"/>
    <n v="9.4969735E-2"/>
    <n v="0.158839491"/>
    <n v="0.33521185599999997"/>
    <n v="0.25840116899999999"/>
    <n v="8.6203297999999998E-2"/>
    <n v="3.1308704E-2"/>
    <n v="1.5236903E-2"/>
    <n v="11104"/>
    <n v="676"/>
    <n v="329"/>
    <n v="236"/>
    <n v="651"/>
    <n v="145"/>
    <n v="291"/>
    <n v="291"/>
    <n v="692"/>
    <n v="691"/>
    <n v="2113"/>
    <n v="2013"/>
    <n v="669"/>
    <n v="1261"/>
    <n v="806"/>
    <n v="168"/>
    <n v="72"/>
    <n v="41.1"/>
    <n v="41"/>
    <n v="6.0878963000000001E-2"/>
    <n v="2.9628963000000001E-2"/>
    <n v="2.1253602E-2"/>
    <n v="5.8627522000000001E-2"/>
    <n v="1.3058357E-2"/>
    <n v="2.6206772E-2"/>
    <n v="2.6206772E-2"/>
    <n v="6.2319884999999998E-2"/>
    <n v="6.2229827000000001E-2"/>
    <n v="0.19029178699999999"/>
    <n v="0.18128602299999999"/>
    <n v="6.0248559E-2"/>
    <n v="0.11356268"/>
    <n v="7.2586454999999994E-2"/>
    <n v="1.5129683E-2"/>
    <n v="6.4841500000000002E-3"/>
    <n v="13"/>
    <n v="84"/>
    <n v="23"/>
    <n v="8.8461538000000006E-2"/>
    <n v="0.05"/>
    <n v="0.32307692300000002"/>
    <x v="0"/>
    <s v="Speaker system which connects to your smartphone and other smart-home devices"/>
    <s v="Budget"/>
    <s v="All homes"/>
    <s v="MyHome"/>
    <s v="Sound System"/>
  </r>
  <r>
    <x v="3"/>
    <s v="90c3ff4a-90a9-446f-bb6c-6bc206a6a31a"/>
    <n v="2342"/>
    <s v="gmussington1p"/>
    <n v="1"/>
    <s v="Female"/>
    <x v="47"/>
    <x v="4"/>
    <x v="1"/>
    <x v="30"/>
    <n v="156"/>
    <x v="47"/>
    <n v="2185"/>
    <n v="2"/>
    <n v="177"/>
    <n v="502"/>
    <n v="1086"/>
    <n v="345"/>
    <n v="73"/>
    <n v="9.1533200000000004E-4"/>
    <n v="8.1006864999999997E-2"/>
    <n v="0.229748284"/>
    <n v="0.49702517200000002"/>
    <n v="0.15789473700000001"/>
    <x v="47"/>
    <n v="0"/>
    <n v="22"/>
    <n v="160"/>
    <n v="347"/>
    <n v="600"/>
    <n v="541"/>
    <n v="252"/>
    <n v="129"/>
    <n v="134"/>
    <n v="0"/>
    <n v="1.006865E-2"/>
    <n v="7.3226545000000004E-2"/>
    <n v="0.158810069"/>
    <n v="0.27459954199999997"/>
    <n v="0.24759725399999999"/>
    <n v="0.11533180799999999"/>
    <n v="5.9038901999999997E-2"/>
    <n v="6.1327231000000003E-2"/>
    <n v="5302"/>
    <n v="364"/>
    <n v="203"/>
    <n v="117"/>
    <n v="264"/>
    <n v="48"/>
    <n v="111"/>
    <n v="119"/>
    <n v="286"/>
    <n v="309"/>
    <n v="1028"/>
    <n v="1054"/>
    <n v="361"/>
    <n v="537"/>
    <n v="331"/>
    <n v="108"/>
    <n v="62"/>
    <n v="41.4"/>
    <n v="42"/>
    <n v="6.8653337999999994E-2"/>
    <n v="3.8287439E-2"/>
    <n v="2.2067144E-2"/>
    <n v="4.9792531000000001E-2"/>
    <n v="9.0531870000000007E-3"/>
    <n v="2.0935496000000001E-2"/>
    <n v="2.2444360999999999E-2"/>
    <n v="5.3941909000000003E-2"/>
    <n v="5.8279893999999999E-2"/>
    <n v="0.19388909800000001"/>
    <n v="0.19879290799999999"/>
    <n v="6.8087514000000002E-2"/>
    <n v="0.10128253500000001"/>
    <n v="6.2429272000000001E-2"/>
    <n v="2.0369671999999998E-2"/>
    <n v="1.16937E-2"/>
    <n v="21"/>
    <n v="39"/>
    <n v="22"/>
    <n v="0.14102564100000001"/>
    <n v="0.134615385"/>
    <n v="0.25"/>
    <x v="3"/>
    <s v="Alarm clock which automatically syncs with your smartphone and automatically opens the curtains or blinds"/>
    <s v="Budget"/>
    <s v="All homes"/>
    <s v="MyHome"/>
    <s v="Alarm"/>
  </r>
  <r>
    <x v="25"/>
    <s v="43f7beda-ac8e-4e78-84fb-ff9713b3f5a4"/>
    <n v="2346"/>
    <s v="sdalgarno1q"/>
    <n v="1"/>
    <s v="Female"/>
    <x v="48"/>
    <x v="10"/>
    <x v="1"/>
    <x v="3"/>
    <n v="112"/>
    <x v="48"/>
    <n v="2196"/>
    <n v="1"/>
    <n v="60"/>
    <n v="259"/>
    <n v="863"/>
    <n v="722"/>
    <n v="291"/>
    <n v="4.5537300000000002E-4"/>
    <n v="2.7322404000000002E-2"/>
    <n v="0.117941712"/>
    <n v="0.39298725000000001"/>
    <n v="0.32877959899999998"/>
    <x v="48"/>
    <n v="1"/>
    <n v="4"/>
    <n v="56"/>
    <n v="141"/>
    <n v="382"/>
    <n v="389"/>
    <n v="382"/>
    <n v="336"/>
    <n v="505"/>
    <n v="4.5537300000000002E-4"/>
    <n v="1.8214940000000001E-3"/>
    <n v="2.5500911000000001E-2"/>
    <n v="6.4207650000000005E-2"/>
    <n v="0.17395264099999999"/>
    <n v="0.177140255"/>
    <n v="0.17395264099999999"/>
    <n v="0.15300546400000001"/>
    <n v="0.22996357000000001"/>
    <n v="5537"/>
    <n v="227"/>
    <n v="204"/>
    <n v="142"/>
    <n v="406"/>
    <n v="88"/>
    <n v="175"/>
    <n v="129"/>
    <n v="200"/>
    <n v="144"/>
    <n v="877"/>
    <n v="1283"/>
    <n v="404"/>
    <n v="678"/>
    <n v="427"/>
    <n v="109"/>
    <n v="44"/>
    <n v="43.7"/>
    <n v="46"/>
    <n v="4.0996930000000001E-2"/>
    <n v="3.6843055999999999E-2"/>
    <n v="2.5645655999999999E-2"/>
    <n v="7.3324904999999996E-2"/>
    <n v="1.5893082999999999E-2"/>
    <n v="3.1605563000000003E-2"/>
    <n v="2.3297814999999999E-2"/>
    <n v="3.6120643000000001E-2"/>
    <n v="2.6006863000000002E-2"/>
    <n v="0.15838901899999999"/>
    <n v="0.23171392499999999"/>
    <n v="7.2963699000000007E-2"/>
    <n v="0.12244898"/>
    <n v="7.7117572999999995E-2"/>
    <n v="1.9685749999999998E-2"/>
    <n v="7.9465409999999997E-3"/>
    <n v="55"/>
    <n v="24"/>
    <n v="2"/>
    <n v="1.7857142999999999E-2"/>
    <n v="0.491071429"/>
    <n v="0.21428571399999999"/>
    <x v="2"/>
    <s v="Fingerprint recognised door system"/>
    <s v="All"/>
    <s v="Flats"/>
    <s v="MyHome"/>
    <s v="Security"/>
  </r>
  <r>
    <x v="5"/>
    <s v="3572a13e-edcb-4c86-9a88-7b80840fc195"/>
    <n v="2342"/>
    <s v="amcgregor1r"/>
    <n v="1"/>
    <s v="Male"/>
    <x v="32"/>
    <x v="5"/>
    <x v="1"/>
    <x v="22"/>
    <n v="347"/>
    <x v="32"/>
    <n v="3219"/>
    <n v="2"/>
    <n v="173"/>
    <n v="1006"/>
    <n v="1270"/>
    <n v="646"/>
    <n v="122"/>
    <n v="6.2131100000000004E-4"/>
    <n v="5.3743398999999997E-2"/>
    <n v="0.31251941599999999"/>
    <n v="0.394532463"/>
    <n v="0.20068344199999999"/>
    <x v="32"/>
    <n v="4"/>
    <n v="41"/>
    <n v="245"/>
    <n v="802"/>
    <n v="865"/>
    <n v="511"/>
    <n v="370"/>
    <n v="216"/>
    <n v="165"/>
    <n v="1.2426220000000001E-3"/>
    <n v="1.2736875E-2"/>
    <n v="7.6110593000000004E-2"/>
    <n v="0.249145697"/>
    <n v="0.26871699300000002"/>
    <n v="0.15874495199999999"/>
    <n v="0.114942529"/>
    <n v="6.7101584000000006E-2"/>
    <n v="5.1258155E-2"/>
    <n v="8306"/>
    <n v="972"/>
    <n v="444"/>
    <n v="241"/>
    <n v="599"/>
    <n v="110"/>
    <n v="155"/>
    <n v="154"/>
    <n v="493"/>
    <n v="810"/>
    <n v="2310"/>
    <n v="1105"/>
    <n v="270"/>
    <n v="354"/>
    <n v="182"/>
    <n v="68"/>
    <n v="39"/>
    <n v="31.2"/>
    <n v="31"/>
    <n v="0.11702383800000001"/>
    <n v="5.3455333000000001E-2"/>
    <n v="2.901517E-2"/>
    <n v="7.2116542000000006E-2"/>
    <n v="1.3243438E-2"/>
    <n v="1.8661209000000002E-2"/>
    <n v="1.8540813999999999E-2"/>
    <n v="5.9354682999999998E-2"/>
    <n v="9.7519864999999997E-2"/>
    <n v="0.27811220800000003"/>
    <n v="0.13303635899999999"/>
    <n v="3.2506621999999999E-2"/>
    <n v="4.2619793000000003E-2"/>
    <n v="2.1911870999999999E-2"/>
    <n v="8.1868529999999991E-3"/>
    <n v="4.6954010000000001E-3"/>
    <n v="58"/>
    <n v="93"/>
    <n v="64"/>
    <n v="0.18443804"/>
    <n v="0.167146974"/>
    <n v="0.26801152700000003"/>
    <x v="3"/>
    <s v="Alarm clock which automatically syncs with your smartphone and automatically opens the curtains or blinds"/>
    <s v="Budget"/>
    <s v="All homes"/>
    <s v="MyHome"/>
    <s v="Alarm"/>
  </r>
  <r>
    <x v="10"/>
    <s v="73c468c8-ce74-479f-8dc6-0614ed55858a"/>
    <n v="6825"/>
    <s v="cwoodington1s"/>
    <n v="1"/>
    <s v="Female"/>
    <x v="26"/>
    <x v="9"/>
    <x v="1"/>
    <x v="21"/>
    <n v="178"/>
    <x v="26"/>
    <n v="2975"/>
    <n v="2"/>
    <n v="259"/>
    <n v="717"/>
    <n v="987"/>
    <n v="818"/>
    <n v="192"/>
    <n v="6.7226899999999997E-4"/>
    <n v="8.7058824000000007E-2"/>
    <n v="0.24100840300000001"/>
    <n v="0.33176470600000002"/>
    <n v="0.27495798300000002"/>
    <x v="26"/>
    <n v="4"/>
    <n v="46"/>
    <n v="212"/>
    <n v="450"/>
    <n v="471"/>
    <n v="531"/>
    <n v="445"/>
    <n v="376"/>
    <n v="440"/>
    <n v="1.3445379999999999E-3"/>
    <n v="1.5462185E-2"/>
    <n v="7.1260504000000002E-2"/>
    <n v="0.15126050399999999"/>
    <n v="0.15831932800000001"/>
    <n v="0.17848739499999999"/>
    <n v="0.149579832"/>
    <n v="0.12638655500000001"/>
    <n v="0.14789916"/>
    <n v="7081"/>
    <n v="328"/>
    <n v="251"/>
    <n v="165"/>
    <n v="431"/>
    <n v="103"/>
    <n v="213"/>
    <n v="144"/>
    <n v="275"/>
    <n v="255"/>
    <n v="1179"/>
    <n v="1574"/>
    <n v="560"/>
    <n v="776"/>
    <n v="550"/>
    <n v="167"/>
    <n v="110"/>
    <n v="44.1"/>
    <n v="46"/>
    <n v="4.6321141000000003E-2"/>
    <n v="3.5446971000000001E-2"/>
    <n v="2.3301794000000001E-2"/>
    <n v="6.0867109000000003E-2"/>
    <n v="1.4545967999999999E-2"/>
    <n v="3.0080497000000001E-2"/>
    <n v="2.0336111E-2"/>
    <n v="3.8836322999999999E-2"/>
    <n v="3.6011862999999998E-2"/>
    <n v="0.166501907"/>
    <n v="0.22228498799999999"/>
    <n v="7.9084874999999999E-2"/>
    <n v="0.109589041"/>
    <n v="7.7672644999999998E-2"/>
    <n v="2.3584239999999999E-2"/>
    <n v="1.5534529E-2"/>
    <n v="68"/>
    <n v="31"/>
    <n v="27"/>
    <n v="0.151685393"/>
    <n v="0.382022472"/>
    <n v="0.17415730300000001"/>
    <x v="5"/>
    <s v="Facial recognition security alarm system"/>
    <s v="All"/>
    <s v="Detached and semi-detached houses"/>
    <s v="Zircon"/>
    <s v="Security"/>
  </r>
  <r>
    <x v="14"/>
    <s v="3b2de32d-84f8-4a68-a856-b10badd7925c"/>
    <n v="2346"/>
    <s v="gabrami1t"/>
    <n v="1"/>
    <s v="Male"/>
    <x v="7"/>
    <x v="3"/>
    <x v="1"/>
    <x v="5"/>
    <n v="110"/>
    <x v="7"/>
    <n v="2161"/>
    <n v="7"/>
    <n v="118"/>
    <n v="346"/>
    <n v="874"/>
    <n v="616"/>
    <n v="200"/>
    <n v="3.2392409999999999E-3"/>
    <n v="5.4604350000000003E-2"/>
    <n v="0.16011106"/>
    <n v="0.40444238799999999"/>
    <n v="0.285053216"/>
    <x v="7"/>
    <n v="5"/>
    <n v="30"/>
    <n v="99"/>
    <n v="244"/>
    <n v="433"/>
    <n v="469"/>
    <n v="290"/>
    <n v="269"/>
    <n v="322"/>
    <n v="2.313744E-3"/>
    <n v="1.3882462E-2"/>
    <n v="4.5812124000000003E-2"/>
    <n v="0.11291068899999999"/>
    <n v="0.200370199"/>
    <n v="0.217029153"/>
    <n v="0.134197131"/>
    <n v="0.124479408"/>
    <n v="0.14900509000000001"/>
    <n v="5254"/>
    <n v="482"/>
    <n v="230"/>
    <n v="130"/>
    <n v="293"/>
    <n v="41"/>
    <n v="94"/>
    <n v="62"/>
    <n v="148"/>
    <n v="277"/>
    <n v="1264"/>
    <n v="1009"/>
    <n v="296"/>
    <n v="450"/>
    <n v="337"/>
    <n v="82"/>
    <n v="59"/>
    <n v="39.799999999999997"/>
    <n v="40"/>
    <n v="9.1739627000000004E-2"/>
    <n v="4.3776171000000003E-2"/>
    <n v="2.4743053000000001E-2"/>
    <n v="5.5767035E-2"/>
    <n v="7.8035780000000003E-3"/>
    <n v="1.7891131000000001E-2"/>
    <n v="1.1800533E-2"/>
    <n v="2.8169013999999999E-2"/>
    <n v="5.2721735999999998E-2"/>
    <n v="0.240578607"/>
    <n v="0.19204415699999999"/>
    <n v="5.6338027999999998E-2"/>
    <n v="8.5649029000000002E-2"/>
    <n v="6.4141606000000004E-2"/>
    <n v="1.5607156000000001E-2"/>
    <n v="1.1229539E-2"/>
    <n v="27"/>
    <n v="32"/>
    <n v="12"/>
    <n v="0.109090909"/>
    <n v="0.245454545"/>
    <n v="0.29090909100000001"/>
    <x v="2"/>
    <s v="Fingerprint recognised door system"/>
    <s v="All"/>
    <s v="Flats"/>
    <s v="MyHome"/>
    <s v="Security"/>
  </r>
  <r>
    <x v="0"/>
    <s v="902d03ff-909f-49a3-8f3c-b26ff970ec3e"/>
    <n v="5422"/>
    <s v="mbartosik1u"/>
    <n v="4"/>
    <s v="Female"/>
    <x v="27"/>
    <x v="2"/>
    <x v="0"/>
    <x v="15"/>
    <n v="195"/>
    <x v="27"/>
    <n v="2346"/>
    <n v="10"/>
    <n v="438"/>
    <n v="751"/>
    <n v="616"/>
    <n v="407"/>
    <n v="124"/>
    <n v="4.2625750000000002E-3"/>
    <n v="0.18670076699999999"/>
    <n v="0.32011935200000002"/>
    <n v="0.26257459500000002"/>
    <n v="0.173486786"/>
    <x v="27"/>
    <n v="24"/>
    <n v="77"/>
    <n v="371"/>
    <n v="523"/>
    <n v="408"/>
    <n v="327"/>
    <n v="233"/>
    <n v="181"/>
    <n v="202"/>
    <n v="1.0230179000000001E-2"/>
    <n v="3.2821823999999999E-2"/>
    <n v="0.15814151700000001"/>
    <n v="0.22293265100000001"/>
    <n v="0.17391304299999999"/>
    <n v="0.13938618899999999"/>
    <n v="9.9317987999999996E-2"/>
    <n v="7.7152600000000002E-2"/>
    <n v="8.6104006999999996E-2"/>
    <n v="5362"/>
    <n v="303"/>
    <n v="163"/>
    <n v="104"/>
    <n v="288"/>
    <n v="53"/>
    <n v="131"/>
    <n v="136"/>
    <n v="384"/>
    <n v="351"/>
    <n v="1160"/>
    <n v="999"/>
    <n v="297"/>
    <n v="414"/>
    <n v="351"/>
    <n v="127"/>
    <n v="101"/>
    <n v="40.9"/>
    <n v="40"/>
    <n v="5.6508765000000002E-2"/>
    <n v="3.0399104999999999E-2"/>
    <n v="1.9395748000000001E-2"/>
    <n v="5.3711302000000002E-2"/>
    <n v="9.8843720000000006E-3"/>
    <n v="2.4431181999999999E-2"/>
    <n v="2.5363670000000001E-2"/>
    <n v="7.1615069000000003E-2"/>
    <n v="6.5460648999999996E-2"/>
    <n v="0.21633718800000001"/>
    <n v="0.18631107799999999"/>
    <n v="5.538978E-2"/>
    <n v="7.7209996000000003E-2"/>
    <n v="6.5460648999999996E-2"/>
    <n v="2.3685192000000001E-2"/>
    <n v="1.8836255E-2"/>
    <n v="34"/>
    <n v="30"/>
    <n v="58"/>
    <n v="0.297435897"/>
    <n v="0.174358974"/>
    <n v="0.15384615400000001"/>
    <x v="4"/>
    <s v="Smart bulb that can be controlled by your smartphone and other smart-home devices"/>
    <s v="High-End"/>
    <s v="All homes"/>
    <s v="Zircon"/>
    <s v="Lighting"/>
  </r>
  <r>
    <x v="13"/>
    <s v="74b4c590-4189-4793-b03c-f4d5ce47d548"/>
    <n v="1765"/>
    <s v="maggett1v"/>
    <n v="2"/>
    <s v="Female"/>
    <x v="49"/>
    <x v="9"/>
    <x v="1"/>
    <x v="22"/>
    <n v="142"/>
    <x v="49"/>
    <n v="987"/>
    <n v="0"/>
    <n v="88"/>
    <n v="308"/>
    <n v="402"/>
    <n v="149"/>
    <n v="40"/>
    <n v="0"/>
    <n v="8.9159067999999994E-2"/>
    <n v="0.312056738"/>
    <n v="0.40729483300000002"/>
    <n v="0.15096251299999999"/>
    <x v="49"/>
    <n v="3"/>
    <n v="7"/>
    <n v="72"/>
    <n v="188"/>
    <n v="235"/>
    <n v="211"/>
    <n v="133"/>
    <n v="70"/>
    <n v="68"/>
    <n v="3.0395140000000001E-3"/>
    <n v="7.0921990000000004E-3"/>
    <n v="7.2948328000000007E-2"/>
    <n v="0.19047618999999999"/>
    <n v="0.23809523799999999"/>
    <n v="0.21377912900000001"/>
    <n v="0.13475177299999999"/>
    <n v="7.0921986000000006E-2"/>
    <n v="6.8895643000000006E-2"/>
    <n v="2166"/>
    <n v="93"/>
    <n v="59"/>
    <n v="48"/>
    <n v="88"/>
    <n v="21"/>
    <n v="35"/>
    <n v="27"/>
    <n v="56"/>
    <n v="53"/>
    <n v="322"/>
    <n v="456"/>
    <n v="241"/>
    <n v="383"/>
    <n v="212"/>
    <n v="51"/>
    <n v="21"/>
    <n v="49.1"/>
    <n v="53"/>
    <n v="4.2936288000000003E-2"/>
    <n v="2.7239151E-2"/>
    <n v="2.2160665E-2"/>
    <n v="4.0627886000000002E-2"/>
    <n v="9.695291E-3"/>
    <n v="1.6158817999999998E-2"/>
    <n v="1.2465374E-2"/>
    <n v="2.5854109E-2"/>
    <n v="2.4469067000000001E-2"/>
    <n v="0.148661127"/>
    <n v="0.21052631599999999"/>
    <n v="0.111265005"/>
    <n v="0.17682363800000001"/>
    <n v="9.7876270000000001E-2"/>
    <n v="2.3545706E-2"/>
    <n v="9.695291E-3"/>
    <n v="41"/>
    <n v="35"/>
    <n v="19"/>
    <n v="0.13380281699999999"/>
    <n v="0.288732394"/>
    <n v="0.24647887299999999"/>
    <x v="7"/>
    <s v="Smart bulb that can be controlled by your smartphone and other smart-home devices"/>
    <s v="Budget"/>
    <s v="All homes"/>
    <s v="MyHome"/>
    <s v="Lighting"/>
  </r>
  <r>
    <x v="21"/>
    <s v="defedb34-5307-4f77-8096-34e139f2bdc3"/>
    <n v="1765"/>
    <s v="fbartrap1w"/>
    <n v="1"/>
    <s v="Female"/>
    <x v="50"/>
    <x v="2"/>
    <x v="1"/>
    <x v="12"/>
    <n v="168"/>
    <x v="50"/>
    <n v="3182"/>
    <n v="9"/>
    <n v="286"/>
    <n v="914"/>
    <n v="1693"/>
    <n v="222"/>
    <n v="58"/>
    <n v="2.82841E-3"/>
    <n v="8.9880578000000003E-2"/>
    <n v="0.28724072899999997"/>
    <n v="0.53205531100000003"/>
    <n v="6.9767441999999999E-2"/>
    <x v="50"/>
    <n v="8"/>
    <n v="59"/>
    <n v="298"/>
    <n v="766"/>
    <n v="948"/>
    <n v="730"/>
    <n v="236"/>
    <n v="84"/>
    <n v="53"/>
    <n v="2.514142E-3"/>
    <n v="1.8541798000000002E-2"/>
    <n v="9.3651790999999998E-2"/>
    <n v="0.240729101"/>
    <n v="0.29792583299999997"/>
    <n v="0.22941546199999999"/>
    <n v="7.4167189999999994E-2"/>
    <n v="2.6398491999999999E-2"/>
    <n v="1.6656191000000001E-2"/>
    <n v="7339"/>
    <n v="580"/>
    <n v="304"/>
    <n v="176"/>
    <n v="450"/>
    <n v="97"/>
    <n v="188"/>
    <n v="188"/>
    <n v="495"/>
    <n v="464"/>
    <n v="1280"/>
    <n v="1397"/>
    <n v="377"/>
    <n v="603"/>
    <n v="559"/>
    <n v="122"/>
    <n v="59"/>
    <n v="39.1"/>
    <n v="39"/>
    <n v="7.9029841000000003E-2"/>
    <n v="4.1422537000000002E-2"/>
    <n v="2.3981468999999998E-2"/>
    <n v="6.1316256E-2"/>
    <n v="1.3217059999999999E-2"/>
    <n v="2.5616568999999999E-2"/>
    <n v="2.5616568999999999E-2"/>
    <n v="6.7447881000000001E-2"/>
    <n v="6.3223872E-2"/>
    <n v="0.17441068300000001"/>
    <n v="0.19035290899999999"/>
    <n v="5.1369395999999998E-2"/>
    <n v="8.2163783000000004E-2"/>
    <n v="7.6168415000000003E-2"/>
    <n v="1.6623518E-2"/>
    <n v="8.0392420000000003E-3"/>
    <n v="6"/>
    <n v="66"/>
    <n v="21"/>
    <n v="0.125"/>
    <n v="3.5714285999999998E-2"/>
    <n v="0.39285714300000002"/>
    <x v="7"/>
    <s v="Smart bulb that can be controlled by your smartphone and other smart-home devices"/>
    <s v="Budget"/>
    <s v="All homes"/>
    <s v="MyHome"/>
    <s v="Lighting"/>
  </r>
  <r>
    <x v="28"/>
    <s v="122efa87-90b6-4680-85bf-efcf259f115f"/>
    <n v="2346"/>
    <s v="saylmer1x"/>
    <n v="1"/>
    <s v="Female"/>
    <x v="1"/>
    <x v="12"/>
    <x v="0"/>
    <x v="0"/>
    <n v="123"/>
    <x v="1"/>
    <n v="2374"/>
    <n v="3"/>
    <n v="299"/>
    <n v="682"/>
    <n v="735"/>
    <n v="481"/>
    <n v="174"/>
    <n v="1.26369E-3"/>
    <n v="0.12594776699999999"/>
    <n v="0.28727885399999997"/>
    <n v="0.30960404400000002"/>
    <n v="0.20261162599999999"/>
    <x v="1"/>
    <n v="9"/>
    <n v="75"/>
    <n v="250"/>
    <n v="466"/>
    <n v="404"/>
    <n v="414"/>
    <n v="276"/>
    <n v="232"/>
    <n v="248"/>
    <n v="3.7910700000000001E-3"/>
    <n v="3.1592249000000003E-2"/>
    <n v="0.105307498"/>
    <n v="0.19629317600000001"/>
    <n v="0.17017691700000001"/>
    <n v="0.17438921700000001"/>
    <n v="0.116259478"/>
    <n v="9.7725357999999998E-2"/>
    <n v="0.104465038"/>
    <n v="5672"/>
    <n v="370"/>
    <n v="192"/>
    <n v="94"/>
    <n v="311"/>
    <n v="56"/>
    <n v="114"/>
    <n v="95"/>
    <n v="252"/>
    <n v="259"/>
    <n v="1255"/>
    <n v="1238"/>
    <n v="404"/>
    <n v="546"/>
    <n v="360"/>
    <n v="82"/>
    <n v="44"/>
    <n v="41.7"/>
    <n v="43"/>
    <n v="6.5232722000000007E-2"/>
    <n v="3.3850494000000002E-2"/>
    <n v="1.6572638000000001E-2"/>
    <n v="5.4830747999999999E-2"/>
    <n v="9.8730610000000007E-3"/>
    <n v="2.0098731000000002E-2"/>
    <n v="1.6748941999999999E-2"/>
    <n v="4.4428772999999998E-2"/>
    <n v="4.5662906000000003E-2"/>
    <n v="0.221262341"/>
    <n v="0.21826516200000001"/>
    <n v="7.1227079999999998E-2"/>
    <n v="9.6262341000000001E-2"/>
    <n v="6.3469676000000003E-2"/>
    <n v="1.4456982E-2"/>
    <n v="7.7574050000000002E-3"/>
    <n v="53"/>
    <n v="14"/>
    <n v="20"/>
    <n v="0.162601626"/>
    <n v="0.43089430899999998"/>
    <n v="0.113821138"/>
    <x v="2"/>
    <s v="Fingerprint recognised door system"/>
    <s v="All"/>
    <s v="Flats"/>
    <s v="MyHome"/>
    <s v="Security"/>
  </r>
  <r>
    <x v="9"/>
    <s v="8705de7f-4621-4a52-8a15-57e390463235"/>
    <n v="7747"/>
    <s v="bdiggle1y"/>
    <n v="1"/>
    <s v="Female"/>
    <x v="51"/>
    <x v="4"/>
    <x v="1"/>
    <x v="8"/>
    <n v="195"/>
    <x v="51"/>
    <n v="3651"/>
    <n v="10"/>
    <n v="306"/>
    <n v="1129"/>
    <n v="1742"/>
    <n v="407"/>
    <n v="57"/>
    <n v="2.7389760000000002E-3"/>
    <n v="8.3812654E-2"/>
    <n v="0.30923034799999999"/>
    <n v="0.47712955400000001"/>
    <n v="0.111476308"/>
    <x v="51"/>
    <n v="9"/>
    <n v="61"/>
    <n v="293"/>
    <n v="754"/>
    <n v="1127"/>
    <n v="780"/>
    <n v="364"/>
    <n v="182"/>
    <n v="81"/>
    <n v="2.4650779999999999E-3"/>
    <n v="1.6707751E-2"/>
    <n v="8.0251985999999997E-2"/>
    <n v="0.20651876199999999"/>
    <n v="0.30868255300000003"/>
    <n v="0.213640099"/>
    <n v="9.9698712999999994E-2"/>
    <n v="4.9849355999999997E-2"/>
    <n v="2.2185703000000001E-2"/>
    <n v="7979"/>
    <n v="437"/>
    <n v="252"/>
    <n v="164"/>
    <n v="474"/>
    <n v="85"/>
    <n v="171"/>
    <n v="161"/>
    <n v="353"/>
    <n v="400"/>
    <n v="1359"/>
    <n v="1455"/>
    <n v="653"/>
    <n v="997"/>
    <n v="729"/>
    <n v="200"/>
    <n v="89"/>
    <n v="44.5"/>
    <n v="46"/>
    <n v="5.4768768000000002E-2"/>
    <n v="3.1582905000000001E-2"/>
    <n v="2.0553953999999999E-2"/>
    <n v="5.9405940999999997E-2"/>
    <n v="1.0652963999999999E-2"/>
    <n v="2.1431256999999999E-2"/>
    <n v="2.0177967000000002E-2"/>
    <n v="4.4241133000000002E-2"/>
    <n v="5.0131595000000001E-2"/>
    <n v="0.17032209600000001"/>
    <n v="0.18235367799999999"/>
    <n v="8.1839830000000002E-2"/>
    <n v="0.12495300199999999"/>
    <n v="9.1364833000000006E-2"/>
    <n v="2.5065798E-2"/>
    <n v="1.1154280000000001E-2"/>
    <n v="27"/>
    <n v="67"/>
    <n v="15"/>
    <n v="7.6923077000000006E-2"/>
    <n v="0.138461538"/>
    <n v="0.34358974399999997"/>
    <x v="0"/>
    <s v="Speaker system which connects to your smartphone and other smart-home devices"/>
    <s v="Budget"/>
    <s v="All homes"/>
    <s v="MyHome"/>
    <s v="Sound System"/>
  </r>
  <r>
    <x v="8"/>
    <s v="b1a9f6fa-1758-44d3-be55-ebd73eeef16c"/>
    <n v="1765"/>
    <s v="jmillmore1z"/>
    <n v="1"/>
    <s v="Female"/>
    <x v="52"/>
    <x v="0"/>
    <x v="1"/>
    <x v="6"/>
    <n v="198"/>
    <x v="52"/>
    <n v="3224"/>
    <n v="8"/>
    <n v="433"/>
    <n v="908"/>
    <n v="1511"/>
    <n v="308"/>
    <n v="56"/>
    <n v="2.48139E-3"/>
    <n v="0.13430521100000001"/>
    <n v="0.28163771700000001"/>
    <n v="0.46867245699999999"/>
    <n v="9.5533498999999994E-2"/>
    <x v="52"/>
    <n v="20"/>
    <n v="143"/>
    <n v="396"/>
    <n v="477"/>
    <n v="946"/>
    <n v="790"/>
    <n v="268"/>
    <n v="127"/>
    <n v="57"/>
    <n v="6.2034739999999996E-3"/>
    <n v="4.4354839E-2"/>
    <n v="0.122828784"/>
    <n v="0.14795285399999999"/>
    <n v="0.29342431800000002"/>
    <n v="0.245037221"/>
    <n v="8.3126551000000007E-2"/>
    <n v="3.939206E-2"/>
    <n v="1.7679901000000001E-2"/>
    <n v="7373"/>
    <n v="539"/>
    <n v="239"/>
    <n v="146"/>
    <n v="357"/>
    <n v="94"/>
    <n v="159"/>
    <n v="144"/>
    <n v="508"/>
    <n v="591"/>
    <n v="1574"/>
    <n v="1378"/>
    <n v="406"/>
    <n v="583"/>
    <n v="472"/>
    <n v="119"/>
    <n v="64"/>
    <n v="39.299999999999997"/>
    <n v="38"/>
    <n v="7.3104570999999993E-2"/>
    <n v="3.2415569999999998E-2"/>
    <n v="1.980198E-2"/>
    <n v="4.8419909999999997E-2"/>
    <n v="1.274922E-2"/>
    <n v="2.1565170000000002E-2"/>
    <n v="1.9530720000000001E-2"/>
    <n v="6.8900040999999995E-2"/>
    <n v="8.0157330999999998E-2"/>
    <n v="0.21348162200000001"/>
    <n v="0.18689814199999999"/>
    <n v="5.5065781000000001E-2"/>
    <n v="7.9072291000000003E-2"/>
    <n v="6.4017360999999995E-2"/>
    <n v="1.613997E-2"/>
    <n v="8.68032E-3"/>
    <n v="14"/>
    <n v="40"/>
    <n v="27"/>
    <n v="0.13636363600000001"/>
    <n v="7.0707070999999996E-2"/>
    <n v="0.20202020200000001"/>
    <x v="7"/>
    <s v="Smart bulb that can be controlled by your smartphone and other smart-home devices"/>
    <s v="Budget"/>
    <s v="All homes"/>
    <s v="MyHome"/>
    <s v="Lighting"/>
  </r>
  <r>
    <x v="6"/>
    <s v="6dd4b0ac-2240-40cf-9781-0d3c3640a96d"/>
    <n v="5422"/>
    <s v="wspaight20"/>
    <n v="2"/>
    <s v="Male"/>
    <x v="11"/>
    <x v="7"/>
    <x v="1"/>
    <x v="8"/>
    <n v="229"/>
    <x v="11"/>
    <n v="3652"/>
    <n v="3"/>
    <n v="164"/>
    <n v="806"/>
    <n v="1626"/>
    <n v="894"/>
    <n v="159"/>
    <n v="8.21468E-4"/>
    <n v="4.49069E-2"/>
    <n v="0.22070098599999999"/>
    <n v="0.44523548699999999"/>
    <n v="0.24479737100000001"/>
    <x v="11"/>
    <n v="3"/>
    <n v="36"/>
    <n v="139"/>
    <n v="472"/>
    <n v="821"/>
    <n v="837"/>
    <n v="604"/>
    <n v="402"/>
    <n v="338"/>
    <n v="8.21468E-4"/>
    <n v="9.857612E-3"/>
    <n v="3.8061336000000001E-2"/>
    <n v="0.12924425"/>
    <n v="0.224808324"/>
    <n v="0.229189485"/>
    <n v="0.16538882799999999"/>
    <n v="0.11007667"/>
    <n v="9.2552025999999996E-2"/>
    <n v="8525"/>
    <n v="376"/>
    <n v="270"/>
    <n v="180"/>
    <n v="464"/>
    <n v="106"/>
    <n v="177"/>
    <n v="174"/>
    <n v="372"/>
    <n v="346"/>
    <n v="1540"/>
    <n v="1934"/>
    <n v="751"/>
    <n v="1039"/>
    <n v="585"/>
    <n v="156"/>
    <n v="55"/>
    <n v="44.2"/>
    <n v="46"/>
    <n v="4.4105572000000003E-2"/>
    <n v="3.1671553999999998E-2"/>
    <n v="2.111437E-2"/>
    <n v="5.4428152E-2"/>
    <n v="1.2434018E-2"/>
    <n v="2.0762462999999998E-2"/>
    <n v="2.0410556999999999E-2"/>
    <n v="4.3636363999999997E-2"/>
    <n v="4.0586509999999999E-2"/>
    <n v="0.180645161"/>
    <n v="0.22686217"/>
    <n v="8.8093842000000006E-2"/>
    <n v="0.121876833"/>
    <n v="6.8621700999999993E-2"/>
    <n v="1.8299119999999999E-2"/>
    <n v="6.4516130000000001E-3"/>
    <n v="104"/>
    <n v="68"/>
    <n v="12"/>
    <n v="5.2401746999999999E-2"/>
    <n v="0.45414847200000003"/>
    <n v="0.29694323099999997"/>
    <x v="4"/>
    <s v="Smart bulb that can be controlled by your smartphone and other smart-home devices"/>
    <s v="High-End"/>
    <s v="All homes"/>
    <s v="Zircon"/>
    <s v="Lighting"/>
  </r>
  <r>
    <x v="23"/>
    <s v="5de1af2d-1519-4f1c-8efd-1df7046aecb4"/>
    <n v="7747"/>
    <s v="kkaesmans21"/>
    <n v="1"/>
    <s v="Male"/>
    <x v="53"/>
    <x v="4"/>
    <x v="1"/>
    <x v="31"/>
    <n v="175"/>
    <x v="53"/>
    <n v="2553"/>
    <n v="15"/>
    <n v="911"/>
    <n v="1011"/>
    <n v="322"/>
    <n v="195"/>
    <n v="99"/>
    <n v="5.8754410000000003E-3"/>
    <n v="0.35683509600000002"/>
    <n v="0.39600469999999999"/>
    <n v="0.12612612600000001"/>
    <n v="7.6380728999999994E-2"/>
    <x v="53"/>
    <n v="97"/>
    <n v="253"/>
    <n v="599"/>
    <n v="828"/>
    <n v="284"/>
    <n v="182"/>
    <n v="110"/>
    <n v="104"/>
    <n v="96"/>
    <n v="3.7994515999999999E-2"/>
    <n v="9.9099098999999996E-2"/>
    <n v="0.23462593000000001"/>
    <n v="0.324324324"/>
    <n v="0.111241676"/>
    <n v="7.1288679999999993E-2"/>
    <n v="4.3086565E-2"/>
    <n v="4.0736388999999998E-2"/>
    <n v="3.7602820000000002E-2"/>
    <n v="4940"/>
    <n v="213"/>
    <n v="103"/>
    <n v="52"/>
    <n v="160"/>
    <n v="33"/>
    <n v="77"/>
    <n v="158"/>
    <n v="340"/>
    <n v="421"/>
    <n v="958"/>
    <n v="950"/>
    <n v="309"/>
    <n v="444"/>
    <n v="420"/>
    <n v="174"/>
    <n v="128"/>
    <n v="44.8"/>
    <n v="44"/>
    <n v="4.3117409000000002E-2"/>
    <n v="2.0850202000000002E-2"/>
    <n v="1.0526316000000001E-2"/>
    <n v="3.2388663999999998E-2"/>
    <n v="6.6801619999999999E-3"/>
    <n v="1.5587045000000001E-2"/>
    <n v="3.1983805999999997E-2"/>
    <n v="6.8825911000000004E-2"/>
    <n v="8.5222671999999999E-2"/>
    <n v="0.19392712600000001"/>
    <n v="0.192307692"/>
    <n v="6.2550606999999994E-2"/>
    <n v="8.9878543000000005E-2"/>
    <n v="8.5020242999999995E-2"/>
    <n v="3.5222671999999997E-2"/>
    <n v="2.5910931000000002E-2"/>
    <n v="4"/>
    <n v="16"/>
    <n v="87"/>
    <n v="0.49714285699999999"/>
    <n v="2.2857143E-2"/>
    <n v="9.1428571E-2"/>
    <x v="0"/>
    <s v="Speaker system which connects to your smartphone and other smart-home devices"/>
    <s v="Budget"/>
    <s v="All homes"/>
    <s v="MyHome"/>
    <s v="Sound System"/>
  </r>
  <r>
    <x v="22"/>
    <s v="6e02c0e5-0b3b-402a-bca7-2048380ba63c"/>
    <n v="9559"/>
    <s v="csachno22"/>
    <n v="1"/>
    <s v="Female"/>
    <x v="38"/>
    <x v="8"/>
    <x v="0"/>
    <x v="24"/>
    <n v="156"/>
    <x v="38"/>
    <n v="3201"/>
    <n v="14"/>
    <n v="324"/>
    <n v="567"/>
    <n v="1008"/>
    <n v="876"/>
    <n v="412"/>
    <n v="4.373633E-3"/>
    <n v="0.101218369"/>
    <n v="0.17713214599999999"/>
    <n v="0.31490159299999998"/>
    <n v="0.27366447999999999"/>
    <x v="38"/>
    <n v="27"/>
    <n v="75"/>
    <n v="224"/>
    <n v="397"/>
    <n v="490"/>
    <n v="498"/>
    <n v="437"/>
    <n v="399"/>
    <n v="654"/>
    <n v="8.4348640000000003E-3"/>
    <n v="2.3430177999999999E-2"/>
    <n v="6.9978131999999998E-2"/>
    <n v="0.12402374300000001"/>
    <n v="0.15307716299999999"/>
    <n v="0.15557638200000001"/>
    <n v="0.136519838"/>
    <n v="0.124648547"/>
    <n v="0.204311153"/>
    <n v="7868"/>
    <n v="442"/>
    <n v="282"/>
    <n v="166"/>
    <n v="485"/>
    <n v="105"/>
    <n v="161"/>
    <n v="133"/>
    <n v="271"/>
    <n v="264"/>
    <n v="1404"/>
    <n v="1734"/>
    <n v="558"/>
    <n v="844"/>
    <n v="645"/>
    <n v="232"/>
    <n v="142"/>
    <n v="44.5"/>
    <n v="46"/>
    <n v="5.6176918999999999E-2"/>
    <n v="3.5841382999999997E-2"/>
    <n v="2.1098118999999999E-2"/>
    <n v="6.1642095000000001E-2"/>
    <n v="1.3345196E-2"/>
    <n v="2.0462633000000001E-2"/>
    <n v="1.6903914999999999E-2"/>
    <n v="3.4443315000000002E-2"/>
    <n v="3.3553634999999998E-2"/>
    <n v="0.17844433100000001"/>
    <n v="0.220386375"/>
    <n v="7.0920182999999998E-2"/>
    <n v="0.107269954"/>
    <n v="8.1977630999999995E-2"/>
    <n v="2.9486528000000001E-2"/>
    <n v="1.8047789000000002E-2"/>
    <n v="60"/>
    <n v="25"/>
    <n v="40"/>
    <n v="0.256410256"/>
    <n v="0.38461538499999998"/>
    <n v="0.16025640999999999"/>
    <x v="1"/>
    <s v="Speaker system which connects to your smartphone and other smart-home devices"/>
    <s v="High-End"/>
    <s v="All homes"/>
    <s v="Zircon"/>
    <s v="Sound System"/>
  </r>
  <r>
    <x v="21"/>
    <s v="eb6f288e-f8c7-425d-a1f2-04bed64c6ba4"/>
    <n v="1765"/>
    <s v="gcammiemile23"/>
    <n v="1"/>
    <s v="Male"/>
    <x v="13"/>
    <x v="11"/>
    <x v="1"/>
    <x v="9"/>
    <n v="199"/>
    <x v="13"/>
    <n v="4339"/>
    <n v="5"/>
    <n v="448"/>
    <n v="1282"/>
    <n v="1948"/>
    <n v="586"/>
    <n v="70"/>
    <n v="1.1523390000000001E-3"/>
    <n v="0.103249597"/>
    <n v="0.29545978299999998"/>
    <n v="0.44895137099999999"/>
    <n v="0.13505416000000001"/>
    <x v="13"/>
    <n v="12"/>
    <n v="65"/>
    <n v="421"/>
    <n v="1007"/>
    <n v="1105"/>
    <n v="932"/>
    <n v="418"/>
    <n v="247"/>
    <n v="132"/>
    <n v="2.765614E-3"/>
    <n v="1.498041E-2"/>
    <n v="9.7026965000000007E-2"/>
    <n v="0.232081125"/>
    <n v="0.25466697399999999"/>
    <n v="0.214796036"/>
    <n v="9.6335561E-2"/>
    <n v="5.6925559000000001E-2"/>
    <n v="3.0421756000000001E-2"/>
    <n v="10295"/>
    <n v="644"/>
    <n v="383"/>
    <n v="204"/>
    <n v="599"/>
    <n v="165"/>
    <n v="285"/>
    <n v="234"/>
    <n v="606"/>
    <n v="685"/>
    <n v="2225"/>
    <n v="2171"/>
    <n v="601"/>
    <n v="744"/>
    <n v="534"/>
    <n v="146"/>
    <n v="69"/>
    <n v="38.9"/>
    <n v="39"/>
    <n v="6.2554637999999996E-2"/>
    <n v="3.7202525E-2"/>
    <n v="1.9815444000000002E-2"/>
    <n v="5.8183583999999997E-2"/>
    <n v="1.6027197999999999E-2"/>
    <n v="2.7683341E-2"/>
    <n v="2.272948E-2"/>
    <n v="5.8863525999999999E-2"/>
    <n v="6.6537154000000001E-2"/>
    <n v="0.216124332"/>
    <n v="0.210879068"/>
    <n v="5.8377853E-2"/>
    <n v="7.2268091000000007E-2"/>
    <n v="5.186984E-2"/>
    <n v="1.4181642E-2"/>
    <n v="6.7022829999999999E-3"/>
    <n v="21"/>
    <n v="51"/>
    <n v="21"/>
    <n v="0.10552763800000001"/>
    <n v="0.10552763800000001"/>
    <n v="0.25628140700000002"/>
    <x v="7"/>
    <s v="Smart bulb that can be controlled by your smartphone and other smart-home devices"/>
    <s v="Budget"/>
    <s v="All homes"/>
    <s v="MyHome"/>
    <s v="Lighting"/>
  </r>
  <r>
    <x v="12"/>
    <s v="f8133a3e-a521-48f1-8714-53f19fdcd1fa"/>
    <n v="9559"/>
    <s v="lcandwell24"/>
    <n v="1"/>
    <s v="Female"/>
    <x v="20"/>
    <x v="9"/>
    <x v="0"/>
    <x v="15"/>
    <n v="137"/>
    <x v="20"/>
    <n v="2969"/>
    <n v="2"/>
    <n v="103"/>
    <n v="495"/>
    <n v="1302"/>
    <n v="843"/>
    <n v="224"/>
    <n v="6.7362699999999999E-4"/>
    <n v="3.4691815000000001E-2"/>
    <n v="0.166722802"/>
    <n v="0.43853149200000002"/>
    <n v="0.283933985"/>
    <x v="20"/>
    <n v="0"/>
    <n v="9"/>
    <n v="105"/>
    <n v="305"/>
    <n v="478"/>
    <n v="781"/>
    <n v="569"/>
    <n v="433"/>
    <n v="289"/>
    <n v="0"/>
    <n v="3.0313240000000002E-3"/>
    <n v="3.5365443000000003E-2"/>
    <n v="0.102728191"/>
    <n v="0.16099696899999999"/>
    <n v="0.263051533"/>
    <n v="0.191647019"/>
    <n v="0.14584035000000001"/>
    <n v="9.7339171000000002E-2"/>
    <n v="7825"/>
    <n v="400"/>
    <n v="272"/>
    <n v="185"/>
    <n v="515"/>
    <n v="113"/>
    <n v="247"/>
    <n v="168"/>
    <n v="441"/>
    <n v="302"/>
    <n v="1438"/>
    <n v="1871"/>
    <n v="551"/>
    <n v="723"/>
    <n v="437"/>
    <n v="118"/>
    <n v="44"/>
    <n v="41"/>
    <n v="43"/>
    <n v="5.1118210999999997E-2"/>
    <n v="3.4760382999999999E-2"/>
    <n v="2.3642172999999999E-2"/>
    <n v="6.5814696000000006E-2"/>
    <n v="1.4440895E-2"/>
    <n v="3.1565494999999999E-2"/>
    <n v="2.1469649E-2"/>
    <n v="5.6357826999999999E-2"/>
    <n v="3.8594248999999997E-2"/>
    <n v="0.18376996800000001"/>
    <n v="0.23910543100000001"/>
    <n v="7.0415334999999996E-2"/>
    <n v="9.2396166000000002E-2"/>
    <n v="5.5846645E-2"/>
    <n v="1.5079871999999999E-2"/>
    <n v="5.6230029999999997E-3"/>
    <n v="27"/>
    <n v="71"/>
    <n v="17"/>
    <n v="0.124087591"/>
    <n v="0.19708029199999999"/>
    <n v="0.51824817499999998"/>
    <x v="1"/>
    <s v="Speaker system which connects to your smartphone and other smart-home devices"/>
    <s v="High-End"/>
    <s v="All homes"/>
    <s v="Zircon"/>
    <s v="Sound System"/>
  </r>
  <r>
    <x v="9"/>
    <s v="74304ddf-2876-41fe-acbe-259c6736ce2e"/>
    <n v="2342"/>
    <s v="zallanson25"/>
    <n v="1"/>
    <s v="Female"/>
    <x v="25"/>
    <x v="4"/>
    <x v="0"/>
    <x v="20"/>
    <n v="188"/>
    <x v="25"/>
    <n v="3351"/>
    <n v="17"/>
    <n v="469"/>
    <n v="844"/>
    <n v="1055"/>
    <n v="701"/>
    <n v="265"/>
    <n v="5.0731129999999998E-3"/>
    <n v="0.13995822099999999"/>
    <n v="0.25186511499999997"/>
    <n v="0.31483139399999999"/>
    <n v="0.209191286"/>
    <x v="25"/>
    <n v="14"/>
    <n v="139"/>
    <n v="378"/>
    <n v="597"/>
    <n v="606"/>
    <n v="534"/>
    <n v="427"/>
    <n v="285"/>
    <n v="371"/>
    <n v="4.1778570000000001E-3"/>
    <n v="4.1480154999999998E-2"/>
    <n v="0.112802149"/>
    <n v="0.17815577399999999"/>
    <n v="0.18084154"/>
    <n v="0.159355416"/>
    <n v="0.127424649"/>
    <n v="8.5049238999999999E-2"/>
    <n v="0.11071322"/>
    <n v="7921"/>
    <n v="456"/>
    <n v="269"/>
    <n v="199"/>
    <n v="473"/>
    <n v="81"/>
    <n v="172"/>
    <n v="205"/>
    <n v="387"/>
    <n v="412"/>
    <n v="1555"/>
    <n v="1548"/>
    <n v="558"/>
    <n v="718"/>
    <n v="578"/>
    <n v="204"/>
    <n v="106"/>
    <n v="42"/>
    <n v="43"/>
    <n v="5.7568489E-2"/>
    <n v="3.3960359000000002E-2"/>
    <n v="2.5123091E-2"/>
    <n v="5.9714681999999998E-2"/>
    <n v="1.0225982E-2"/>
    <n v="2.171443E-2"/>
    <n v="2.5880571000000002E-2"/>
    <n v="4.8857467000000002E-2"/>
    <n v="5.2013635000000003E-2"/>
    <n v="0.19631359700000001"/>
    <n v="0.19542987000000001"/>
    <n v="7.0445650999999998E-2"/>
    <n v="9.0645120999999995E-2"/>
    <n v="7.2970585000000004E-2"/>
    <n v="2.5754323999999999E-2"/>
    <n v="1.3382148999999999E-2"/>
    <n v="61"/>
    <n v="36"/>
    <n v="59"/>
    <n v="0.31382978700000003"/>
    <n v="0.32446808500000002"/>
    <n v="0.191489362"/>
    <x v="3"/>
    <s v="Alarm clock which automatically syncs with your smartphone and automatically opens the curtains or blinds"/>
    <s v="Budget"/>
    <s v="All homes"/>
    <s v="MyHome"/>
    <s v="Alarm"/>
  </r>
  <r>
    <x v="2"/>
    <s v="8fc3040a-6643-43c9-a9d0-4feced37cd92"/>
    <n v="2342"/>
    <s v="pcrookshank26"/>
    <n v="1"/>
    <s v="Male"/>
    <x v="54"/>
    <x v="8"/>
    <x v="1"/>
    <x v="2"/>
    <n v="173"/>
    <x v="54"/>
    <n v="3261"/>
    <n v="7"/>
    <n v="285"/>
    <n v="866"/>
    <n v="1481"/>
    <n v="554"/>
    <n v="68"/>
    <n v="2.1465809999999998E-3"/>
    <n v="8.7396504E-2"/>
    <n v="0.26556271100000001"/>
    <n v="0.45415516700000003"/>
    <n v="0.169886538"/>
    <x v="54"/>
    <n v="4"/>
    <n v="66"/>
    <n v="268"/>
    <n v="662"/>
    <n v="908"/>
    <n v="653"/>
    <n v="352"/>
    <n v="226"/>
    <n v="122"/>
    <n v="1.2266180000000001E-3"/>
    <n v="2.0239190000000001E-2"/>
    <n v="8.2183379000000001E-2"/>
    <n v="0.20300521299999999"/>
    <n v="0.27844219599999998"/>
    <n v="0.200245324"/>
    <n v="0.10794234900000001"/>
    <n v="6.9303895000000004E-2"/>
    <n v="3.7411837000000003E-2"/>
    <n v="7723"/>
    <n v="498"/>
    <n v="247"/>
    <n v="145"/>
    <n v="494"/>
    <n v="107"/>
    <n v="264"/>
    <n v="209"/>
    <n v="481"/>
    <n v="549"/>
    <n v="1588"/>
    <n v="1641"/>
    <n v="457"/>
    <n v="636"/>
    <n v="311"/>
    <n v="67"/>
    <n v="29"/>
    <n v="38.1"/>
    <n v="39"/>
    <n v="6.4482713999999997E-2"/>
    <n v="3.1982389999999999E-2"/>
    <n v="1.8775086999999999E-2"/>
    <n v="6.3964780999999998E-2"/>
    <n v="1.3854719999999999E-2"/>
    <n v="3.4183606999999998E-2"/>
    <n v="2.7062023000000001E-2"/>
    <n v="6.2281496999999998E-2"/>
    <n v="7.1086364999999999E-2"/>
    <n v="0.205619578"/>
    <n v="0.21248219600000001"/>
    <n v="5.9173895999999997E-2"/>
    <n v="8.2351417999999996E-2"/>
    <n v="4.0269325000000002E-2"/>
    <n v="8.6753850000000007E-3"/>
    <n v="3.7550169999999998E-3"/>
    <n v="22"/>
    <n v="51"/>
    <n v="16"/>
    <n v="9.2485549E-2"/>
    <n v="0.12716763"/>
    <n v="0.294797688"/>
    <x v="3"/>
    <s v="Alarm clock which automatically syncs with your smartphone and automatically opens the curtains or blinds"/>
    <s v="Budget"/>
    <s v="All homes"/>
    <s v="MyHome"/>
    <s v="Alarm"/>
  </r>
  <r>
    <x v="24"/>
    <s v="dee02a2e-2b36-4d61-b0a4-e5588bdb8a9e"/>
    <n v="5422"/>
    <s v="lkohrsen27"/>
    <n v="3"/>
    <s v="Female"/>
    <x v="27"/>
    <x v="12"/>
    <x v="0"/>
    <x v="15"/>
    <n v="195"/>
    <x v="27"/>
    <n v="2346"/>
    <n v="10"/>
    <n v="438"/>
    <n v="751"/>
    <n v="616"/>
    <n v="407"/>
    <n v="124"/>
    <n v="4.2625750000000002E-3"/>
    <n v="0.18670076699999999"/>
    <n v="0.32011935200000002"/>
    <n v="0.26257459500000002"/>
    <n v="0.173486786"/>
    <x v="27"/>
    <n v="24"/>
    <n v="77"/>
    <n v="371"/>
    <n v="523"/>
    <n v="408"/>
    <n v="327"/>
    <n v="233"/>
    <n v="181"/>
    <n v="202"/>
    <n v="1.0230179000000001E-2"/>
    <n v="3.2821823999999999E-2"/>
    <n v="0.15814151700000001"/>
    <n v="0.22293265100000001"/>
    <n v="0.17391304299999999"/>
    <n v="0.13938618899999999"/>
    <n v="9.9317987999999996E-2"/>
    <n v="7.7152600000000002E-2"/>
    <n v="8.6104006999999996E-2"/>
    <n v="5362"/>
    <n v="303"/>
    <n v="163"/>
    <n v="104"/>
    <n v="288"/>
    <n v="53"/>
    <n v="131"/>
    <n v="136"/>
    <n v="384"/>
    <n v="351"/>
    <n v="1160"/>
    <n v="999"/>
    <n v="297"/>
    <n v="414"/>
    <n v="351"/>
    <n v="127"/>
    <n v="101"/>
    <n v="40.9"/>
    <n v="40"/>
    <n v="5.6508765000000002E-2"/>
    <n v="3.0399104999999999E-2"/>
    <n v="1.9395748000000001E-2"/>
    <n v="5.3711302000000002E-2"/>
    <n v="9.8843720000000006E-3"/>
    <n v="2.4431181999999999E-2"/>
    <n v="2.5363670000000001E-2"/>
    <n v="7.1615069000000003E-2"/>
    <n v="6.5460648999999996E-2"/>
    <n v="0.21633718800000001"/>
    <n v="0.18631107799999999"/>
    <n v="5.538978E-2"/>
    <n v="7.7209996000000003E-2"/>
    <n v="6.5460648999999996E-2"/>
    <n v="2.3685192000000001E-2"/>
    <n v="1.8836255E-2"/>
    <n v="34"/>
    <n v="30"/>
    <n v="58"/>
    <n v="0.297435897"/>
    <n v="0.174358974"/>
    <n v="0.15384615400000001"/>
    <x v="4"/>
    <s v="Smart bulb that can be controlled by your smartphone and other smart-home devices"/>
    <s v="High-End"/>
    <s v="All homes"/>
    <s v="Zircon"/>
    <s v="Lighting"/>
  </r>
  <r>
    <x v="2"/>
    <s v="c9cfb53e-a550-403e-a935-37e5aed9a651"/>
    <n v="1765"/>
    <s v="furridge28"/>
    <n v="1"/>
    <s v="Male"/>
    <x v="16"/>
    <x v="4"/>
    <x v="1"/>
    <x v="12"/>
    <n v="294"/>
    <x v="16"/>
    <n v="3452"/>
    <n v="5"/>
    <n v="207"/>
    <n v="586"/>
    <n v="2250"/>
    <n v="334"/>
    <n v="70"/>
    <n v="1.448436E-3"/>
    <n v="5.9965237999999997E-2"/>
    <n v="0.169756663"/>
    <n v="0.65179606000000001"/>
    <n v="9.6755504000000006E-2"/>
    <x v="16"/>
    <n v="19"/>
    <n v="74"/>
    <n v="212"/>
    <n v="375"/>
    <n v="1187"/>
    <n v="1032"/>
    <n v="363"/>
    <n v="121"/>
    <n v="69"/>
    <n v="5.5040560000000002E-3"/>
    <n v="2.1436848000000001E-2"/>
    <n v="6.1413673000000002E-2"/>
    <n v="0.108632677"/>
    <n v="0.34385863300000002"/>
    <n v="0.29895712600000002"/>
    <n v="0.10515643099999999"/>
    <n v="3.5052144E-2"/>
    <n v="1.9988413E-2"/>
    <n v="8316"/>
    <n v="546"/>
    <n v="286"/>
    <n v="182"/>
    <n v="454"/>
    <n v="90"/>
    <n v="201"/>
    <n v="216"/>
    <n v="528"/>
    <n v="537"/>
    <n v="1621"/>
    <n v="1591"/>
    <n v="494"/>
    <n v="745"/>
    <n v="569"/>
    <n v="158"/>
    <n v="98"/>
    <n v="40.6"/>
    <n v="40"/>
    <n v="6.5656566E-2"/>
    <n v="3.4391534000000001E-2"/>
    <n v="2.1885522000000001E-2"/>
    <n v="5.4593555000000002E-2"/>
    <n v="1.0822511E-2"/>
    <n v="2.4170273999999999E-2"/>
    <n v="2.5974026000000001E-2"/>
    <n v="6.3492063000000001E-2"/>
    <n v="6.4574314999999993E-2"/>
    <n v="0.194925445"/>
    <n v="0.19131794099999999"/>
    <n v="5.9403559000000002E-2"/>
    <n v="8.958634E-2"/>
    <n v="6.8422317999999996E-2"/>
    <n v="1.8999518999999999E-2"/>
    <n v="1.1784512E-2"/>
    <n v="16"/>
    <n v="75"/>
    <n v="102"/>
    <n v="0.346938776"/>
    <n v="5.4421769000000002E-2"/>
    <n v="0.255102041"/>
    <x v="7"/>
    <s v="Smart bulb that can be controlled by your smartphone and other smart-home devices"/>
    <s v="Budget"/>
    <s v="All homes"/>
    <s v="MyHome"/>
    <s v="Lighting"/>
  </r>
  <r>
    <x v="12"/>
    <s v="d9dbedeb-0411-478e-ba03-05e17c29fd4c"/>
    <n v="5422"/>
    <s v="kissacov29"/>
    <n v="1"/>
    <s v="Female"/>
    <x v="30"/>
    <x v="10"/>
    <x v="0"/>
    <x v="1"/>
    <n v="99"/>
    <x v="30"/>
    <n v="2381"/>
    <n v="8"/>
    <n v="403"/>
    <n v="559"/>
    <n v="1032"/>
    <n v="286"/>
    <n v="93"/>
    <n v="3.3599329999999998E-3"/>
    <n v="0.169256615"/>
    <n v="0.23477530399999999"/>
    <n v="0.43343133099999998"/>
    <n v="0.12011759800000001"/>
    <x v="30"/>
    <n v="18"/>
    <n v="144"/>
    <n v="303"/>
    <n v="345"/>
    <n v="546"/>
    <n v="573"/>
    <n v="219"/>
    <n v="107"/>
    <n v="126"/>
    <n v="7.5598490000000004E-3"/>
    <n v="6.0478789999999998E-2"/>
    <n v="0.12725745499999999"/>
    <n v="0.144897102"/>
    <n v="0.229315414"/>
    <n v="0.24065518699999999"/>
    <n v="9.1978160000000003E-2"/>
    <n v="4.4939101000000002E-2"/>
    <n v="5.2918941999999997E-2"/>
    <n v="5614"/>
    <n v="370"/>
    <n v="220"/>
    <n v="125"/>
    <n v="300"/>
    <n v="71"/>
    <n v="138"/>
    <n v="122"/>
    <n v="214"/>
    <n v="257"/>
    <n v="1211"/>
    <n v="1009"/>
    <n v="312"/>
    <n v="521"/>
    <n v="451"/>
    <n v="178"/>
    <n v="115"/>
    <n v="42.5"/>
    <n v="42"/>
    <n v="6.5906662000000005E-2"/>
    <n v="3.9187745000000003E-2"/>
    <n v="2.2265764E-2"/>
    <n v="5.3437833999999997E-2"/>
    <n v="1.2646954E-2"/>
    <n v="2.4581404000000001E-2"/>
    <n v="2.1731385999999998E-2"/>
    <n v="3.8118987999999999E-2"/>
    <n v="4.5778410999999998E-2"/>
    <n v="0.21571072299999999"/>
    <n v="0.17972924800000001"/>
    <n v="5.5575346999999997E-2"/>
    <n v="9.2803705E-2"/>
    <n v="8.0334876999999999E-2"/>
    <n v="3.1706447999999998E-2"/>
    <n v="2.0484503000000001E-2"/>
    <n v="10"/>
    <n v="45"/>
    <n v="6"/>
    <n v="6.0606061000000003E-2"/>
    <n v="0.101010101"/>
    <n v="0.45454545499999999"/>
    <x v="4"/>
    <s v="Smart bulb that can be controlled by your smartphone and other smart-home devices"/>
    <s v="High-End"/>
    <s v="All homes"/>
    <s v="Zircon"/>
    <s v="Lighting"/>
  </r>
  <r>
    <x v="8"/>
    <s v="2aaac98d-5846-4b0c-bf18-b61a9905092d"/>
    <n v="7747"/>
    <s v="uhugli2a"/>
    <n v="1"/>
    <s v="Female"/>
    <x v="38"/>
    <x v="3"/>
    <x v="0"/>
    <x v="24"/>
    <n v="156"/>
    <x v="38"/>
    <n v="3201"/>
    <n v="14"/>
    <n v="324"/>
    <n v="567"/>
    <n v="1008"/>
    <n v="876"/>
    <n v="412"/>
    <n v="4.373633E-3"/>
    <n v="0.101218369"/>
    <n v="0.17713214599999999"/>
    <n v="0.31490159299999998"/>
    <n v="0.27366447999999999"/>
    <x v="38"/>
    <n v="27"/>
    <n v="75"/>
    <n v="224"/>
    <n v="397"/>
    <n v="490"/>
    <n v="498"/>
    <n v="437"/>
    <n v="399"/>
    <n v="654"/>
    <n v="8.4348640000000003E-3"/>
    <n v="2.3430177999999999E-2"/>
    <n v="6.9978131999999998E-2"/>
    <n v="0.12402374300000001"/>
    <n v="0.15307716299999999"/>
    <n v="0.15557638200000001"/>
    <n v="0.136519838"/>
    <n v="0.124648547"/>
    <n v="0.204311153"/>
    <n v="7868"/>
    <n v="442"/>
    <n v="282"/>
    <n v="166"/>
    <n v="485"/>
    <n v="105"/>
    <n v="161"/>
    <n v="133"/>
    <n v="271"/>
    <n v="264"/>
    <n v="1404"/>
    <n v="1734"/>
    <n v="558"/>
    <n v="844"/>
    <n v="645"/>
    <n v="232"/>
    <n v="142"/>
    <n v="44.5"/>
    <n v="46"/>
    <n v="5.6176918999999999E-2"/>
    <n v="3.5841382999999997E-2"/>
    <n v="2.1098118999999999E-2"/>
    <n v="6.1642095000000001E-2"/>
    <n v="1.3345196E-2"/>
    <n v="2.0462633000000001E-2"/>
    <n v="1.6903914999999999E-2"/>
    <n v="3.4443315000000002E-2"/>
    <n v="3.3553634999999998E-2"/>
    <n v="0.17844433100000001"/>
    <n v="0.220386375"/>
    <n v="7.0920182999999998E-2"/>
    <n v="0.107269954"/>
    <n v="8.1977630999999995E-2"/>
    <n v="2.9486528000000001E-2"/>
    <n v="1.8047789000000002E-2"/>
    <n v="60"/>
    <n v="25"/>
    <n v="40"/>
    <n v="0.256410256"/>
    <n v="0.38461538499999998"/>
    <n v="0.16025640999999999"/>
    <x v="0"/>
    <s v="Speaker system which connects to your smartphone and other smart-home devices"/>
    <s v="Budget"/>
    <s v="All homes"/>
    <s v="MyHome"/>
    <s v="Sound System"/>
  </r>
  <r>
    <x v="19"/>
    <s v="f7be0a3d-7afa-4864-a86b-c241aa0a8ebc"/>
    <n v="7747"/>
    <s v="jduplain2b"/>
    <n v="2"/>
    <s v="Female"/>
    <x v="55"/>
    <x v="4"/>
    <x v="1"/>
    <x v="6"/>
    <n v="311"/>
    <x v="55"/>
    <n v="5070"/>
    <n v="8"/>
    <n v="511"/>
    <n v="1311"/>
    <n v="2819"/>
    <n v="329"/>
    <n v="92"/>
    <n v="1.577909E-3"/>
    <n v="0.100788955"/>
    <n v="0.25857988199999998"/>
    <n v="0.55601577899999999"/>
    <n v="6.4891518999999995E-2"/>
    <x v="55"/>
    <n v="35"/>
    <n v="152"/>
    <n v="531"/>
    <n v="727"/>
    <n v="1716"/>
    <n v="1317"/>
    <n v="398"/>
    <n v="126"/>
    <n v="68"/>
    <n v="6.9033530000000001E-3"/>
    <n v="2.9980276E-2"/>
    <n v="0.104733728"/>
    <n v="0.143392505"/>
    <n v="0.33846153800000001"/>
    <n v="0.25976331400000002"/>
    <n v="7.8500985999999995E-2"/>
    <n v="2.4852071E-2"/>
    <n v="1.3412228999999999E-2"/>
    <n v="11936"/>
    <n v="864"/>
    <n v="449"/>
    <n v="214"/>
    <n v="635"/>
    <n v="140"/>
    <n v="267"/>
    <n v="270"/>
    <n v="787"/>
    <n v="1032"/>
    <n v="2700"/>
    <n v="2134"/>
    <n v="589"/>
    <n v="904"/>
    <n v="644"/>
    <n v="194"/>
    <n v="113"/>
    <n v="38.299999999999997"/>
    <n v="37"/>
    <n v="7.2386059000000003E-2"/>
    <n v="3.7617291999999997E-2"/>
    <n v="1.7928954E-2"/>
    <n v="5.3200402000000001E-2"/>
    <n v="1.1729223E-2"/>
    <n v="2.2369303E-2"/>
    <n v="2.2620642999999999E-2"/>
    <n v="6.5934987E-2"/>
    <n v="8.6461125999999999E-2"/>
    <n v="0.22620643400000001"/>
    <n v="0.17878686299999999"/>
    <n v="4.9346515000000001E-2"/>
    <n v="7.5737264999999998E-2"/>
    <n v="5.3954424000000001E-2"/>
    <n v="1.6253350999999999E-2"/>
    <n v="9.4671579999999998E-3"/>
    <n v="4"/>
    <n v="59"/>
    <n v="56"/>
    <n v="0.18006430900000001"/>
    <n v="1.2861736E-2"/>
    <n v="0.189710611"/>
    <x v="0"/>
    <s v="Speaker system which connects to your smartphone and other smart-home devices"/>
    <s v="Budget"/>
    <s v="All homes"/>
    <s v="MyHome"/>
    <s v="Sound System"/>
  </r>
  <r>
    <x v="11"/>
    <s v="826af28a-475a-42b9-b4d1-cab6e4f185e3"/>
    <n v="7747"/>
    <s v="kdenajera2c"/>
    <n v="2"/>
    <s v="Female"/>
    <x v="26"/>
    <x v="6"/>
    <x v="1"/>
    <x v="21"/>
    <n v="178"/>
    <x v="26"/>
    <n v="2975"/>
    <n v="2"/>
    <n v="259"/>
    <n v="717"/>
    <n v="987"/>
    <n v="818"/>
    <n v="192"/>
    <n v="6.7226899999999997E-4"/>
    <n v="8.7058824000000007E-2"/>
    <n v="0.24100840300000001"/>
    <n v="0.33176470600000002"/>
    <n v="0.27495798300000002"/>
    <x v="26"/>
    <n v="4"/>
    <n v="46"/>
    <n v="212"/>
    <n v="450"/>
    <n v="471"/>
    <n v="531"/>
    <n v="445"/>
    <n v="376"/>
    <n v="440"/>
    <n v="1.3445379999999999E-3"/>
    <n v="1.5462185E-2"/>
    <n v="7.1260504000000002E-2"/>
    <n v="0.15126050399999999"/>
    <n v="0.15831932800000001"/>
    <n v="0.17848739499999999"/>
    <n v="0.149579832"/>
    <n v="0.12638655500000001"/>
    <n v="0.14789916"/>
    <n v="7081"/>
    <n v="328"/>
    <n v="251"/>
    <n v="165"/>
    <n v="431"/>
    <n v="103"/>
    <n v="213"/>
    <n v="144"/>
    <n v="275"/>
    <n v="255"/>
    <n v="1179"/>
    <n v="1574"/>
    <n v="560"/>
    <n v="776"/>
    <n v="550"/>
    <n v="167"/>
    <n v="110"/>
    <n v="44.1"/>
    <n v="46"/>
    <n v="4.6321141000000003E-2"/>
    <n v="3.5446971000000001E-2"/>
    <n v="2.3301794000000001E-2"/>
    <n v="6.0867109000000003E-2"/>
    <n v="1.4545967999999999E-2"/>
    <n v="3.0080497000000001E-2"/>
    <n v="2.0336111E-2"/>
    <n v="3.8836322999999999E-2"/>
    <n v="3.6011862999999998E-2"/>
    <n v="0.166501907"/>
    <n v="0.22228498799999999"/>
    <n v="7.9084874999999999E-2"/>
    <n v="0.109589041"/>
    <n v="7.7672644999999998E-2"/>
    <n v="2.3584239999999999E-2"/>
    <n v="1.5534529E-2"/>
    <n v="68"/>
    <n v="31"/>
    <n v="27"/>
    <n v="0.151685393"/>
    <n v="0.382022472"/>
    <n v="0.17415730300000001"/>
    <x v="0"/>
    <s v="Speaker system which connects to your smartphone and other smart-home devices"/>
    <s v="Budget"/>
    <s v="All homes"/>
    <s v="MyHome"/>
    <s v="Sound System"/>
  </r>
  <r>
    <x v="18"/>
    <s v="401571fa-e576-44f5-9008-2efb238e6820"/>
    <n v="9559"/>
    <s v="dkett2d"/>
    <n v="3"/>
    <s v="Male"/>
    <x v="56"/>
    <x v="3"/>
    <x v="0"/>
    <x v="32"/>
    <n v="120"/>
    <x v="56"/>
    <n v="2311"/>
    <n v="3"/>
    <n v="141"/>
    <n v="561"/>
    <n v="656"/>
    <n v="460"/>
    <n v="490"/>
    <n v="1.298139E-3"/>
    <n v="6.1012548999999999E-2"/>
    <n v="0.24275205499999999"/>
    <n v="0.28385980100000002"/>
    <n v="0.19904803099999999"/>
    <x v="56"/>
    <n v="2"/>
    <n v="43"/>
    <n v="125"/>
    <n v="383"/>
    <n v="331"/>
    <n v="314"/>
    <n v="241"/>
    <n v="222"/>
    <n v="650"/>
    <n v="8.6542599999999998E-4"/>
    <n v="1.8606663999999998E-2"/>
    <n v="5.4089139000000001E-2"/>
    <n v="0.16572912200000001"/>
    <n v="0.14322804"/>
    <n v="0.13587191700000001"/>
    <n v="0.10428386000000001"/>
    <n v="9.6062310999999997E-2"/>
    <n v="0.28126352199999999"/>
    <n v="5725"/>
    <n v="245"/>
    <n v="154"/>
    <n v="108"/>
    <n v="315"/>
    <n v="68"/>
    <n v="143"/>
    <n v="96"/>
    <n v="274"/>
    <n v="267"/>
    <n v="897"/>
    <n v="1362"/>
    <n v="483"/>
    <n v="669"/>
    <n v="441"/>
    <n v="120"/>
    <n v="83"/>
    <n v="45.1"/>
    <n v="48"/>
    <n v="4.2794760000000001E-2"/>
    <n v="2.6899563000000001E-2"/>
    <n v="1.8864629000000001E-2"/>
    <n v="5.5021833999999999E-2"/>
    <n v="1.1877729E-2"/>
    <n v="2.4978166E-2"/>
    <n v="1.6768558999999999E-2"/>
    <n v="4.7860262000000001E-2"/>
    <n v="4.6637554999999997E-2"/>
    <n v="0.15668122300000001"/>
    <n v="0.23790393000000001"/>
    <n v="8.4366811999999999E-2"/>
    <n v="0.116855895"/>
    <n v="7.7030567999999994E-2"/>
    <n v="2.0960698999999999E-2"/>
    <n v="1.4497817E-2"/>
    <n v="52"/>
    <n v="14"/>
    <n v="23"/>
    <n v="0.19166666700000001"/>
    <n v="0.43333333299999999"/>
    <n v="0.116666667"/>
    <x v="1"/>
    <s v="Speaker system which connects to your smartphone and other smart-home devices"/>
    <s v="High-End"/>
    <s v="All homes"/>
    <s v="Zircon"/>
    <s v="Sound System"/>
  </r>
  <r>
    <x v="0"/>
    <s v="4089df4b-84f2-445e-b4dc-ac62edd73c11"/>
    <n v="7747"/>
    <s v="nzannotelli2e"/>
    <n v="2"/>
    <s v="Female"/>
    <x v="57"/>
    <x v="8"/>
    <x v="1"/>
    <x v="18"/>
    <n v="244"/>
    <x v="57"/>
    <n v="3378"/>
    <n v="5"/>
    <n v="467"/>
    <n v="760"/>
    <n v="1226"/>
    <n v="754"/>
    <n v="166"/>
    <n v="1.480166E-3"/>
    <n v="0.138247484"/>
    <n v="0.224985198"/>
    <n v="0.362936649"/>
    <n v="0.22320899899999999"/>
    <x v="57"/>
    <n v="5"/>
    <n v="78"/>
    <n v="418"/>
    <n v="566"/>
    <n v="564"/>
    <n v="616"/>
    <n v="506"/>
    <n v="350"/>
    <n v="275"/>
    <n v="1.480166E-3"/>
    <n v="2.3090586E-2"/>
    <n v="0.123741859"/>
    <n v="0.16755476599999999"/>
    <n v="0.16696269999999999"/>
    <n v="0.18235642399999999"/>
    <n v="0.14979277699999999"/>
    <n v="0.103611604"/>
    <n v="8.1409118000000003E-2"/>
    <n v="7446"/>
    <n v="305"/>
    <n v="177"/>
    <n v="149"/>
    <n v="418"/>
    <n v="94"/>
    <n v="214"/>
    <n v="137"/>
    <n v="366"/>
    <n v="259"/>
    <n v="1192"/>
    <n v="1498"/>
    <n v="602"/>
    <n v="866"/>
    <n v="800"/>
    <n v="245"/>
    <n v="124"/>
    <n v="46.5"/>
    <n v="48"/>
    <n v="4.0961589999999999E-2"/>
    <n v="2.3771152E-2"/>
    <n v="2.0010744E-2"/>
    <n v="5.6137524000000001E-2"/>
    <n v="1.2624227999999999E-2"/>
    <n v="2.8740262999999999E-2"/>
    <n v="1.8399140000000001E-2"/>
    <n v="4.9153908000000003E-2"/>
    <n v="3.4783777000000002E-2"/>
    <n v="0.160085952"/>
    <n v="0.201181843"/>
    <n v="8.0848777999999996E-2"/>
    <n v="0.116304056"/>
    <n v="0.10744023599999999"/>
    <n v="3.2903571999999999E-2"/>
    <n v="1.6653237000000001E-2"/>
    <n v="41"/>
    <n v="63"/>
    <n v="68"/>
    <n v="0.27868852500000002"/>
    <n v="0.16803278699999999"/>
    <n v="0.25819672100000002"/>
    <x v="0"/>
    <s v="Speaker system which connects to your smartphone and other smart-home devices"/>
    <s v="Budget"/>
    <s v="All homes"/>
    <s v="MyHome"/>
    <s v="Sound System"/>
  </r>
  <r>
    <x v="13"/>
    <s v="a24ca8de-e791-49ce-ad59-e8f43d85606a"/>
    <n v="9559"/>
    <s v="tlewer2f"/>
    <n v="2"/>
    <s v="Female"/>
    <x v="58"/>
    <x v="7"/>
    <x v="1"/>
    <x v="4"/>
    <n v="425"/>
    <x v="58"/>
    <n v="4235"/>
    <n v="9"/>
    <n v="377"/>
    <n v="1296"/>
    <n v="1423"/>
    <n v="818"/>
    <n v="312"/>
    <n v="2.1251479999999999E-3"/>
    <n v="8.9020071000000006E-2"/>
    <n v="0.30602125099999999"/>
    <n v="0.33600944500000002"/>
    <n v="0.193152302"/>
    <x v="58"/>
    <n v="7"/>
    <n v="76"/>
    <n v="392"/>
    <n v="928"/>
    <n v="874"/>
    <n v="731"/>
    <n v="512"/>
    <n v="358"/>
    <n v="357"/>
    <n v="1.6528929999999999E-3"/>
    <n v="1.7945691E-2"/>
    <n v="9.2561983E-2"/>
    <n v="0.21912632800000001"/>
    <n v="0.20637544299999999"/>
    <n v="0.17260920900000001"/>
    <n v="0.12089728499999999"/>
    <n v="8.4533648000000003E-2"/>
    <n v="8.4297521E-2"/>
    <n v="12172"/>
    <n v="575"/>
    <n v="279"/>
    <n v="179"/>
    <n v="448"/>
    <n v="96"/>
    <n v="218"/>
    <n v="1576"/>
    <n v="1856"/>
    <n v="701"/>
    <n v="1994"/>
    <n v="1906"/>
    <n v="577"/>
    <n v="856"/>
    <n v="562"/>
    <n v="206"/>
    <n v="143"/>
    <n v="36.6"/>
    <n v="31"/>
    <n v="4.7239565999999997E-2"/>
    <n v="2.2921459000000002E-2"/>
    <n v="1.4705882E-2"/>
    <n v="3.6805784000000001E-2"/>
    <n v="7.8869539999999998E-3"/>
    <n v="1.7909957000000001E-2"/>
    <n v="0.129477489"/>
    <n v="0.15248110400000001"/>
    <n v="5.7591192999999999E-2"/>
    <n v="0.16381860000000001"/>
    <n v="0.15658889300000001"/>
    <n v="4.7403878000000003E-2"/>
    <n v="7.0325337000000002E-2"/>
    <n v="4.6171541000000003E-2"/>
    <n v="1.6924088E-2"/>
    <n v="1.1748275000000001E-2"/>
    <n v="85"/>
    <n v="117"/>
    <n v="100"/>
    <n v="0.235294118"/>
    <n v="0.2"/>
    <n v="0.27529411799999998"/>
    <x v="1"/>
    <s v="Speaker system which connects to your smartphone and other smart-home devices"/>
    <s v="High-End"/>
    <s v="All homes"/>
    <s v="Zircon"/>
    <s v="Sound System"/>
  </r>
  <r>
    <x v="9"/>
    <s v="09521f1a-ea3a-4bfa-a1fa-9f390e74a390"/>
    <n v="7747"/>
    <s v="ymayworth2g"/>
    <n v="2"/>
    <s v="Male"/>
    <x v="2"/>
    <x v="11"/>
    <x v="0"/>
    <x v="1"/>
    <n v="200"/>
    <x v="2"/>
    <n v="2881"/>
    <n v="4"/>
    <n v="346"/>
    <n v="499"/>
    <n v="960"/>
    <n v="572"/>
    <n v="500"/>
    <n v="1.3884069999999999E-3"/>
    <n v="0.12009718799999999"/>
    <n v="0.17320374899999999"/>
    <n v="0.33321763300000001"/>
    <n v="0.19854217299999999"/>
    <x v="2"/>
    <n v="9"/>
    <n v="88"/>
    <n v="260"/>
    <n v="318"/>
    <n v="474"/>
    <n v="512"/>
    <n v="340"/>
    <n v="254"/>
    <n v="626"/>
    <n v="3.1239150000000001E-3"/>
    <n v="3.0544950000000001E-2"/>
    <n v="9.0246441999999996E-2"/>
    <n v="0.110378341"/>
    <n v="0.16452620600000001"/>
    <n v="0.177716071"/>
    <n v="0.11801457799999999"/>
    <n v="8.8163831999999998E-2"/>
    <n v="0.21728566499999999"/>
    <n v="7083"/>
    <n v="507"/>
    <n v="283"/>
    <n v="198"/>
    <n v="406"/>
    <n v="81"/>
    <n v="190"/>
    <n v="132"/>
    <n v="257"/>
    <n v="294"/>
    <n v="1596"/>
    <n v="1485"/>
    <n v="411"/>
    <n v="594"/>
    <n v="410"/>
    <n v="159"/>
    <n v="80"/>
    <n v="40.4"/>
    <n v="41"/>
    <n v="7.1579839000000006E-2"/>
    <n v="3.9954821000000001E-2"/>
    <n v="2.7954257E-2"/>
    <n v="5.7320344000000002E-2"/>
    <n v="1.1435832E-2"/>
    <n v="2.6824792E-2"/>
    <n v="1.8636171E-2"/>
    <n v="3.628406E-2"/>
    <n v="4.1507835999999999E-2"/>
    <n v="0.22532825100000001"/>
    <n v="0.20965692499999999"/>
    <n v="5.8026260000000003E-2"/>
    <n v="8.3862770000000003E-2"/>
    <n v="5.7885077E-2"/>
    <n v="2.2448115000000001E-2"/>
    <n v="1.1294649E-2"/>
    <n v="62"/>
    <n v="61"/>
    <n v="32"/>
    <n v="0.16"/>
    <n v="0.31"/>
    <n v="0.30499999999999999"/>
    <x v="0"/>
    <s v="Speaker system which connects to your smartphone and other smart-home devices"/>
    <s v="Budget"/>
    <s v="All homes"/>
    <s v="MyHome"/>
    <s v="Sound System"/>
  </r>
  <r>
    <x v="6"/>
    <s v="6a06f32c-5bec-499e-81d5-85436c12f80f"/>
    <n v="7747"/>
    <s v="rbennett2h"/>
    <n v="2"/>
    <s v="Male"/>
    <x v="59"/>
    <x v="5"/>
    <x v="0"/>
    <x v="10"/>
    <n v="248"/>
    <x v="59"/>
    <n v="2986"/>
    <n v="39"/>
    <n v="762"/>
    <n v="997"/>
    <n v="926"/>
    <n v="202"/>
    <n v="60"/>
    <n v="1.3060950999999999E-2"/>
    <n v="0.25519089099999998"/>
    <n v="0.33389149400000001"/>
    <n v="0.31011386499999999"/>
    <n v="6.7649028999999999E-2"/>
    <x v="59"/>
    <n v="54"/>
    <n v="292"/>
    <n v="614"/>
    <n v="662"/>
    <n v="592"/>
    <n v="430"/>
    <n v="187"/>
    <n v="89"/>
    <n v="66"/>
    <n v="1.8084394E-2"/>
    <n v="9.7789685000000001E-2"/>
    <n v="0.20562625600000001"/>
    <n v="0.221701273"/>
    <n v="0.19825854000000001"/>
    <n v="0.144005358"/>
    <n v="6.2625585999999997E-2"/>
    <n v="2.9805760000000001E-2"/>
    <n v="2.2103148E-2"/>
    <n v="6518"/>
    <n v="486"/>
    <n v="235"/>
    <n v="137"/>
    <n v="343"/>
    <n v="75"/>
    <n v="134"/>
    <n v="123"/>
    <n v="386"/>
    <n v="597"/>
    <n v="1699"/>
    <n v="1135"/>
    <n v="332"/>
    <n v="432"/>
    <n v="279"/>
    <n v="65"/>
    <n v="60"/>
    <n v="37.1"/>
    <n v="35"/>
    <n v="7.4562748999999998E-2"/>
    <n v="3.6054004000000001E-2"/>
    <n v="2.1018716999999999E-2"/>
    <n v="5.2623504000000002E-2"/>
    <n v="1.1506597E-2"/>
    <n v="2.0558454E-2"/>
    <n v="1.8870819E-2"/>
    <n v="5.9220620000000002E-2"/>
    <n v="9.1592513E-2"/>
    <n v="0.26066277999999998"/>
    <n v="0.17413317"/>
    <n v="5.0935870000000001E-2"/>
    <n v="6.6277999000000004E-2"/>
    <n v="4.2804541000000002E-2"/>
    <n v="9.9723840000000008E-3"/>
    <n v="9.2052780000000008E-3"/>
    <n v="8"/>
    <n v="49"/>
    <n v="131"/>
    <n v="0.52822580600000002"/>
    <n v="3.2258065000000002E-2"/>
    <n v="0.197580645"/>
    <x v="0"/>
    <s v="Speaker system which connects to your smartphone and other smart-home devices"/>
    <s v="Budget"/>
    <s v="All homes"/>
    <s v="MyHome"/>
    <s v="Sound System"/>
  </r>
  <r>
    <x v="20"/>
    <s v="f53c7d0c-05ec-47fb-9757-92e8be7fc949"/>
    <n v="2346"/>
    <s v="dbear2i"/>
    <n v="1"/>
    <s v="Male"/>
    <x v="60"/>
    <x v="8"/>
    <x v="1"/>
    <x v="31"/>
    <n v="234"/>
    <x v="60"/>
    <n v="5544"/>
    <n v="13"/>
    <n v="1047"/>
    <n v="2025"/>
    <n v="1900"/>
    <n v="440"/>
    <n v="119"/>
    <n v="2.344877E-3"/>
    <n v="0.18885281400000001"/>
    <n v="0.36525974"/>
    <n v="0.34271284299999999"/>
    <n v="7.9365079000000005E-2"/>
    <x v="60"/>
    <n v="30"/>
    <n v="186"/>
    <n v="880"/>
    <n v="1699"/>
    <n v="1001"/>
    <n v="941"/>
    <n v="459"/>
    <n v="232"/>
    <n v="116"/>
    <n v="5.4112550000000002E-3"/>
    <n v="3.3549783999999999E-2"/>
    <n v="0.15873015900000001"/>
    <n v="0.306457431"/>
    <n v="0.18055555600000001"/>
    <n v="0.169733045"/>
    <n v="8.2792208000000006E-2"/>
    <n v="4.1847042000000001E-2"/>
    <n v="2.0923521E-2"/>
    <n v="12214"/>
    <n v="869"/>
    <n v="472"/>
    <n v="279"/>
    <n v="794"/>
    <n v="156"/>
    <n v="368"/>
    <n v="423"/>
    <n v="847"/>
    <n v="845"/>
    <n v="2553"/>
    <n v="2251"/>
    <n v="646"/>
    <n v="928"/>
    <n v="529"/>
    <n v="180"/>
    <n v="74"/>
    <n v="37.200000000000003"/>
    <n v="37"/>
    <n v="7.1147863000000006E-2"/>
    <n v="3.8644179000000001E-2"/>
    <n v="2.2842640000000001E-2"/>
    <n v="6.5007368999999995E-2"/>
    <n v="1.2772229E-2"/>
    <n v="3.0129360000000001E-2"/>
    <n v="3.4632389E-2"/>
    <n v="6.9346650999999995E-2"/>
    <n v="6.9182905000000003E-2"/>
    <n v="0.20902243300000001"/>
    <n v="0.184296709"/>
    <n v="5.2890126000000003E-2"/>
    <n v="7.5978384999999996E-2"/>
    <n v="4.3310954999999998E-2"/>
    <n v="1.4737187000000001E-2"/>
    <n v="6.0586210000000001E-3"/>
    <n v="7"/>
    <n v="88"/>
    <n v="62"/>
    <n v="0.264957265"/>
    <n v="2.9914530000000002E-2"/>
    <n v="0.37606837599999998"/>
    <x v="2"/>
    <s v="Fingerprint recognised door system"/>
    <s v="All"/>
    <s v="Flats"/>
    <s v="MyHome"/>
    <s v="Security"/>
  </r>
  <r>
    <x v="10"/>
    <s v="c1865e0d-9491-427e-abeb-0501c6d4a648"/>
    <n v="2342"/>
    <s v="alorenc2j"/>
    <n v="1"/>
    <s v="Female"/>
    <x v="61"/>
    <x v="0"/>
    <x v="1"/>
    <x v="33"/>
    <n v="345"/>
    <x v="61"/>
    <n v="3460"/>
    <n v="3"/>
    <n v="323"/>
    <n v="808"/>
    <n v="2137"/>
    <n v="146"/>
    <n v="43"/>
    <n v="8.6705199999999999E-4"/>
    <n v="9.3352600999999993E-2"/>
    <n v="0.23352601200000001"/>
    <n v="0.61763005800000004"/>
    <n v="4.2196532000000002E-2"/>
    <x v="61"/>
    <n v="9"/>
    <n v="51"/>
    <n v="315"/>
    <n v="673"/>
    <n v="1159"/>
    <n v="912"/>
    <n v="233"/>
    <n v="80"/>
    <n v="28"/>
    <n v="2.6011559999999999E-3"/>
    <n v="1.4739884E-2"/>
    <n v="9.1040462000000003E-2"/>
    <n v="0.19450867099999999"/>
    <n v="0.33497109800000002"/>
    <n v="0.263583815"/>
    <n v="6.7341040000000005E-2"/>
    <n v="2.3121387E-2"/>
    <n v="8.0924859999999994E-3"/>
    <n v="8122"/>
    <n v="613"/>
    <n v="291"/>
    <n v="162"/>
    <n v="433"/>
    <n v="103"/>
    <n v="213"/>
    <n v="209"/>
    <n v="525"/>
    <n v="699"/>
    <n v="1751"/>
    <n v="1591"/>
    <n v="431"/>
    <n v="651"/>
    <n v="343"/>
    <n v="74"/>
    <n v="33"/>
    <n v="37.4"/>
    <n v="36"/>
    <n v="7.5474021000000002E-2"/>
    <n v="3.5828614000000002E-2"/>
    <n v="1.9945826E-2"/>
    <n v="5.3311992000000002E-2"/>
    <n v="1.2681606E-2"/>
    <n v="2.6225068000000001E-2"/>
    <n v="2.5732577999999999E-2"/>
    <n v="6.4639250999999995E-2"/>
    <n v="8.6062546000000004E-2"/>
    <n v="0.21558729400000001"/>
    <n v="0.19588771199999999"/>
    <n v="5.3065747000000003E-2"/>
    <n v="8.0152671999999994E-2"/>
    <n v="4.2230978000000002E-2"/>
    <n v="9.1110559999999993E-3"/>
    <n v="4.0630390000000001E-3"/>
    <n v="30"/>
    <n v="90"/>
    <n v="74"/>
    <n v="0.21449275400000001"/>
    <n v="8.6956521999999994E-2"/>
    <n v="0.26086956500000003"/>
    <x v="3"/>
    <s v="Alarm clock which automatically syncs with your smartphone and automatically opens the curtains or blinds"/>
    <s v="Budget"/>
    <s v="All homes"/>
    <s v="MyHome"/>
    <s v="Alarm"/>
  </r>
  <r>
    <x v="29"/>
    <s v="81e2bcbc-9c03-4c23-88e9-7c966cea440d"/>
    <n v="1765"/>
    <s v="ebruyns2k"/>
    <n v="2"/>
    <s v="Male"/>
    <x v="62"/>
    <x v="7"/>
    <x v="1"/>
    <x v="12"/>
    <n v="85"/>
    <x v="62"/>
    <n v="2697"/>
    <n v="4"/>
    <n v="456"/>
    <n v="621"/>
    <n v="1451"/>
    <n v="145"/>
    <n v="20"/>
    <n v="1.4831289999999999E-3"/>
    <n v="0.169076752"/>
    <n v="0.23025583999999999"/>
    <n v="0.53800519099999999"/>
    <n v="5.3763441000000002E-2"/>
    <x v="62"/>
    <n v="10"/>
    <n v="42"/>
    <n v="432"/>
    <n v="495"/>
    <n v="914"/>
    <n v="587"/>
    <n v="156"/>
    <n v="33"/>
    <n v="28"/>
    <n v="3.7078240000000002E-3"/>
    <n v="1.5572859E-2"/>
    <n v="0.160177976"/>
    <n v="0.18353726400000001"/>
    <n v="0.33889506899999999"/>
    <n v="0.21764923999999999"/>
    <n v="5.7842047000000001E-2"/>
    <n v="1.2235818000000001E-2"/>
    <n v="1.0381906E-2"/>
    <n v="6388"/>
    <n v="495"/>
    <n v="289"/>
    <n v="168"/>
    <n v="459"/>
    <n v="76"/>
    <n v="164"/>
    <n v="205"/>
    <n v="437"/>
    <n v="422"/>
    <n v="1208"/>
    <n v="1109"/>
    <n v="259"/>
    <n v="502"/>
    <n v="454"/>
    <n v="94"/>
    <n v="47"/>
    <n v="37.5"/>
    <n v="36"/>
    <n v="7.7489041999999994E-2"/>
    <n v="4.5241076999999998E-2"/>
    <n v="2.6299310999999999E-2"/>
    <n v="7.1853475E-2"/>
    <n v="1.1897306999999999E-2"/>
    <n v="2.5673136999999999E-2"/>
    <n v="3.2091421000000002E-2"/>
    <n v="6.8409518000000002E-2"/>
    <n v="6.6061364999999997E-2"/>
    <n v="0.189104571"/>
    <n v="0.173606763"/>
    <n v="4.0544771E-2"/>
    <n v="7.8584846999999999E-2"/>
    <n v="7.1070757999999998E-2"/>
    <n v="1.4715091E-2"/>
    <n v="7.3575450000000001E-3"/>
    <n v="0"/>
    <n v="22"/>
    <n v="3"/>
    <n v="3.5294117999999999E-2"/>
    <n v="0"/>
    <n v="0.258823529"/>
    <x v="7"/>
    <s v="Smart bulb that can be controlled by your smartphone and other smart-home devices"/>
    <s v="Budget"/>
    <s v="All homes"/>
    <s v="MyHome"/>
    <s v="Lighting"/>
  </r>
  <r>
    <x v="30"/>
    <s v="8a4d0a63-12eb-4e8d-9f98-4a0c5e44d200"/>
    <n v="1765"/>
    <s v="klyosik2l"/>
    <n v="2"/>
    <s v="Male"/>
    <x v="13"/>
    <x v="12"/>
    <x v="1"/>
    <x v="9"/>
    <n v="199"/>
    <x v="13"/>
    <n v="4339"/>
    <n v="5"/>
    <n v="448"/>
    <n v="1282"/>
    <n v="1948"/>
    <n v="586"/>
    <n v="70"/>
    <n v="1.1523390000000001E-3"/>
    <n v="0.103249597"/>
    <n v="0.29545978299999998"/>
    <n v="0.44895137099999999"/>
    <n v="0.13505416000000001"/>
    <x v="13"/>
    <n v="12"/>
    <n v="65"/>
    <n v="421"/>
    <n v="1007"/>
    <n v="1105"/>
    <n v="932"/>
    <n v="418"/>
    <n v="247"/>
    <n v="132"/>
    <n v="2.765614E-3"/>
    <n v="1.498041E-2"/>
    <n v="9.7026965000000007E-2"/>
    <n v="0.232081125"/>
    <n v="0.25466697399999999"/>
    <n v="0.214796036"/>
    <n v="9.6335561E-2"/>
    <n v="5.6925559000000001E-2"/>
    <n v="3.0421756000000001E-2"/>
    <n v="10295"/>
    <n v="644"/>
    <n v="383"/>
    <n v="204"/>
    <n v="599"/>
    <n v="165"/>
    <n v="285"/>
    <n v="234"/>
    <n v="606"/>
    <n v="685"/>
    <n v="2225"/>
    <n v="2171"/>
    <n v="601"/>
    <n v="744"/>
    <n v="534"/>
    <n v="146"/>
    <n v="69"/>
    <n v="38.9"/>
    <n v="39"/>
    <n v="6.2554637999999996E-2"/>
    <n v="3.7202525E-2"/>
    <n v="1.9815444000000002E-2"/>
    <n v="5.8183583999999997E-2"/>
    <n v="1.6027197999999999E-2"/>
    <n v="2.7683341E-2"/>
    <n v="2.272948E-2"/>
    <n v="5.8863525999999999E-2"/>
    <n v="6.6537154000000001E-2"/>
    <n v="0.216124332"/>
    <n v="0.210879068"/>
    <n v="5.8377853E-2"/>
    <n v="7.2268091000000007E-2"/>
    <n v="5.186984E-2"/>
    <n v="1.4181642E-2"/>
    <n v="6.7022829999999999E-3"/>
    <n v="21"/>
    <n v="51"/>
    <n v="21"/>
    <n v="0.10552763800000001"/>
    <n v="0.10552763800000001"/>
    <n v="0.25628140700000002"/>
    <x v="7"/>
    <s v="Smart bulb that can be controlled by your smartphone and other smart-home devices"/>
    <s v="Budget"/>
    <s v="All homes"/>
    <s v="MyHome"/>
    <s v="Lighting"/>
  </r>
  <r>
    <x v="29"/>
    <s v="e8d72ba1-3c12-4448-9504-75f04232c254"/>
    <n v="6825"/>
    <s v="cyarr2m"/>
    <n v="1"/>
    <s v="Female"/>
    <x v="63"/>
    <x v="4"/>
    <x v="1"/>
    <x v="29"/>
    <n v="97"/>
    <x v="63"/>
    <n v="1962"/>
    <n v="3"/>
    <n v="263"/>
    <n v="734"/>
    <n v="573"/>
    <n v="351"/>
    <n v="38"/>
    <n v="1.5290519999999999E-3"/>
    <n v="0.134046891"/>
    <n v="0.374108053"/>
    <n v="0.29204892999999998"/>
    <n v="0.17889908299999999"/>
    <x v="63"/>
    <n v="6"/>
    <n v="71"/>
    <n v="278"/>
    <n v="576"/>
    <n v="313"/>
    <n v="252"/>
    <n v="184"/>
    <n v="148"/>
    <n v="134"/>
    <n v="3.0581039999999999E-3"/>
    <n v="3.6187563999999998E-2"/>
    <n v="0.14169215099999999"/>
    <n v="0.29357798200000002"/>
    <n v="0.15953109100000001"/>
    <n v="0.128440367"/>
    <n v="9.3781854999999997E-2"/>
    <n v="7.5433231000000003E-2"/>
    <n v="6.8297654999999999E-2"/>
    <n v="4651"/>
    <n v="429"/>
    <n v="217"/>
    <n v="111"/>
    <n v="259"/>
    <n v="57"/>
    <n v="102"/>
    <n v="71"/>
    <n v="319"/>
    <n v="615"/>
    <n v="1455"/>
    <n v="727"/>
    <n v="108"/>
    <n v="126"/>
    <n v="50"/>
    <n v="1"/>
    <n v="4"/>
    <n v="30.9"/>
    <n v="31"/>
    <n v="9.2238228000000005E-2"/>
    <n v="4.6656633000000003E-2"/>
    <n v="2.3865834999999998E-2"/>
    <n v="5.5686948999999999E-2"/>
    <n v="1.2255429E-2"/>
    <n v="2.1930768E-2"/>
    <n v="1.5265534000000001E-2"/>
    <n v="6.8587401000000006E-2"/>
    <n v="0.13222962799999999"/>
    <n v="0.312835949"/>
    <n v="0.15631047100000001"/>
    <n v="2.3220813E-2"/>
    <n v="2.7090948E-2"/>
    <n v="1.0750376000000001E-2"/>
    <n v="2.1500800000000001E-4"/>
    <n v="8.6003000000000002E-4"/>
    <n v="19"/>
    <n v="15"/>
    <n v="24"/>
    <n v="0.24742268000000001"/>
    <n v="0.19587628900000001"/>
    <n v="0.15463917499999999"/>
    <x v="5"/>
    <s v="Facial recognition security alarm system"/>
    <s v="All"/>
    <s v="Detached and semi-detached houses"/>
    <s v="Zircon"/>
    <s v="Security"/>
  </r>
  <r>
    <x v="8"/>
    <s v="5b89f141-6001-4fa3-af7c-47f0873ef490"/>
    <n v="1765"/>
    <s v="phealing2n"/>
    <n v="2"/>
    <s v="Female"/>
    <x v="64"/>
    <x v="9"/>
    <x v="1"/>
    <x v="34"/>
    <n v="63"/>
    <x v="64"/>
    <n v="1330"/>
    <n v="1"/>
    <n v="47"/>
    <n v="178"/>
    <n v="450"/>
    <n v="425"/>
    <n v="229"/>
    <n v="7.5188000000000002E-4"/>
    <n v="3.5338346E-2"/>
    <n v="0.13383458600000001"/>
    <n v="0.33834586500000002"/>
    <n v="0.31954887199999998"/>
    <x v="64"/>
    <n v="1"/>
    <n v="7"/>
    <n v="38"/>
    <n v="99"/>
    <n v="170"/>
    <n v="239"/>
    <n v="174"/>
    <n v="220"/>
    <n v="382"/>
    <n v="7.5188000000000002E-4"/>
    <n v="5.2631580000000004E-3"/>
    <n v="2.8571428999999999E-2"/>
    <n v="7.4436089999999996E-2"/>
    <n v="0.127819549"/>
    <n v="0.17969924800000001"/>
    <n v="0.13082706799999999"/>
    <n v="0.165413534"/>
    <n v="0.28721804499999998"/>
    <n v="3318"/>
    <n v="138"/>
    <n v="113"/>
    <n v="70"/>
    <n v="250"/>
    <n v="56"/>
    <n v="115"/>
    <n v="73"/>
    <n v="108"/>
    <n v="78"/>
    <n v="467"/>
    <n v="793"/>
    <n v="327"/>
    <n v="428"/>
    <n v="218"/>
    <n v="49"/>
    <n v="35"/>
    <n v="44.1"/>
    <n v="48"/>
    <n v="4.1591320000000001E-2"/>
    <n v="3.4056661000000002E-2"/>
    <n v="2.1097046000000001E-2"/>
    <n v="7.5346594000000003E-2"/>
    <n v="1.6877637000000001E-2"/>
    <n v="3.4659433000000003E-2"/>
    <n v="2.2001205999999999E-2"/>
    <n v="3.2549728999999999E-2"/>
    <n v="2.3508136999999998E-2"/>
    <n v="0.140747438"/>
    <n v="0.238999397"/>
    <n v="9.8553345000000001E-2"/>
    <n v="0.128993369"/>
    <n v="6.570223E-2"/>
    <n v="1.4767931999999999E-2"/>
    <n v="1.0548523000000001E-2"/>
    <n v="37"/>
    <n v="8"/>
    <n v="0"/>
    <n v="0"/>
    <n v="0.58730158700000001"/>
    <n v="0.126984127"/>
    <x v="7"/>
    <s v="Smart bulb that can be controlled by your smartphone and other smart-home devices"/>
    <s v="Budget"/>
    <s v="All homes"/>
    <s v="MyHome"/>
    <s v="Lighting"/>
  </r>
  <r>
    <x v="12"/>
    <s v="a5486501-918f-45c8-8edc-7c99a4c0f3fe"/>
    <n v="2346"/>
    <s v="dpetrina2o"/>
    <n v="1"/>
    <s v="Male"/>
    <x v="53"/>
    <x v="10"/>
    <x v="1"/>
    <x v="31"/>
    <n v="175"/>
    <x v="53"/>
    <n v="2553"/>
    <n v="15"/>
    <n v="911"/>
    <n v="1011"/>
    <n v="322"/>
    <n v="195"/>
    <n v="99"/>
    <n v="5.8754410000000003E-3"/>
    <n v="0.35683509600000002"/>
    <n v="0.39600469999999999"/>
    <n v="0.12612612600000001"/>
    <n v="7.6380728999999994E-2"/>
    <x v="53"/>
    <n v="97"/>
    <n v="253"/>
    <n v="599"/>
    <n v="828"/>
    <n v="284"/>
    <n v="182"/>
    <n v="110"/>
    <n v="104"/>
    <n v="96"/>
    <n v="3.7994515999999999E-2"/>
    <n v="9.9099098999999996E-2"/>
    <n v="0.23462593000000001"/>
    <n v="0.324324324"/>
    <n v="0.111241676"/>
    <n v="7.1288679999999993E-2"/>
    <n v="4.3086565E-2"/>
    <n v="4.0736388999999998E-2"/>
    <n v="3.7602820000000002E-2"/>
    <n v="4940"/>
    <n v="213"/>
    <n v="103"/>
    <n v="52"/>
    <n v="160"/>
    <n v="33"/>
    <n v="77"/>
    <n v="158"/>
    <n v="340"/>
    <n v="421"/>
    <n v="958"/>
    <n v="950"/>
    <n v="309"/>
    <n v="444"/>
    <n v="420"/>
    <n v="174"/>
    <n v="128"/>
    <n v="44.8"/>
    <n v="44"/>
    <n v="4.3117409000000002E-2"/>
    <n v="2.0850202000000002E-2"/>
    <n v="1.0526316000000001E-2"/>
    <n v="3.2388663999999998E-2"/>
    <n v="6.6801619999999999E-3"/>
    <n v="1.5587045000000001E-2"/>
    <n v="3.1983805999999997E-2"/>
    <n v="6.8825911000000004E-2"/>
    <n v="8.5222671999999999E-2"/>
    <n v="0.19392712600000001"/>
    <n v="0.192307692"/>
    <n v="6.2550606999999994E-2"/>
    <n v="8.9878543000000005E-2"/>
    <n v="8.5020242999999995E-2"/>
    <n v="3.5222671999999997E-2"/>
    <n v="2.5910931000000002E-2"/>
    <n v="4"/>
    <n v="16"/>
    <n v="87"/>
    <n v="0.49714285699999999"/>
    <n v="2.2857143E-2"/>
    <n v="9.1428571E-2"/>
    <x v="2"/>
    <s v="Fingerprint recognised door system"/>
    <s v="All"/>
    <s v="Flats"/>
    <s v="MyHome"/>
    <s v="Security"/>
  </r>
  <r>
    <x v="14"/>
    <s v="a535a7bb-321f-4cc9-8d75-c9b88342a7bd"/>
    <n v="2342"/>
    <s v="tpenrice2p"/>
    <n v="1"/>
    <s v="Male"/>
    <x v="65"/>
    <x v="2"/>
    <x v="1"/>
    <x v="25"/>
    <n v="127"/>
    <x v="65"/>
    <n v="3737"/>
    <n v="6"/>
    <n v="275"/>
    <n v="802"/>
    <n v="2290"/>
    <n v="284"/>
    <n v="80"/>
    <n v="1.6055659999999999E-3"/>
    <n v="7.3588440000000005E-2"/>
    <n v="0.21461064999999999"/>
    <n v="0.61279100900000005"/>
    <n v="7.5996788999999995E-2"/>
    <x v="65"/>
    <n v="11"/>
    <n v="65"/>
    <n v="324"/>
    <n v="628"/>
    <n v="1316"/>
    <n v="946"/>
    <n v="291"/>
    <n v="106"/>
    <n v="50"/>
    <n v="2.9435379999999999E-3"/>
    <n v="1.7393631E-2"/>
    <n v="8.6700561999999995E-2"/>
    <n v="0.16804923699999999"/>
    <n v="0.35215413400000001"/>
    <n v="0.253144233"/>
    <n v="7.7869948999999994E-2"/>
    <n v="2.8364998999999998E-2"/>
    <n v="1.3379716E-2"/>
    <n v="9500"/>
    <n v="837"/>
    <n v="473"/>
    <n v="272"/>
    <n v="719"/>
    <n v="119"/>
    <n v="251"/>
    <n v="257"/>
    <n v="596"/>
    <n v="683"/>
    <n v="2057"/>
    <n v="1535"/>
    <n v="444"/>
    <n v="625"/>
    <n v="436"/>
    <n v="121"/>
    <n v="75"/>
    <n v="35.299999999999997"/>
    <n v="33"/>
    <n v="8.8105263000000003E-2"/>
    <n v="4.9789474E-2"/>
    <n v="2.8631579000000001E-2"/>
    <n v="7.5684211000000001E-2"/>
    <n v="1.2526315999999999E-2"/>
    <n v="2.6421053E-2"/>
    <n v="2.7052632E-2"/>
    <n v="6.2736842000000001E-2"/>
    <n v="7.1894737E-2"/>
    <n v="0.216526316"/>
    <n v="0.161578947"/>
    <n v="4.6736842000000001E-2"/>
    <n v="6.5789474000000001E-2"/>
    <n v="4.5894736999999998E-2"/>
    <n v="1.2736842E-2"/>
    <n v="7.8947370000000006E-3"/>
    <n v="1"/>
    <n v="58"/>
    <n v="7"/>
    <n v="5.5118109999999998E-2"/>
    <n v="7.8740159999999993E-3"/>
    <n v="0.45669291299999998"/>
    <x v="3"/>
    <s v="Alarm clock which automatically syncs with your smartphone and automatically opens the curtains or blinds"/>
    <s v="Budget"/>
    <s v="All homes"/>
    <s v="MyHome"/>
    <s v="Alarm"/>
  </r>
  <r>
    <x v="1"/>
    <s v="f6d9eb34-b514-45c1-bb37-87466d96902c"/>
    <n v="9559"/>
    <s v="lwordsley2q"/>
    <n v="1"/>
    <s v="Female"/>
    <x v="66"/>
    <x v="6"/>
    <x v="0"/>
    <x v="32"/>
    <n v="116"/>
    <x v="66"/>
    <n v="2028"/>
    <n v="5"/>
    <n v="204"/>
    <n v="719"/>
    <n v="598"/>
    <n v="324"/>
    <n v="178"/>
    <n v="2.4654830000000001E-3"/>
    <n v="0.100591716"/>
    <n v="0.35453648900000001"/>
    <n v="0.29487179499999999"/>
    <n v="0.15976331399999999"/>
    <x v="66"/>
    <n v="7"/>
    <n v="48"/>
    <n v="166"/>
    <n v="497"/>
    <n v="362"/>
    <n v="333"/>
    <n v="218"/>
    <n v="151"/>
    <n v="246"/>
    <n v="3.4516769999999998E-3"/>
    <n v="2.3668639000000002E-2"/>
    <n v="8.1854043000000001E-2"/>
    <n v="0.24506903399999999"/>
    <n v="0.178500986"/>
    <n v="0.164201183"/>
    <n v="0.107495069"/>
    <n v="7.4457594000000002E-2"/>
    <n v="0.121301775"/>
    <n v="4503"/>
    <n v="204"/>
    <n v="136"/>
    <n v="102"/>
    <n v="225"/>
    <n v="49"/>
    <n v="70"/>
    <n v="71"/>
    <n v="190"/>
    <n v="127"/>
    <n v="778"/>
    <n v="995"/>
    <n v="417"/>
    <n v="604"/>
    <n v="402"/>
    <n v="87"/>
    <n v="46"/>
    <n v="46.2"/>
    <n v="49"/>
    <n v="4.5303131000000003E-2"/>
    <n v="3.0202086999999999E-2"/>
    <n v="2.2651566000000001E-2"/>
    <n v="4.9966689000000002E-2"/>
    <n v="1.0881633999999999E-2"/>
    <n v="1.5545191999999999E-2"/>
    <n v="1.5767265999999999E-2"/>
    <n v="4.2194093000000002E-2"/>
    <n v="2.820342E-2"/>
    <n v="0.172773706"/>
    <n v="0.22096380199999999"/>
    <n v="9.2604930000000002E-2"/>
    <n v="0.1341328"/>
    <n v="8.9273817000000005E-2"/>
    <n v="1.9320453000000001E-2"/>
    <n v="1.0215412E-2"/>
    <n v="41"/>
    <n v="24"/>
    <n v="14"/>
    <n v="0.12068965500000001"/>
    <n v="0.35344827600000001"/>
    <n v="0.20689655200000001"/>
    <x v="1"/>
    <s v="Speaker system which connects to your smartphone and other smart-home devices"/>
    <s v="High-End"/>
    <s v="All homes"/>
    <s v="Zircon"/>
    <s v="Sound System"/>
  </r>
  <r>
    <x v="21"/>
    <s v="e0134d7c-ed69-4f6f-bf29-33a5b9e0afb3"/>
    <n v="1765"/>
    <s v="wwest2r"/>
    <n v="2"/>
    <s v="Male"/>
    <x v="15"/>
    <x v="7"/>
    <x v="0"/>
    <x v="11"/>
    <n v="70"/>
    <x v="15"/>
    <n v="2023"/>
    <n v="2"/>
    <n v="52"/>
    <n v="272"/>
    <n v="631"/>
    <n v="637"/>
    <n v="429"/>
    <n v="9.8863100000000001E-4"/>
    <n v="2.5704398999999999E-2"/>
    <n v="0.13445378199999999"/>
    <n v="0.311913"/>
    <n v="0.31487889299999999"/>
    <x v="15"/>
    <n v="2"/>
    <n v="10"/>
    <n v="41"/>
    <n v="165"/>
    <n v="276"/>
    <n v="288"/>
    <n v="286"/>
    <n v="296"/>
    <n v="659"/>
    <n v="9.8863100000000001E-4"/>
    <n v="4.943154E-3"/>
    <n v="2.0266929999999999E-2"/>
    <n v="8.1562037000000004E-2"/>
    <n v="0.136431043"/>
    <n v="0.142362827"/>
    <n v="0.14137419700000001"/>
    <n v="0.14631735000000001"/>
    <n v="0.32575383099999999"/>
    <n v="5233"/>
    <n v="239"/>
    <n v="203"/>
    <n v="143"/>
    <n v="397"/>
    <n v="89"/>
    <n v="171"/>
    <n v="126"/>
    <n v="185"/>
    <n v="114"/>
    <n v="735"/>
    <n v="1326"/>
    <n v="426"/>
    <n v="574"/>
    <n v="372"/>
    <n v="94"/>
    <n v="39"/>
    <n v="43.1"/>
    <n v="47"/>
    <n v="4.5671699000000003E-2"/>
    <n v="3.8792279999999998E-2"/>
    <n v="2.7326580999999999E-2"/>
    <n v="7.5864705000000004E-2"/>
    <n v="1.7007452999999999E-2"/>
    <n v="3.2677241000000003E-2"/>
    <n v="2.4077966999999999E-2"/>
    <n v="3.535257E-2"/>
    <n v="2.1784827E-2"/>
    <n v="0.14045480599999999"/>
    <n v="0.25339193599999998"/>
    <n v="8.1406459E-2"/>
    <n v="0.109688515"/>
    <n v="7.1087330000000004E-2"/>
    <n v="1.7962928E-2"/>
    <n v="7.4527040000000001E-3"/>
    <n v="50"/>
    <n v="5"/>
    <n v="2"/>
    <n v="2.8571428999999999E-2"/>
    <n v="0.71428571399999996"/>
    <n v="7.1428570999999996E-2"/>
    <x v="7"/>
    <s v="Smart bulb that can be controlled by your smartphone and other smart-home devices"/>
    <s v="Budget"/>
    <s v="All homes"/>
    <s v="MyHome"/>
    <s v="Lighting"/>
  </r>
  <r>
    <x v="15"/>
    <s v="fbbf2d29-f317-4377-b094-fbf73b16b7c6"/>
    <n v="9559"/>
    <s v="ecastlake2s"/>
    <n v="2"/>
    <s v="Male"/>
    <x v="67"/>
    <x v="4"/>
    <x v="0"/>
    <x v="20"/>
    <n v="164"/>
    <x v="67"/>
    <n v="3098"/>
    <n v="5"/>
    <n v="270"/>
    <n v="893"/>
    <n v="1162"/>
    <n v="580"/>
    <n v="188"/>
    <n v="1.613944E-3"/>
    <n v="8.7153001999999993E-2"/>
    <n v="0.28825048399999997"/>
    <n v="0.37508069700000002"/>
    <n v="0.18721756000000001"/>
    <x v="67"/>
    <n v="18"/>
    <n v="57"/>
    <n v="279"/>
    <n v="585"/>
    <n v="612"/>
    <n v="598"/>
    <n v="440"/>
    <n v="258"/>
    <n v="251"/>
    <n v="5.8101999999999997E-3"/>
    <n v="1.8398966999999999E-2"/>
    <n v="9.0058102000000001E-2"/>
    <n v="0.18883150400000001"/>
    <n v="0.19754680399999999"/>
    <n v="0.19302775999999999"/>
    <n v="0.14202711400000001"/>
    <n v="8.3279535000000002E-2"/>
    <n v="8.1020013000000002E-2"/>
    <n v="7411"/>
    <n v="504"/>
    <n v="255"/>
    <n v="169"/>
    <n v="471"/>
    <n v="85"/>
    <n v="158"/>
    <n v="150"/>
    <n v="343"/>
    <n v="312"/>
    <n v="1642"/>
    <n v="1431"/>
    <n v="481"/>
    <n v="668"/>
    <n v="488"/>
    <n v="157"/>
    <n v="97"/>
    <n v="41.1"/>
    <n v="41"/>
    <n v="6.8007017000000003E-2"/>
    <n v="3.4408312000000003E-2"/>
    <n v="2.2803940000000002E-2"/>
    <n v="6.3554176000000004E-2"/>
    <n v="1.1469437000000001E-2"/>
    <n v="2.1319660000000001E-2"/>
    <n v="2.0240184000000001E-2"/>
    <n v="4.6282552999999997E-2"/>
    <n v="4.2099582000000003E-2"/>
    <n v="0.221562542"/>
    <n v="0.19309135099999999"/>
    <n v="6.4903522000000005E-2"/>
    <n v="9.0136283999999997E-2"/>
    <n v="6.5848063999999998E-2"/>
    <n v="2.1184725000000001E-2"/>
    <n v="1.3088651999999999E-2"/>
    <n v="44"/>
    <n v="36"/>
    <n v="49"/>
    <n v="0.29878048800000001"/>
    <n v="0.26829268299999998"/>
    <n v="0.21951219499999999"/>
    <x v="1"/>
    <s v="Speaker system which connects to your smartphone and other smart-home devices"/>
    <s v="High-End"/>
    <s v="All homes"/>
    <s v="Zircon"/>
    <s v="Sound System"/>
  </r>
  <r>
    <x v="27"/>
    <s v="2a721e3d-4238-4c43-aaf6-85394fd54993"/>
    <n v="9559"/>
    <s v="tlube2t"/>
    <n v="1"/>
    <s v="Male"/>
    <x v="68"/>
    <x v="9"/>
    <x v="1"/>
    <x v="30"/>
    <n v="84"/>
    <x v="68"/>
    <n v="1763"/>
    <n v="1"/>
    <n v="97"/>
    <n v="232"/>
    <n v="792"/>
    <n v="471"/>
    <n v="170"/>
    <n v="5.6721500000000004E-4"/>
    <n v="5.5019853000000001E-2"/>
    <n v="0.131593874"/>
    <n v="0.44923426"/>
    <n v="0.26715825300000001"/>
    <x v="68"/>
    <n v="0"/>
    <n v="13"/>
    <n v="78"/>
    <n v="135"/>
    <n v="356"/>
    <n v="400"/>
    <n v="295"/>
    <n v="204"/>
    <n v="282"/>
    <n v="0"/>
    <n v="7.3737949999999998E-3"/>
    <n v="4.4242768000000002E-2"/>
    <n v="7.6574022000000005E-2"/>
    <n v="0.20192853099999999"/>
    <n v="0.22688599000000001"/>
    <n v="0.16732841700000001"/>
    <n v="0.115711855"/>
    <n v="0.15995462299999999"/>
    <n v="4563"/>
    <n v="260"/>
    <n v="149"/>
    <n v="89"/>
    <n v="321"/>
    <n v="84"/>
    <n v="161"/>
    <n v="122"/>
    <n v="177"/>
    <n v="168"/>
    <n v="784"/>
    <n v="1088"/>
    <n v="303"/>
    <n v="462"/>
    <n v="281"/>
    <n v="80"/>
    <n v="34"/>
    <n v="41.5"/>
    <n v="44"/>
    <n v="5.6980057000000001E-2"/>
    <n v="3.2653955999999998E-2"/>
    <n v="1.9504712E-2"/>
    <n v="7.0348455000000004E-2"/>
    <n v="1.8408941000000002E-2"/>
    <n v="3.5283805000000001E-2"/>
    <n v="2.6736796E-2"/>
    <n v="3.8790270000000002E-2"/>
    <n v="3.6817883000000003E-2"/>
    <n v="0.171816787"/>
    <n v="0.23843962299999999"/>
    <n v="6.6403682000000006E-2"/>
    <n v="0.101249178"/>
    <n v="6.1582291999999997E-2"/>
    <n v="1.7532325000000001E-2"/>
    <n v="7.4512379999999998E-3"/>
    <n v="30"/>
    <n v="18"/>
    <n v="0"/>
    <n v="0"/>
    <n v="0.35714285699999998"/>
    <n v="0.21428571399999999"/>
    <x v="1"/>
    <s v="Speaker system which connects to your smartphone and other smart-home devices"/>
    <s v="High-End"/>
    <s v="All homes"/>
    <s v="Zircon"/>
    <s v="Sound System"/>
  </r>
  <r>
    <x v="9"/>
    <s v="08a3771e-5258-4308-8560-f6cf2f1d39ce"/>
    <n v="9559"/>
    <s v="kvollam2u"/>
    <n v="3"/>
    <s v="Female"/>
    <x v="19"/>
    <x v="12"/>
    <x v="0"/>
    <x v="14"/>
    <n v="174"/>
    <x v="19"/>
    <n v="3746"/>
    <n v="1"/>
    <n v="185"/>
    <n v="725"/>
    <n v="1720"/>
    <n v="910"/>
    <n v="205"/>
    <n v="2.6695100000000003E-4"/>
    <n v="4.9386012E-2"/>
    <n v="0.193539776"/>
    <n v="0.459156434"/>
    <n v="0.242925788"/>
    <x v="19"/>
    <n v="18"/>
    <n v="42"/>
    <n v="167"/>
    <n v="458"/>
    <n v="850"/>
    <n v="934"/>
    <n v="560"/>
    <n v="360"/>
    <n v="357"/>
    <n v="4.8051250000000004E-3"/>
    <n v="1.1211959000000001E-2"/>
    <n v="4.4580886E-2"/>
    <n v="0.12226374800000001"/>
    <n v="0.22690870299999999"/>
    <n v="0.249332621"/>
    <n v="0.14949279200000001"/>
    <n v="9.6102509000000003E-2"/>
    <n v="9.5301654999999999E-2"/>
    <n v="9296"/>
    <n v="499"/>
    <n v="319"/>
    <n v="197"/>
    <n v="538"/>
    <n v="126"/>
    <n v="243"/>
    <n v="208"/>
    <n v="459"/>
    <n v="384"/>
    <n v="1845"/>
    <n v="1995"/>
    <n v="671"/>
    <n v="873"/>
    <n v="675"/>
    <n v="183"/>
    <n v="81"/>
    <n v="42.2"/>
    <n v="43"/>
    <n v="5.3679002000000003E-2"/>
    <n v="3.4315835000000003E-2"/>
    <n v="2.1191910000000001E-2"/>
    <n v="5.7874355000000002E-2"/>
    <n v="1.3554217E-2"/>
    <n v="2.6140275000000001E-2"/>
    <n v="2.2375215E-2"/>
    <n v="4.9376075999999998E-2"/>
    <n v="4.1308089999999999E-2"/>
    <n v="0.19847246099999999"/>
    <n v="0.21460843399999999"/>
    <n v="7.2181582999999994E-2"/>
    <n v="9.3911359999999999E-2"/>
    <n v="7.2611876000000006E-2"/>
    <n v="1.9685886E-2"/>
    <n v="8.7134250000000003E-3"/>
    <n v="54"/>
    <n v="67"/>
    <n v="13"/>
    <n v="7.4712643999999995E-2"/>
    <n v="0.31034482800000002"/>
    <n v="0.38505747099999998"/>
    <x v="1"/>
    <s v="Speaker system which connects to your smartphone and other smart-home devices"/>
    <s v="High-End"/>
    <s v="All homes"/>
    <s v="Zircon"/>
    <s v="Sound System"/>
  </r>
  <r>
    <x v="2"/>
    <s v="167713a1-b9ac-43a1-ba2e-166c98ef364c"/>
    <n v="7747"/>
    <s v="kbunting2v"/>
    <n v="2"/>
    <s v="Male"/>
    <x v="43"/>
    <x v="6"/>
    <x v="1"/>
    <x v="2"/>
    <n v="201"/>
    <x v="43"/>
    <n v="3426"/>
    <n v="5"/>
    <n v="210"/>
    <n v="794"/>
    <n v="2021"/>
    <n v="325"/>
    <n v="71"/>
    <n v="1.459428E-3"/>
    <n v="6.1295971999999997E-2"/>
    <n v="0.23175715099999999"/>
    <n v="0.58990075900000005"/>
    <n v="9.4862814000000004E-2"/>
    <x v="43"/>
    <n v="15"/>
    <n v="68"/>
    <n v="162"/>
    <n v="582"/>
    <n v="1272"/>
    <n v="799"/>
    <n v="317"/>
    <n v="122"/>
    <n v="89"/>
    <n v="4.3782839999999996E-3"/>
    <n v="1.9848219E-2"/>
    <n v="4.7285463999999999E-2"/>
    <n v="0.16987740800000001"/>
    <n v="0.37127845900000001"/>
    <n v="0.23321657900000001"/>
    <n v="9.2527729000000003E-2"/>
    <n v="3.5610041000000002E-2"/>
    <n v="2.5977817E-2"/>
    <n v="8102"/>
    <n v="498"/>
    <n v="277"/>
    <n v="154"/>
    <n v="503"/>
    <n v="99"/>
    <n v="189"/>
    <n v="173"/>
    <n v="464"/>
    <n v="470"/>
    <n v="1614"/>
    <n v="1566"/>
    <n v="543"/>
    <n v="944"/>
    <n v="428"/>
    <n v="118"/>
    <n v="62"/>
    <n v="40.799999999999997"/>
    <n v="41"/>
    <n v="6.1466304999999999E-2"/>
    <n v="3.4189088999999999E-2"/>
    <n v="1.9007652E-2"/>
    <n v="6.2083435999999999E-2"/>
    <n v="1.2219205E-2"/>
    <n v="2.3327573000000001E-2"/>
    <n v="2.1352751999999999E-2"/>
    <n v="5.7269809999999997E-2"/>
    <n v="5.8010368E-2"/>
    <n v="0.19921007199999999"/>
    <n v="0.193285608"/>
    <n v="6.7020489000000003E-2"/>
    <n v="0.116514441"/>
    <n v="5.2826462999999997E-2"/>
    <n v="1.4564305E-2"/>
    <n v="7.6524310000000003E-3"/>
    <n v="10"/>
    <n v="42"/>
    <n v="24"/>
    <n v="0.119402985"/>
    <n v="4.9751244E-2"/>
    <n v="0.20895522399999999"/>
    <x v="0"/>
    <s v="Speaker system which connects to your smartphone and other smart-home devices"/>
    <s v="Budget"/>
    <s v="All homes"/>
    <s v="MyHome"/>
    <s v="Sound System"/>
  </r>
  <r>
    <x v="4"/>
    <s v="4e3f229b-e7a2-45e0-a39d-9c2a21c5e538"/>
    <n v="1765"/>
    <s v="collet2w"/>
    <n v="2"/>
    <s v="Male"/>
    <x v="55"/>
    <x v="3"/>
    <x v="1"/>
    <x v="6"/>
    <n v="311"/>
    <x v="55"/>
    <n v="5070"/>
    <n v="8"/>
    <n v="511"/>
    <n v="1311"/>
    <n v="2819"/>
    <n v="329"/>
    <n v="92"/>
    <n v="1.577909E-3"/>
    <n v="0.100788955"/>
    <n v="0.25857988199999998"/>
    <n v="0.55601577899999999"/>
    <n v="6.4891518999999995E-2"/>
    <x v="55"/>
    <n v="35"/>
    <n v="152"/>
    <n v="531"/>
    <n v="727"/>
    <n v="1716"/>
    <n v="1317"/>
    <n v="398"/>
    <n v="126"/>
    <n v="68"/>
    <n v="6.9033530000000001E-3"/>
    <n v="2.9980276E-2"/>
    <n v="0.104733728"/>
    <n v="0.143392505"/>
    <n v="0.33846153800000001"/>
    <n v="0.25976331400000002"/>
    <n v="7.8500985999999995E-2"/>
    <n v="2.4852071E-2"/>
    <n v="1.3412228999999999E-2"/>
    <n v="11936"/>
    <n v="864"/>
    <n v="449"/>
    <n v="214"/>
    <n v="635"/>
    <n v="140"/>
    <n v="267"/>
    <n v="270"/>
    <n v="787"/>
    <n v="1032"/>
    <n v="2700"/>
    <n v="2134"/>
    <n v="589"/>
    <n v="904"/>
    <n v="644"/>
    <n v="194"/>
    <n v="113"/>
    <n v="38.299999999999997"/>
    <n v="37"/>
    <n v="7.2386059000000003E-2"/>
    <n v="3.7617291999999997E-2"/>
    <n v="1.7928954E-2"/>
    <n v="5.3200402000000001E-2"/>
    <n v="1.1729223E-2"/>
    <n v="2.2369303E-2"/>
    <n v="2.2620642999999999E-2"/>
    <n v="6.5934987E-2"/>
    <n v="8.6461125999999999E-2"/>
    <n v="0.22620643400000001"/>
    <n v="0.17878686299999999"/>
    <n v="4.9346515000000001E-2"/>
    <n v="7.5737264999999998E-2"/>
    <n v="5.3954424000000001E-2"/>
    <n v="1.6253350999999999E-2"/>
    <n v="9.4671579999999998E-3"/>
    <n v="4"/>
    <n v="59"/>
    <n v="56"/>
    <n v="0.18006430900000001"/>
    <n v="1.2861736E-2"/>
    <n v="0.189710611"/>
    <x v="7"/>
    <s v="Smart bulb that can be controlled by your smartphone and other smart-home devices"/>
    <s v="Budget"/>
    <s v="All homes"/>
    <s v="MyHome"/>
    <s v="Lighting"/>
  </r>
  <r>
    <x v="12"/>
    <s v="800d7ea9-7562-4154-af4f-36a90dd5780c"/>
    <n v="9559"/>
    <s v="lhane2x"/>
    <n v="3"/>
    <s v="Female"/>
    <x v="69"/>
    <x v="11"/>
    <x v="1"/>
    <x v="13"/>
    <n v="105"/>
    <x v="69"/>
    <n v="2026"/>
    <n v="0"/>
    <n v="130"/>
    <n v="443"/>
    <n v="921"/>
    <n v="397"/>
    <n v="135"/>
    <n v="0"/>
    <n v="6.4165844E-2"/>
    <n v="0.218657453"/>
    <n v="0.45459032599999999"/>
    <n v="0.195952616"/>
    <x v="69"/>
    <n v="10"/>
    <n v="24"/>
    <n v="117"/>
    <n v="300"/>
    <n v="490"/>
    <n v="418"/>
    <n v="240"/>
    <n v="198"/>
    <n v="229"/>
    <n v="4.9358340000000001E-3"/>
    <n v="1.1846002E-2"/>
    <n v="5.7749259999999997E-2"/>
    <n v="0.148075025"/>
    <n v="0.241855874"/>
    <n v="0.20631786799999999"/>
    <n v="0.11846002"/>
    <n v="9.7729516000000002E-2"/>
    <n v="0.11303060199999999"/>
    <n v="4888"/>
    <n v="298"/>
    <n v="183"/>
    <n v="94"/>
    <n v="316"/>
    <n v="71"/>
    <n v="126"/>
    <n v="101"/>
    <n v="220"/>
    <n v="248"/>
    <n v="950"/>
    <n v="1060"/>
    <n v="347"/>
    <n v="521"/>
    <n v="257"/>
    <n v="63"/>
    <n v="33"/>
    <n v="40.799999999999997"/>
    <n v="42"/>
    <n v="6.096563E-2"/>
    <n v="3.7438625000000003E-2"/>
    <n v="1.9230769000000002E-2"/>
    <n v="6.4648118000000004E-2"/>
    <n v="1.4525368E-2"/>
    <n v="2.5777413999999998E-2"/>
    <n v="2.0662848000000001E-2"/>
    <n v="4.5008183E-2"/>
    <n v="5.0736497999999998E-2"/>
    <n v="0.194353519"/>
    <n v="0.21685761000000001"/>
    <n v="7.099018E-2"/>
    <n v="0.106587561"/>
    <n v="5.2577740999999997E-2"/>
    <n v="1.2888706999999999E-2"/>
    <n v="6.7512270000000003E-3"/>
    <n v="26"/>
    <n v="35"/>
    <n v="3"/>
    <n v="2.8571428999999999E-2"/>
    <n v="0.24761904800000001"/>
    <n v="0.33333333300000001"/>
    <x v="1"/>
    <s v="Speaker system which connects to your smartphone and other smart-home devices"/>
    <s v="High-End"/>
    <s v="All homes"/>
    <s v="Zircon"/>
    <s v="Sound System"/>
  </r>
  <r>
    <x v="22"/>
    <s v="9056b2f1-fcc3-43c7-9228-b98e5fdb410d"/>
    <n v="6825"/>
    <s v="cwaltering2y"/>
    <n v="1"/>
    <s v="Male"/>
    <x v="70"/>
    <x v="4"/>
    <x v="1"/>
    <x v="12"/>
    <n v="69"/>
    <x v="70"/>
    <n v="3227"/>
    <n v="7"/>
    <n v="432"/>
    <n v="1130"/>
    <n v="1488"/>
    <n v="134"/>
    <n v="36"/>
    <n v="2.1691969999999999E-3"/>
    <n v="0.13387046799999999"/>
    <n v="0.350170437"/>
    <n v="0.46110939000000001"/>
    <n v="4.1524635999999997E-2"/>
    <x v="70"/>
    <n v="18"/>
    <n v="57"/>
    <n v="425"/>
    <n v="970"/>
    <n v="1016"/>
    <n v="560"/>
    <n v="112"/>
    <n v="40"/>
    <n v="29"/>
    <n v="5.5779360000000004E-3"/>
    <n v="1.7663465E-2"/>
    <n v="0.13170127100000001"/>
    <n v="0.300588782"/>
    <n v="0.31484350799999999"/>
    <n v="0.17353579199999999"/>
    <n v="3.4707158000000002E-2"/>
    <n v="1.2395414E-2"/>
    <n v="8.9866749999999995E-3"/>
    <n v="7542"/>
    <n v="791"/>
    <n v="366"/>
    <n v="192"/>
    <n v="513"/>
    <n v="109"/>
    <n v="222"/>
    <n v="234"/>
    <n v="631"/>
    <n v="522"/>
    <n v="1308"/>
    <n v="1328"/>
    <n v="263"/>
    <n v="473"/>
    <n v="503"/>
    <n v="68"/>
    <n v="19"/>
    <n v="34.799999999999997"/>
    <n v="32"/>
    <n v="0.104879342"/>
    <n v="4.8528241999999999E-2"/>
    <n v="2.5457437999999999E-2"/>
    <n v="6.8019093000000003E-2"/>
    <n v="1.4452400000000001E-2"/>
    <n v="2.9435163E-2"/>
    <n v="3.1026253E-2"/>
    <n v="8.3664810000000006E-2"/>
    <n v="6.9212411000000001E-2"/>
    <n v="0.17342879899999999"/>
    <n v="0.176080615"/>
    <n v="3.4871386999999997E-2"/>
    <n v="6.2715460000000001E-2"/>
    <n v="6.6693185000000002E-2"/>
    <n v="9.0161760000000007E-3"/>
    <n v="2.5192259999999998E-3"/>
    <n v="1"/>
    <n v="8"/>
    <n v="5"/>
    <n v="7.2463767999999998E-2"/>
    <n v="1.4492754E-2"/>
    <n v="0.115942029"/>
    <x v="5"/>
    <s v="Facial recognition security alarm system"/>
    <s v="All"/>
    <s v="Detached and semi-detached houses"/>
    <s v="Zircon"/>
    <s v="Security"/>
  </r>
  <r>
    <x v="24"/>
    <s v="396dcb68-87c9-4f40-90b8-c1e9198ec794"/>
    <n v="9559"/>
    <s v="hhaughian2z"/>
    <n v="2"/>
    <s v="Female"/>
    <x v="67"/>
    <x v="2"/>
    <x v="0"/>
    <x v="20"/>
    <n v="164"/>
    <x v="67"/>
    <n v="3098"/>
    <n v="5"/>
    <n v="270"/>
    <n v="893"/>
    <n v="1162"/>
    <n v="580"/>
    <n v="188"/>
    <n v="1.613944E-3"/>
    <n v="8.7153001999999993E-2"/>
    <n v="0.28825048399999997"/>
    <n v="0.37508069700000002"/>
    <n v="0.18721756000000001"/>
    <x v="67"/>
    <n v="18"/>
    <n v="57"/>
    <n v="279"/>
    <n v="585"/>
    <n v="612"/>
    <n v="598"/>
    <n v="440"/>
    <n v="258"/>
    <n v="251"/>
    <n v="5.8101999999999997E-3"/>
    <n v="1.8398966999999999E-2"/>
    <n v="9.0058102000000001E-2"/>
    <n v="0.18883150400000001"/>
    <n v="0.19754680399999999"/>
    <n v="0.19302775999999999"/>
    <n v="0.14202711400000001"/>
    <n v="8.3279535000000002E-2"/>
    <n v="8.1020013000000002E-2"/>
    <n v="7411"/>
    <n v="504"/>
    <n v="255"/>
    <n v="169"/>
    <n v="471"/>
    <n v="85"/>
    <n v="158"/>
    <n v="150"/>
    <n v="343"/>
    <n v="312"/>
    <n v="1642"/>
    <n v="1431"/>
    <n v="481"/>
    <n v="668"/>
    <n v="488"/>
    <n v="157"/>
    <n v="97"/>
    <n v="41.1"/>
    <n v="41"/>
    <n v="6.8007017000000003E-2"/>
    <n v="3.4408312000000003E-2"/>
    <n v="2.2803940000000002E-2"/>
    <n v="6.3554176000000004E-2"/>
    <n v="1.1469437000000001E-2"/>
    <n v="2.1319660000000001E-2"/>
    <n v="2.0240184000000001E-2"/>
    <n v="4.6282552999999997E-2"/>
    <n v="4.2099582000000003E-2"/>
    <n v="0.221562542"/>
    <n v="0.19309135099999999"/>
    <n v="6.4903522000000005E-2"/>
    <n v="9.0136283999999997E-2"/>
    <n v="6.5848063999999998E-2"/>
    <n v="2.1184725000000001E-2"/>
    <n v="1.3088651999999999E-2"/>
    <n v="44"/>
    <n v="36"/>
    <n v="49"/>
    <n v="0.29878048800000001"/>
    <n v="0.26829268299999998"/>
    <n v="0.21951219499999999"/>
    <x v="1"/>
    <s v="Speaker system which connects to your smartphone and other smart-home devices"/>
    <s v="High-End"/>
    <s v="All homes"/>
    <s v="Zircon"/>
    <s v="Sound System"/>
  </r>
  <r>
    <x v="21"/>
    <s v="2f2118db-a183-4793-8dce-3978c73fba30"/>
    <n v="7747"/>
    <s v="mvost30"/>
    <n v="2"/>
    <s v="Female"/>
    <x v="65"/>
    <x v="5"/>
    <x v="1"/>
    <x v="25"/>
    <n v="127"/>
    <x v="65"/>
    <n v="3737"/>
    <n v="6"/>
    <n v="275"/>
    <n v="802"/>
    <n v="2290"/>
    <n v="284"/>
    <n v="80"/>
    <n v="1.6055659999999999E-3"/>
    <n v="7.3588440000000005E-2"/>
    <n v="0.21461064999999999"/>
    <n v="0.61279100900000005"/>
    <n v="7.5996788999999995E-2"/>
    <x v="65"/>
    <n v="11"/>
    <n v="65"/>
    <n v="324"/>
    <n v="628"/>
    <n v="1316"/>
    <n v="946"/>
    <n v="291"/>
    <n v="106"/>
    <n v="50"/>
    <n v="2.9435379999999999E-3"/>
    <n v="1.7393631E-2"/>
    <n v="8.6700561999999995E-2"/>
    <n v="0.16804923699999999"/>
    <n v="0.35215413400000001"/>
    <n v="0.253144233"/>
    <n v="7.7869948999999994E-2"/>
    <n v="2.8364998999999998E-2"/>
    <n v="1.3379716E-2"/>
    <n v="9500"/>
    <n v="837"/>
    <n v="473"/>
    <n v="272"/>
    <n v="719"/>
    <n v="119"/>
    <n v="251"/>
    <n v="257"/>
    <n v="596"/>
    <n v="683"/>
    <n v="2057"/>
    <n v="1535"/>
    <n v="444"/>
    <n v="625"/>
    <n v="436"/>
    <n v="121"/>
    <n v="75"/>
    <n v="35.299999999999997"/>
    <n v="33"/>
    <n v="8.8105263000000003E-2"/>
    <n v="4.9789474E-2"/>
    <n v="2.8631579000000001E-2"/>
    <n v="7.5684211000000001E-2"/>
    <n v="1.2526315999999999E-2"/>
    <n v="2.6421053E-2"/>
    <n v="2.7052632E-2"/>
    <n v="6.2736842000000001E-2"/>
    <n v="7.1894737E-2"/>
    <n v="0.216526316"/>
    <n v="0.161578947"/>
    <n v="4.6736842000000001E-2"/>
    <n v="6.5789474000000001E-2"/>
    <n v="4.5894736999999998E-2"/>
    <n v="1.2736842E-2"/>
    <n v="7.8947370000000006E-3"/>
    <n v="1"/>
    <n v="58"/>
    <n v="7"/>
    <n v="5.5118109999999998E-2"/>
    <n v="7.8740159999999993E-3"/>
    <n v="0.45669291299999998"/>
    <x v="0"/>
    <s v="Speaker system which connects to your smartphone and other smart-home devices"/>
    <s v="Budget"/>
    <s v="All homes"/>
    <s v="MyHome"/>
    <s v="Sound System"/>
  </r>
  <r>
    <x v="28"/>
    <s v="3e3828a9-8744-4b56-86d9-2f5682be9c0a"/>
    <n v="2346"/>
    <s v="bmackey31"/>
    <n v="1"/>
    <s v="Female"/>
    <x v="71"/>
    <x v="9"/>
    <x v="0"/>
    <x v="14"/>
    <n v="201"/>
    <x v="71"/>
    <n v="4040"/>
    <n v="5"/>
    <n v="556"/>
    <n v="1033"/>
    <n v="1700"/>
    <n v="616"/>
    <n v="130"/>
    <n v="1.2376240000000001E-3"/>
    <n v="0.13762376200000001"/>
    <n v="0.255693069"/>
    <n v="0.42079207899999999"/>
    <n v="0.15247524800000001"/>
    <x v="71"/>
    <n v="31"/>
    <n v="137"/>
    <n v="455"/>
    <n v="690"/>
    <n v="925"/>
    <n v="857"/>
    <n v="494"/>
    <n v="259"/>
    <n v="192"/>
    <n v="7.6732670000000001E-3"/>
    <n v="3.3910890999999999E-2"/>
    <n v="0.112623762"/>
    <n v="0.17079207900000001"/>
    <n v="0.22896039600000001"/>
    <n v="0.212128713"/>
    <n v="0.122277228"/>
    <n v="6.4108911000000005E-2"/>
    <n v="4.7524752000000003E-2"/>
    <n v="9820"/>
    <n v="652"/>
    <n v="344"/>
    <n v="217"/>
    <n v="574"/>
    <n v="96"/>
    <n v="212"/>
    <n v="200"/>
    <n v="477"/>
    <n v="526"/>
    <n v="2163"/>
    <n v="2045"/>
    <n v="612"/>
    <n v="848"/>
    <n v="597"/>
    <n v="148"/>
    <n v="109"/>
    <n v="40.5"/>
    <n v="41"/>
    <n v="6.6395112000000006E-2"/>
    <n v="3.5030550000000001E-2"/>
    <n v="2.2097760000000001E-2"/>
    <n v="5.8452138000000001E-2"/>
    <n v="9.775967E-3"/>
    <n v="2.1588594999999999E-2"/>
    <n v="2.0366598999999999E-2"/>
    <n v="4.8574338000000002E-2"/>
    <n v="5.3564155000000002E-2"/>
    <n v="0.220264766"/>
    <n v="0.20824847299999999"/>
    <n v="6.2321792000000001E-2"/>
    <n v="8.6354378999999995E-2"/>
    <n v="6.0794296999999997E-2"/>
    <n v="1.5071283E-2"/>
    <n v="1.1099796E-2"/>
    <n v="35"/>
    <n v="63"/>
    <n v="36"/>
    <n v="0.17910447800000001"/>
    <n v="0.17412935299999999"/>
    <n v="0.31343283599999999"/>
    <x v="2"/>
    <s v="Fingerprint recognised door system"/>
    <s v="All"/>
    <s v="Flats"/>
    <s v="MyHome"/>
    <s v="Security"/>
  </r>
  <r>
    <x v="12"/>
    <s v="5f855aa8-fa76-4a16-b2c7-4b70f3a99d90"/>
    <n v="9559"/>
    <s v="cboothby32"/>
    <n v="1"/>
    <s v="Male"/>
    <x v="20"/>
    <x v="1"/>
    <x v="0"/>
    <x v="15"/>
    <n v="137"/>
    <x v="20"/>
    <n v="2969"/>
    <n v="2"/>
    <n v="103"/>
    <n v="495"/>
    <n v="1302"/>
    <n v="843"/>
    <n v="224"/>
    <n v="6.7362699999999999E-4"/>
    <n v="3.4691815000000001E-2"/>
    <n v="0.166722802"/>
    <n v="0.43853149200000002"/>
    <n v="0.283933985"/>
    <x v="20"/>
    <n v="0"/>
    <n v="9"/>
    <n v="105"/>
    <n v="305"/>
    <n v="478"/>
    <n v="781"/>
    <n v="569"/>
    <n v="433"/>
    <n v="289"/>
    <n v="0"/>
    <n v="3.0313240000000002E-3"/>
    <n v="3.5365443000000003E-2"/>
    <n v="0.102728191"/>
    <n v="0.16099696899999999"/>
    <n v="0.263051533"/>
    <n v="0.191647019"/>
    <n v="0.14584035000000001"/>
    <n v="9.7339171000000002E-2"/>
    <n v="7825"/>
    <n v="400"/>
    <n v="272"/>
    <n v="185"/>
    <n v="515"/>
    <n v="113"/>
    <n v="247"/>
    <n v="168"/>
    <n v="441"/>
    <n v="302"/>
    <n v="1438"/>
    <n v="1871"/>
    <n v="551"/>
    <n v="723"/>
    <n v="437"/>
    <n v="118"/>
    <n v="44"/>
    <n v="41"/>
    <n v="43"/>
    <n v="5.1118210999999997E-2"/>
    <n v="3.4760382999999999E-2"/>
    <n v="2.3642172999999999E-2"/>
    <n v="6.5814696000000006E-2"/>
    <n v="1.4440895E-2"/>
    <n v="3.1565494999999999E-2"/>
    <n v="2.1469649E-2"/>
    <n v="5.6357826999999999E-2"/>
    <n v="3.8594248999999997E-2"/>
    <n v="0.18376996800000001"/>
    <n v="0.23910543100000001"/>
    <n v="7.0415334999999996E-2"/>
    <n v="9.2396166000000002E-2"/>
    <n v="5.5846645E-2"/>
    <n v="1.5079871999999999E-2"/>
    <n v="5.6230029999999997E-3"/>
    <n v="27"/>
    <n v="71"/>
    <n v="17"/>
    <n v="0.124087591"/>
    <n v="0.19708029199999999"/>
    <n v="0.51824817499999998"/>
    <x v="1"/>
    <s v="Speaker system which connects to your smartphone and other smart-home devices"/>
    <s v="High-End"/>
    <s v="All homes"/>
    <s v="Zircon"/>
    <s v="Sound System"/>
  </r>
  <r>
    <x v="6"/>
    <s v="49325e7a-43dc-4b58-a5ff-8a0fdeb629f4"/>
    <n v="9559"/>
    <s v="ahannabuss33"/>
    <n v="1"/>
    <s v="Male"/>
    <x v="30"/>
    <x v="6"/>
    <x v="0"/>
    <x v="1"/>
    <n v="99"/>
    <x v="30"/>
    <n v="2381"/>
    <n v="8"/>
    <n v="403"/>
    <n v="559"/>
    <n v="1032"/>
    <n v="286"/>
    <n v="93"/>
    <n v="3.3599329999999998E-3"/>
    <n v="0.169256615"/>
    <n v="0.23477530399999999"/>
    <n v="0.43343133099999998"/>
    <n v="0.12011759800000001"/>
    <x v="30"/>
    <n v="18"/>
    <n v="144"/>
    <n v="303"/>
    <n v="345"/>
    <n v="546"/>
    <n v="573"/>
    <n v="219"/>
    <n v="107"/>
    <n v="126"/>
    <n v="7.5598490000000004E-3"/>
    <n v="6.0478789999999998E-2"/>
    <n v="0.12725745499999999"/>
    <n v="0.144897102"/>
    <n v="0.229315414"/>
    <n v="0.24065518699999999"/>
    <n v="9.1978160000000003E-2"/>
    <n v="4.4939101000000002E-2"/>
    <n v="5.2918941999999997E-2"/>
    <n v="5614"/>
    <n v="370"/>
    <n v="220"/>
    <n v="125"/>
    <n v="300"/>
    <n v="71"/>
    <n v="138"/>
    <n v="122"/>
    <n v="214"/>
    <n v="257"/>
    <n v="1211"/>
    <n v="1009"/>
    <n v="312"/>
    <n v="521"/>
    <n v="451"/>
    <n v="178"/>
    <n v="115"/>
    <n v="42.5"/>
    <n v="42"/>
    <n v="6.5906662000000005E-2"/>
    <n v="3.9187745000000003E-2"/>
    <n v="2.2265764E-2"/>
    <n v="5.3437833999999997E-2"/>
    <n v="1.2646954E-2"/>
    <n v="2.4581404000000001E-2"/>
    <n v="2.1731385999999998E-2"/>
    <n v="3.8118987999999999E-2"/>
    <n v="4.5778410999999998E-2"/>
    <n v="0.21571072299999999"/>
    <n v="0.17972924800000001"/>
    <n v="5.5575346999999997E-2"/>
    <n v="9.2803705E-2"/>
    <n v="8.0334876999999999E-2"/>
    <n v="3.1706447999999998E-2"/>
    <n v="2.0484503000000001E-2"/>
    <n v="10"/>
    <n v="45"/>
    <n v="6"/>
    <n v="6.0606061000000003E-2"/>
    <n v="0.101010101"/>
    <n v="0.45454545499999999"/>
    <x v="1"/>
    <s v="Speaker system which connects to your smartphone and other smart-home devices"/>
    <s v="High-End"/>
    <s v="All homes"/>
    <s v="Zircon"/>
    <s v="Sound System"/>
  </r>
  <r>
    <x v="21"/>
    <s v="4bd00098-cd7d-4eca-8478-9c8ef42710d8"/>
    <n v="5422"/>
    <s v="dpyford34"/>
    <n v="4"/>
    <s v="Female"/>
    <x v="21"/>
    <x v="10"/>
    <x v="0"/>
    <x v="16"/>
    <n v="104"/>
    <x v="21"/>
    <n v="2320"/>
    <n v="5"/>
    <n v="180"/>
    <n v="512"/>
    <n v="642"/>
    <n v="588"/>
    <n v="393"/>
    <n v="2.1551719999999999E-3"/>
    <n v="7.7586207000000004E-2"/>
    <n v="0.22068965500000001"/>
    <n v="0.27672413800000001"/>
    <n v="0.25344827599999997"/>
    <x v="21"/>
    <n v="6"/>
    <n v="28"/>
    <n v="207"/>
    <n v="362"/>
    <n v="351"/>
    <n v="280"/>
    <n v="250"/>
    <n v="270"/>
    <n v="566"/>
    <n v="2.5862070000000001E-3"/>
    <n v="1.2068966E-2"/>
    <n v="8.9224137999999995E-2"/>
    <n v="0.156034483"/>
    <n v="0.15129310300000001"/>
    <n v="0.12068965500000001"/>
    <n v="0.107758621"/>
    <n v="0.11637931"/>
    <n v="0.24396551699999999"/>
    <n v="5626"/>
    <n v="410"/>
    <n v="208"/>
    <n v="124"/>
    <n v="338"/>
    <n v="60"/>
    <n v="100"/>
    <n v="88"/>
    <n v="217"/>
    <n v="257"/>
    <n v="1277"/>
    <n v="1182"/>
    <n v="345"/>
    <n v="494"/>
    <n v="356"/>
    <n v="107"/>
    <n v="63"/>
    <n v="41"/>
    <n v="42"/>
    <n v="7.2875933000000004E-2"/>
    <n v="3.6971205E-2"/>
    <n v="2.2040526000000001E-2"/>
    <n v="6.0078208000000001E-2"/>
    <n v="1.0664771E-2"/>
    <n v="1.7774617999999999E-2"/>
    <n v="1.5641664E-2"/>
    <n v="3.8570921000000001E-2"/>
    <n v="4.5680767999999997E-2"/>
    <n v="0.22698187"/>
    <n v="0.21009598299999999"/>
    <n v="6.1322432000000003E-2"/>
    <n v="8.7806612000000006E-2"/>
    <n v="6.3277639999999996E-2"/>
    <n v="1.9018841000000002E-2"/>
    <n v="1.1198009E-2"/>
    <n v="38"/>
    <n v="5"/>
    <n v="29"/>
    <n v="0.27884615400000001"/>
    <n v="0.36538461500000002"/>
    <n v="4.8076923000000001E-2"/>
    <x v="4"/>
    <s v="Smart bulb that can be controlled by your smartphone and other smart-home devices"/>
    <s v="High-End"/>
    <s v="All homes"/>
    <s v="Zircon"/>
    <s v="Lighting"/>
  </r>
  <r>
    <x v="26"/>
    <s v="6097f72c-28d9-41ac-af04-24b683545890"/>
    <n v="2346"/>
    <s v="odorosario35"/>
    <n v="1"/>
    <s v="Male"/>
    <x v="51"/>
    <x v="3"/>
    <x v="1"/>
    <x v="8"/>
    <n v="195"/>
    <x v="51"/>
    <n v="3651"/>
    <n v="10"/>
    <n v="306"/>
    <n v="1129"/>
    <n v="1742"/>
    <n v="407"/>
    <n v="57"/>
    <n v="2.7389760000000002E-3"/>
    <n v="8.3812654E-2"/>
    <n v="0.30923034799999999"/>
    <n v="0.47712955400000001"/>
    <n v="0.111476308"/>
    <x v="51"/>
    <n v="9"/>
    <n v="61"/>
    <n v="293"/>
    <n v="754"/>
    <n v="1127"/>
    <n v="780"/>
    <n v="364"/>
    <n v="182"/>
    <n v="81"/>
    <n v="2.4650779999999999E-3"/>
    <n v="1.6707751E-2"/>
    <n v="8.0251985999999997E-2"/>
    <n v="0.20651876199999999"/>
    <n v="0.30868255300000003"/>
    <n v="0.213640099"/>
    <n v="9.9698712999999994E-2"/>
    <n v="4.9849355999999997E-2"/>
    <n v="2.2185703000000001E-2"/>
    <n v="7979"/>
    <n v="437"/>
    <n v="252"/>
    <n v="164"/>
    <n v="474"/>
    <n v="85"/>
    <n v="171"/>
    <n v="161"/>
    <n v="353"/>
    <n v="400"/>
    <n v="1359"/>
    <n v="1455"/>
    <n v="653"/>
    <n v="997"/>
    <n v="729"/>
    <n v="200"/>
    <n v="89"/>
    <n v="44.5"/>
    <n v="46"/>
    <n v="5.4768768000000002E-2"/>
    <n v="3.1582905000000001E-2"/>
    <n v="2.0553953999999999E-2"/>
    <n v="5.9405940999999997E-2"/>
    <n v="1.0652963999999999E-2"/>
    <n v="2.1431256999999999E-2"/>
    <n v="2.0177967000000002E-2"/>
    <n v="4.4241133000000002E-2"/>
    <n v="5.0131595000000001E-2"/>
    <n v="0.17032209600000001"/>
    <n v="0.18235367799999999"/>
    <n v="8.1839830000000002E-2"/>
    <n v="0.12495300199999999"/>
    <n v="9.1364833000000006E-2"/>
    <n v="2.5065798E-2"/>
    <n v="1.1154280000000001E-2"/>
    <n v="27"/>
    <n v="67"/>
    <n v="15"/>
    <n v="7.6923077000000006E-2"/>
    <n v="0.138461538"/>
    <n v="0.34358974399999997"/>
    <x v="2"/>
    <s v="Fingerprint recognised door system"/>
    <s v="All"/>
    <s v="Flats"/>
    <s v="MyHome"/>
    <s v="Security"/>
  </r>
  <r>
    <x v="27"/>
    <s v="d8fedcfa-63d7-453e-8bcb-9472a3e7e443"/>
    <n v="1765"/>
    <s v="lpimlott36"/>
    <n v="1"/>
    <s v="Male"/>
    <x v="72"/>
    <x v="0"/>
    <x v="1"/>
    <x v="22"/>
    <n v="155"/>
    <x v="72"/>
    <n v="2662"/>
    <n v="2"/>
    <n v="63"/>
    <n v="798"/>
    <n v="1337"/>
    <n v="392"/>
    <n v="70"/>
    <n v="7.5131500000000001E-4"/>
    <n v="2.3666415999999999E-2"/>
    <n v="0.299774606"/>
    <n v="0.50225394400000001"/>
    <n v="0.14725770099999999"/>
    <x v="72"/>
    <n v="1"/>
    <n v="8"/>
    <n v="65"/>
    <n v="497"/>
    <n v="857"/>
    <n v="620"/>
    <n v="322"/>
    <n v="166"/>
    <n v="126"/>
    <n v="3.75657E-4"/>
    <n v="3.0052590000000001E-3"/>
    <n v="2.4417731000000002E-2"/>
    <n v="0.18670172800000001"/>
    <n v="0.32193839200000002"/>
    <n v="0.232907588"/>
    <n v="0.120961683"/>
    <n v="6.2359128E-2"/>
    <n v="4.7332831999999998E-2"/>
    <n v="5971"/>
    <n v="307"/>
    <n v="216"/>
    <n v="128"/>
    <n v="304"/>
    <n v="65"/>
    <n v="139"/>
    <n v="109"/>
    <n v="234"/>
    <n v="256"/>
    <n v="900"/>
    <n v="1130"/>
    <n v="534"/>
    <n v="906"/>
    <n v="546"/>
    <n v="140"/>
    <n v="57"/>
    <n v="45.7"/>
    <n v="49"/>
    <n v="5.1415173000000002E-2"/>
    <n v="3.6174844999999997E-2"/>
    <n v="2.1436944999999999E-2"/>
    <n v="5.0912745000000002E-2"/>
    <n v="1.0885949000000001E-2"/>
    <n v="2.3279182999999998E-2"/>
    <n v="1.8254899000000002E-2"/>
    <n v="3.9189415999999998E-2"/>
    <n v="4.2873889999999998E-2"/>
    <n v="0.150728521"/>
    <n v="0.18924803200000001"/>
    <n v="8.9432256000000002E-2"/>
    <n v="0.151733378"/>
    <n v="9.1441969999999997E-2"/>
    <n v="2.3446659000000002E-2"/>
    <n v="9.5461399999999998E-3"/>
    <n v="58"/>
    <n v="31"/>
    <n v="6"/>
    <n v="3.8709676999999998E-2"/>
    <n v="0.37419354799999999"/>
    <n v="0.2"/>
    <x v="7"/>
    <s v="Smart bulb that can be controlled by your smartphone and other smart-home devices"/>
    <s v="Budget"/>
    <s v="All homes"/>
    <s v="MyHome"/>
    <s v="Lighting"/>
  </r>
  <r>
    <x v="13"/>
    <s v="c8d3f219-8e0f-435a-aee6-f8e653d30b99"/>
    <n v="7747"/>
    <s v="echallice37"/>
    <n v="1"/>
    <s v="Male"/>
    <x v="73"/>
    <x v="3"/>
    <x v="1"/>
    <x v="19"/>
    <n v="230"/>
    <x v="73"/>
    <n v="4956"/>
    <n v="10"/>
    <n v="492"/>
    <n v="1332"/>
    <n v="2504"/>
    <n v="517"/>
    <n v="101"/>
    <n v="2.0177559999999999E-3"/>
    <n v="9.9273607999999999E-2"/>
    <n v="0.26876513299999999"/>
    <n v="0.50524616600000005"/>
    <n v="0.104317998"/>
    <x v="73"/>
    <n v="14"/>
    <n v="118"/>
    <n v="489"/>
    <n v="946"/>
    <n v="1403"/>
    <n v="1205"/>
    <n v="502"/>
    <n v="182"/>
    <n v="97"/>
    <n v="2.8248589999999999E-3"/>
    <n v="2.3809523999999999E-2"/>
    <n v="9.8668280999999997E-2"/>
    <n v="0.19087974199999999"/>
    <n v="0.28309120300000001"/>
    <n v="0.243139629"/>
    <n v="0.10129136399999999"/>
    <n v="3.6723164000000003E-2"/>
    <n v="1.9572236E-2"/>
    <n v="11524"/>
    <n v="726"/>
    <n v="361"/>
    <n v="243"/>
    <n v="668"/>
    <n v="156"/>
    <n v="285"/>
    <n v="279"/>
    <n v="758"/>
    <n v="762"/>
    <n v="2113"/>
    <n v="2262"/>
    <n v="712"/>
    <n v="1091"/>
    <n v="750"/>
    <n v="238"/>
    <n v="120"/>
    <n v="40.799999999999997"/>
    <n v="41"/>
    <n v="6.2998958999999993E-2"/>
    <n v="3.1325928000000003E-2"/>
    <n v="2.1086428000000001E-2"/>
    <n v="5.7965983999999998E-2"/>
    <n v="1.3536965999999999E-2"/>
    <n v="2.4730996000000002E-2"/>
    <n v="2.4210344000000002E-2"/>
    <n v="6.5775771999999996E-2"/>
    <n v="6.6122873999999998E-2"/>
    <n v="0.18335647299999999"/>
    <n v="0.19628601200000001"/>
    <n v="6.1784103E-2"/>
    <n v="9.4671988999999998E-2"/>
    <n v="6.5081569000000006E-2"/>
    <n v="2.0652551000000002E-2"/>
    <n v="1.0413051E-2"/>
    <n v="18"/>
    <n v="102"/>
    <n v="31"/>
    <n v="0.134782609"/>
    <n v="7.8260869999999996E-2"/>
    <n v="0.44347826099999998"/>
    <x v="0"/>
    <s v="Speaker system which connects to your smartphone and other smart-home devices"/>
    <s v="Budget"/>
    <s v="All homes"/>
    <s v="MyHome"/>
    <s v="Sound System"/>
  </r>
  <r>
    <x v="0"/>
    <s v="865f66a7-d02e-490e-b49c-5ee869406a0d"/>
    <n v="2342"/>
    <s v="fmerrick38"/>
    <n v="1"/>
    <s v="Female"/>
    <x v="60"/>
    <x v="2"/>
    <x v="1"/>
    <x v="31"/>
    <n v="234"/>
    <x v="60"/>
    <n v="5544"/>
    <n v="13"/>
    <n v="1047"/>
    <n v="2025"/>
    <n v="1900"/>
    <n v="440"/>
    <n v="119"/>
    <n v="2.344877E-3"/>
    <n v="0.18885281400000001"/>
    <n v="0.36525974"/>
    <n v="0.34271284299999999"/>
    <n v="7.9365079000000005E-2"/>
    <x v="60"/>
    <n v="30"/>
    <n v="186"/>
    <n v="880"/>
    <n v="1699"/>
    <n v="1001"/>
    <n v="941"/>
    <n v="459"/>
    <n v="232"/>
    <n v="116"/>
    <n v="5.4112550000000002E-3"/>
    <n v="3.3549783999999999E-2"/>
    <n v="0.15873015900000001"/>
    <n v="0.306457431"/>
    <n v="0.18055555600000001"/>
    <n v="0.169733045"/>
    <n v="8.2792208000000006E-2"/>
    <n v="4.1847042000000001E-2"/>
    <n v="2.0923521E-2"/>
    <n v="12214"/>
    <n v="869"/>
    <n v="472"/>
    <n v="279"/>
    <n v="794"/>
    <n v="156"/>
    <n v="368"/>
    <n v="423"/>
    <n v="847"/>
    <n v="845"/>
    <n v="2553"/>
    <n v="2251"/>
    <n v="646"/>
    <n v="928"/>
    <n v="529"/>
    <n v="180"/>
    <n v="74"/>
    <n v="37.200000000000003"/>
    <n v="37"/>
    <n v="7.1147863000000006E-2"/>
    <n v="3.8644179000000001E-2"/>
    <n v="2.2842640000000001E-2"/>
    <n v="6.5007368999999995E-2"/>
    <n v="1.2772229E-2"/>
    <n v="3.0129360000000001E-2"/>
    <n v="3.4632389E-2"/>
    <n v="6.9346650999999995E-2"/>
    <n v="6.9182905000000003E-2"/>
    <n v="0.20902243300000001"/>
    <n v="0.184296709"/>
    <n v="5.2890126000000003E-2"/>
    <n v="7.5978384999999996E-2"/>
    <n v="4.3310954999999998E-2"/>
    <n v="1.4737187000000001E-2"/>
    <n v="6.0586210000000001E-3"/>
    <n v="7"/>
    <n v="88"/>
    <n v="62"/>
    <n v="0.264957265"/>
    <n v="2.9914530000000002E-2"/>
    <n v="0.37606837599999998"/>
    <x v="3"/>
    <s v="Alarm clock which automatically syncs with your smartphone and automatically opens the curtains or blinds"/>
    <s v="Budget"/>
    <s v="All homes"/>
    <s v="MyHome"/>
    <s v="Alarm"/>
  </r>
  <r>
    <x v="28"/>
    <s v="7da8eafd-9165-421f-bf7c-0ff7c6a69765"/>
    <n v="6825"/>
    <s v="hwrightam39"/>
    <n v="1"/>
    <s v="Male"/>
    <x v="67"/>
    <x v="11"/>
    <x v="0"/>
    <x v="20"/>
    <n v="164"/>
    <x v="67"/>
    <n v="3098"/>
    <n v="5"/>
    <n v="270"/>
    <n v="893"/>
    <n v="1162"/>
    <n v="580"/>
    <n v="188"/>
    <n v="1.613944E-3"/>
    <n v="8.7153001999999993E-2"/>
    <n v="0.28825048399999997"/>
    <n v="0.37508069700000002"/>
    <n v="0.18721756000000001"/>
    <x v="67"/>
    <n v="18"/>
    <n v="57"/>
    <n v="279"/>
    <n v="585"/>
    <n v="612"/>
    <n v="598"/>
    <n v="440"/>
    <n v="258"/>
    <n v="251"/>
    <n v="5.8101999999999997E-3"/>
    <n v="1.8398966999999999E-2"/>
    <n v="9.0058102000000001E-2"/>
    <n v="0.18883150400000001"/>
    <n v="0.19754680399999999"/>
    <n v="0.19302775999999999"/>
    <n v="0.14202711400000001"/>
    <n v="8.3279535000000002E-2"/>
    <n v="8.1020013000000002E-2"/>
    <n v="7411"/>
    <n v="504"/>
    <n v="255"/>
    <n v="169"/>
    <n v="471"/>
    <n v="85"/>
    <n v="158"/>
    <n v="150"/>
    <n v="343"/>
    <n v="312"/>
    <n v="1642"/>
    <n v="1431"/>
    <n v="481"/>
    <n v="668"/>
    <n v="488"/>
    <n v="157"/>
    <n v="97"/>
    <n v="41.1"/>
    <n v="41"/>
    <n v="6.8007017000000003E-2"/>
    <n v="3.4408312000000003E-2"/>
    <n v="2.2803940000000002E-2"/>
    <n v="6.3554176000000004E-2"/>
    <n v="1.1469437000000001E-2"/>
    <n v="2.1319660000000001E-2"/>
    <n v="2.0240184000000001E-2"/>
    <n v="4.6282552999999997E-2"/>
    <n v="4.2099582000000003E-2"/>
    <n v="0.221562542"/>
    <n v="0.19309135099999999"/>
    <n v="6.4903522000000005E-2"/>
    <n v="9.0136283999999997E-2"/>
    <n v="6.5848063999999998E-2"/>
    <n v="2.1184725000000001E-2"/>
    <n v="1.3088651999999999E-2"/>
    <n v="44"/>
    <n v="36"/>
    <n v="49"/>
    <n v="0.29878048800000001"/>
    <n v="0.26829268299999998"/>
    <n v="0.21951219499999999"/>
    <x v="5"/>
    <s v="Facial recognition security alarm system"/>
    <s v="All"/>
    <s v="Detached and semi-detached houses"/>
    <s v="Zircon"/>
    <s v="Security"/>
  </r>
  <r>
    <x v="15"/>
    <s v="cfe257a4-05bf-4bbe-8db2-39a9c988441b"/>
    <n v="2342"/>
    <s v="sdur3a"/>
    <n v="1"/>
    <s v="Male"/>
    <x v="74"/>
    <x v="7"/>
    <x v="1"/>
    <x v="35"/>
    <n v="83"/>
    <x v="74"/>
    <n v="2070"/>
    <n v="4"/>
    <n v="134"/>
    <n v="350"/>
    <n v="698"/>
    <n v="609"/>
    <n v="275"/>
    <n v="1.9323669999999999E-3"/>
    <n v="6.4734299999999995E-2"/>
    <n v="0.169082126"/>
    <n v="0.33719806800000002"/>
    <n v="0.29420289900000002"/>
    <x v="74"/>
    <n v="9"/>
    <n v="26"/>
    <n v="106"/>
    <n v="212"/>
    <n v="305"/>
    <n v="334"/>
    <n v="347"/>
    <n v="271"/>
    <n v="460"/>
    <n v="4.3478259999999999E-3"/>
    <n v="1.2560386E-2"/>
    <n v="5.1207729E-2"/>
    <n v="0.102415459"/>
    <n v="0.147342995"/>
    <n v="0.16135265700000001"/>
    <n v="0.16763285"/>
    <n v="0.13091787399999999"/>
    <n v="0.222222222"/>
    <n v="5127"/>
    <n v="215"/>
    <n v="157"/>
    <n v="121"/>
    <n v="357"/>
    <n v="87"/>
    <n v="148"/>
    <n v="116"/>
    <n v="229"/>
    <n v="151"/>
    <n v="812"/>
    <n v="1314"/>
    <n v="448"/>
    <n v="603"/>
    <n v="273"/>
    <n v="61"/>
    <n v="35"/>
    <n v="42.9"/>
    <n v="46"/>
    <n v="4.1934855E-2"/>
    <n v="3.0622196000000001E-2"/>
    <n v="2.3600546E-2"/>
    <n v="6.9631363000000002E-2"/>
    <n v="1.6968988000000001E-2"/>
    <n v="2.8866783999999999E-2"/>
    <n v="2.2625316999999999E-2"/>
    <n v="4.4665495999999999E-2"/>
    <n v="2.9451920999999999E-2"/>
    <n v="0.15837721900000001"/>
    <n v="0.25629022800000001"/>
    <n v="8.7380533999999996E-2"/>
    <n v="0.117612639"/>
    <n v="5.3247513000000003E-2"/>
    <n v="1.1897796E-2"/>
    <n v="6.826604E-3"/>
    <n v="25"/>
    <n v="10"/>
    <n v="7"/>
    <n v="8.4337349000000006E-2"/>
    <n v="0.30120481900000001"/>
    <n v="0.120481928"/>
    <x v="3"/>
    <s v="Alarm clock which automatically syncs with your smartphone and automatically opens the curtains or blinds"/>
    <s v="Budget"/>
    <s v="All homes"/>
    <s v="MyHome"/>
    <s v="Alarm"/>
  </r>
  <r>
    <x v="17"/>
    <s v="0a9374c2-53b5-4f57-b6a7-ac41cd0f739b"/>
    <n v="2342"/>
    <s v="hmurdie3b"/>
    <n v="1"/>
    <s v="Male"/>
    <x v="61"/>
    <x v="6"/>
    <x v="1"/>
    <x v="33"/>
    <n v="345"/>
    <x v="61"/>
    <n v="3460"/>
    <n v="3"/>
    <n v="323"/>
    <n v="808"/>
    <n v="2137"/>
    <n v="146"/>
    <n v="43"/>
    <n v="8.6705199999999999E-4"/>
    <n v="9.3352600999999993E-2"/>
    <n v="0.23352601200000001"/>
    <n v="0.61763005800000004"/>
    <n v="4.2196532000000002E-2"/>
    <x v="61"/>
    <n v="9"/>
    <n v="51"/>
    <n v="315"/>
    <n v="673"/>
    <n v="1159"/>
    <n v="912"/>
    <n v="233"/>
    <n v="80"/>
    <n v="28"/>
    <n v="2.6011559999999999E-3"/>
    <n v="1.4739884E-2"/>
    <n v="9.1040462000000003E-2"/>
    <n v="0.19450867099999999"/>
    <n v="0.33497109800000002"/>
    <n v="0.263583815"/>
    <n v="6.7341040000000005E-2"/>
    <n v="2.3121387E-2"/>
    <n v="8.0924859999999994E-3"/>
    <n v="8122"/>
    <n v="613"/>
    <n v="291"/>
    <n v="162"/>
    <n v="433"/>
    <n v="103"/>
    <n v="213"/>
    <n v="209"/>
    <n v="525"/>
    <n v="699"/>
    <n v="1751"/>
    <n v="1591"/>
    <n v="431"/>
    <n v="651"/>
    <n v="343"/>
    <n v="74"/>
    <n v="33"/>
    <n v="37.4"/>
    <n v="36"/>
    <n v="7.5474021000000002E-2"/>
    <n v="3.5828614000000002E-2"/>
    <n v="1.9945826E-2"/>
    <n v="5.3311992000000002E-2"/>
    <n v="1.2681606E-2"/>
    <n v="2.6225068000000001E-2"/>
    <n v="2.5732577999999999E-2"/>
    <n v="6.4639250999999995E-2"/>
    <n v="8.6062546000000004E-2"/>
    <n v="0.21558729400000001"/>
    <n v="0.19588771199999999"/>
    <n v="5.3065747000000003E-2"/>
    <n v="8.0152671999999994E-2"/>
    <n v="4.2230978000000002E-2"/>
    <n v="9.1110559999999993E-3"/>
    <n v="4.0630390000000001E-3"/>
    <n v="30"/>
    <n v="90"/>
    <n v="74"/>
    <n v="0.21449275400000001"/>
    <n v="8.6956521999999994E-2"/>
    <n v="0.26086956500000003"/>
    <x v="3"/>
    <s v="Alarm clock which automatically syncs with your smartphone and automatically opens the curtains or blinds"/>
    <s v="Budget"/>
    <s v="All homes"/>
    <s v="MyHome"/>
    <s v="Alarm"/>
  </r>
  <r>
    <x v="21"/>
    <s v="2e5afb40-60c6-4513-bc09-9250c300efff"/>
    <n v="7747"/>
    <s v="nnesfield3c"/>
    <n v="1"/>
    <s v="Female"/>
    <x v="75"/>
    <x v="13"/>
    <x v="1"/>
    <x v="36"/>
    <n v="374"/>
    <x v="75"/>
    <n v="4838"/>
    <n v="5"/>
    <n v="378"/>
    <n v="1355"/>
    <n v="1383"/>
    <n v="1442"/>
    <n v="275"/>
    <n v="1.033485E-3"/>
    <n v="7.8131459E-2"/>
    <n v="0.28007441100000002"/>
    <n v="0.28586192599999999"/>
    <n v="0.29805704799999999"/>
    <x v="75"/>
    <n v="4"/>
    <n v="123"/>
    <n v="605"/>
    <n v="866"/>
    <n v="659"/>
    <n v="874"/>
    <n v="717"/>
    <n v="527"/>
    <n v="463"/>
    <n v="8.2678799999999996E-4"/>
    <n v="2.5423728999999999E-2"/>
    <n v="0.125051674"/>
    <n v="0.17899958699999999"/>
    <n v="0.136213311"/>
    <n v="0.18065316200000001"/>
    <n v="0.148201736"/>
    <n v="0.10892931"/>
    <n v="9.5700702999999998E-2"/>
    <n v="11362"/>
    <n v="1014"/>
    <n v="484"/>
    <n v="279"/>
    <n v="677"/>
    <n v="132"/>
    <n v="184"/>
    <n v="164"/>
    <n v="472"/>
    <n v="778"/>
    <n v="3117"/>
    <n v="1968"/>
    <n v="599"/>
    <n v="787"/>
    <n v="502"/>
    <n v="118"/>
    <n v="87"/>
    <n v="37"/>
    <n v="37"/>
    <n v="8.9244851E-2"/>
    <n v="4.2598134000000003E-2"/>
    <n v="2.4555535999999999E-2"/>
    <n v="5.9584579999999998E-2"/>
    <n v="1.1617673E-2"/>
    <n v="1.6194331999999999E-2"/>
    <n v="1.4434079000000001E-2"/>
    <n v="4.1541981999999998E-2"/>
    <n v="6.8473859999999998E-2"/>
    <n v="0.27433550400000001"/>
    <n v="0.173208942"/>
    <n v="5.2719592000000003E-2"/>
    <n v="6.9265973999999994E-2"/>
    <n v="4.4182362000000003E-2"/>
    <n v="1.0385495999999999E-2"/>
    <n v="7.6571030000000002E-3"/>
    <n v="70"/>
    <n v="52"/>
    <n v="135"/>
    <n v="0.36096256700000001"/>
    <n v="0.18716577500000001"/>
    <n v="0.13903743299999999"/>
    <x v="0"/>
    <s v="Speaker system which connects to your smartphone and other smart-home devices"/>
    <s v="Budget"/>
    <s v="All homes"/>
    <s v="MyHome"/>
    <s v="Sound System"/>
  </r>
  <r>
    <x v="18"/>
    <s v="c4c01435-80be-4d63-af55-46583e010569"/>
    <n v="6825"/>
    <s v="nbaldacchi3d"/>
    <n v="1"/>
    <s v="Male"/>
    <x v="76"/>
    <x v="10"/>
    <x v="1"/>
    <x v="37"/>
    <n v="175"/>
    <x v="76"/>
    <n v="3694"/>
    <n v="5"/>
    <n v="130"/>
    <n v="631"/>
    <n v="1683"/>
    <n v="984"/>
    <n v="261"/>
    <n v="1.353546E-3"/>
    <n v="3.5192203999999998E-2"/>
    <n v="0.17081754199999999"/>
    <n v="0.45560368200000001"/>
    <n v="0.26637791"/>
    <x v="76"/>
    <n v="2"/>
    <n v="11"/>
    <n v="112"/>
    <n v="366"/>
    <n v="785"/>
    <n v="872"/>
    <n v="615"/>
    <n v="449"/>
    <n v="482"/>
    <n v="5.4141900000000001E-4"/>
    <n v="2.9778019999999999E-3"/>
    <n v="3.0319437000000001E-2"/>
    <n v="9.9079588999999996E-2"/>
    <n v="0.21250676800000001"/>
    <n v="0.23605847299999999"/>
    <n v="0.166486194"/>
    <n v="0.121548457"/>
    <n v="0.130481862"/>
    <n v="9201"/>
    <n v="419"/>
    <n v="292"/>
    <n v="215"/>
    <n v="613"/>
    <n v="128"/>
    <n v="269"/>
    <n v="200"/>
    <n v="361"/>
    <n v="283"/>
    <n v="1540"/>
    <n v="2024"/>
    <n v="679"/>
    <n v="1183"/>
    <n v="751"/>
    <n v="167"/>
    <n v="77"/>
    <n v="44"/>
    <n v="46"/>
    <n v="4.5538528000000002E-2"/>
    <n v="3.1735681000000002E-2"/>
    <n v="2.3367025E-2"/>
    <n v="6.6623192999999997E-2"/>
    <n v="1.3911531E-2"/>
    <n v="2.9235952999999999E-2"/>
    <n v="2.1736768E-2"/>
    <n v="3.9234866E-2"/>
    <n v="3.0757526E-2"/>
    <n v="0.16737311199999999"/>
    <n v="0.21997609000000001"/>
    <n v="7.3796325999999995E-2"/>
    <n v="0.128572981"/>
    <n v="8.1621562999999994E-2"/>
    <n v="1.8150201000000001E-2"/>
    <n v="8.3686560000000004E-3"/>
    <n v="63"/>
    <n v="72"/>
    <n v="2"/>
    <n v="1.1428571E-2"/>
    <n v="0.36"/>
    <n v="0.41142857100000002"/>
    <x v="5"/>
    <s v="Facial recognition security alarm system"/>
    <s v="All"/>
    <s v="Detached and semi-detached houses"/>
    <s v="Zircon"/>
    <s v="Security"/>
  </r>
  <r>
    <x v="14"/>
    <s v="cb9b1172-7e33-479d-946c-3ce8e49b32ef"/>
    <n v="7747"/>
    <s v="lmorritt3e"/>
    <n v="1"/>
    <s v="Female"/>
    <x v="50"/>
    <x v="9"/>
    <x v="1"/>
    <x v="12"/>
    <n v="168"/>
    <x v="50"/>
    <n v="3182"/>
    <n v="9"/>
    <n v="286"/>
    <n v="914"/>
    <n v="1693"/>
    <n v="222"/>
    <n v="58"/>
    <n v="2.82841E-3"/>
    <n v="8.9880578000000003E-2"/>
    <n v="0.28724072899999997"/>
    <n v="0.53205531100000003"/>
    <n v="6.9767441999999999E-2"/>
    <x v="50"/>
    <n v="8"/>
    <n v="59"/>
    <n v="298"/>
    <n v="766"/>
    <n v="948"/>
    <n v="730"/>
    <n v="236"/>
    <n v="84"/>
    <n v="53"/>
    <n v="2.514142E-3"/>
    <n v="1.8541798000000002E-2"/>
    <n v="9.3651790999999998E-2"/>
    <n v="0.240729101"/>
    <n v="0.29792583299999997"/>
    <n v="0.22941546199999999"/>
    <n v="7.4167189999999994E-2"/>
    <n v="2.6398491999999999E-2"/>
    <n v="1.6656191000000001E-2"/>
    <n v="7339"/>
    <n v="580"/>
    <n v="304"/>
    <n v="176"/>
    <n v="450"/>
    <n v="97"/>
    <n v="188"/>
    <n v="188"/>
    <n v="495"/>
    <n v="464"/>
    <n v="1280"/>
    <n v="1397"/>
    <n v="377"/>
    <n v="603"/>
    <n v="559"/>
    <n v="122"/>
    <n v="59"/>
    <n v="39.1"/>
    <n v="39"/>
    <n v="7.9029841000000003E-2"/>
    <n v="4.1422537000000002E-2"/>
    <n v="2.3981468999999998E-2"/>
    <n v="6.1316256E-2"/>
    <n v="1.3217059999999999E-2"/>
    <n v="2.5616568999999999E-2"/>
    <n v="2.5616568999999999E-2"/>
    <n v="6.7447881000000001E-2"/>
    <n v="6.3223872E-2"/>
    <n v="0.17441068300000001"/>
    <n v="0.19035290899999999"/>
    <n v="5.1369395999999998E-2"/>
    <n v="8.2163783000000004E-2"/>
    <n v="7.6168415000000003E-2"/>
    <n v="1.6623518E-2"/>
    <n v="8.0392420000000003E-3"/>
    <n v="6"/>
    <n v="66"/>
    <n v="21"/>
    <n v="0.125"/>
    <n v="3.5714285999999998E-2"/>
    <n v="0.39285714300000002"/>
    <x v="0"/>
    <s v="Speaker system which connects to your smartphone and other smart-home devices"/>
    <s v="Budget"/>
    <s v="All homes"/>
    <s v="MyHome"/>
    <s v="Sound System"/>
  </r>
  <r>
    <x v="29"/>
    <s v="cad75f4f-a786-4777-ae2d-53676703a339"/>
    <n v="5422"/>
    <s v="sparcall3f"/>
    <n v="4"/>
    <s v="Male"/>
    <x v="7"/>
    <x v="2"/>
    <x v="1"/>
    <x v="5"/>
    <n v="110"/>
    <x v="7"/>
    <n v="2161"/>
    <n v="7"/>
    <n v="118"/>
    <n v="346"/>
    <n v="874"/>
    <n v="616"/>
    <n v="200"/>
    <n v="3.2392409999999999E-3"/>
    <n v="5.4604350000000003E-2"/>
    <n v="0.16011106"/>
    <n v="0.40444238799999999"/>
    <n v="0.285053216"/>
    <x v="7"/>
    <n v="5"/>
    <n v="30"/>
    <n v="99"/>
    <n v="244"/>
    <n v="433"/>
    <n v="469"/>
    <n v="290"/>
    <n v="269"/>
    <n v="322"/>
    <n v="2.313744E-3"/>
    <n v="1.3882462E-2"/>
    <n v="4.5812124000000003E-2"/>
    <n v="0.11291068899999999"/>
    <n v="0.200370199"/>
    <n v="0.217029153"/>
    <n v="0.134197131"/>
    <n v="0.124479408"/>
    <n v="0.14900509000000001"/>
    <n v="5254"/>
    <n v="482"/>
    <n v="230"/>
    <n v="130"/>
    <n v="293"/>
    <n v="41"/>
    <n v="94"/>
    <n v="62"/>
    <n v="148"/>
    <n v="277"/>
    <n v="1264"/>
    <n v="1009"/>
    <n v="296"/>
    <n v="450"/>
    <n v="337"/>
    <n v="82"/>
    <n v="59"/>
    <n v="39.799999999999997"/>
    <n v="40"/>
    <n v="9.1739627000000004E-2"/>
    <n v="4.3776171000000003E-2"/>
    <n v="2.4743053000000001E-2"/>
    <n v="5.5767035E-2"/>
    <n v="7.8035780000000003E-3"/>
    <n v="1.7891131000000001E-2"/>
    <n v="1.1800533E-2"/>
    <n v="2.8169013999999999E-2"/>
    <n v="5.2721735999999998E-2"/>
    <n v="0.240578607"/>
    <n v="0.19204415699999999"/>
    <n v="5.6338027999999998E-2"/>
    <n v="8.5649029000000002E-2"/>
    <n v="6.4141606000000004E-2"/>
    <n v="1.5607156000000001E-2"/>
    <n v="1.1229539E-2"/>
    <n v="27"/>
    <n v="32"/>
    <n v="12"/>
    <n v="0.109090909"/>
    <n v="0.245454545"/>
    <n v="0.29090909100000001"/>
    <x v="4"/>
    <s v="Smart bulb that can be controlled by your smartphone and other smart-home devices"/>
    <s v="High-End"/>
    <s v="All homes"/>
    <s v="Zircon"/>
    <s v="Lighting"/>
  </r>
  <r>
    <x v="24"/>
    <s v="0d79969f-1291-4ab7-a7ec-dceb0ae2c154"/>
    <n v="2346"/>
    <s v="eanglish3g"/>
    <n v="1"/>
    <s v="Female"/>
    <x v="46"/>
    <x v="11"/>
    <x v="1"/>
    <x v="29"/>
    <n v="158"/>
    <x v="46"/>
    <n v="3304"/>
    <n v="4"/>
    <n v="162"/>
    <n v="975"/>
    <n v="1157"/>
    <n v="888"/>
    <n v="118"/>
    <n v="1.210654E-3"/>
    <n v="4.9031476999999997E-2"/>
    <n v="0.29509685200000002"/>
    <n v="0.35018159799999998"/>
    <n v="0.26876513299999999"/>
    <x v="46"/>
    <n v="0"/>
    <n v="53"/>
    <n v="192"/>
    <n v="790"/>
    <n v="667"/>
    <n v="462"/>
    <n v="401"/>
    <n v="401"/>
    <n v="338"/>
    <n v="0"/>
    <n v="1.6041162000000001E-2"/>
    <n v="5.8111379999999997E-2"/>
    <n v="0.23910411600000001"/>
    <n v="0.20187651300000001"/>
    <n v="0.13983050799999999"/>
    <n v="0.121368039"/>
    <n v="0.121368039"/>
    <n v="0.102300242"/>
    <n v="8354"/>
    <n v="701"/>
    <n v="372"/>
    <n v="213"/>
    <n v="577"/>
    <n v="138"/>
    <n v="251"/>
    <n v="181"/>
    <n v="482"/>
    <n v="650"/>
    <n v="2330"/>
    <n v="1703"/>
    <n v="276"/>
    <n v="322"/>
    <n v="135"/>
    <n v="17"/>
    <n v="6"/>
    <n v="32.9"/>
    <n v="34"/>
    <n v="8.3911897999999999E-2"/>
    <n v="4.4529566999999999E-2"/>
    <n v="2.5496768E-2"/>
    <n v="6.9068710000000005E-2"/>
    <n v="1.6519032999999999E-2"/>
    <n v="3.0045486999999999E-2"/>
    <n v="2.1666267999999999E-2"/>
    <n v="5.7696912000000003E-2"/>
    <n v="7.7807038999999995E-2"/>
    <n v="0.27890830700000002"/>
    <n v="0.203854441"/>
    <n v="3.3038065999999998E-2"/>
    <n v="3.8544410000000001E-2"/>
    <n v="1.6159923E-2"/>
    <n v="2.0349529999999999E-3"/>
    <n v="7.1821899999999998E-4"/>
    <n v="45"/>
    <n v="27"/>
    <n v="20"/>
    <n v="0.12658227799999999"/>
    <n v="0.28481012700000002"/>
    <n v="0.170886076"/>
    <x v="2"/>
    <s v="Fingerprint recognised door system"/>
    <s v="All"/>
    <s v="Flats"/>
    <s v="MyHome"/>
    <s v="Security"/>
  </r>
  <r>
    <x v="0"/>
    <s v="8778d8eb-f68c-4bd5-9a15-c300d283e0b8"/>
    <n v="2346"/>
    <s v="hhayselden3h"/>
    <n v="1"/>
    <s v="Male"/>
    <x v="28"/>
    <x v="12"/>
    <x v="1"/>
    <x v="9"/>
    <n v="80"/>
    <x v="28"/>
    <n v="1478"/>
    <n v="3"/>
    <n v="69"/>
    <n v="441"/>
    <n v="615"/>
    <n v="316"/>
    <n v="34"/>
    <n v="2.0297700000000002E-3"/>
    <n v="4.6684708999999998E-2"/>
    <n v="0.29837618399999999"/>
    <n v="0.41610284199999997"/>
    <n v="0.21380243600000001"/>
    <x v="28"/>
    <n v="2"/>
    <n v="25"/>
    <n v="59"/>
    <n v="303"/>
    <n v="378"/>
    <n v="315"/>
    <n v="202"/>
    <n v="127"/>
    <n v="67"/>
    <n v="1.3531800000000001E-3"/>
    <n v="1.6914749999999999E-2"/>
    <n v="3.9918809E-2"/>
    <n v="0.20500676600000001"/>
    <n v="0.25575101500000003"/>
    <n v="0.21312584600000001"/>
    <n v="0.136671177"/>
    <n v="8.5926928E-2"/>
    <n v="4.5331529000000002E-2"/>
    <n v="3666"/>
    <n v="227"/>
    <n v="128"/>
    <n v="83"/>
    <n v="250"/>
    <n v="41"/>
    <n v="100"/>
    <n v="82"/>
    <n v="218"/>
    <n v="219"/>
    <n v="793"/>
    <n v="883"/>
    <n v="227"/>
    <n v="258"/>
    <n v="125"/>
    <n v="20"/>
    <n v="12"/>
    <n v="38"/>
    <n v="40"/>
    <n v="6.1920349E-2"/>
    <n v="3.4915439E-2"/>
    <n v="2.2640480000000001E-2"/>
    <n v="6.8194217000000001E-2"/>
    <n v="1.1183851999999999E-2"/>
    <n v="2.7277686999999998E-2"/>
    <n v="2.2367702999999999E-2"/>
    <n v="5.9465357000000003E-2"/>
    <n v="5.9738133999999998E-2"/>
    <n v="0.216312057"/>
    <n v="0.24086197500000001"/>
    <n v="6.1920349E-2"/>
    <n v="7.0376432000000003E-2"/>
    <n v="3.4097109E-2"/>
    <n v="5.4555369999999999E-3"/>
    <n v="3.273322E-3"/>
    <n v="18"/>
    <n v="28"/>
    <n v="5"/>
    <n v="6.25E-2"/>
    <n v="0.22500000000000001"/>
    <n v="0.35"/>
    <x v="2"/>
    <s v="Fingerprint recognised door system"/>
    <s v="All"/>
    <s v="Flats"/>
    <s v="MyHome"/>
    <s v="Security"/>
  </r>
  <r>
    <x v="3"/>
    <s v="56b9d8b2-e91e-4495-84fa-3df967f5bbb2"/>
    <n v="1765"/>
    <s v="jsebert3i"/>
    <n v="1"/>
    <s v="Female"/>
    <x v="77"/>
    <x v="12"/>
    <x v="1"/>
    <x v="19"/>
    <n v="155"/>
    <x v="77"/>
    <n v="3411"/>
    <n v="4"/>
    <n v="529"/>
    <n v="599"/>
    <n v="1787"/>
    <n v="407"/>
    <n v="85"/>
    <n v="1.172677E-3"/>
    <n v="0.155086485"/>
    <n v="0.17560832600000001"/>
    <n v="0.52389328599999996"/>
    <n v="0.11931984800000001"/>
    <x v="77"/>
    <n v="10"/>
    <n v="49"/>
    <n v="516"/>
    <n v="447"/>
    <n v="1042"/>
    <n v="830"/>
    <n v="315"/>
    <n v="144"/>
    <n v="58"/>
    <n v="2.9316920000000001E-3"/>
    <n v="1.4365289E-2"/>
    <n v="0.15127528600000001"/>
    <n v="0.13104661400000001"/>
    <n v="0.30548226299999998"/>
    <n v="0.243330402"/>
    <n v="9.2348285000000002E-2"/>
    <n v="4.2216359000000002E-2"/>
    <n v="1.7003811000000001E-2"/>
    <n v="7765"/>
    <n v="422"/>
    <n v="220"/>
    <n v="154"/>
    <n v="450"/>
    <n v="91"/>
    <n v="192"/>
    <n v="191"/>
    <n v="428"/>
    <n v="441"/>
    <n v="1413"/>
    <n v="1501"/>
    <n v="483"/>
    <n v="967"/>
    <n v="592"/>
    <n v="146"/>
    <n v="74"/>
    <n v="42.8"/>
    <n v="44"/>
    <n v="5.4346426000000003E-2"/>
    <n v="2.8332260000000001E-2"/>
    <n v="1.9832582000000001E-2"/>
    <n v="5.795235E-2"/>
    <n v="1.1719253000000001E-2"/>
    <n v="2.4726336000000002E-2"/>
    <n v="2.4597553000000001E-2"/>
    <n v="5.5119123999999999E-2"/>
    <n v="5.6793303000000003E-2"/>
    <n v="0.18197037999999999"/>
    <n v="0.19330328399999999"/>
    <n v="6.2202188999999998E-2"/>
    <n v="0.124533162"/>
    <n v="7.6239535999999997E-2"/>
    <n v="1.8802317999999998E-2"/>
    <n v="9.5299419999999996E-3"/>
    <n v="2"/>
    <n v="76"/>
    <n v="20"/>
    <n v="0.12903225800000001"/>
    <n v="1.2903226E-2"/>
    <n v="0.49032258099999998"/>
    <x v="7"/>
    <s v="Smart bulb that can be controlled by your smartphone and other smart-home devices"/>
    <s v="Budget"/>
    <s v="All homes"/>
    <s v="MyHome"/>
    <s v="Lighting"/>
  </r>
  <r>
    <x v="1"/>
    <s v="52a500c9-8c03-4dfc-a2e3-aadd55e22409"/>
    <n v="2346"/>
    <s v="dmansfield3j"/>
    <n v="1"/>
    <s v="Male"/>
    <x v="78"/>
    <x v="5"/>
    <x v="0"/>
    <x v="7"/>
    <n v="151"/>
    <x v="78"/>
    <n v="2680"/>
    <n v="2"/>
    <n v="157"/>
    <n v="726"/>
    <n v="677"/>
    <n v="560"/>
    <n v="558"/>
    <n v="7.4626900000000003E-4"/>
    <n v="5.8582090000000003E-2"/>
    <n v="0.270895522"/>
    <n v="0.25261193999999998"/>
    <n v="0.20895522399999999"/>
    <x v="78"/>
    <n v="3"/>
    <n v="19"/>
    <n v="166"/>
    <n v="570"/>
    <n v="357"/>
    <n v="348"/>
    <n v="289"/>
    <n v="257"/>
    <n v="671"/>
    <n v="1.1194029999999999E-3"/>
    <n v="7.0895519999999998E-3"/>
    <n v="6.1940298999999997E-2"/>
    <n v="0.21268656699999999"/>
    <n v="0.13320895499999999"/>
    <n v="0.12985074599999999"/>
    <n v="0.107835821"/>
    <n v="9.5895521999999997E-2"/>
    <n v="0.250373134"/>
    <n v="6581"/>
    <n v="447"/>
    <n v="275"/>
    <n v="172"/>
    <n v="421"/>
    <n v="74"/>
    <n v="146"/>
    <n v="97"/>
    <n v="204"/>
    <n v="276"/>
    <n v="1541"/>
    <n v="1455"/>
    <n v="409"/>
    <n v="524"/>
    <n v="334"/>
    <n v="112"/>
    <n v="94"/>
    <n v="40.200000000000003"/>
    <n v="41"/>
    <n v="6.7922808000000001E-2"/>
    <n v="4.1786961999999997E-2"/>
    <n v="2.6135846000000001E-2"/>
    <n v="6.3972040999999993E-2"/>
    <n v="1.1244492E-2"/>
    <n v="2.2185078E-2"/>
    <n v="1.4739400999999999E-2"/>
    <n v="3.0998329000000002E-2"/>
    <n v="4.1938915E-2"/>
    <n v="0.23415894200000001"/>
    <n v="0.22109102"/>
    <n v="6.214861E-2"/>
    <n v="7.9623157999999999E-2"/>
    <n v="5.0752165000000002E-2"/>
    <n v="1.701869E-2"/>
    <n v="1.4283544E-2"/>
    <n v="51"/>
    <n v="10"/>
    <n v="36"/>
    <n v="0.238410596"/>
    <n v="0.33774834399999998"/>
    <n v="6.6225166000000002E-2"/>
    <x v="2"/>
    <s v="Fingerprint recognised door system"/>
    <s v="All"/>
    <s v="Flats"/>
    <s v="MyHome"/>
    <s v="Security"/>
  </r>
  <r>
    <x v="4"/>
    <s v="c71ff29a-d87b-4ce7-88d5-54e7108a0b03"/>
    <n v="7747"/>
    <s v="nhalt3k"/>
    <n v="1"/>
    <s v="Male"/>
    <x v="37"/>
    <x v="0"/>
    <x v="1"/>
    <x v="25"/>
    <n v="152"/>
    <x v="37"/>
    <n v="3557"/>
    <n v="5"/>
    <n v="386"/>
    <n v="1349"/>
    <n v="1259"/>
    <n v="473"/>
    <n v="85"/>
    <n v="1.405679E-3"/>
    <n v="0.10851841399999999"/>
    <n v="0.37925217900000002"/>
    <n v="0.35394995800000001"/>
    <n v="0.132977228"/>
    <x v="37"/>
    <n v="13"/>
    <n v="105"/>
    <n v="338"/>
    <n v="1034"/>
    <n v="743"/>
    <n v="708"/>
    <n v="355"/>
    <n v="154"/>
    <n v="107"/>
    <n v="3.6547649999999999E-3"/>
    <n v="2.9519258E-2"/>
    <n v="9.5023896999999996E-2"/>
    <n v="0.29069440499999999"/>
    <n v="0.20888389099999999"/>
    <n v="0.19904413800000001"/>
    <n v="9.9803205000000006E-2"/>
    <n v="4.3294910999999998E-2"/>
    <n v="3.0081528999999999E-2"/>
    <n v="7882"/>
    <n v="663"/>
    <n v="273"/>
    <n v="160"/>
    <n v="422"/>
    <n v="98"/>
    <n v="189"/>
    <n v="174"/>
    <n v="531"/>
    <n v="601"/>
    <n v="1516"/>
    <n v="1411"/>
    <n v="507"/>
    <n v="666"/>
    <n v="458"/>
    <n v="156"/>
    <n v="57"/>
    <n v="38.9"/>
    <n v="37"/>
    <n v="8.4115706999999998E-2"/>
    <n v="3.4635879000000001E-2"/>
    <n v="2.0299416000000001E-2"/>
    <n v="5.3539710999999997E-2"/>
    <n v="1.2433392999999999E-2"/>
    <n v="2.3978685999999999E-2"/>
    <n v="2.2075615E-2"/>
    <n v="6.7368687999999996E-2"/>
    <n v="7.6249682999999999E-2"/>
    <n v="0.19233697"/>
    <n v="0.17901547800000001"/>
    <n v="6.4323775999999999E-2"/>
    <n v="8.4496320999999999E-2"/>
    <n v="5.8107078999999999E-2"/>
    <n v="1.9791930999999999E-2"/>
    <n v="7.2316669999999998E-3"/>
    <n v="19"/>
    <n v="34"/>
    <n v="30"/>
    <n v="0.19736842099999999"/>
    <n v="0.125"/>
    <n v="0.22368421099999999"/>
    <x v="0"/>
    <s v="Speaker system which connects to your smartphone and other smart-home devices"/>
    <s v="Budget"/>
    <s v="All homes"/>
    <s v="MyHome"/>
    <s v="Sound System"/>
  </r>
  <r>
    <x v="3"/>
    <s v="6a7e9954-357d-4f69-ace1-81c060281450"/>
    <n v="5422"/>
    <s v="rdixcey3l"/>
    <n v="4"/>
    <s v="Female"/>
    <x v="2"/>
    <x v="3"/>
    <x v="0"/>
    <x v="1"/>
    <n v="200"/>
    <x v="2"/>
    <n v="2881"/>
    <n v="4"/>
    <n v="346"/>
    <n v="499"/>
    <n v="960"/>
    <n v="572"/>
    <n v="500"/>
    <n v="1.3884069999999999E-3"/>
    <n v="0.12009718799999999"/>
    <n v="0.17320374899999999"/>
    <n v="0.33321763300000001"/>
    <n v="0.19854217299999999"/>
    <x v="2"/>
    <n v="9"/>
    <n v="88"/>
    <n v="260"/>
    <n v="318"/>
    <n v="474"/>
    <n v="512"/>
    <n v="340"/>
    <n v="254"/>
    <n v="626"/>
    <n v="3.1239150000000001E-3"/>
    <n v="3.0544950000000001E-2"/>
    <n v="9.0246441999999996E-2"/>
    <n v="0.110378341"/>
    <n v="0.16452620600000001"/>
    <n v="0.177716071"/>
    <n v="0.11801457799999999"/>
    <n v="8.8163831999999998E-2"/>
    <n v="0.21728566499999999"/>
    <n v="7083"/>
    <n v="507"/>
    <n v="283"/>
    <n v="198"/>
    <n v="406"/>
    <n v="81"/>
    <n v="190"/>
    <n v="132"/>
    <n v="257"/>
    <n v="294"/>
    <n v="1596"/>
    <n v="1485"/>
    <n v="411"/>
    <n v="594"/>
    <n v="410"/>
    <n v="159"/>
    <n v="80"/>
    <n v="40.4"/>
    <n v="41"/>
    <n v="7.1579839000000006E-2"/>
    <n v="3.9954821000000001E-2"/>
    <n v="2.7954257E-2"/>
    <n v="5.7320344000000002E-2"/>
    <n v="1.1435832E-2"/>
    <n v="2.6824792E-2"/>
    <n v="1.8636171E-2"/>
    <n v="3.628406E-2"/>
    <n v="4.1507835999999999E-2"/>
    <n v="0.22532825100000001"/>
    <n v="0.20965692499999999"/>
    <n v="5.8026260000000003E-2"/>
    <n v="8.3862770000000003E-2"/>
    <n v="5.7885077E-2"/>
    <n v="2.2448115000000001E-2"/>
    <n v="1.1294649E-2"/>
    <n v="62"/>
    <n v="61"/>
    <n v="32"/>
    <n v="0.16"/>
    <n v="0.31"/>
    <n v="0.30499999999999999"/>
    <x v="4"/>
    <s v="Smart bulb that can be controlled by your smartphone and other smart-home devices"/>
    <s v="High-End"/>
    <s v="All homes"/>
    <s v="Zircon"/>
    <s v="Lighting"/>
  </r>
  <r>
    <x v="10"/>
    <s v="b62f61d4-dd25-41c2-b228-a8fa7f3b2bf6"/>
    <n v="7747"/>
    <s v="ktingey3m"/>
    <n v="1"/>
    <s v="Female"/>
    <x v="11"/>
    <x v="2"/>
    <x v="1"/>
    <x v="8"/>
    <n v="229"/>
    <x v="11"/>
    <n v="3652"/>
    <n v="3"/>
    <n v="164"/>
    <n v="806"/>
    <n v="1626"/>
    <n v="894"/>
    <n v="159"/>
    <n v="8.21468E-4"/>
    <n v="4.49069E-2"/>
    <n v="0.22070098599999999"/>
    <n v="0.44523548699999999"/>
    <n v="0.24479737100000001"/>
    <x v="11"/>
    <n v="3"/>
    <n v="36"/>
    <n v="139"/>
    <n v="472"/>
    <n v="821"/>
    <n v="837"/>
    <n v="604"/>
    <n v="402"/>
    <n v="338"/>
    <n v="8.21468E-4"/>
    <n v="9.857612E-3"/>
    <n v="3.8061336000000001E-2"/>
    <n v="0.12924425"/>
    <n v="0.224808324"/>
    <n v="0.229189485"/>
    <n v="0.16538882799999999"/>
    <n v="0.11007667"/>
    <n v="9.2552025999999996E-2"/>
    <n v="8525"/>
    <n v="376"/>
    <n v="270"/>
    <n v="180"/>
    <n v="464"/>
    <n v="106"/>
    <n v="177"/>
    <n v="174"/>
    <n v="372"/>
    <n v="346"/>
    <n v="1540"/>
    <n v="1934"/>
    <n v="751"/>
    <n v="1039"/>
    <n v="585"/>
    <n v="156"/>
    <n v="55"/>
    <n v="44.2"/>
    <n v="46"/>
    <n v="4.4105572000000003E-2"/>
    <n v="3.1671553999999998E-2"/>
    <n v="2.111437E-2"/>
    <n v="5.4428152E-2"/>
    <n v="1.2434018E-2"/>
    <n v="2.0762462999999998E-2"/>
    <n v="2.0410556999999999E-2"/>
    <n v="4.3636363999999997E-2"/>
    <n v="4.0586509999999999E-2"/>
    <n v="0.180645161"/>
    <n v="0.22686217"/>
    <n v="8.8093842000000006E-2"/>
    <n v="0.121876833"/>
    <n v="6.8621700999999993E-2"/>
    <n v="1.8299119999999999E-2"/>
    <n v="6.4516130000000001E-3"/>
    <n v="104"/>
    <n v="68"/>
    <n v="12"/>
    <n v="5.2401746999999999E-2"/>
    <n v="0.45414847200000003"/>
    <n v="0.29694323099999997"/>
    <x v="0"/>
    <s v="Speaker system which connects to your smartphone and other smart-home devices"/>
    <s v="Budget"/>
    <s v="All homes"/>
    <s v="MyHome"/>
    <s v="Sound System"/>
  </r>
  <r>
    <x v="14"/>
    <s v="bcbc877b-ed0d-4329-afc6-fb6c426772c3"/>
    <n v="2342"/>
    <s v="pwhisson3n"/>
    <n v="1"/>
    <s v="Female"/>
    <x v="65"/>
    <x v="5"/>
    <x v="1"/>
    <x v="25"/>
    <n v="127"/>
    <x v="65"/>
    <n v="3737"/>
    <n v="6"/>
    <n v="275"/>
    <n v="802"/>
    <n v="2290"/>
    <n v="284"/>
    <n v="80"/>
    <n v="1.6055659999999999E-3"/>
    <n v="7.3588440000000005E-2"/>
    <n v="0.21461064999999999"/>
    <n v="0.61279100900000005"/>
    <n v="7.5996788999999995E-2"/>
    <x v="65"/>
    <n v="11"/>
    <n v="65"/>
    <n v="324"/>
    <n v="628"/>
    <n v="1316"/>
    <n v="946"/>
    <n v="291"/>
    <n v="106"/>
    <n v="50"/>
    <n v="2.9435379999999999E-3"/>
    <n v="1.7393631E-2"/>
    <n v="8.6700561999999995E-2"/>
    <n v="0.16804923699999999"/>
    <n v="0.35215413400000001"/>
    <n v="0.253144233"/>
    <n v="7.7869948999999994E-2"/>
    <n v="2.8364998999999998E-2"/>
    <n v="1.3379716E-2"/>
    <n v="9500"/>
    <n v="837"/>
    <n v="473"/>
    <n v="272"/>
    <n v="719"/>
    <n v="119"/>
    <n v="251"/>
    <n v="257"/>
    <n v="596"/>
    <n v="683"/>
    <n v="2057"/>
    <n v="1535"/>
    <n v="444"/>
    <n v="625"/>
    <n v="436"/>
    <n v="121"/>
    <n v="75"/>
    <n v="35.299999999999997"/>
    <n v="33"/>
    <n v="8.8105263000000003E-2"/>
    <n v="4.9789474E-2"/>
    <n v="2.8631579000000001E-2"/>
    <n v="7.5684211000000001E-2"/>
    <n v="1.2526315999999999E-2"/>
    <n v="2.6421053E-2"/>
    <n v="2.7052632E-2"/>
    <n v="6.2736842000000001E-2"/>
    <n v="7.1894737E-2"/>
    <n v="0.216526316"/>
    <n v="0.161578947"/>
    <n v="4.6736842000000001E-2"/>
    <n v="6.5789474000000001E-2"/>
    <n v="4.5894736999999998E-2"/>
    <n v="1.2736842E-2"/>
    <n v="7.8947370000000006E-3"/>
    <n v="1"/>
    <n v="58"/>
    <n v="7"/>
    <n v="5.5118109999999998E-2"/>
    <n v="7.8740159999999993E-3"/>
    <n v="0.45669291299999998"/>
    <x v="3"/>
    <s v="Alarm clock which automatically syncs with your smartphone and automatically opens the curtains or blinds"/>
    <s v="Budget"/>
    <s v="All homes"/>
    <s v="MyHome"/>
    <s v="Alarm"/>
  </r>
  <r>
    <x v="0"/>
    <s v="9f0b87bb-88b5-4746-8040-316e3f5bdd66"/>
    <n v="2346"/>
    <s v="fpennino3o"/>
    <n v="1"/>
    <s v="Male"/>
    <x v="64"/>
    <x v="6"/>
    <x v="1"/>
    <x v="34"/>
    <n v="63"/>
    <x v="64"/>
    <n v="1330"/>
    <n v="1"/>
    <n v="47"/>
    <n v="178"/>
    <n v="450"/>
    <n v="425"/>
    <n v="229"/>
    <n v="7.5188000000000002E-4"/>
    <n v="3.5338346E-2"/>
    <n v="0.13383458600000001"/>
    <n v="0.33834586500000002"/>
    <n v="0.31954887199999998"/>
    <x v="64"/>
    <n v="1"/>
    <n v="7"/>
    <n v="38"/>
    <n v="99"/>
    <n v="170"/>
    <n v="239"/>
    <n v="174"/>
    <n v="220"/>
    <n v="382"/>
    <n v="7.5188000000000002E-4"/>
    <n v="5.2631580000000004E-3"/>
    <n v="2.8571428999999999E-2"/>
    <n v="7.4436089999999996E-2"/>
    <n v="0.127819549"/>
    <n v="0.17969924800000001"/>
    <n v="0.13082706799999999"/>
    <n v="0.165413534"/>
    <n v="0.28721804499999998"/>
    <n v="3318"/>
    <n v="138"/>
    <n v="113"/>
    <n v="70"/>
    <n v="250"/>
    <n v="56"/>
    <n v="115"/>
    <n v="73"/>
    <n v="108"/>
    <n v="78"/>
    <n v="467"/>
    <n v="793"/>
    <n v="327"/>
    <n v="428"/>
    <n v="218"/>
    <n v="49"/>
    <n v="35"/>
    <n v="44.1"/>
    <n v="48"/>
    <n v="4.1591320000000001E-2"/>
    <n v="3.4056661000000002E-2"/>
    <n v="2.1097046000000001E-2"/>
    <n v="7.5346594000000003E-2"/>
    <n v="1.6877637000000001E-2"/>
    <n v="3.4659433000000003E-2"/>
    <n v="2.2001205999999999E-2"/>
    <n v="3.2549728999999999E-2"/>
    <n v="2.3508136999999998E-2"/>
    <n v="0.140747438"/>
    <n v="0.238999397"/>
    <n v="9.8553345000000001E-2"/>
    <n v="0.128993369"/>
    <n v="6.570223E-2"/>
    <n v="1.4767931999999999E-2"/>
    <n v="1.0548523000000001E-2"/>
    <n v="37"/>
    <n v="8"/>
    <n v="0"/>
    <n v="0"/>
    <n v="0.58730158700000001"/>
    <n v="0.126984127"/>
    <x v="2"/>
    <s v="Fingerprint recognised door system"/>
    <s v="All"/>
    <s v="Flats"/>
    <s v="MyHome"/>
    <s v="Security"/>
  </r>
  <r>
    <x v="25"/>
    <s v="a549da44-ba28-41c6-a4ff-4747ee6e061c"/>
    <n v="9559"/>
    <s v="jemmett3p"/>
    <n v="2"/>
    <s v="Female"/>
    <x v="10"/>
    <x v="11"/>
    <x v="0"/>
    <x v="7"/>
    <n v="201"/>
    <x v="10"/>
    <n v="3206"/>
    <n v="5"/>
    <n v="591"/>
    <n v="928"/>
    <n v="867"/>
    <n v="481"/>
    <n v="334"/>
    <n v="1.559576E-3"/>
    <n v="0.184341859"/>
    <n v="0.28945726799999999"/>
    <n v="0.27043044300000002"/>
    <n v="0.15003119200000001"/>
    <x v="10"/>
    <n v="31"/>
    <n v="175"/>
    <n v="463"/>
    <n v="651"/>
    <n v="494"/>
    <n v="458"/>
    <n v="335"/>
    <n v="211"/>
    <n v="388"/>
    <n v="9.66937E-3"/>
    <n v="5.4585152999999997E-2"/>
    <n v="0.144416719"/>
    <n v="0.203056769"/>
    <n v="0.15408608900000001"/>
    <n v="0.14285714299999999"/>
    <n v="0.104491578"/>
    <n v="6.5814099000000001E-2"/>
    <n v="0.121023082"/>
    <n v="7147"/>
    <n v="519"/>
    <n v="264"/>
    <n v="178"/>
    <n v="389"/>
    <n v="69"/>
    <n v="151"/>
    <n v="96"/>
    <n v="249"/>
    <n v="359"/>
    <n v="1907"/>
    <n v="1437"/>
    <n v="353"/>
    <n v="543"/>
    <n v="398"/>
    <n v="162"/>
    <n v="73"/>
    <n v="39.9"/>
    <n v="39"/>
    <n v="7.2617881999999995E-2"/>
    <n v="3.6938576000000001E-2"/>
    <n v="2.4905554999999999E-2"/>
    <n v="5.4428431999999999E-2"/>
    <n v="9.6544000000000005E-3"/>
    <n v="2.1127745999999999E-2"/>
    <n v="1.3432209000000001E-2"/>
    <n v="3.4839793000000001E-2"/>
    <n v="5.0230865999999999E-2"/>
    <n v="0.26682524099999999"/>
    <n v="0.20106338300000001"/>
    <n v="4.9391352999999999E-2"/>
    <n v="7.5975933999999995E-2"/>
    <n v="5.5687700999999999E-2"/>
    <n v="2.2666853000000001E-2"/>
    <n v="1.0214076000000001E-2"/>
    <n v="37"/>
    <n v="33"/>
    <n v="58"/>
    <n v="0.28855721400000001"/>
    <n v="0.18407960200000001"/>
    <n v="0.16417910399999999"/>
    <x v="1"/>
    <s v="Speaker system which connects to your smartphone and other smart-home devices"/>
    <s v="High-End"/>
    <s v="All homes"/>
    <s v="Zircon"/>
    <s v="Sound System"/>
  </r>
  <r>
    <x v="24"/>
    <s v="972ab322-2d2c-4d15-9f84-c2e6e4d7f2f3"/>
    <n v="7747"/>
    <s v="mlevick3q"/>
    <n v="1"/>
    <s v="Female"/>
    <x v="23"/>
    <x v="1"/>
    <x v="1"/>
    <x v="18"/>
    <n v="73"/>
    <x v="23"/>
    <n v="1680"/>
    <n v="1"/>
    <n v="108"/>
    <n v="222"/>
    <n v="677"/>
    <n v="549"/>
    <n v="123"/>
    <n v="5.95238E-4"/>
    <n v="6.4285713999999994E-2"/>
    <n v="0.132142857"/>
    <n v="0.40297619000000001"/>
    <n v="0.326785714"/>
    <x v="23"/>
    <n v="1"/>
    <n v="16"/>
    <n v="87"/>
    <n v="126"/>
    <n v="225"/>
    <n v="436"/>
    <n v="318"/>
    <n v="230"/>
    <n v="241"/>
    <n v="5.95238E-4"/>
    <n v="9.5238100000000006E-3"/>
    <n v="5.1785713999999997E-2"/>
    <n v="7.4999999999999997E-2"/>
    <n v="0.133928571"/>
    <n v="0.25952381000000002"/>
    <n v="0.18928571399999999"/>
    <n v="0.13690476200000001"/>
    <n v="0.14345238099999999"/>
    <n v="4073"/>
    <n v="155"/>
    <n v="96"/>
    <n v="86"/>
    <n v="282"/>
    <n v="61"/>
    <n v="112"/>
    <n v="76"/>
    <n v="163"/>
    <n v="109"/>
    <n v="580"/>
    <n v="955"/>
    <n v="350"/>
    <n v="529"/>
    <n v="386"/>
    <n v="91"/>
    <n v="42"/>
    <n v="46.2"/>
    <n v="49"/>
    <n v="3.8055486999999999E-2"/>
    <n v="2.356985E-2"/>
    <n v="2.1114658000000001E-2"/>
    <n v="6.9236434999999999E-2"/>
    <n v="1.4976676E-2"/>
    <n v="2.7498159000000001E-2"/>
    <n v="1.8659465E-2"/>
    <n v="4.0019642000000001E-2"/>
    <n v="2.6761600999999999E-2"/>
    <n v="0.14240117799999999"/>
    <n v="0.23447090600000001"/>
    <n v="8.5931746000000003E-2"/>
    <n v="0.12987969599999999"/>
    <n v="9.4770438999999998E-2"/>
    <n v="2.2342253999999999E-2"/>
    <n v="1.0311809E-2"/>
    <n v="30"/>
    <n v="26"/>
    <n v="0"/>
    <n v="0"/>
    <n v="0.41095890400000001"/>
    <n v="0.356164384"/>
    <x v="0"/>
    <s v="Speaker system which connects to your smartphone and other smart-home devices"/>
    <s v="Budget"/>
    <s v="All homes"/>
    <s v="MyHome"/>
    <s v="Sound System"/>
  </r>
  <r>
    <x v="19"/>
    <s v="dd5d7327-c12d-4518-aadf-ae1a58c9a18f"/>
    <n v="1765"/>
    <s v="eoakes3r"/>
    <n v="1"/>
    <s v="Male"/>
    <x v="32"/>
    <x v="7"/>
    <x v="1"/>
    <x v="22"/>
    <n v="347"/>
    <x v="32"/>
    <n v="3219"/>
    <n v="2"/>
    <n v="173"/>
    <n v="1006"/>
    <n v="1270"/>
    <n v="646"/>
    <n v="122"/>
    <n v="6.2131100000000004E-4"/>
    <n v="5.3743398999999997E-2"/>
    <n v="0.31251941599999999"/>
    <n v="0.394532463"/>
    <n v="0.20068344199999999"/>
    <x v="32"/>
    <n v="4"/>
    <n v="41"/>
    <n v="245"/>
    <n v="802"/>
    <n v="865"/>
    <n v="511"/>
    <n v="370"/>
    <n v="216"/>
    <n v="165"/>
    <n v="1.2426220000000001E-3"/>
    <n v="1.2736875E-2"/>
    <n v="7.6110593000000004E-2"/>
    <n v="0.249145697"/>
    <n v="0.26871699300000002"/>
    <n v="0.15874495199999999"/>
    <n v="0.114942529"/>
    <n v="6.7101584000000006E-2"/>
    <n v="5.1258155E-2"/>
    <n v="8306"/>
    <n v="972"/>
    <n v="444"/>
    <n v="241"/>
    <n v="599"/>
    <n v="110"/>
    <n v="155"/>
    <n v="154"/>
    <n v="493"/>
    <n v="810"/>
    <n v="2310"/>
    <n v="1105"/>
    <n v="270"/>
    <n v="354"/>
    <n v="182"/>
    <n v="68"/>
    <n v="39"/>
    <n v="31.2"/>
    <n v="31"/>
    <n v="0.11702383800000001"/>
    <n v="5.3455333000000001E-2"/>
    <n v="2.901517E-2"/>
    <n v="7.2116542000000006E-2"/>
    <n v="1.3243438E-2"/>
    <n v="1.8661209000000002E-2"/>
    <n v="1.8540813999999999E-2"/>
    <n v="5.9354682999999998E-2"/>
    <n v="9.7519864999999997E-2"/>
    <n v="0.27811220800000003"/>
    <n v="0.13303635899999999"/>
    <n v="3.2506621999999999E-2"/>
    <n v="4.2619793000000003E-2"/>
    <n v="2.1911870999999999E-2"/>
    <n v="8.1868529999999991E-3"/>
    <n v="4.6954010000000001E-3"/>
    <n v="58"/>
    <n v="93"/>
    <n v="64"/>
    <n v="0.18443804"/>
    <n v="0.167146974"/>
    <n v="0.26801152700000003"/>
    <x v="7"/>
    <s v="Smart bulb that can be controlled by your smartphone and other smart-home devices"/>
    <s v="Budget"/>
    <s v="All homes"/>
    <s v="MyHome"/>
    <s v="Lighting"/>
  </r>
  <r>
    <x v="26"/>
    <s v="7b8767ba-2852-4252-8d2d-b947fe6cfe4a"/>
    <n v="9559"/>
    <s v="keddies3s"/>
    <n v="3"/>
    <s v="Female"/>
    <x v="79"/>
    <x v="10"/>
    <x v="0"/>
    <x v="38"/>
    <n v="105"/>
    <x v="79"/>
    <n v="1870"/>
    <n v="4"/>
    <n v="99"/>
    <n v="321"/>
    <n v="401"/>
    <n v="470"/>
    <n v="575"/>
    <n v="2.1390369999999999E-3"/>
    <n v="5.2941176E-2"/>
    <n v="0.171657754"/>
    <n v="0.214438503"/>
    <n v="0.25133689799999998"/>
    <x v="79"/>
    <n v="7"/>
    <n v="27"/>
    <n v="98"/>
    <n v="223"/>
    <n v="174"/>
    <n v="228"/>
    <n v="193"/>
    <n v="249"/>
    <n v="671"/>
    <n v="3.743316E-3"/>
    <n v="1.4438503E-2"/>
    <n v="5.2406416999999997E-2"/>
    <n v="0.119251337"/>
    <n v="9.3048127999999994E-2"/>
    <n v="0.121925134"/>
    <n v="0.10320855600000001"/>
    <n v="0.13315508000000001"/>
    <n v="0.35882352899999997"/>
    <n v="5004"/>
    <n v="312"/>
    <n v="205"/>
    <n v="155"/>
    <n v="424"/>
    <n v="73"/>
    <n v="115"/>
    <n v="94"/>
    <n v="189"/>
    <n v="179"/>
    <n v="918"/>
    <n v="1199"/>
    <n v="331"/>
    <n v="361"/>
    <n v="309"/>
    <n v="95"/>
    <n v="45"/>
    <n v="40.200000000000003"/>
    <n v="43"/>
    <n v="6.2350120000000002E-2"/>
    <n v="4.0967226000000002E-2"/>
    <n v="3.0975220000000001E-2"/>
    <n v="8.4732214E-2"/>
    <n v="1.4588329000000001E-2"/>
    <n v="2.2981615E-2"/>
    <n v="1.8784972E-2"/>
    <n v="3.7769784000000001E-2"/>
    <n v="3.5771382999999997E-2"/>
    <n v="0.18345323699999999"/>
    <n v="0.23960831299999999"/>
    <n v="6.6147081999999996E-2"/>
    <n v="7.2142286E-2"/>
    <n v="6.1750600000000003E-2"/>
    <n v="1.8984812E-2"/>
    <n v="8.9928060000000008E-3"/>
    <n v="38"/>
    <n v="9"/>
    <n v="30"/>
    <n v="0.28571428599999998"/>
    <n v="0.36190476199999999"/>
    <n v="8.5714286000000001E-2"/>
    <x v="1"/>
    <s v="Speaker system which connects to your smartphone and other smart-home devices"/>
    <s v="High-End"/>
    <s v="All homes"/>
    <s v="Zircon"/>
    <s v="Sound System"/>
  </r>
  <r>
    <x v="9"/>
    <s v="6ed4580c-17ef-4871-9683-c24833c6d547"/>
    <n v="5422"/>
    <s v="rbeeho3t"/>
    <n v="3"/>
    <s v="Male"/>
    <x v="80"/>
    <x v="0"/>
    <x v="0"/>
    <x v="1"/>
    <n v="136"/>
    <x v="80"/>
    <n v="3100"/>
    <n v="2"/>
    <n v="213"/>
    <n v="705"/>
    <n v="1287"/>
    <n v="670"/>
    <n v="223"/>
    <n v="6.45161E-4"/>
    <n v="6.8709676999999997E-2"/>
    <n v="0.22741935499999999"/>
    <n v="0.41516129000000002"/>
    <n v="0.216129032"/>
    <x v="80"/>
    <n v="6"/>
    <n v="36"/>
    <n v="212"/>
    <n v="569"/>
    <n v="672"/>
    <n v="620"/>
    <n v="407"/>
    <n v="305"/>
    <n v="273"/>
    <n v="1.9354839999999999E-3"/>
    <n v="1.1612903000000001E-2"/>
    <n v="6.8387096999999994E-2"/>
    <n v="0.18354838700000001"/>
    <n v="0.216774194"/>
    <n v="0.2"/>
    <n v="0.13129032299999999"/>
    <n v="9.8387097000000007E-2"/>
    <n v="8.8064515999999995E-2"/>
    <n v="8061"/>
    <n v="598"/>
    <n v="304"/>
    <n v="192"/>
    <n v="507"/>
    <n v="97"/>
    <n v="213"/>
    <n v="157"/>
    <n v="412"/>
    <n v="446"/>
    <n v="1885"/>
    <n v="1610"/>
    <n v="440"/>
    <n v="624"/>
    <n v="387"/>
    <n v="103"/>
    <n v="86"/>
    <n v="38.5"/>
    <n v="39"/>
    <n v="7.4184343999999999E-2"/>
    <n v="3.7712442999999998E-2"/>
    <n v="2.3818385000000001E-2"/>
    <n v="6.2895422000000006E-2"/>
    <n v="1.2033245999999999E-2"/>
    <n v="2.6423520999999998E-2"/>
    <n v="1.9476492000000001E-2"/>
    <n v="5.1110283999999999E-2"/>
    <n v="5.5328123E-2"/>
    <n v="0.23384195499999999"/>
    <n v="0.199727081"/>
    <n v="5.4583799000000002E-2"/>
    <n v="7.7409750999999999E-2"/>
    <n v="4.8008931999999997E-2"/>
    <n v="1.2777571E-2"/>
    <n v="1.0668652000000001E-2"/>
    <n v="28"/>
    <n v="31"/>
    <n v="20"/>
    <n v="0.147058824"/>
    <n v="0.20588235299999999"/>
    <n v="0.227941176"/>
    <x v="4"/>
    <s v="Smart bulb that can be controlled by your smartphone and other smart-home devices"/>
    <s v="High-End"/>
    <s v="All homes"/>
    <s v="Zircon"/>
    <s v="Lighting"/>
  </r>
  <r>
    <x v="17"/>
    <s v="46799400-d3ed-47c4-8aa1-bcad741a70f4"/>
    <n v="2342"/>
    <s v="tball3u"/>
    <n v="1"/>
    <s v="Male"/>
    <x v="81"/>
    <x v="5"/>
    <x v="1"/>
    <x v="39"/>
    <n v="92"/>
    <x v="81"/>
    <n v="1948"/>
    <n v="3"/>
    <n v="127"/>
    <n v="362"/>
    <n v="708"/>
    <n v="535"/>
    <n v="213"/>
    <n v="1.540041E-3"/>
    <n v="6.5195072000000007E-2"/>
    <n v="0.185831622"/>
    <n v="0.36344969199999999"/>
    <n v="0.27464065700000001"/>
    <x v="81"/>
    <n v="5"/>
    <n v="28"/>
    <n v="104"/>
    <n v="205"/>
    <n v="299"/>
    <n v="373"/>
    <n v="280"/>
    <n v="268"/>
    <n v="386"/>
    <n v="2.5667350000000001E-3"/>
    <n v="1.4373716999999999E-2"/>
    <n v="5.3388089999999999E-2"/>
    <n v="0.10523614000000001"/>
    <n v="0.15349076"/>
    <n v="0.191478439"/>
    <n v="0.143737166"/>
    <n v="0.137577002"/>
    <n v="0.19815195099999999"/>
    <n v="4616"/>
    <n v="178"/>
    <n v="117"/>
    <n v="98"/>
    <n v="273"/>
    <n v="55"/>
    <n v="183"/>
    <n v="133"/>
    <n v="155"/>
    <n v="145"/>
    <n v="654"/>
    <n v="969"/>
    <n v="392"/>
    <n v="665"/>
    <n v="392"/>
    <n v="123"/>
    <n v="84"/>
    <n v="46.4"/>
    <n v="49"/>
    <n v="3.8561524999999999E-2"/>
    <n v="2.534662E-2"/>
    <n v="2.1230503000000001E-2"/>
    <n v="5.9142114000000003E-2"/>
    <n v="1.1915078000000001E-2"/>
    <n v="3.9644713999999998E-2"/>
    <n v="2.8812825E-2"/>
    <n v="3.3578855999999997E-2"/>
    <n v="3.1412478000000001E-2"/>
    <n v="0.141681109"/>
    <n v="0.20992200999999999"/>
    <n v="8.4922010000000006E-2"/>
    <n v="0.14406412499999999"/>
    <n v="8.4922010000000006E-2"/>
    <n v="2.6646447E-2"/>
    <n v="1.8197574000000001E-2"/>
    <n v="48"/>
    <n v="12"/>
    <n v="14"/>
    <n v="0.15217391299999999"/>
    <n v="0.52173913000000005"/>
    <n v="0.130434783"/>
    <x v="3"/>
    <s v="Alarm clock which automatically syncs with your smartphone and automatically opens the curtains or blinds"/>
    <s v="Budget"/>
    <s v="All homes"/>
    <s v="MyHome"/>
    <s v="Alarm"/>
  </r>
  <r>
    <x v="13"/>
    <s v="a5d5905c-83ca-426d-9bf5-0de8f9bdcf1e"/>
    <n v="2342"/>
    <s v="plowdeane3v"/>
    <n v="1"/>
    <s v="Male"/>
    <x v="40"/>
    <x v="3"/>
    <x v="1"/>
    <x v="27"/>
    <n v="107"/>
    <x v="40"/>
    <n v="1858"/>
    <n v="5"/>
    <n v="96"/>
    <n v="367"/>
    <n v="591"/>
    <n v="548"/>
    <n v="251"/>
    <n v="2.6910660000000002E-3"/>
    <n v="5.1668460999999999E-2"/>
    <n v="0.19752422"/>
    <n v="0.31808396100000003"/>
    <n v="0.29494079699999998"/>
    <x v="40"/>
    <n v="2"/>
    <n v="19"/>
    <n v="74"/>
    <n v="227"/>
    <n v="293"/>
    <n v="314"/>
    <n v="285"/>
    <n v="244"/>
    <n v="400"/>
    <n v="1.0764259999999999E-3"/>
    <n v="1.022605E-2"/>
    <n v="3.9827771999999997E-2"/>
    <n v="0.122174381"/>
    <n v="0.15769644799999999"/>
    <n v="0.16899892399999999"/>
    <n v="0.153390743"/>
    <n v="0.13132400399999999"/>
    <n v="0.21528525300000001"/>
    <n v="4496"/>
    <n v="238"/>
    <n v="154"/>
    <n v="112"/>
    <n v="269"/>
    <n v="57"/>
    <n v="119"/>
    <n v="74"/>
    <n v="267"/>
    <n v="163"/>
    <n v="734"/>
    <n v="981"/>
    <n v="337"/>
    <n v="553"/>
    <n v="309"/>
    <n v="90"/>
    <n v="39"/>
    <n v="43.2"/>
    <n v="45"/>
    <n v="5.2935942999999999E-2"/>
    <n v="3.4252668999999999E-2"/>
    <n v="2.4911032E-2"/>
    <n v="5.9830961000000002E-2"/>
    <n v="1.2677936000000001E-2"/>
    <n v="2.6467971999999999E-2"/>
    <n v="1.6459075E-2"/>
    <n v="5.9386121E-2"/>
    <n v="3.6254448000000002E-2"/>
    <n v="0.163256228"/>
    <n v="0.21819395"/>
    <n v="7.4955516E-2"/>
    <n v="0.122998221"/>
    <n v="6.8727758E-2"/>
    <n v="2.0017793999999998E-2"/>
    <n v="8.6743770000000005E-3"/>
    <n v="51"/>
    <n v="28"/>
    <n v="5"/>
    <n v="4.6728972000000001E-2"/>
    <n v="0.47663551399999998"/>
    <n v="0.26168224299999998"/>
    <x v="3"/>
    <s v="Alarm clock which automatically syncs with your smartphone and automatically opens the curtains or blinds"/>
    <s v="Budget"/>
    <s v="All homes"/>
    <s v="MyHome"/>
    <s v="Alarm"/>
  </r>
  <r>
    <x v="21"/>
    <s v="6ea67d2b-05a1-4329-beaf-bb875ff138d9"/>
    <n v="1765"/>
    <s v="ttremaine3w"/>
    <n v="1"/>
    <s v="Female"/>
    <x v="69"/>
    <x v="0"/>
    <x v="1"/>
    <x v="13"/>
    <n v="105"/>
    <x v="69"/>
    <n v="2026"/>
    <n v="0"/>
    <n v="130"/>
    <n v="443"/>
    <n v="921"/>
    <n v="397"/>
    <n v="135"/>
    <n v="0"/>
    <n v="6.4165844E-2"/>
    <n v="0.218657453"/>
    <n v="0.45459032599999999"/>
    <n v="0.195952616"/>
    <x v="69"/>
    <n v="10"/>
    <n v="24"/>
    <n v="117"/>
    <n v="300"/>
    <n v="490"/>
    <n v="418"/>
    <n v="240"/>
    <n v="198"/>
    <n v="229"/>
    <n v="4.9358340000000001E-3"/>
    <n v="1.1846002E-2"/>
    <n v="5.7749259999999997E-2"/>
    <n v="0.148075025"/>
    <n v="0.241855874"/>
    <n v="0.20631786799999999"/>
    <n v="0.11846002"/>
    <n v="9.7729516000000002E-2"/>
    <n v="0.11303060199999999"/>
    <n v="4888"/>
    <n v="298"/>
    <n v="183"/>
    <n v="94"/>
    <n v="316"/>
    <n v="71"/>
    <n v="126"/>
    <n v="101"/>
    <n v="220"/>
    <n v="248"/>
    <n v="950"/>
    <n v="1060"/>
    <n v="347"/>
    <n v="521"/>
    <n v="257"/>
    <n v="63"/>
    <n v="33"/>
    <n v="40.799999999999997"/>
    <n v="42"/>
    <n v="6.096563E-2"/>
    <n v="3.7438625000000003E-2"/>
    <n v="1.9230769000000002E-2"/>
    <n v="6.4648118000000004E-2"/>
    <n v="1.4525368E-2"/>
    <n v="2.5777413999999998E-2"/>
    <n v="2.0662848000000001E-2"/>
    <n v="4.5008183E-2"/>
    <n v="5.0736497999999998E-2"/>
    <n v="0.194353519"/>
    <n v="0.21685761000000001"/>
    <n v="7.099018E-2"/>
    <n v="0.106587561"/>
    <n v="5.2577740999999997E-2"/>
    <n v="1.2888706999999999E-2"/>
    <n v="6.7512270000000003E-3"/>
    <n v="26"/>
    <n v="35"/>
    <n v="3"/>
    <n v="2.8571428999999999E-2"/>
    <n v="0.24761904800000001"/>
    <n v="0.33333333300000001"/>
    <x v="7"/>
    <s v="Smart bulb that can be controlled by your smartphone and other smart-home devices"/>
    <s v="Budget"/>
    <s v="All homes"/>
    <s v="MyHome"/>
    <s v="Lighting"/>
  </r>
  <r>
    <x v="21"/>
    <s v="8c38803e-0c07-4b0c-9130-56020fcb5cb4"/>
    <n v="9559"/>
    <s v="emonckton3x"/>
    <n v="1"/>
    <s v="Female"/>
    <x v="2"/>
    <x v="8"/>
    <x v="0"/>
    <x v="1"/>
    <n v="200"/>
    <x v="2"/>
    <n v="2881"/>
    <n v="4"/>
    <n v="346"/>
    <n v="499"/>
    <n v="960"/>
    <n v="572"/>
    <n v="500"/>
    <n v="1.3884069999999999E-3"/>
    <n v="0.12009718799999999"/>
    <n v="0.17320374899999999"/>
    <n v="0.33321763300000001"/>
    <n v="0.19854217299999999"/>
    <x v="2"/>
    <n v="9"/>
    <n v="88"/>
    <n v="260"/>
    <n v="318"/>
    <n v="474"/>
    <n v="512"/>
    <n v="340"/>
    <n v="254"/>
    <n v="626"/>
    <n v="3.1239150000000001E-3"/>
    <n v="3.0544950000000001E-2"/>
    <n v="9.0246441999999996E-2"/>
    <n v="0.110378341"/>
    <n v="0.16452620600000001"/>
    <n v="0.177716071"/>
    <n v="0.11801457799999999"/>
    <n v="8.8163831999999998E-2"/>
    <n v="0.21728566499999999"/>
    <n v="7083"/>
    <n v="507"/>
    <n v="283"/>
    <n v="198"/>
    <n v="406"/>
    <n v="81"/>
    <n v="190"/>
    <n v="132"/>
    <n v="257"/>
    <n v="294"/>
    <n v="1596"/>
    <n v="1485"/>
    <n v="411"/>
    <n v="594"/>
    <n v="410"/>
    <n v="159"/>
    <n v="80"/>
    <n v="40.4"/>
    <n v="41"/>
    <n v="7.1579839000000006E-2"/>
    <n v="3.9954821000000001E-2"/>
    <n v="2.7954257E-2"/>
    <n v="5.7320344000000002E-2"/>
    <n v="1.1435832E-2"/>
    <n v="2.6824792E-2"/>
    <n v="1.8636171E-2"/>
    <n v="3.628406E-2"/>
    <n v="4.1507835999999999E-2"/>
    <n v="0.22532825100000001"/>
    <n v="0.20965692499999999"/>
    <n v="5.8026260000000003E-2"/>
    <n v="8.3862770000000003E-2"/>
    <n v="5.7885077E-2"/>
    <n v="2.2448115000000001E-2"/>
    <n v="1.1294649E-2"/>
    <n v="62"/>
    <n v="61"/>
    <n v="32"/>
    <n v="0.16"/>
    <n v="0.31"/>
    <n v="0.30499999999999999"/>
    <x v="1"/>
    <s v="Speaker system which connects to your smartphone and other smart-home devices"/>
    <s v="High-End"/>
    <s v="All homes"/>
    <s v="Zircon"/>
    <s v="Sound System"/>
  </r>
  <r>
    <x v="25"/>
    <s v="f4a9597c-5472-48f1-be23-d15149703c79"/>
    <n v="7747"/>
    <s v="rgolland3y"/>
    <n v="1"/>
    <s v="Female"/>
    <x v="82"/>
    <x v="8"/>
    <x v="1"/>
    <x v="36"/>
    <n v="201"/>
    <x v="82"/>
    <n v="3607"/>
    <n v="4"/>
    <n v="394"/>
    <n v="802"/>
    <n v="1549"/>
    <n v="709"/>
    <n v="149"/>
    <n v="1.108955E-3"/>
    <n v="0.109232049"/>
    <n v="0.22234543900000001"/>
    <n v="0.42944274999999998"/>
    <n v="0.19656224"/>
    <x v="82"/>
    <n v="16"/>
    <n v="53"/>
    <n v="335"/>
    <n v="587"/>
    <n v="782"/>
    <n v="798"/>
    <n v="494"/>
    <n v="306"/>
    <n v="236"/>
    <n v="4.4358189999999997E-3"/>
    <n v="1.4693651E-2"/>
    <n v="9.2874965000000004E-2"/>
    <n v="0.16273911799999999"/>
    <n v="0.216800665"/>
    <n v="0.22123648500000001"/>
    <n v="0.13695591900000001"/>
    <n v="8.4835042999999999E-2"/>
    <n v="6.5428334000000005E-2"/>
    <n v="7966"/>
    <n v="426"/>
    <n v="240"/>
    <n v="162"/>
    <n v="426"/>
    <n v="84"/>
    <n v="188"/>
    <n v="154"/>
    <n v="327"/>
    <n v="347"/>
    <n v="1394"/>
    <n v="1614"/>
    <n v="697"/>
    <n v="999"/>
    <n v="602"/>
    <n v="197"/>
    <n v="109"/>
    <n v="44.7"/>
    <n v="46"/>
    <n v="5.3477278000000003E-2"/>
    <n v="3.0128044E-2"/>
    <n v="2.0336429999999999E-2"/>
    <n v="5.3477278000000003E-2"/>
    <n v="1.0544815000000001E-2"/>
    <n v="2.3600301000000001E-2"/>
    <n v="1.9332162E-2"/>
    <n v="4.1049460000000003E-2"/>
    <n v="4.3560131000000002E-2"/>
    <n v="0.17499372299999999"/>
    <n v="0.20261109699999999"/>
    <n v="8.7496861999999995E-2"/>
    <n v="0.125407984"/>
    <n v="7.5571178000000003E-2"/>
    <n v="2.4730103E-2"/>
    <n v="1.3683153E-2"/>
    <n v="60"/>
    <n v="45"/>
    <n v="31"/>
    <n v="0.154228856"/>
    <n v="0.29850746299999997"/>
    <n v="0.22388059699999999"/>
    <x v="0"/>
    <s v="Speaker system which connects to your smartphone and other smart-home devices"/>
    <s v="Budget"/>
    <s v="All homes"/>
    <s v="MyHome"/>
    <s v="Sound System"/>
  </r>
  <r>
    <x v="21"/>
    <s v="4200de93-17a1-459e-b9e6-83a72ac52913"/>
    <n v="5422"/>
    <s v="wfairham3z"/>
    <n v="3"/>
    <s v="Male"/>
    <x v="39"/>
    <x v="11"/>
    <x v="1"/>
    <x v="26"/>
    <n v="168"/>
    <x v="39"/>
    <n v="4202"/>
    <n v="5"/>
    <n v="535"/>
    <n v="1552"/>
    <n v="1795"/>
    <n v="271"/>
    <n v="44"/>
    <n v="1.18991E-3"/>
    <n v="0.12732032400000001"/>
    <n v="0.36934792999999999"/>
    <n v="0.427177535"/>
    <n v="6.4493098999999998E-2"/>
    <x v="39"/>
    <n v="32"/>
    <n v="112"/>
    <n v="498"/>
    <n v="1279"/>
    <n v="1007"/>
    <n v="930"/>
    <n v="197"/>
    <n v="93"/>
    <n v="54"/>
    <n v="7.6154209999999998E-3"/>
    <n v="2.6653974E-2"/>
    <n v="0.118514993"/>
    <n v="0.304378867"/>
    <n v="0.239647787"/>
    <n v="0.22132317900000001"/>
    <n v="4.6882436999999999E-2"/>
    <n v="2.2132318000000002E-2"/>
    <n v="1.2851023E-2"/>
    <n v="9574"/>
    <n v="917"/>
    <n v="398"/>
    <n v="237"/>
    <n v="586"/>
    <n v="126"/>
    <n v="237"/>
    <n v="255"/>
    <n v="699"/>
    <n v="753"/>
    <n v="1836"/>
    <n v="1638"/>
    <n v="502"/>
    <n v="667"/>
    <n v="482"/>
    <n v="169"/>
    <n v="72"/>
    <n v="36.4"/>
    <n v="34"/>
    <n v="9.5780238000000004E-2"/>
    <n v="4.1570920999999997E-2"/>
    <n v="2.4754544E-2"/>
    <n v="6.1207437000000003E-2"/>
    <n v="1.3160643E-2"/>
    <n v="2.4754544E-2"/>
    <n v="2.6634635E-2"/>
    <n v="7.3010236000000006E-2"/>
    <n v="7.8650512000000006E-2"/>
    <n v="0.19176937499999999"/>
    <n v="0.17108836399999999"/>
    <n v="5.2433674999999999E-2"/>
    <n v="6.9667850000000003E-2"/>
    <n v="5.0344684000000001E-2"/>
    <n v="1.7651974000000001E-2"/>
    <n v="7.5203680000000004E-3"/>
    <n v="6"/>
    <n v="47"/>
    <n v="26"/>
    <n v="0.15476190500000001"/>
    <n v="3.5714285999999998E-2"/>
    <n v="0.27976190499999998"/>
    <x v="4"/>
    <s v="Smart bulb that can be controlled by your smartphone and other smart-home devices"/>
    <s v="High-End"/>
    <s v="All homes"/>
    <s v="Zircon"/>
    <s v="Lighting"/>
  </r>
  <r>
    <x v="26"/>
    <s v="f55c8520-c42c-4a4c-a535-941f58e9c44d"/>
    <n v="1549"/>
    <s v="lpinchon40"/>
    <n v="1"/>
    <s v="Male"/>
    <x v="80"/>
    <x v="13"/>
    <x v="0"/>
    <x v="1"/>
    <n v="136"/>
    <x v="80"/>
    <n v="3100"/>
    <n v="2"/>
    <n v="213"/>
    <n v="705"/>
    <n v="1287"/>
    <n v="670"/>
    <n v="223"/>
    <n v="6.45161E-4"/>
    <n v="6.8709676999999997E-2"/>
    <n v="0.22741935499999999"/>
    <n v="0.41516129000000002"/>
    <n v="0.216129032"/>
    <x v="80"/>
    <n v="6"/>
    <n v="36"/>
    <n v="212"/>
    <n v="569"/>
    <n v="672"/>
    <n v="620"/>
    <n v="407"/>
    <n v="305"/>
    <n v="273"/>
    <n v="1.9354839999999999E-3"/>
    <n v="1.1612903000000001E-2"/>
    <n v="6.8387096999999994E-2"/>
    <n v="0.18354838700000001"/>
    <n v="0.216774194"/>
    <n v="0.2"/>
    <n v="0.13129032299999999"/>
    <n v="9.8387097000000007E-2"/>
    <n v="8.8064515999999995E-2"/>
    <n v="8061"/>
    <n v="598"/>
    <n v="304"/>
    <n v="192"/>
    <n v="507"/>
    <n v="97"/>
    <n v="213"/>
    <n v="157"/>
    <n v="412"/>
    <n v="446"/>
    <n v="1885"/>
    <n v="1610"/>
    <n v="440"/>
    <n v="624"/>
    <n v="387"/>
    <n v="103"/>
    <n v="86"/>
    <n v="38.5"/>
    <n v="39"/>
    <n v="7.4184343999999999E-2"/>
    <n v="3.7712442999999998E-2"/>
    <n v="2.3818385000000001E-2"/>
    <n v="6.2895422000000006E-2"/>
    <n v="1.2033245999999999E-2"/>
    <n v="2.6423520999999998E-2"/>
    <n v="1.9476492000000001E-2"/>
    <n v="5.1110283999999999E-2"/>
    <n v="5.5328123E-2"/>
    <n v="0.23384195499999999"/>
    <n v="0.199727081"/>
    <n v="5.4583799000000002E-2"/>
    <n v="7.7409750999999999E-2"/>
    <n v="4.8008931999999997E-2"/>
    <n v="1.2777571E-2"/>
    <n v="1.0668652000000001E-2"/>
    <n v="28"/>
    <n v="31"/>
    <n v="20"/>
    <n v="0.147058824"/>
    <n v="0.20588235299999999"/>
    <n v="0.227941176"/>
    <x v="6"/>
    <s v="Alarm clock which automatically syncs with your smartphone and automatically opens the curtains or blinds"/>
    <s v="High-End"/>
    <s v="All homes"/>
    <s v="Zircon"/>
    <s v="Alarm"/>
  </r>
  <r>
    <x v="5"/>
    <s v="58a598ac-7d8f-46a9-81eb-e9b4163e5850"/>
    <n v="7747"/>
    <s v="cgeraud41"/>
    <n v="1"/>
    <s v="Male"/>
    <x v="73"/>
    <x v="2"/>
    <x v="1"/>
    <x v="19"/>
    <n v="230"/>
    <x v="73"/>
    <n v="4956"/>
    <n v="10"/>
    <n v="492"/>
    <n v="1332"/>
    <n v="2504"/>
    <n v="517"/>
    <n v="101"/>
    <n v="2.0177559999999999E-3"/>
    <n v="9.9273607999999999E-2"/>
    <n v="0.26876513299999999"/>
    <n v="0.50524616600000005"/>
    <n v="0.104317998"/>
    <x v="73"/>
    <n v="14"/>
    <n v="118"/>
    <n v="489"/>
    <n v="946"/>
    <n v="1403"/>
    <n v="1205"/>
    <n v="502"/>
    <n v="182"/>
    <n v="97"/>
    <n v="2.8248589999999999E-3"/>
    <n v="2.3809523999999999E-2"/>
    <n v="9.8668280999999997E-2"/>
    <n v="0.19087974199999999"/>
    <n v="0.28309120300000001"/>
    <n v="0.243139629"/>
    <n v="0.10129136399999999"/>
    <n v="3.6723164000000003E-2"/>
    <n v="1.9572236E-2"/>
    <n v="11524"/>
    <n v="726"/>
    <n v="361"/>
    <n v="243"/>
    <n v="668"/>
    <n v="156"/>
    <n v="285"/>
    <n v="279"/>
    <n v="758"/>
    <n v="762"/>
    <n v="2113"/>
    <n v="2262"/>
    <n v="712"/>
    <n v="1091"/>
    <n v="750"/>
    <n v="238"/>
    <n v="120"/>
    <n v="40.799999999999997"/>
    <n v="41"/>
    <n v="6.2998958999999993E-2"/>
    <n v="3.1325928000000003E-2"/>
    <n v="2.1086428000000001E-2"/>
    <n v="5.7965983999999998E-2"/>
    <n v="1.3536965999999999E-2"/>
    <n v="2.4730996000000002E-2"/>
    <n v="2.4210344000000002E-2"/>
    <n v="6.5775771999999996E-2"/>
    <n v="6.6122873999999998E-2"/>
    <n v="0.18335647299999999"/>
    <n v="0.19628601200000001"/>
    <n v="6.1784103E-2"/>
    <n v="9.4671988999999998E-2"/>
    <n v="6.5081569000000006E-2"/>
    <n v="2.0652551000000002E-2"/>
    <n v="1.0413051E-2"/>
    <n v="18"/>
    <n v="102"/>
    <n v="31"/>
    <n v="0.134782609"/>
    <n v="7.8260869999999996E-2"/>
    <n v="0.44347826099999998"/>
    <x v="0"/>
    <s v="Speaker system which connects to your smartphone and other smart-home devices"/>
    <s v="Budget"/>
    <s v="All homes"/>
    <s v="MyHome"/>
    <s v="Sound System"/>
  </r>
  <r>
    <x v="17"/>
    <s v="6c76775e-cdc8-4340-a49e-ca4253cd4337"/>
    <n v="7747"/>
    <s v="ihallows42"/>
    <n v="2"/>
    <s v="Female"/>
    <x v="29"/>
    <x v="4"/>
    <x v="1"/>
    <x v="13"/>
    <n v="118"/>
    <x v="29"/>
    <n v="2702"/>
    <n v="3"/>
    <n v="204"/>
    <n v="359"/>
    <n v="1337"/>
    <n v="703"/>
    <n v="96"/>
    <n v="1.110289E-3"/>
    <n v="7.5499629999999998E-2"/>
    <n v="0.132864545"/>
    <n v="0.494818653"/>
    <n v="0.26017764599999998"/>
    <x v="29"/>
    <n v="6"/>
    <n v="39"/>
    <n v="174"/>
    <n v="291"/>
    <n v="682"/>
    <n v="645"/>
    <n v="437"/>
    <n v="254"/>
    <n v="174"/>
    <n v="2.2205770000000001E-3"/>
    <n v="1.4433753000000001E-2"/>
    <n v="6.4396743000000006E-2"/>
    <n v="0.107698001"/>
    <n v="0.25240562500000002"/>
    <n v="0.238712065"/>
    <n v="0.16173204999999999"/>
    <n v="9.4004440999999994E-2"/>
    <n v="6.4396743000000006E-2"/>
    <n v="6436"/>
    <n v="322"/>
    <n v="224"/>
    <n v="137"/>
    <n v="408"/>
    <n v="92"/>
    <n v="180"/>
    <n v="150"/>
    <n v="364"/>
    <n v="259"/>
    <n v="1176"/>
    <n v="1334"/>
    <n v="492"/>
    <n v="719"/>
    <n v="417"/>
    <n v="116"/>
    <n v="46"/>
    <n v="42.1"/>
    <n v="43"/>
    <n v="5.0031075000000001E-2"/>
    <n v="3.4804226000000001E-2"/>
    <n v="2.1286513E-2"/>
    <n v="6.3393411999999996E-2"/>
    <n v="1.4294593E-2"/>
    <n v="2.7967682000000001E-2"/>
    <n v="2.3306401000000001E-2"/>
    <n v="5.6556868000000003E-2"/>
    <n v="4.0242386999999998E-2"/>
    <n v="0.18272218800000001"/>
    <n v="0.207271597"/>
    <n v="7.6444997000000001E-2"/>
    <n v="0.111715351"/>
    <n v="6.4791795999999999E-2"/>
    <n v="1.8023616999999999E-2"/>
    <n v="7.147296E-3"/>
    <n v="19"/>
    <n v="33"/>
    <n v="15"/>
    <n v="0.127118644"/>
    <n v="0.16101694899999999"/>
    <n v="0.27966101700000001"/>
    <x v="0"/>
    <s v="Speaker system which connects to your smartphone and other smart-home devices"/>
    <s v="Budget"/>
    <s v="All homes"/>
    <s v="MyHome"/>
    <s v="Sound System"/>
  </r>
  <r>
    <x v="0"/>
    <s v="75153012-e9ba-4fea-abca-f8cb2d520128"/>
    <n v="2342"/>
    <s v="smarshman43"/>
    <n v="1"/>
    <s v="Male"/>
    <x v="17"/>
    <x v="0"/>
    <x v="1"/>
    <x v="13"/>
    <n v="318"/>
    <x v="17"/>
    <n v="2777"/>
    <n v="2"/>
    <n v="168"/>
    <n v="440"/>
    <n v="1107"/>
    <n v="853"/>
    <n v="207"/>
    <n v="7.2020199999999997E-4"/>
    <n v="6.0496939E-2"/>
    <n v="0.158444364"/>
    <n v="0.39863161699999999"/>
    <n v="0.30716600599999999"/>
    <x v="17"/>
    <n v="4"/>
    <n v="40"/>
    <n v="127"/>
    <n v="353"/>
    <n v="459"/>
    <n v="594"/>
    <n v="460"/>
    <n v="368"/>
    <n v="372"/>
    <n v="1.440403E-3"/>
    <n v="1.4404033E-2"/>
    <n v="4.5732805000000001E-2"/>
    <n v="0.127115592"/>
    <n v="0.16528628000000001"/>
    <n v="0.21389989200000001"/>
    <n v="0.16564638100000001"/>
    <n v="0.132517105"/>
    <n v="0.133957508"/>
    <n v="6608"/>
    <n v="264"/>
    <n v="189"/>
    <n v="123"/>
    <n v="395"/>
    <n v="111"/>
    <n v="186"/>
    <n v="140"/>
    <n v="325"/>
    <n v="276"/>
    <n v="1084"/>
    <n v="1487"/>
    <n v="545"/>
    <n v="796"/>
    <n v="478"/>
    <n v="128"/>
    <n v="81"/>
    <n v="44.3"/>
    <n v="46"/>
    <n v="3.9951573999999997E-2"/>
    <n v="2.8601695E-2"/>
    <n v="1.8613800999999999E-2"/>
    <n v="5.9776029000000001E-2"/>
    <n v="1.6797821000000001E-2"/>
    <n v="2.8147700000000001E-2"/>
    <n v="2.1186441E-2"/>
    <n v="4.9182809000000001E-2"/>
    <n v="4.1767553999999998E-2"/>
    <n v="0.16404358399999999"/>
    <n v="0.22503026600000001"/>
    <n v="8.2475786999999995E-2"/>
    <n v="0.120460048"/>
    <n v="7.2336561999999993E-2"/>
    <n v="1.9370459999999999E-2"/>
    <n v="1.2257868999999999E-2"/>
    <n v="108"/>
    <n v="75"/>
    <n v="62"/>
    <n v="0.19496855299999999"/>
    <n v="0.33962264199999997"/>
    <n v="0.235849057"/>
    <x v="3"/>
    <s v="Alarm clock which automatically syncs with your smartphone and automatically opens the curtains or blinds"/>
    <s v="Budget"/>
    <s v="All homes"/>
    <s v="MyHome"/>
    <s v="Alarm"/>
  </r>
  <r>
    <x v="11"/>
    <s v="deaf8a6f-4b69-4ee5-8577-22dda28897da"/>
    <n v="1765"/>
    <s v="tfendley44"/>
    <n v="1"/>
    <s v="Female"/>
    <x v="37"/>
    <x v="3"/>
    <x v="1"/>
    <x v="25"/>
    <n v="152"/>
    <x v="37"/>
    <n v="3557"/>
    <n v="5"/>
    <n v="386"/>
    <n v="1349"/>
    <n v="1259"/>
    <n v="473"/>
    <n v="85"/>
    <n v="1.405679E-3"/>
    <n v="0.10851841399999999"/>
    <n v="0.37925217900000002"/>
    <n v="0.35394995800000001"/>
    <n v="0.132977228"/>
    <x v="37"/>
    <n v="13"/>
    <n v="105"/>
    <n v="338"/>
    <n v="1034"/>
    <n v="743"/>
    <n v="708"/>
    <n v="355"/>
    <n v="154"/>
    <n v="107"/>
    <n v="3.6547649999999999E-3"/>
    <n v="2.9519258E-2"/>
    <n v="9.5023896999999996E-2"/>
    <n v="0.29069440499999999"/>
    <n v="0.20888389099999999"/>
    <n v="0.19904413800000001"/>
    <n v="9.9803205000000006E-2"/>
    <n v="4.3294910999999998E-2"/>
    <n v="3.0081528999999999E-2"/>
    <n v="7882"/>
    <n v="663"/>
    <n v="273"/>
    <n v="160"/>
    <n v="422"/>
    <n v="98"/>
    <n v="189"/>
    <n v="174"/>
    <n v="531"/>
    <n v="601"/>
    <n v="1516"/>
    <n v="1411"/>
    <n v="507"/>
    <n v="666"/>
    <n v="458"/>
    <n v="156"/>
    <n v="57"/>
    <n v="38.9"/>
    <n v="37"/>
    <n v="8.4115706999999998E-2"/>
    <n v="3.4635879000000001E-2"/>
    <n v="2.0299416000000001E-2"/>
    <n v="5.3539710999999997E-2"/>
    <n v="1.2433392999999999E-2"/>
    <n v="2.3978685999999999E-2"/>
    <n v="2.2075615E-2"/>
    <n v="6.7368687999999996E-2"/>
    <n v="7.6249682999999999E-2"/>
    <n v="0.19233697"/>
    <n v="0.17901547800000001"/>
    <n v="6.4323775999999999E-2"/>
    <n v="8.4496320999999999E-2"/>
    <n v="5.8107078999999999E-2"/>
    <n v="1.9791930999999999E-2"/>
    <n v="7.2316669999999998E-3"/>
    <n v="19"/>
    <n v="34"/>
    <n v="30"/>
    <n v="0.19736842099999999"/>
    <n v="0.125"/>
    <n v="0.22368421099999999"/>
    <x v="7"/>
    <s v="Smart bulb that can be controlled by your smartphone and other smart-home devices"/>
    <s v="Budget"/>
    <s v="All homes"/>
    <s v="MyHome"/>
    <s v="Lighting"/>
  </r>
  <r>
    <x v="15"/>
    <s v="f27dafda-979d-42ae-988a-237234fa99fc"/>
    <n v="9559"/>
    <s v="qebbs45"/>
    <n v="2"/>
    <s v="Female"/>
    <x v="1"/>
    <x v="10"/>
    <x v="0"/>
    <x v="0"/>
    <n v="123"/>
    <x v="1"/>
    <n v="2374"/>
    <n v="3"/>
    <n v="299"/>
    <n v="682"/>
    <n v="735"/>
    <n v="481"/>
    <n v="174"/>
    <n v="1.26369E-3"/>
    <n v="0.12594776699999999"/>
    <n v="0.28727885399999997"/>
    <n v="0.30960404400000002"/>
    <n v="0.20261162599999999"/>
    <x v="1"/>
    <n v="9"/>
    <n v="75"/>
    <n v="250"/>
    <n v="466"/>
    <n v="404"/>
    <n v="414"/>
    <n v="276"/>
    <n v="232"/>
    <n v="248"/>
    <n v="3.7910700000000001E-3"/>
    <n v="3.1592249000000003E-2"/>
    <n v="0.105307498"/>
    <n v="0.19629317600000001"/>
    <n v="0.17017691700000001"/>
    <n v="0.17438921700000001"/>
    <n v="0.116259478"/>
    <n v="9.7725357999999998E-2"/>
    <n v="0.104465038"/>
    <n v="5672"/>
    <n v="370"/>
    <n v="192"/>
    <n v="94"/>
    <n v="311"/>
    <n v="56"/>
    <n v="114"/>
    <n v="95"/>
    <n v="252"/>
    <n v="259"/>
    <n v="1255"/>
    <n v="1238"/>
    <n v="404"/>
    <n v="546"/>
    <n v="360"/>
    <n v="82"/>
    <n v="44"/>
    <n v="41.7"/>
    <n v="43"/>
    <n v="6.5232722000000007E-2"/>
    <n v="3.3850494000000002E-2"/>
    <n v="1.6572638000000001E-2"/>
    <n v="5.4830747999999999E-2"/>
    <n v="9.8730610000000007E-3"/>
    <n v="2.0098731000000002E-2"/>
    <n v="1.6748941999999999E-2"/>
    <n v="4.4428772999999998E-2"/>
    <n v="4.5662906000000003E-2"/>
    <n v="0.221262341"/>
    <n v="0.21826516200000001"/>
    <n v="7.1227079999999998E-2"/>
    <n v="9.6262341000000001E-2"/>
    <n v="6.3469676000000003E-2"/>
    <n v="1.4456982E-2"/>
    <n v="7.7574050000000002E-3"/>
    <n v="53"/>
    <n v="14"/>
    <n v="20"/>
    <n v="0.162601626"/>
    <n v="0.43089430899999998"/>
    <n v="0.113821138"/>
    <x v="1"/>
    <s v="Speaker system which connects to your smartphone and other smart-home devices"/>
    <s v="High-End"/>
    <s v="All homes"/>
    <s v="Zircon"/>
    <s v="Sound System"/>
  </r>
  <r>
    <x v="27"/>
    <s v="a441fdb1-b6e7-44ee-a9bd-0341b733b3bb"/>
    <n v="7747"/>
    <s v="blitel46"/>
    <n v="2"/>
    <s v="Female"/>
    <x v="77"/>
    <x v="5"/>
    <x v="1"/>
    <x v="19"/>
    <n v="155"/>
    <x v="77"/>
    <n v="3411"/>
    <n v="4"/>
    <n v="529"/>
    <n v="599"/>
    <n v="1787"/>
    <n v="407"/>
    <n v="85"/>
    <n v="1.172677E-3"/>
    <n v="0.155086485"/>
    <n v="0.17560832600000001"/>
    <n v="0.52389328599999996"/>
    <n v="0.11931984800000001"/>
    <x v="77"/>
    <n v="10"/>
    <n v="49"/>
    <n v="516"/>
    <n v="447"/>
    <n v="1042"/>
    <n v="830"/>
    <n v="315"/>
    <n v="144"/>
    <n v="58"/>
    <n v="2.9316920000000001E-3"/>
    <n v="1.4365289E-2"/>
    <n v="0.15127528600000001"/>
    <n v="0.13104661400000001"/>
    <n v="0.30548226299999998"/>
    <n v="0.243330402"/>
    <n v="9.2348285000000002E-2"/>
    <n v="4.2216359000000002E-2"/>
    <n v="1.7003811000000001E-2"/>
    <n v="7765"/>
    <n v="422"/>
    <n v="220"/>
    <n v="154"/>
    <n v="450"/>
    <n v="91"/>
    <n v="192"/>
    <n v="191"/>
    <n v="428"/>
    <n v="441"/>
    <n v="1413"/>
    <n v="1501"/>
    <n v="483"/>
    <n v="967"/>
    <n v="592"/>
    <n v="146"/>
    <n v="74"/>
    <n v="42.8"/>
    <n v="44"/>
    <n v="5.4346426000000003E-2"/>
    <n v="2.8332260000000001E-2"/>
    <n v="1.9832582000000001E-2"/>
    <n v="5.795235E-2"/>
    <n v="1.1719253000000001E-2"/>
    <n v="2.4726336000000002E-2"/>
    <n v="2.4597553000000001E-2"/>
    <n v="5.5119123999999999E-2"/>
    <n v="5.6793303000000003E-2"/>
    <n v="0.18197037999999999"/>
    <n v="0.19330328399999999"/>
    <n v="6.2202188999999998E-2"/>
    <n v="0.124533162"/>
    <n v="7.6239535999999997E-2"/>
    <n v="1.8802317999999998E-2"/>
    <n v="9.5299419999999996E-3"/>
    <n v="2"/>
    <n v="76"/>
    <n v="20"/>
    <n v="0.12903225800000001"/>
    <n v="1.2903226E-2"/>
    <n v="0.49032258099999998"/>
    <x v="0"/>
    <s v="Speaker system which connects to your smartphone and other smart-home devices"/>
    <s v="Budget"/>
    <s v="All homes"/>
    <s v="MyHome"/>
    <s v="Sound System"/>
  </r>
  <r>
    <x v="29"/>
    <s v="ff946551-9b8e-43b7-a11c-44e0582ec2c4"/>
    <n v="1765"/>
    <s v="aellwood47"/>
    <n v="1"/>
    <s v="Male"/>
    <x v="83"/>
    <x v="6"/>
    <x v="1"/>
    <x v="9"/>
    <n v="198"/>
    <x v="83"/>
    <n v="3280"/>
    <n v="6"/>
    <n v="246"/>
    <n v="810"/>
    <n v="1361"/>
    <n v="745"/>
    <n v="112"/>
    <n v="1.829268E-3"/>
    <n v="7.4999999999999997E-2"/>
    <n v="0.24695122"/>
    <n v="0.41493902399999999"/>
    <n v="0.22713414600000001"/>
    <x v="83"/>
    <n v="10"/>
    <n v="58"/>
    <n v="192"/>
    <n v="559"/>
    <n v="738"/>
    <n v="757"/>
    <n v="470"/>
    <n v="310"/>
    <n v="186"/>
    <n v="3.0487800000000001E-3"/>
    <n v="1.7682927000000001E-2"/>
    <n v="5.8536585000000002E-2"/>
    <n v="0.170426829"/>
    <n v="0.22500000000000001"/>
    <n v="0.230792683"/>
    <n v="0.143292683"/>
    <n v="9.4512194999999993E-2"/>
    <n v="5.6707317E-2"/>
    <n v="7850"/>
    <n v="363"/>
    <n v="237"/>
    <n v="139"/>
    <n v="448"/>
    <n v="92"/>
    <n v="205"/>
    <n v="166"/>
    <n v="415"/>
    <n v="371"/>
    <n v="1365"/>
    <n v="1759"/>
    <n v="577"/>
    <n v="926"/>
    <n v="593"/>
    <n v="121"/>
    <n v="73"/>
    <n v="43.6"/>
    <n v="46"/>
    <n v="4.6242037999999999E-2"/>
    <n v="3.0191083000000001E-2"/>
    <n v="1.7707006000000001E-2"/>
    <n v="5.7070063999999997E-2"/>
    <n v="1.1719745E-2"/>
    <n v="2.611465E-2"/>
    <n v="2.1146497E-2"/>
    <n v="5.2866242000000001E-2"/>
    <n v="4.7261145999999997E-2"/>
    <n v="0.17388534999999999"/>
    <n v="0.22407643299999999"/>
    <n v="7.3503184999999999E-2"/>
    <n v="0.117961783"/>
    <n v="7.5541400999999994E-2"/>
    <n v="1.5414013000000001E-2"/>
    <n v="9.2993629999999997E-3"/>
    <n v="33"/>
    <n v="85"/>
    <n v="25"/>
    <n v="0.12626262599999999"/>
    <n v="0.16666666699999999"/>
    <n v="0.42929292899999999"/>
    <x v="7"/>
    <s v="Smart bulb that can be controlled by your smartphone and other smart-home devices"/>
    <s v="Budget"/>
    <s v="All homes"/>
    <s v="MyHome"/>
    <s v="Lighting"/>
  </r>
  <r>
    <x v="15"/>
    <s v="94e6071e-3845-4371-b316-8a7061c94238"/>
    <n v="7747"/>
    <s v="hhinzer48"/>
    <n v="1"/>
    <s v="Male"/>
    <x v="84"/>
    <x v="9"/>
    <x v="1"/>
    <x v="6"/>
    <n v="175"/>
    <x v="84"/>
    <n v="3352"/>
    <n v="2"/>
    <n v="279"/>
    <n v="751"/>
    <n v="1835"/>
    <n v="417"/>
    <n v="68"/>
    <n v="5.9665900000000003E-4"/>
    <n v="8.3233890000000005E-2"/>
    <n v="0.22404534600000001"/>
    <n v="0.547434368"/>
    <n v="0.124403341"/>
    <x v="84"/>
    <n v="6"/>
    <n v="69"/>
    <n v="253"/>
    <n v="530"/>
    <n v="1047"/>
    <n v="851"/>
    <n v="373"/>
    <n v="147"/>
    <n v="76"/>
    <n v="1.789976E-3"/>
    <n v="2.0584726000000001E-2"/>
    <n v="7.5477326999999997E-2"/>
    <n v="0.15811455799999999"/>
    <n v="0.31235083499999999"/>
    <n v="0.25387828200000001"/>
    <n v="0.11127685"/>
    <n v="4.3854415000000001E-2"/>
    <n v="2.2673031E-2"/>
    <n v="8102"/>
    <n v="482"/>
    <n v="239"/>
    <n v="147"/>
    <n v="466"/>
    <n v="98"/>
    <n v="219"/>
    <n v="212"/>
    <n v="514"/>
    <n v="594"/>
    <n v="1588"/>
    <n v="1664"/>
    <n v="493"/>
    <n v="730"/>
    <n v="479"/>
    <n v="110"/>
    <n v="67"/>
    <n v="40.1"/>
    <n v="40"/>
    <n v="5.9491483999999997E-2"/>
    <n v="2.9498889E-2"/>
    <n v="1.8143668000000002E-2"/>
    <n v="5.7516663000000003E-2"/>
    <n v="1.2095778999999999E-2"/>
    <n v="2.7030363000000002E-2"/>
    <n v="2.6166379E-2"/>
    <n v="6.3441126E-2"/>
    <n v="7.3315230999999995E-2"/>
    <n v="0.19600098699999999"/>
    <n v="0.205381387"/>
    <n v="6.0849172999999999E-2"/>
    <n v="9.0101210000000001E-2"/>
    <n v="5.9121205000000003E-2"/>
    <n v="1.3576895E-2"/>
    <n v="8.2695630000000006E-3"/>
    <n v="28"/>
    <n v="48"/>
    <n v="24"/>
    <n v="0.13714285700000001"/>
    <n v="0.16"/>
    <n v="0.27428571400000001"/>
    <x v="0"/>
    <s v="Speaker system which connects to your smartphone and other smart-home devices"/>
    <s v="Budget"/>
    <s v="All homes"/>
    <s v="MyHome"/>
    <s v="Sound System"/>
  </r>
  <r>
    <x v="6"/>
    <s v="b828a646-591a-4011-bad1-a9565d4b59d3"/>
    <n v="5422"/>
    <s v="mnitti49"/>
    <n v="1"/>
    <s v="Female"/>
    <x v="19"/>
    <x v="5"/>
    <x v="0"/>
    <x v="14"/>
    <n v="174"/>
    <x v="19"/>
    <n v="3746"/>
    <n v="1"/>
    <n v="185"/>
    <n v="725"/>
    <n v="1720"/>
    <n v="910"/>
    <n v="205"/>
    <n v="2.6695100000000003E-4"/>
    <n v="4.9386012E-2"/>
    <n v="0.193539776"/>
    <n v="0.459156434"/>
    <n v="0.242925788"/>
    <x v="19"/>
    <n v="18"/>
    <n v="42"/>
    <n v="167"/>
    <n v="458"/>
    <n v="850"/>
    <n v="934"/>
    <n v="560"/>
    <n v="360"/>
    <n v="357"/>
    <n v="4.8051250000000004E-3"/>
    <n v="1.1211959000000001E-2"/>
    <n v="4.4580886E-2"/>
    <n v="0.12226374800000001"/>
    <n v="0.22690870299999999"/>
    <n v="0.249332621"/>
    <n v="0.14949279200000001"/>
    <n v="9.6102509000000003E-2"/>
    <n v="9.5301654999999999E-2"/>
    <n v="9296"/>
    <n v="499"/>
    <n v="319"/>
    <n v="197"/>
    <n v="538"/>
    <n v="126"/>
    <n v="243"/>
    <n v="208"/>
    <n v="459"/>
    <n v="384"/>
    <n v="1845"/>
    <n v="1995"/>
    <n v="671"/>
    <n v="873"/>
    <n v="675"/>
    <n v="183"/>
    <n v="81"/>
    <n v="42.2"/>
    <n v="43"/>
    <n v="5.3679002000000003E-2"/>
    <n v="3.4315835000000003E-2"/>
    <n v="2.1191910000000001E-2"/>
    <n v="5.7874355000000002E-2"/>
    <n v="1.3554217E-2"/>
    <n v="2.6140275000000001E-2"/>
    <n v="2.2375215E-2"/>
    <n v="4.9376075999999998E-2"/>
    <n v="4.1308089999999999E-2"/>
    <n v="0.19847246099999999"/>
    <n v="0.21460843399999999"/>
    <n v="7.2181582999999994E-2"/>
    <n v="9.3911359999999999E-2"/>
    <n v="7.2611876000000006E-2"/>
    <n v="1.9685886E-2"/>
    <n v="8.7134250000000003E-3"/>
    <n v="54"/>
    <n v="67"/>
    <n v="13"/>
    <n v="7.4712643999999995E-2"/>
    <n v="0.31034482800000002"/>
    <n v="0.38505747099999998"/>
    <x v="4"/>
    <s v="Smart bulb that can be controlled by your smartphone and other smart-home devices"/>
    <s v="High-End"/>
    <s v="All homes"/>
    <s v="Zircon"/>
    <s v="Lighting"/>
  </r>
  <r>
    <x v="26"/>
    <s v="44b6e0a6-a8ae-4fe9-851d-d162da0411b4"/>
    <n v="2346"/>
    <s v="alawrenz4a"/>
    <n v="1"/>
    <s v="Male"/>
    <x v="85"/>
    <x v="4"/>
    <x v="1"/>
    <x v="13"/>
    <n v="81"/>
    <x v="85"/>
    <n v="1335"/>
    <n v="3"/>
    <n v="71"/>
    <n v="264"/>
    <n v="509"/>
    <n v="386"/>
    <n v="102"/>
    <n v="2.2471909999999999E-3"/>
    <n v="5.3183520999999997E-2"/>
    <n v="0.197752809"/>
    <n v="0.38127340799999998"/>
    <n v="0.28913857700000001"/>
    <x v="85"/>
    <n v="2"/>
    <n v="24"/>
    <n v="54"/>
    <n v="129"/>
    <n v="247"/>
    <n v="267"/>
    <n v="236"/>
    <n v="179"/>
    <n v="197"/>
    <n v="1.4981269999999999E-3"/>
    <n v="1.7977528E-2"/>
    <n v="4.0449437999999997E-2"/>
    <n v="9.6629213000000005E-2"/>
    <n v="0.18501872699999999"/>
    <n v="0.2"/>
    <n v="0.17677902600000001"/>
    <n v="0.13408239699999999"/>
    <n v="0.14756554299999999"/>
    <n v="3058"/>
    <n v="101"/>
    <n v="71"/>
    <n v="54"/>
    <n v="147"/>
    <n v="33"/>
    <n v="83"/>
    <n v="80"/>
    <n v="122"/>
    <n v="88"/>
    <n v="430"/>
    <n v="662"/>
    <n v="276"/>
    <n v="473"/>
    <n v="345"/>
    <n v="57"/>
    <n v="36"/>
    <n v="48.2"/>
    <n v="51"/>
    <n v="3.3028123E-2"/>
    <n v="2.3217788999999999E-2"/>
    <n v="1.76586E-2"/>
    <n v="4.8070634000000001E-2"/>
    <n v="1.0791367E-2"/>
    <n v="2.7141922999999998E-2"/>
    <n v="2.6160889E-2"/>
    <n v="3.9895356E-2"/>
    <n v="2.8776978000000002E-2"/>
    <n v="0.14061478099999999"/>
    <n v="0.21648136000000001"/>
    <n v="9.0255068999999993E-2"/>
    <n v="0.15467625900000001"/>
    <n v="0.11281883600000001"/>
    <n v="1.8639633999999999E-2"/>
    <n v="1.1772400000000001E-2"/>
    <n v="29"/>
    <n v="13"/>
    <n v="2"/>
    <n v="2.4691358E-2"/>
    <n v="0.35802469100000001"/>
    <n v="0.16049382700000001"/>
    <x v="2"/>
    <s v="Fingerprint recognised door system"/>
    <s v="All"/>
    <s v="Flats"/>
    <s v="MyHome"/>
    <s v="Security"/>
  </r>
  <r>
    <x v="4"/>
    <s v="407c7914-a82d-435e-ac84-e4dd31b009ed"/>
    <n v="7747"/>
    <s v="hbarnfather4b"/>
    <n v="2"/>
    <s v="Male"/>
    <x v="73"/>
    <x v="11"/>
    <x v="1"/>
    <x v="19"/>
    <n v="230"/>
    <x v="73"/>
    <n v="4956"/>
    <n v="10"/>
    <n v="492"/>
    <n v="1332"/>
    <n v="2504"/>
    <n v="517"/>
    <n v="101"/>
    <n v="2.0177559999999999E-3"/>
    <n v="9.9273607999999999E-2"/>
    <n v="0.26876513299999999"/>
    <n v="0.50524616600000005"/>
    <n v="0.104317998"/>
    <x v="73"/>
    <n v="14"/>
    <n v="118"/>
    <n v="489"/>
    <n v="946"/>
    <n v="1403"/>
    <n v="1205"/>
    <n v="502"/>
    <n v="182"/>
    <n v="97"/>
    <n v="2.8248589999999999E-3"/>
    <n v="2.3809523999999999E-2"/>
    <n v="9.8668280999999997E-2"/>
    <n v="0.19087974199999999"/>
    <n v="0.28309120300000001"/>
    <n v="0.243139629"/>
    <n v="0.10129136399999999"/>
    <n v="3.6723164000000003E-2"/>
    <n v="1.9572236E-2"/>
    <n v="11524"/>
    <n v="726"/>
    <n v="361"/>
    <n v="243"/>
    <n v="668"/>
    <n v="156"/>
    <n v="285"/>
    <n v="279"/>
    <n v="758"/>
    <n v="762"/>
    <n v="2113"/>
    <n v="2262"/>
    <n v="712"/>
    <n v="1091"/>
    <n v="750"/>
    <n v="238"/>
    <n v="120"/>
    <n v="40.799999999999997"/>
    <n v="41"/>
    <n v="6.2998958999999993E-2"/>
    <n v="3.1325928000000003E-2"/>
    <n v="2.1086428000000001E-2"/>
    <n v="5.7965983999999998E-2"/>
    <n v="1.3536965999999999E-2"/>
    <n v="2.4730996000000002E-2"/>
    <n v="2.4210344000000002E-2"/>
    <n v="6.5775771999999996E-2"/>
    <n v="6.6122873999999998E-2"/>
    <n v="0.18335647299999999"/>
    <n v="0.19628601200000001"/>
    <n v="6.1784103E-2"/>
    <n v="9.4671988999999998E-2"/>
    <n v="6.5081569000000006E-2"/>
    <n v="2.0652551000000002E-2"/>
    <n v="1.0413051E-2"/>
    <n v="18"/>
    <n v="102"/>
    <n v="31"/>
    <n v="0.134782609"/>
    <n v="7.8260869999999996E-2"/>
    <n v="0.44347826099999998"/>
    <x v="0"/>
    <s v="Speaker system which connects to your smartphone and other smart-home devices"/>
    <s v="Budget"/>
    <s v="All homes"/>
    <s v="MyHome"/>
    <s v="Sound System"/>
  </r>
  <r>
    <x v="0"/>
    <s v="054f0388-3c6f-4aa0-a672-756d4539f940"/>
    <n v="5422"/>
    <s v="pcianni4c"/>
    <n v="1"/>
    <s v="Male"/>
    <x v="86"/>
    <x v="4"/>
    <x v="0"/>
    <x v="10"/>
    <n v="186"/>
    <x v="86"/>
    <n v="3509"/>
    <n v="6"/>
    <n v="170"/>
    <n v="539"/>
    <n v="1191"/>
    <n v="1098"/>
    <n v="505"/>
    <n v="1.709889E-3"/>
    <n v="4.8446850999999999E-2"/>
    <n v="0.15360501600000001"/>
    <n v="0.339412938"/>
    <n v="0.31290966100000001"/>
    <x v="86"/>
    <n v="4"/>
    <n v="49"/>
    <n v="114"/>
    <n v="345"/>
    <n v="573"/>
    <n v="636"/>
    <n v="531"/>
    <n v="474"/>
    <n v="783"/>
    <n v="1.1399260000000001E-3"/>
    <n v="1.3964092000000001E-2"/>
    <n v="3.2487887999999999E-2"/>
    <n v="9.8318609000000001E-2"/>
    <n v="0.16329438600000001"/>
    <n v="0.18124821899999999"/>
    <n v="0.15132516400000001"/>
    <n v="0.13508122"/>
    <n v="0.22314049599999999"/>
    <n v="8991"/>
    <n v="418"/>
    <n v="305"/>
    <n v="222"/>
    <n v="597"/>
    <n v="147"/>
    <n v="271"/>
    <n v="185"/>
    <n v="381"/>
    <n v="318"/>
    <n v="1421"/>
    <n v="2071"/>
    <n v="679"/>
    <n v="999"/>
    <n v="748"/>
    <n v="165"/>
    <n v="64"/>
    <n v="43.4"/>
    <n v="46"/>
    <n v="4.6490934999999997E-2"/>
    <n v="3.3922811999999997E-2"/>
    <n v="2.4691358E-2"/>
    <n v="6.6399733000000002E-2"/>
    <n v="1.6349683E-2"/>
    <n v="3.0141252E-2"/>
    <n v="2.0576132E-2"/>
    <n v="4.2375708999999998E-2"/>
    <n v="3.5368702000000002E-2"/>
    <n v="0.158046936"/>
    <n v="0.230341453"/>
    <n v="7.5519963999999995E-2"/>
    <n v="0.111111111"/>
    <n v="8.3194304999999996E-2"/>
    <n v="1.8351685E-2"/>
    <n v="7.1182290000000002E-3"/>
    <n v="95"/>
    <n v="53"/>
    <n v="6"/>
    <n v="3.2258065000000002E-2"/>
    <n v="0.51075268799999995"/>
    <n v="0.28494623699999999"/>
    <x v="4"/>
    <s v="Smart bulb that can be controlled by your smartphone and other smart-home devices"/>
    <s v="High-End"/>
    <s v="All homes"/>
    <s v="Zircon"/>
    <s v="Lighting"/>
  </r>
  <r>
    <x v="1"/>
    <s v="8489e783-e64f-48e8-ac15-93094a9567ef"/>
    <n v="2342"/>
    <s v="thuckstepp4d"/>
    <n v="1"/>
    <s v="Male"/>
    <x v="87"/>
    <x v="12"/>
    <x v="0"/>
    <x v="16"/>
    <n v="164"/>
    <x v="87"/>
    <n v="3174"/>
    <n v="9"/>
    <n v="287"/>
    <n v="810"/>
    <n v="1544"/>
    <n v="441"/>
    <n v="83"/>
    <n v="2.8355390000000002E-3"/>
    <n v="9.0422180000000005E-2"/>
    <n v="0.255198488"/>
    <n v="0.48645242599999999"/>
    <n v="0.13894139899999999"/>
    <x v="87"/>
    <n v="18"/>
    <n v="56"/>
    <n v="261"/>
    <n v="599"/>
    <n v="912"/>
    <n v="753"/>
    <n v="319"/>
    <n v="168"/>
    <n v="88"/>
    <n v="5.6710780000000004E-3"/>
    <n v="1.7643352000000001E-2"/>
    <n v="8.2230624000000002E-2"/>
    <n v="0.18872085699999999"/>
    <n v="0.287334594"/>
    <n v="0.23724007599999999"/>
    <n v="0.100504096"/>
    <n v="5.2930057000000003E-2"/>
    <n v="2.7725268000000001E-2"/>
    <n v="7724"/>
    <n v="565"/>
    <n v="319"/>
    <n v="179"/>
    <n v="429"/>
    <n v="93"/>
    <n v="154"/>
    <n v="143"/>
    <n v="354"/>
    <n v="478"/>
    <n v="1932"/>
    <n v="1386"/>
    <n v="433"/>
    <n v="621"/>
    <n v="448"/>
    <n v="121"/>
    <n v="69"/>
    <n v="39"/>
    <n v="38"/>
    <n v="7.3148627999999993E-2"/>
    <n v="4.1299845000000002E-2"/>
    <n v="2.3174521E-2"/>
    <n v="5.5541170000000001E-2"/>
    <n v="1.2040393999999999E-2"/>
    <n v="1.9937856E-2"/>
    <n v="1.8513722999999999E-2"/>
    <n v="4.5831176000000001E-2"/>
    <n v="6.1885033999999998E-2"/>
    <n v="0.25012946699999999"/>
    <n v="0.17944070400000001"/>
    <n v="5.6059036999999999E-2"/>
    <n v="8.0398757000000001E-2"/>
    <n v="5.8001035999999999E-2"/>
    <n v="1.5665458E-2"/>
    <n v="8.9331949999999997E-3"/>
    <n v="19"/>
    <n v="38"/>
    <n v="24"/>
    <n v="0.146341463"/>
    <n v="0.115853659"/>
    <n v="0.231707317"/>
    <x v="3"/>
    <s v="Alarm clock which automatically syncs with your smartphone and automatically opens the curtains or blinds"/>
    <s v="Budget"/>
    <s v="All homes"/>
    <s v="MyHome"/>
    <s v="Alarm"/>
  </r>
  <r>
    <x v="26"/>
    <s v="94e9ff43-beab-4390-9c19-a2a1b4913c91"/>
    <n v="2346"/>
    <s v="eyushkin4e"/>
    <n v="1"/>
    <s v="Female"/>
    <x v="88"/>
    <x v="3"/>
    <x v="1"/>
    <x v="36"/>
    <n v="107"/>
    <x v="88"/>
    <n v="2107"/>
    <n v="4"/>
    <n v="91"/>
    <n v="470"/>
    <n v="1050"/>
    <n v="380"/>
    <n v="112"/>
    <n v="1.8984340000000001E-3"/>
    <n v="4.3189368999999998E-2"/>
    <n v="0.223065971"/>
    <n v="0.49833886999999999"/>
    <n v="0.18035121000000001"/>
    <x v="88"/>
    <n v="1"/>
    <n v="15"/>
    <n v="94"/>
    <n v="315"/>
    <n v="570"/>
    <n v="466"/>
    <n v="281"/>
    <n v="187"/>
    <n v="178"/>
    <n v="4.7460800000000001E-4"/>
    <n v="7.1191270000000003E-3"/>
    <n v="4.4613194000000002E-2"/>
    <n v="0.14950166100000001"/>
    <n v="0.27052681499999998"/>
    <n v="0.221167537"/>
    <n v="0.133364974"/>
    <n v="8.8751780000000002E-2"/>
    <n v="8.4480304000000006E-2"/>
    <n v="4828"/>
    <n v="257"/>
    <n v="156"/>
    <n v="95"/>
    <n v="268"/>
    <n v="45"/>
    <n v="110"/>
    <n v="87"/>
    <n v="221"/>
    <n v="235"/>
    <n v="912"/>
    <n v="935"/>
    <n v="384"/>
    <n v="653"/>
    <n v="333"/>
    <n v="106"/>
    <n v="31"/>
    <n v="43.7"/>
    <n v="45"/>
    <n v="5.3231151999999997E-2"/>
    <n v="3.2311515999999998E-2"/>
    <n v="1.9676885000000002E-2"/>
    <n v="5.5509528000000002E-2"/>
    <n v="9.3206299999999999E-3"/>
    <n v="2.2783761E-2"/>
    <n v="1.8019884E-2"/>
    <n v="4.5774648000000001E-2"/>
    <n v="4.8674399E-2"/>
    <n v="0.18889809399999999"/>
    <n v="0.19366197199999999"/>
    <n v="7.9536040000000002E-2"/>
    <n v="0.13525269300000001"/>
    <n v="6.8972659000000006E-2"/>
    <n v="2.1955261E-2"/>
    <n v="6.4208779999999997E-3"/>
    <n v="25"/>
    <n v="41"/>
    <n v="4"/>
    <n v="3.7383178000000003E-2"/>
    <n v="0.23364486000000001"/>
    <n v="0.38317757000000002"/>
    <x v="2"/>
    <s v="Fingerprint recognised door system"/>
    <s v="All"/>
    <s v="Flats"/>
    <s v="MyHome"/>
    <s v="Security"/>
  </r>
  <r>
    <x v="26"/>
    <s v="37696b84-81bc-4010-b2f3-5143a4113780"/>
    <n v="9559"/>
    <s v="ehoulahan4f"/>
    <n v="3"/>
    <s v="Female"/>
    <x v="10"/>
    <x v="10"/>
    <x v="0"/>
    <x v="7"/>
    <n v="201"/>
    <x v="10"/>
    <n v="3206"/>
    <n v="5"/>
    <n v="591"/>
    <n v="928"/>
    <n v="867"/>
    <n v="481"/>
    <n v="334"/>
    <n v="1.559576E-3"/>
    <n v="0.184341859"/>
    <n v="0.28945726799999999"/>
    <n v="0.27043044300000002"/>
    <n v="0.15003119200000001"/>
    <x v="10"/>
    <n v="31"/>
    <n v="175"/>
    <n v="463"/>
    <n v="651"/>
    <n v="494"/>
    <n v="458"/>
    <n v="335"/>
    <n v="211"/>
    <n v="388"/>
    <n v="9.66937E-3"/>
    <n v="5.4585152999999997E-2"/>
    <n v="0.144416719"/>
    <n v="0.203056769"/>
    <n v="0.15408608900000001"/>
    <n v="0.14285714299999999"/>
    <n v="0.104491578"/>
    <n v="6.5814099000000001E-2"/>
    <n v="0.121023082"/>
    <n v="7147"/>
    <n v="519"/>
    <n v="264"/>
    <n v="178"/>
    <n v="389"/>
    <n v="69"/>
    <n v="151"/>
    <n v="96"/>
    <n v="249"/>
    <n v="359"/>
    <n v="1907"/>
    <n v="1437"/>
    <n v="353"/>
    <n v="543"/>
    <n v="398"/>
    <n v="162"/>
    <n v="73"/>
    <n v="39.9"/>
    <n v="39"/>
    <n v="7.2617881999999995E-2"/>
    <n v="3.6938576000000001E-2"/>
    <n v="2.4905554999999999E-2"/>
    <n v="5.4428431999999999E-2"/>
    <n v="9.6544000000000005E-3"/>
    <n v="2.1127745999999999E-2"/>
    <n v="1.3432209000000001E-2"/>
    <n v="3.4839793000000001E-2"/>
    <n v="5.0230865999999999E-2"/>
    <n v="0.26682524099999999"/>
    <n v="0.20106338300000001"/>
    <n v="4.9391352999999999E-2"/>
    <n v="7.5975933999999995E-2"/>
    <n v="5.5687700999999999E-2"/>
    <n v="2.2666853000000001E-2"/>
    <n v="1.0214076000000001E-2"/>
    <n v="37"/>
    <n v="33"/>
    <n v="58"/>
    <n v="0.28855721400000001"/>
    <n v="0.18407960200000001"/>
    <n v="0.16417910399999999"/>
    <x v="1"/>
    <s v="Speaker system which connects to your smartphone and other smart-home devices"/>
    <s v="High-End"/>
    <s v="All homes"/>
    <s v="Zircon"/>
    <s v="Sound System"/>
  </r>
  <r>
    <x v="18"/>
    <s v="1c1066a2-43f4-483e-b64e-b166b33cfd4a"/>
    <n v="2346"/>
    <s v="mholsall4g"/>
    <n v="1"/>
    <s v="Male"/>
    <x v="89"/>
    <x v="10"/>
    <x v="0"/>
    <x v="15"/>
    <n v="70"/>
    <x v="89"/>
    <n v="1456"/>
    <n v="3"/>
    <n v="41"/>
    <n v="118"/>
    <n v="353"/>
    <n v="663"/>
    <n v="278"/>
    <n v="2.0604400000000002E-3"/>
    <n v="2.8159341000000001E-2"/>
    <n v="8.1043956E-2"/>
    <n v="0.24244505499999999"/>
    <n v="0.45535714300000002"/>
    <x v="89"/>
    <n v="5"/>
    <n v="7"/>
    <n v="40"/>
    <n v="85"/>
    <n v="112"/>
    <n v="231"/>
    <n v="246"/>
    <n v="280"/>
    <n v="450"/>
    <n v="3.4340659999999999E-3"/>
    <n v="4.8076919999999997E-3"/>
    <n v="2.7472527E-2"/>
    <n v="5.8379120999999999E-2"/>
    <n v="7.6923077000000006E-2"/>
    <n v="0.15865384599999999"/>
    <n v="0.168956044"/>
    <n v="0.192307692"/>
    <n v="0.30906593399999999"/>
    <n v="3970"/>
    <n v="199"/>
    <n v="133"/>
    <n v="105"/>
    <n v="298"/>
    <n v="66"/>
    <n v="119"/>
    <n v="85"/>
    <n v="165"/>
    <n v="157"/>
    <n v="631"/>
    <n v="919"/>
    <n v="285"/>
    <n v="423"/>
    <n v="285"/>
    <n v="66"/>
    <n v="34"/>
    <n v="42.2"/>
    <n v="45"/>
    <n v="5.0125944999999998E-2"/>
    <n v="3.3501258999999999E-2"/>
    <n v="2.6448362999999999E-2"/>
    <n v="7.5062972000000006E-2"/>
    <n v="1.6624685E-2"/>
    <n v="2.9974811000000001E-2"/>
    <n v="2.1410578999999999E-2"/>
    <n v="4.1561713E-2"/>
    <n v="3.9546599000000002E-2"/>
    <n v="0.15894206499999999"/>
    <n v="0.231486146"/>
    <n v="7.1788412999999995E-2"/>
    <n v="0.106549118"/>
    <n v="7.1788412999999995E-2"/>
    <n v="1.6624685E-2"/>
    <n v="8.5642319999999997E-3"/>
    <n v="42"/>
    <n v="15"/>
    <n v="5"/>
    <n v="7.1428570999999996E-2"/>
    <n v="0.6"/>
    <n v="0.21428571399999999"/>
    <x v="2"/>
    <s v="Fingerprint recognised door system"/>
    <s v="All"/>
    <s v="Flats"/>
    <s v="MyHome"/>
    <s v="Security"/>
  </r>
  <r>
    <x v="6"/>
    <s v="2f659e2e-a7bc-403f-aa1c-d085c569dba2"/>
    <n v="2342"/>
    <s v="bvandenhof4h"/>
    <n v="1"/>
    <s v="Female"/>
    <x v="90"/>
    <x v="10"/>
    <x v="1"/>
    <x v="29"/>
    <n v="148"/>
    <x v="90"/>
    <n v="3008"/>
    <n v="3"/>
    <n v="341"/>
    <n v="951"/>
    <n v="943"/>
    <n v="691"/>
    <n v="79"/>
    <n v="9.9733999999999999E-4"/>
    <n v="0.113364362"/>
    <n v="0.31615691499999998"/>
    <n v="0.31349734000000001"/>
    <n v="0.229720745"/>
    <x v="90"/>
    <n v="18"/>
    <n v="129"/>
    <n v="251"/>
    <n v="800"/>
    <n v="509"/>
    <n v="463"/>
    <n v="362"/>
    <n v="286"/>
    <n v="190"/>
    <n v="5.9840429999999997E-3"/>
    <n v="4.2885637999999997E-2"/>
    <n v="8.3444148999999995E-2"/>
    <n v="0.26595744700000001"/>
    <n v="0.169215426"/>
    <n v="0.15392287199999999"/>
    <n v="0.120345745"/>
    <n v="9.5079786999999999E-2"/>
    <n v="6.3164893999999999E-2"/>
    <n v="7373"/>
    <n v="665"/>
    <n v="315"/>
    <n v="204"/>
    <n v="485"/>
    <n v="113"/>
    <n v="183"/>
    <n v="132"/>
    <n v="454"/>
    <n v="756"/>
    <n v="2238"/>
    <n v="1345"/>
    <n v="192"/>
    <n v="204"/>
    <n v="70"/>
    <n v="14"/>
    <n v="3"/>
    <n v="31.5"/>
    <n v="32"/>
    <n v="9.0193950999999994E-2"/>
    <n v="4.2723450000000003E-2"/>
    <n v="2.7668519999999999E-2"/>
    <n v="6.5780551000000007E-2"/>
    <n v="1.532619E-2"/>
    <n v="2.4820289999999998E-2"/>
    <n v="1.7903160000000001E-2"/>
    <n v="6.1576021000000002E-2"/>
    <n v="0.10253628100000001"/>
    <n v="0.30353994299999998"/>
    <n v="0.18242235200000001"/>
    <n v="2.6040959999999998E-2"/>
    <n v="2.7668519999999999E-2"/>
    <n v="9.4941000000000001E-3"/>
    <n v="1.8988200000000001E-3"/>
    <n v="4.0688999999999998E-4"/>
    <n v="52"/>
    <n v="24"/>
    <n v="14"/>
    <n v="9.4594595000000004E-2"/>
    <n v="0.35135135099999998"/>
    <n v="0.162162162"/>
    <x v="3"/>
    <s v="Alarm clock which automatically syncs with your smartphone and automatically opens the curtains or blinds"/>
    <s v="Budget"/>
    <s v="All homes"/>
    <s v="MyHome"/>
    <s v="Alarm"/>
  </r>
  <r>
    <x v="20"/>
    <s v="cdf39c61-a523-40d1-8e75-29ee79847365"/>
    <n v="1765"/>
    <s v="mallchorn4i"/>
    <n v="1"/>
    <s v="Female"/>
    <x v="73"/>
    <x v="8"/>
    <x v="1"/>
    <x v="19"/>
    <n v="230"/>
    <x v="73"/>
    <n v="4956"/>
    <n v="10"/>
    <n v="492"/>
    <n v="1332"/>
    <n v="2504"/>
    <n v="517"/>
    <n v="101"/>
    <n v="2.0177559999999999E-3"/>
    <n v="9.9273607999999999E-2"/>
    <n v="0.26876513299999999"/>
    <n v="0.50524616600000005"/>
    <n v="0.104317998"/>
    <x v="73"/>
    <n v="14"/>
    <n v="118"/>
    <n v="489"/>
    <n v="946"/>
    <n v="1403"/>
    <n v="1205"/>
    <n v="502"/>
    <n v="182"/>
    <n v="97"/>
    <n v="2.8248589999999999E-3"/>
    <n v="2.3809523999999999E-2"/>
    <n v="9.8668280999999997E-2"/>
    <n v="0.19087974199999999"/>
    <n v="0.28309120300000001"/>
    <n v="0.243139629"/>
    <n v="0.10129136399999999"/>
    <n v="3.6723164000000003E-2"/>
    <n v="1.9572236E-2"/>
    <n v="11524"/>
    <n v="726"/>
    <n v="361"/>
    <n v="243"/>
    <n v="668"/>
    <n v="156"/>
    <n v="285"/>
    <n v="279"/>
    <n v="758"/>
    <n v="762"/>
    <n v="2113"/>
    <n v="2262"/>
    <n v="712"/>
    <n v="1091"/>
    <n v="750"/>
    <n v="238"/>
    <n v="120"/>
    <n v="40.799999999999997"/>
    <n v="41"/>
    <n v="6.2998958999999993E-2"/>
    <n v="3.1325928000000003E-2"/>
    <n v="2.1086428000000001E-2"/>
    <n v="5.7965983999999998E-2"/>
    <n v="1.3536965999999999E-2"/>
    <n v="2.4730996000000002E-2"/>
    <n v="2.4210344000000002E-2"/>
    <n v="6.5775771999999996E-2"/>
    <n v="6.6122873999999998E-2"/>
    <n v="0.18335647299999999"/>
    <n v="0.19628601200000001"/>
    <n v="6.1784103E-2"/>
    <n v="9.4671988999999998E-2"/>
    <n v="6.5081569000000006E-2"/>
    <n v="2.0652551000000002E-2"/>
    <n v="1.0413051E-2"/>
    <n v="18"/>
    <n v="102"/>
    <n v="31"/>
    <n v="0.134782609"/>
    <n v="7.8260869999999996E-2"/>
    <n v="0.44347826099999998"/>
    <x v="7"/>
    <s v="Smart bulb that can be controlled by your smartphone and other smart-home devices"/>
    <s v="Budget"/>
    <s v="All homes"/>
    <s v="MyHome"/>
    <s v="Lighting"/>
  </r>
  <r>
    <x v="1"/>
    <s v="a2e00446-a58e-482e-b11c-7ae0ab31d911"/>
    <n v="9559"/>
    <s v="akeoghan4j"/>
    <n v="2"/>
    <s v="Female"/>
    <x v="12"/>
    <x v="2"/>
    <x v="0"/>
    <x v="1"/>
    <n v="132"/>
    <x v="12"/>
    <n v="1955"/>
    <n v="5"/>
    <n v="374"/>
    <n v="730"/>
    <n v="339"/>
    <n v="240"/>
    <n v="267"/>
    <n v="2.557545E-3"/>
    <n v="0.19130434800000001"/>
    <n v="0.37340153500000001"/>
    <n v="0.173401535"/>
    <n v="0.122762148"/>
    <x v="12"/>
    <n v="15"/>
    <n v="174"/>
    <n v="355"/>
    <n v="498"/>
    <n v="230"/>
    <n v="144"/>
    <n v="97"/>
    <n v="103"/>
    <n v="339"/>
    <n v="7.6726340000000002E-3"/>
    <n v="8.9002557999999996E-2"/>
    <n v="0.181585678"/>
    <n v="0.25473145800000002"/>
    <n v="0.117647059"/>
    <n v="7.3657289000000001E-2"/>
    <n v="4.9616368000000001E-2"/>
    <n v="5.2685422000000003E-2"/>
    <n v="0.173401535"/>
    <n v="4305"/>
    <n v="254"/>
    <n v="131"/>
    <n v="87"/>
    <n v="230"/>
    <n v="53"/>
    <n v="92"/>
    <n v="74"/>
    <n v="235"/>
    <n v="379"/>
    <n v="1084"/>
    <n v="824"/>
    <n v="255"/>
    <n v="305"/>
    <n v="195"/>
    <n v="74"/>
    <n v="33"/>
    <n v="38.9"/>
    <n v="37"/>
    <n v="5.9001161000000003E-2"/>
    <n v="3.0429733E-2"/>
    <n v="2.0209059000000001E-2"/>
    <n v="5.3426249000000002E-2"/>
    <n v="1.2311266E-2"/>
    <n v="2.1370499000000001E-2"/>
    <n v="1.7189315E-2"/>
    <n v="5.4587689000000002E-2"/>
    <n v="8.8037166E-2"/>
    <n v="0.25180023200000001"/>
    <n v="0.19140534300000001"/>
    <n v="5.9233449000000001E-2"/>
    <n v="7.0847851000000003E-2"/>
    <n v="4.5296166999999998E-2"/>
    <n v="1.7189315E-2"/>
    <n v="7.6655050000000004E-3"/>
    <n v="29"/>
    <n v="8"/>
    <n v="62"/>
    <n v="0.46969696999999999"/>
    <n v="0.21969696999999999"/>
    <n v="6.0606061000000003E-2"/>
    <x v="1"/>
    <s v="Speaker system which connects to your smartphone and other smart-home devices"/>
    <s v="High-End"/>
    <s v="All homes"/>
    <s v="Zircon"/>
    <s v="Sound System"/>
  </r>
  <r>
    <x v="0"/>
    <s v="a8e8c77b-acb1-4e05-89ff-bb4be206a6ed"/>
    <n v="2342"/>
    <s v="wbaversor4k"/>
    <n v="1"/>
    <s v="Male"/>
    <x v="78"/>
    <x v="5"/>
    <x v="0"/>
    <x v="7"/>
    <n v="151"/>
    <x v="78"/>
    <n v="2680"/>
    <n v="2"/>
    <n v="157"/>
    <n v="726"/>
    <n v="677"/>
    <n v="560"/>
    <n v="558"/>
    <n v="7.4626900000000003E-4"/>
    <n v="5.8582090000000003E-2"/>
    <n v="0.270895522"/>
    <n v="0.25261193999999998"/>
    <n v="0.20895522399999999"/>
    <x v="78"/>
    <n v="3"/>
    <n v="19"/>
    <n v="166"/>
    <n v="570"/>
    <n v="357"/>
    <n v="348"/>
    <n v="289"/>
    <n v="257"/>
    <n v="671"/>
    <n v="1.1194029999999999E-3"/>
    <n v="7.0895519999999998E-3"/>
    <n v="6.1940298999999997E-2"/>
    <n v="0.21268656699999999"/>
    <n v="0.13320895499999999"/>
    <n v="0.12985074599999999"/>
    <n v="0.107835821"/>
    <n v="9.5895521999999997E-2"/>
    <n v="0.250373134"/>
    <n v="6581"/>
    <n v="447"/>
    <n v="275"/>
    <n v="172"/>
    <n v="421"/>
    <n v="74"/>
    <n v="146"/>
    <n v="97"/>
    <n v="204"/>
    <n v="276"/>
    <n v="1541"/>
    <n v="1455"/>
    <n v="409"/>
    <n v="524"/>
    <n v="334"/>
    <n v="112"/>
    <n v="94"/>
    <n v="40.200000000000003"/>
    <n v="41"/>
    <n v="6.7922808000000001E-2"/>
    <n v="4.1786961999999997E-2"/>
    <n v="2.6135846000000001E-2"/>
    <n v="6.3972040999999993E-2"/>
    <n v="1.1244492E-2"/>
    <n v="2.2185078E-2"/>
    <n v="1.4739400999999999E-2"/>
    <n v="3.0998329000000002E-2"/>
    <n v="4.1938915E-2"/>
    <n v="0.23415894200000001"/>
    <n v="0.22109102"/>
    <n v="6.214861E-2"/>
    <n v="7.9623157999999999E-2"/>
    <n v="5.0752165000000002E-2"/>
    <n v="1.701869E-2"/>
    <n v="1.4283544E-2"/>
    <n v="51"/>
    <n v="10"/>
    <n v="36"/>
    <n v="0.238410596"/>
    <n v="0.33774834399999998"/>
    <n v="6.6225166000000002E-2"/>
    <x v="3"/>
    <s v="Alarm clock which automatically syncs with your smartphone and automatically opens the curtains or blinds"/>
    <s v="Budget"/>
    <s v="All homes"/>
    <s v="MyHome"/>
    <s v="Alarm"/>
  </r>
  <r>
    <x v="28"/>
    <s v="d32856f6-d433-4ef8-86d8-a97971751540"/>
    <n v="7747"/>
    <s v="jskydall4l"/>
    <n v="2"/>
    <s v="Female"/>
    <x v="63"/>
    <x v="0"/>
    <x v="1"/>
    <x v="29"/>
    <n v="97"/>
    <x v="63"/>
    <n v="1962"/>
    <n v="3"/>
    <n v="263"/>
    <n v="734"/>
    <n v="573"/>
    <n v="351"/>
    <n v="38"/>
    <n v="1.5290519999999999E-3"/>
    <n v="0.134046891"/>
    <n v="0.374108053"/>
    <n v="0.29204892999999998"/>
    <n v="0.17889908299999999"/>
    <x v="63"/>
    <n v="6"/>
    <n v="71"/>
    <n v="278"/>
    <n v="576"/>
    <n v="313"/>
    <n v="252"/>
    <n v="184"/>
    <n v="148"/>
    <n v="134"/>
    <n v="3.0581039999999999E-3"/>
    <n v="3.6187563999999998E-2"/>
    <n v="0.14169215099999999"/>
    <n v="0.29357798200000002"/>
    <n v="0.15953109100000001"/>
    <n v="0.128440367"/>
    <n v="9.3781854999999997E-2"/>
    <n v="7.5433231000000003E-2"/>
    <n v="6.8297654999999999E-2"/>
    <n v="4651"/>
    <n v="429"/>
    <n v="217"/>
    <n v="111"/>
    <n v="259"/>
    <n v="57"/>
    <n v="102"/>
    <n v="71"/>
    <n v="319"/>
    <n v="615"/>
    <n v="1455"/>
    <n v="727"/>
    <n v="108"/>
    <n v="126"/>
    <n v="50"/>
    <n v="1"/>
    <n v="4"/>
    <n v="30.9"/>
    <n v="31"/>
    <n v="9.2238228000000005E-2"/>
    <n v="4.6656633000000003E-2"/>
    <n v="2.3865834999999998E-2"/>
    <n v="5.5686948999999999E-2"/>
    <n v="1.2255429E-2"/>
    <n v="2.1930768E-2"/>
    <n v="1.5265534000000001E-2"/>
    <n v="6.8587401000000006E-2"/>
    <n v="0.13222962799999999"/>
    <n v="0.312835949"/>
    <n v="0.15631047100000001"/>
    <n v="2.3220813E-2"/>
    <n v="2.7090948E-2"/>
    <n v="1.0750376000000001E-2"/>
    <n v="2.1500800000000001E-4"/>
    <n v="8.6003000000000002E-4"/>
    <n v="19"/>
    <n v="15"/>
    <n v="24"/>
    <n v="0.24742268000000001"/>
    <n v="0.19587628900000001"/>
    <n v="0.15463917499999999"/>
    <x v="0"/>
    <s v="Speaker system which connects to your smartphone and other smart-home devices"/>
    <s v="Budget"/>
    <s v="All homes"/>
    <s v="MyHome"/>
    <s v="Sound System"/>
  </r>
  <r>
    <x v="16"/>
    <s v="23bc39e6-d50a-4b1d-9a31-ba0a77717f26"/>
    <n v="9559"/>
    <s v="fhuxton4m"/>
    <n v="1"/>
    <s v="Male"/>
    <x v="91"/>
    <x v="5"/>
    <x v="0"/>
    <x v="11"/>
    <n v="81"/>
    <x v="91"/>
    <n v="1717"/>
    <n v="2"/>
    <n v="84"/>
    <n v="344"/>
    <n v="510"/>
    <n v="519"/>
    <n v="258"/>
    <n v="1.164822E-3"/>
    <n v="4.8922539000000001E-2"/>
    <n v="0.20034944700000001"/>
    <n v="0.29702970299999998"/>
    <n v="0.30227140400000002"/>
    <x v="91"/>
    <n v="1"/>
    <n v="14"/>
    <n v="79"/>
    <n v="192"/>
    <n v="284"/>
    <n v="238"/>
    <n v="244"/>
    <n v="250"/>
    <n v="415"/>
    <n v="5.8241100000000002E-4"/>
    <n v="8.1537569999999993E-3"/>
    <n v="4.6010482999999998E-2"/>
    <n v="0.11182294700000001"/>
    <n v="0.165404776"/>
    <n v="0.138613861"/>
    <n v="0.14210832800000001"/>
    <n v="0.14560279600000001"/>
    <n v="0.24170064099999999"/>
    <n v="4282"/>
    <n v="224"/>
    <n v="189"/>
    <n v="111"/>
    <n v="284"/>
    <n v="71"/>
    <n v="96"/>
    <n v="64"/>
    <n v="131"/>
    <n v="126"/>
    <n v="708"/>
    <n v="971"/>
    <n v="340"/>
    <n v="439"/>
    <n v="325"/>
    <n v="110"/>
    <n v="93"/>
    <n v="44"/>
    <n v="46"/>
    <n v="5.2312004000000002E-2"/>
    <n v="4.4138253000000002E-2"/>
    <n v="2.5922466000000002E-2"/>
    <n v="6.6324147999999999E-2"/>
    <n v="1.6581037E-2"/>
    <n v="2.2419430000000001E-2"/>
    <n v="1.4946287000000001E-2"/>
    <n v="3.0593181000000001E-2"/>
    <n v="2.9425501999999999E-2"/>
    <n v="0.165343298"/>
    <n v="0.226763195"/>
    <n v="7.9402149000000005E-2"/>
    <n v="0.102522186"/>
    <n v="7.5899113000000004E-2"/>
    <n v="2.5688929999999999E-2"/>
    <n v="2.1718823000000002E-2"/>
    <n v="44"/>
    <n v="15"/>
    <n v="11"/>
    <n v="0.13580246900000001"/>
    <n v="0.54320987700000001"/>
    <n v="0.185185185"/>
    <x v="1"/>
    <s v="Speaker system which connects to your smartphone and other smart-home devices"/>
    <s v="High-End"/>
    <s v="All homes"/>
    <s v="Zircon"/>
    <s v="Sound System"/>
  </r>
  <r>
    <x v="24"/>
    <s v="7a532b07-b84b-40d1-970a-006166c2d30e"/>
    <n v="7747"/>
    <s v="tcrown4n"/>
    <n v="2"/>
    <s v="Female"/>
    <x v="23"/>
    <x v="1"/>
    <x v="1"/>
    <x v="18"/>
    <n v="73"/>
    <x v="23"/>
    <n v="1680"/>
    <n v="1"/>
    <n v="108"/>
    <n v="222"/>
    <n v="677"/>
    <n v="549"/>
    <n v="123"/>
    <n v="5.95238E-4"/>
    <n v="6.4285713999999994E-2"/>
    <n v="0.132142857"/>
    <n v="0.40297619000000001"/>
    <n v="0.326785714"/>
    <x v="23"/>
    <n v="1"/>
    <n v="16"/>
    <n v="87"/>
    <n v="126"/>
    <n v="225"/>
    <n v="436"/>
    <n v="318"/>
    <n v="230"/>
    <n v="241"/>
    <n v="5.95238E-4"/>
    <n v="9.5238100000000006E-3"/>
    <n v="5.1785713999999997E-2"/>
    <n v="7.4999999999999997E-2"/>
    <n v="0.133928571"/>
    <n v="0.25952381000000002"/>
    <n v="0.18928571399999999"/>
    <n v="0.13690476200000001"/>
    <n v="0.14345238099999999"/>
    <n v="4073"/>
    <n v="155"/>
    <n v="96"/>
    <n v="86"/>
    <n v="282"/>
    <n v="61"/>
    <n v="112"/>
    <n v="76"/>
    <n v="163"/>
    <n v="109"/>
    <n v="580"/>
    <n v="955"/>
    <n v="350"/>
    <n v="529"/>
    <n v="386"/>
    <n v="91"/>
    <n v="42"/>
    <n v="46.2"/>
    <n v="49"/>
    <n v="3.8055486999999999E-2"/>
    <n v="2.356985E-2"/>
    <n v="2.1114658000000001E-2"/>
    <n v="6.9236434999999999E-2"/>
    <n v="1.4976676E-2"/>
    <n v="2.7498159000000001E-2"/>
    <n v="1.8659465E-2"/>
    <n v="4.0019642000000001E-2"/>
    <n v="2.6761600999999999E-2"/>
    <n v="0.14240117799999999"/>
    <n v="0.23447090600000001"/>
    <n v="8.5931746000000003E-2"/>
    <n v="0.12987969599999999"/>
    <n v="9.4770438999999998E-2"/>
    <n v="2.2342253999999999E-2"/>
    <n v="1.0311809E-2"/>
    <n v="30"/>
    <n v="26"/>
    <n v="0"/>
    <n v="0"/>
    <n v="0.41095890400000001"/>
    <n v="0.356164384"/>
    <x v="0"/>
    <s v="Speaker system which connects to your smartphone and other smart-home devices"/>
    <s v="Budget"/>
    <s v="All homes"/>
    <s v="MyHome"/>
    <s v="Sound System"/>
  </r>
  <r>
    <x v="8"/>
    <s v="c89eea2c-1432-4bdc-b008-3115216f1200"/>
    <n v="7747"/>
    <s v="gbonicelli4o"/>
    <n v="2"/>
    <s v="Male"/>
    <x v="60"/>
    <x v="7"/>
    <x v="1"/>
    <x v="31"/>
    <n v="234"/>
    <x v="60"/>
    <n v="5544"/>
    <n v="13"/>
    <n v="1047"/>
    <n v="2025"/>
    <n v="1900"/>
    <n v="440"/>
    <n v="119"/>
    <n v="2.344877E-3"/>
    <n v="0.18885281400000001"/>
    <n v="0.36525974"/>
    <n v="0.34271284299999999"/>
    <n v="7.9365079000000005E-2"/>
    <x v="60"/>
    <n v="30"/>
    <n v="186"/>
    <n v="880"/>
    <n v="1699"/>
    <n v="1001"/>
    <n v="941"/>
    <n v="459"/>
    <n v="232"/>
    <n v="116"/>
    <n v="5.4112550000000002E-3"/>
    <n v="3.3549783999999999E-2"/>
    <n v="0.15873015900000001"/>
    <n v="0.306457431"/>
    <n v="0.18055555600000001"/>
    <n v="0.169733045"/>
    <n v="8.2792208000000006E-2"/>
    <n v="4.1847042000000001E-2"/>
    <n v="2.0923521E-2"/>
    <n v="12214"/>
    <n v="869"/>
    <n v="472"/>
    <n v="279"/>
    <n v="794"/>
    <n v="156"/>
    <n v="368"/>
    <n v="423"/>
    <n v="847"/>
    <n v="845"/>
    <n v="2553"/>
    <n v="2251"/>
    <n v="646"/>
    <n v="928"/>
    <n v="529"/>
    <n v="180"/>
    <n v="74"/>
    <n v="37.200000000000003"/>
    <n v="37"/>
    <n v="7.1147863000000006E-2"/>
    <n v="3.8644179000000001E-2"/>
    <n v="2.2842640000000001E-2"/>
    <n v="6.5007368999999995E-2"/>
    <n v="1.2772229E-2"/>
    <n v="3.0129360000000001E-2"/>
    <n v="3.4632389E-2"/>
    <n v="6.9346650999999995E-2"/>
    <n v="6.9182905000000003E-2"/>
    <n v="0.20902243300000001"/>
    <n v="0.184296709"/>
    <n v="5.2890126000000003E-2"/>
    <n v="7.5978384999999996E-2"/>
    <n v="4.3310954999999998E-2"/>
    <n v="1.4737187000000001E-2"/>
    <n v="6.0586210000000001E-3"/>
    <n v="7"/>
    <n v="88"/>
    <n v="62"/>
    <n v="0.264957265"/>
    <n v="2.9914530000000002E-2"/>
    <n v="0.37606837599999998"/>
    <x v="0"/>
    <s v="Speaker system which connects to your smartphone and other smart-home devices"/>
    <s v="Budget"/>
    <s v="All homes"/>
    <s v="MyHome"/>
    <s v="Sound System"/>
  </r>
  <r>
    <x v="6"/>
    <s v="8c86fa6f-97ca-4615-9dfc-8a004c283ec8"/>
    <n v="9559"/>
    <s v="kconeron4p"/>
    <n v="2"/>
    <s v="Male"/>
    <x v="69"/>
    <x v="10"/>
    <x v="1"/>
    <x v="13"/>
    <n v="105"/>
    <x v="69"/>
    <n v="2026"/>
    <n v="0"/>
    <n v="130"/>
    <n v="443"/>
    <n v="921"/>
    <n v="397"/>
    <n v="135"/>
    <n v="0"/>
    <n v="6.4165844E-2"/>
    <n v="0.218657453"/>
    <n v="0.45459032599999999"/>
    <n v="0.195952616"/>
    <x v="69"/>
    <n v="10"/>
    <n v="24"/>
    <n v="117"/>
    <n v="300"/>
    <n v="490"/>
    <n v="418"/>
    <n v="240"/>
    <n v="198"/>
    <n v="229"/>
    <n v="4.9358340000000001E-3"/>
    <n v="1.1846002E-2"/>
    <n v="5.7749259999999997E-2"/>
    <n v="0.148075025"/>
    <n v="0.241855874"/>
    <n v="0.20631786799999999"/>
    <n v="0.11846002"/>
    <n v="9.7729516000000002E-2"/>
    <n v="0.11303060199999999"/>
    <n v="4888"/>
    <n v="298"/>
    <n v="183"/>
    <n v="94"/>
    <n v="316"/>
    <n v="71"/>
    <n v="126"/>
    <n v="101"/>
    <n v="220"/>
    <n v="248"/>
    <n v="950"/>
    <n v="1060"/>
    <n v="347"/>
    <n v="521"/>
    <n v="257"/>
    <n v="63"/>
    <n v="33"/>
    <n v="40.799999999999997"/>
    <n v="42"/>
    <n v="6.096563E-2"/>
    <n v="3.7438625000000003E-2"/>
    <n v="1.9230769000000002E-2"/>
    <n v="6.4648118000000004E-2"/>
    <n v="1.4525368E-2"/>
    <n v="2.5777413999999998E-2"/>
    <n v="2.0662848000000001E-2"/>
    <n v="4.5008183E-2"/>
    <n v="5.0736497999999998E-2"/>
    <n v="0.194353519"/>
    <n v="0.21685761000000001"/>
    <n v="7.099018E-2"/>
    <n v="0.106587561"/>
    <n v="5.2577740999999997E-2"/>
    <n v="1.2888706999999999E-2"/>
    <n v="6.7512270000000003E-3"/>
    <n v="26"/>
    <n v="35"/>
    <n v="3"/>
    <n v="2.8571428999999999E-2"/>
    <n v="0.24761904800000001"/>
    <n v="0.33333333300000001"/>
    <x v="1"/>
    <s v="Speaker system which connects to your smartphone and other smart-home devices"/>
    <s v="High-End"/>
    <s v="All homes"/>
    <s v="Zircon"/>
    <s v="Sound System"/>
  </r>
  <r>
    <x v="20"/>
    <s v="109f31fb-cd6e-4b85-b1fc-436917a97644"/>
    <n v="7747"/>
    <s v="jeste4q"/>
    <n v="1"/>
    <s v="Female"/>
    <x v="46"/>
    <x v="8"/>
    <x v="1"/>
    <x v="29"/>
    <n v="158"/>
    <x v="46"/>
    <n v="3304"/>
    <n v="4"/>
    <n v="162"/>
    <n v="975"/>
    <n v="1157"/>
    <n v="888"/>
    <n v="118"/>
    <n v="1.210654E-3"/>
    <n v="4.9031476999999997E-2"/>
    <n v="0.29509685200000002"/>
    <n v="0.35018159799999998"/>
    <n v="0.26876513299999999"/>
    <x v="46"/>
    <n v="0"/>
    <n v="53"/>
    <n v="192"/>
    <n v="790"/>
    <n v="667"/>
    <n v="462"/>
    <n v="401"/>
    <n v="401"/>
    <n v="338"/>
    <n v="0"/>
    <n v="1.6041162000000001E-2"/>
    <n v="5.8111379999999997E-2"/>
    <n v="0.23910411600000001"/>
    <n v="0.20187651300000001"/>
    <n v="0.13983050799999999"/>
    <n v="0.121368039"/>
    <n v="0.121368039"/>
    <n v="0.102300242"/>
    <n v="8354"/>
    <n v="701"/>
    <n v="372"/>
    <n v="213"/>
    <n v="577"/>
    <n v="138"/>
    <n v="251"/>
    <n v="181"/>
    <n v="482"/>
    <n v="650"/>
    <n v="2330"/>
    <n v="1703"/>
    <n v="276"/>
    <n v="322"/>
    <n v="135"/>
    <n v="17"/>
    <n v="6"/>
    <n v="32.9"/>
    <n v="34"/>
    <n v="8.3911897999999999E-2"/>
    <n v="4.4529566999999999E-2"/>
    <n v="2.5496768E-2"/>
    <n v="6.9068710000000005E-2"/>
    <n v="1.6519032999999999E-2"/>
    <n v="3.0045486999999999E-2"/>
    <n v="2.1666267999999999E-2"/>
    <n v="5.7696912000000003E-2"/>
    <n v="7.7807038999999995E-2"/>
    <n v="0.27890830700000002"/>
    <n v="0.203854441"/>
    <n v="3.3038065999999998E-2"/>
    <n v="3.8544410000000001E-2"/>
    <n v="1.6159923E-2"/>
    <n v="2.0349529999999999E-3"/>
    <n v="7.1821899999999998E-4"/>
    <n v="45"/>
    <n v="27"/>
    <n v="20"/>
    <n v="0.12658227799999999"/>
    <n v="0.28481012700000002"/>
    <n v="0.170886076"/>
    <x v="0"/>
    <s v="Speaker system which connects to your smartphone and other smart-home devices"/>
    <s v="Budget"/>
    <s v="All homes"/>
    <s v="MyHome"/>
    <s v="Sound System"/>
  </r>
  <r>
    <x v="17"/>
    <s v="cf638b7a-ea6d-48f1-b1a7-525f034ae8bb"/>
    <n v="2346"/>
    <s v="mfeasley4r"/>
    <n v="1"/>
    <s v="Female"/>
    <x v="92"/>
    <x v="6"/>
    <x v="1"/>
    <x v="33"/>
    <n v="111"/>
    <x v="92"/>
    <n v="2702"/>
    <n v="3"/>
    <n v="173"/>
    <n v="561"/>
    <n v="1648"/>
    <n v="277"/>
    <n v="40"/>
    <n v="1.110289E-3"/>
    <n v="6.4026647000000006E-2"/>
    <n v="0.20762398200000001"/>
    <n v="0.60991857900000002"/>
    <n v="0.102516654"/>
    <x v="92"/>
    <n v="8"/>
    <n v="39"/>
    <n v="138"/>
    <n v="378"/>
    <n v="907"/>
    <n v="732"/>
    <n v="287"/>
    <n v="152"/>
    <n v="61"/>
    <n v="2.9607700000000002E-3"/>
    <n v="1.4433753000000001E-2"/>
    <n v="5.1073278999999999E-2"/>
    <n v="0.13989637299999999"/>
    <n v="0.33567727600000002"/>
    <n v="0.270910437"/>
    <n v="0.106217617"/>
    <n v="5.6254626000000002E-2"/>
    <n v="2.2575870000000001E-2"/>
    <n v="6295"/>
    <n v="362"/>
    <n v="172"/>
    <n v="112"/>
    <n v="378"/>
    <n v="81"/>
    <n v="162"/>
    <n v="127"/>
    <n v="350"/>
    <n v="369"/>
    <n v="1251"/>
    <n v="1232"/>
    <n v="444"/>
    <n v="704"/>
    <n v="416"/>
    <n v="95"/>
    <n v="40"/>
    <n v="41.7"/>
    <n v="42"/>
    <n v="5.7505957000000003E-2"/>
    <n v="2.7323271999999999E-2"/>
    <n v="1.7791898E-2"/>
    <n v="6.0047656999999997E-2"/>
    <n v="1.2867355E-2"/>
    <n v="2.5734710000000001E-2"/>
    <n v="2.0174741999999999E-2"/>
    <n v="5.5599681999999997E-2"/>
    <n v="5.8617951000000001E-2"/>
    <n v="0.19872914999999999"/>
    <n v="0.195710882"/>
    <n v="7.0532168000000006E-2"/>
    <n v="0.11183479"/>
    <n v="6.6084193999999999E-2"/>
    <n v="1.5091342000000001E-2"/>
    <n v="6.3542490000000002E-3"/>
    <n v="11"/>
    <n v="60"/>
    <n v="4"/>
    <n v="3.6036036E-2"/>
    <n v="9.9099098999999996E-2"/>
    <n v="0.54054054100000004"/>
    <x v="2"/>
    <s v="Fingerprint recognised door system"/>
    <s v="All"/>
    <s v="Flats"/>
    <s v="MyHome"/>
    <s v="Security"/>
  </r>
  <r>
    <x v="30"/>
    <s v="c0dc0150-bd60-430c-b3df-9ac6fe82a04f"/>
    <n v="7747"/>
    <s v="sgraysmark4s"/>
    <n v="1"/>
    <s v="Female"/>
    <x v="65"/>
    <x v="3"/>
    <x v="1"/>
    <x v="25"/>
    <n v="127"/>
    <x v="65"/>
    <n v="3737"/>
    <n v="6"/>
    <n v="275"/>
    <n v="802"/>
    <n v="2290"/>
    <n v="284"/>
    <n v="80"/>
    <n v="1.6055659999999999E-3"/>
    <n v="7.3588440000000005E-2"/>
    <n v="0.21461064999999999"/>
    <n v="0.61279100900000005"/>
    <n v="7.5996788999999995E-2"/>
    <x v="65"/>
    <n v="11"/>
    <n v="65"/>
    <n v="324"/>
    <n v="628"/>
    <n v="1316"/>
    <n v="946"/>
    <n v="291"/>
    <n v="106"/>
    <n v="50"/>
    <n v="2.9435379999999999E-3"/>
    <n v="1.7393631E-2"/>
    <n v="8.6700561999999995E-2"/>
    <n v="0.16804923699999999"/>
    <n v="0.35215413400000001"/>
    <n v="0.253144233"/>
    <n v="7.7869948999999994E-2"/>
    <n v="2.8364998999999998E-2"/>
    <n v="1.3379716E-2"/>
    <n v="9500"/>
    <n v="837"/>
    <n v="473"/>
    <n v="272"/>
    <n v="719"/>
    <n v="119"/>
    <n v="251"/>
    <n v="257"/>
    <n v="596"/>
    <n v="683"/>
    <n v="2057"/>
    <n v="1535"/>
    <n v="444"/>
    <n v="625"/>
    <n v="436"/>
    <n v="121"/>
    <n v="75"/>
    <n v="35.299999999999997"/>
    <n v="33"/>
    <n v="8.8105263000000003E-2"/>
    <n v="4.9789474E-2"/>
    <n v="2.8631579000000001E-2"/>
    <n v="7.5684211000000001E-2"/>
    <n v="1.2526315999999999E-2"/>
    <n v="2.6421053E-2"/>
    <n v="2.7052632E-2"/>
    <n v="6.2736842000000001E-2"/>
    <n v="7.1894737E-2"/>
    <n v="0.216526316"/>
    <n v="0.161578947"/>
    <n v="4.6736842000000001E-2"/>
    <n v="6.5789474000000001E-2"/>
    <n v="4.5894736999999998E-2"/>
    <n v="1.2736842E-2"/>
    <n v="7.8947370000000006E-3"/>
    <n v="1"/>
    <n v="58"/>
    <n v="7"/>
    <n v="5.5118109999999998E-2"/>
    <n v="7.8740159999999993E-3"/>
    <n v="0.45669291299999998"/>
    <x v="0"/>
    <s v="Speaker system which connects to your smartphone and other smart-home devices"/>
    <s v="Budget"/>
    <s v="All homes"/>
    <s v="MyHome"/>
    <s v="Sound System"/>
  </r>
  <r>
    <x v="15"/>
    <s v="7a62f2d8-34e1-4930-9337-000dc33c7a9a"/>
    <n v="5422"/>
    <s v="lbernardini4t"/>
    <n v="2"/>
    <s v="Female"/>
    <x v="30"/>
    <x v="7"/>
    <x v="0"/>
    <x v="1"/>
    <n v="99"/>
    <x v="30"/>
    <n v="2381"/>
    <n v="8"/>
    <n v="403"/>
    <n v="559"/>
    <n v="1032"/>
    <n v="286"/>
    <n v="93"/>
    <n v="3.3599329999999998E-3"/>
    <n v="0.169256615"/>
    <n v="0.23477530399999999"/>
    <n v="0.43343133099999998"/>
    <n v="0.12011759800000001"/>
    <x v="30"/>
    <n v="18"/>
    <n v="144"/>
    <n v="303"/>
    <n v="345"/>
    <n v="546"/>
    <n v="573"/>
    <n v="219"/>
    <n v="107"/>
    <n v="126"/>
    <n v="7.5598490000000004E-3"/>
    <n v="6.0478789999999998E-2"/>
    <n v="0.12725745499999999"/>
    <n v="0.144897102"/>
    <n v="0.229315414"/>
    <n v="0.24065518699999999"/>
    <n v="9.1978160000000003E-2"/>
    <n v="4.4939101000000002E-2"/>
    <n v="5.2918941999999997E-2"/>
    <n v="5614"/>
    <n v="370"/>
    <n v="220"/>
    <n v="125"/>
    <n v="300"/>
    <n v="71"/>
    <n v="138"/>
    <n v="122"/>
    <n v="214"/>
    <n v="257"/>
    <n v="1211"/>
    <n v="1009"/>
    <n v="312"/>
    <n v="521"/>
    <n v="451"/>
    <n v="178"/>
    <n v="115"/>
    <n v="42.5"/>
    <n v="42"/>
    <n v="6.5906662000000005E-2"/>
    <n v="3.9187745000000003E-2"/>
    <n v="2.2265764E-2"/>
    <n v="5.3437833999999997E-2"/>
    <n v="1.2646954E-2"/>
    <n v="2.4581404000000001E-2"/>
    <n v="2.1731385999999998E-2"/>
    <n v="3.8118987999999999E-2"/>
    <n v="4.5778410999999998E-2"/>
    <n v="0.21571072299999999"/>
    <n v="0.17972924800000001"/>
    <n v="5.5575346999999997E-2"/>
    <n v="9.2803705E-2"/>
    <n v="8.0334876999999999E-2"/>
    <n v="3.1706447999999998E-2"/>
    <n v="2.0484503000000001E-2"/>
    <n v="10"/>
    <n v="45"/>
    <n v="6"/>
    <n v="6.0606061000000003E-2"/>
    <n v="0.101010101"/>
    <n v="0.45454545499999999"/>
    <x v="4"/>
    <s v="Smart bulb that can be controlled by your smartphone and other smart-home devices"/>
    <s v="High-End"/>
    <s v="All homes"/>
    <s v="Zircon"/>
    <s v="Lighting"/>
  </r>
  <r>
    <x v="1"/>
    <s v="b6c5c407-78b6-453f-91c0-790a23e27a64"/>
    <n v="9559"/>
    <s v="csicha4u"/>
    <n v="3"/>
    <s v="Female"/>
    <x v="27"/>
    <x v="3"/>
    <x v="0"/>
    <x v="15"/>
    <n v="195"/>
    <x v="27"/>
    <n v="2346"/>
    <n v="10"/>
    <n v="438"/>
    <n v="751"/>
    <n v="616"/>
    <n v="407"/>
    <n v="124"/>
    <n v="4.2625750000000002E-3"/>
    <n v="0.18670076699999999"/>
    <n v="0.32011935200000002"/>
    <n v="0.26257459500000002"/>
    <n v="0.173486786"/>
    <x v="27"/>
    <n v="24"/>
    <n v="77"/>
    <n v="371"/>
    <n v="523"/>
    <n v="408"/>
    <n v="327"/>
    <n v="233"/>
    <n v="181"/>
    <n v="202"/>
    <n v="1.0230179000000001E-2"/>
    <n v="3.2821823999999999E-2"/>
    <n v="0.15814151700000001"/>
    <n v="0.22293265100000001"/>
    <n v="0.17391304299999999"/>
    <n v="0.13938618899999999"/>
    <n v="9.9317987999999996E-2"/>
    <n v="7.7152600000000002E-2"/>
    <n v="8.6104006999999996E-2"/>
    <n v="5362"/>
    <n v="303"/>
    <n v="163"/>
    <n v="104"/>
    <n v="288"/>
    <n v="53"/>
    <n v="131"/>
    <n v="136"/>
    <n v="384"/>
    <n v="351"/>
    <n v="1160"/>
    <n v="999"/>
    <n v="297"/>
    <n v="414"/>
    <n v="351"/>
    <n v="127"/>
    <n v="101"/>
    <n v="40.9"/>
    <n v="40"/>
    <n v="5.6508765000000002E-2"/>
    <n v="3.0399104999999999E-2"/>
    <n v="1.9395748000000001E-2"/>
    <n v="5.3711302000000002E-2"/>
    <n v="9.8843720000000006E-3"/>
    <n v="2.4431181999999999E-2"/>
    <n v="2.5363670000000001E-2"/>
    <n v="7.1615069000000003E-2"/>
    <n v="6.5460648999999996E-2"/>
    <n v="0.21633718800000001"/>
    <n v="0.18631107799999999"/>
    <n v="5.538978E-2"/>
    <n v="7.7209996000000003E-2"/>
    <n v="6.5460648999999996E-2"/>
    <n v="2.3685192000000001E-2"/>
    <n v="1.8836255E-2"/>
    <n v="34"/>
    <n v="30"/>
    <n v="58"/>
    <n v="0.297435897"/>
    <n v="0.174358974"/>
    <n v="0.15384615400000001"/>
    <x v="1"/>
    <s v="Speaker system which connects to your smartphone and other smart-home devices"/>
    <s v="High-End"/>
    <s v="All homes"/>
    <s v="Zircon"/>
    <s v="Sound System"/>
  </r>
  <r>
    <x v="6"/>
    <s v="3b0d2ed6-9e42-45e8-9c1a-d858e80edb79"/>
    <n v="5422"/>
    <s v="cnovkovic4v"/>
    <n v="4"/>
    <s v="Male"/>
    <x v="93"/>
    <x v="11"/>
    <x v="0"/>
    <x v="38"/>
    <n v="123"/>
    <x v="93"/>
    <n v="2373"/>
    <n v="2"/>
    <n v="137"/>
    <n v="496"/>
    <n v="604"/>
    <n v="679"/>
    <n v="455"/>
    <n v="8.4281500000000001E-4"/>
    <n v="5.7732828E-2"/>
    <n v="0.209018121"/>
    <n v="0.25453013099999999"/>
    <n v="0.28613569300000002"/>
    <x v="93"/>
    <n v="10"/>
    <n v="27"/>
    <n v="139"/>
    <n v="337"/>
    <n v="330"/>
    <n v="299"/>
    <n v="307"/>
    <n v="321"/>
    <n v="603"/>
    <n v="4.2140750000000003E-3"/>
    <n v="1.1378002999999999E-2"/>
    <n v="5.8575642999999997E-2"/>
    <n v="0.142014328"/>
    <n v="0.13906447499999999"/>
    <n v="0.126000843"/>
    <n v="0.12937210299999999"/>
    <n v="0.13527180799999999"/>
    <n v="0.25410872299999998"/>
    <n v="6312"/>
    <n v="464"/>
    <n v="308"/>
    <n v="184"/>
    <n v="481"/>
    <n v="89"/>
    <n v="184"/>
    <n v="118"/>
    <n v="226"/>
    <n v="232"/>
    <n v="1380"/>
    <n v="1329"/>
    <n v="388"/>
    <n v="507"/>
    <n v="279"/>
    <n v="92"/>
    <n v="51"/>
    <n v="38.299999999999997"/>
    <n v="40"/>
    <n v="7.3510773000000001E-2"/>
    <n v="4.8795944000000001E-2"/>
    <n v="2.9150823999999999E-2"/>
    <n v="7.6204056000000006E-2"/>
    <n v="1.4100127E-2"/>
    <n v="2.9150823999999999E-2"/>
    <n v="1.8694550000000001E-2"/>
    <n v="3.5804816000000003E-2"/>
    <n v="3.6755387E-2"/>
    <n v="0.21863117900000001"/>
    <n v="0.21055133100000001"/>
    <n v="6.1470215000000002E-2"/>
    <n v="8.0323194000000001E-2"/>
    <n v="4.4201521000000001E-2"/>
    <n v="1.4575411999999999E-2"/>
    <n v="8.0798480000000006E-3"/>
    <n v="46"/>
    <n v="26"/>
    <n v="25"/>
    <n v="0.203252033"/>
    <n v="0.37398374000000001"/>
    <n v="0.21138211400000001"/>
    <x v="4"/>
    <s v="Smart bulb that can be controlled by your smartphone and other smart-home devices"/>
    <s v="High-End"/>
    <s v="All homes"/>
    <s v="Zircon"/>
    <s v="Lighting"/>
  </r>
  <r>
    <x v="24"/>
    <s v="71c686af-de46-4325-a44e-8d1534ee9dfd"/>
    <n v="1765"/>
    <s v="hhughman4w"/>
    <n v="2"/>
    <s v="Male"/>
    <x v="33"/>
    <x v="5"/>
    <x v="1"/>
    <x v="23"/>
    <n v="101"/>
    <x v="33"/>
    <n v="2101"/>
    <n v="9"/>
    <n v="243"/>
    <n v="592"/>
    <n v="943"/>
    <n v="280"/>
    <n v="34"/>
    <n v="4.2836740000000003E-3"/>
    <n v="0.11565921"/>
    <n v="0.28177058500000002"/>
    <n v="0.44883388899999999"/>
    <n v="0.13326987100000001"/>
    <x v="33"/>
    <n v="8"/>
    <n v="88"/>
    <n v="155"/>
    <n v="451"/>
    <n v="496"/>
    <n v="471"/>
    <n v="258"/>
    <n v="121"/>
    <n v="53"/>
    <n v="3.8077110000000001E-3"/>
    <n v="4.1884816999999998E-2"/>
    <n v="7.3774392999999994E-2"/>
    <n v="0.21465968599999999"/>
    <n v="0.23607805800000001"/>
    <n v="0.22417896200000001"/>
    <n v="0.122798667"/>
    <n v="5.7591623000000002E-2"/>
    <n v="2.5226083E-2"/>
    <n v="4861"/>
    <n v="324"/>
    <n v="160"/>
    <n v="117"/>
    <n v="289"/>
    <n v="64"/>
    <n v="126"/>
    <n v="95"/>
    <n v="280"/>
    <n v="347"/>
    <n v="1027"/>
    <n v="1164"/>
    <n v="280"/>
    <n v="315"/>
    <n v="209"/>
    <n v="48"/>
    <n v="16"/>
    <n v="38.200000000000003"/>
    <n v="39"/>
    <n v="6.6652952000000001E-2"/>
    <n v="3.2915038000000001E-2"/>
    <n v="2.4069121999999998E-2"/>
    <n v="5.9452787E-2"/>
    <n v="1.3166015E-2"/>
    <n v="2.5920591999999999E-2"/>
    <n v="1.9543304000000001E-2"/>
    <n v="5.7601316999999999E-2"/>
    <n v="7.1384488999999995E-2"/>
    <n v="0.211273401"/>
    <n v="0.239456902"/>
    <n v="5.7601316999999999E-2"/>
    <n v="6.4801480999999994E-2"/>
    <n v="4.2995268000000003E-2"/>
    <n v="9.8745110000000007E-3"/>
    <n v="3.2915039999999998E-3"/>
    <n v="21"/>
    <n v="24"/>
    <n v="3"/>
    <n v="2.9702969999999999E-2"/>
    <n v="0.20792079199999999"/>
    <n v="0.23762376199999999"/>
    <x v="7"/>
    <s v="Smart bulb that can be controlled by your smartphone and other smart-home devices"/>
    <s v="Budget"/>
    <s v="All homes"/>
    <s v="MyHome"/>
    <s v="Lighting"/>
  </r>
  <r>
    <x v="1"/>
    <s v="9c168703-a59a-41a7-906f-aaaa24a1ab53"/>
    <n v="7747"/>
    <s v="haguilar4x"/>
    <n v="1"/>
    <s v="Male"/>
    <x v="83"/>
    <x v="12"/>
    <x v="1"/>
    <x v="9"/>
    <n v="198"/>
    <x v="83"/>
    <n v="3280"/>
    <n v="6"/>
    <n v="246"/>
    <n v="810"/>
    <n v="1361"/>
    <n v="745"/>
    <n v="112"/>
    <n v="1.829268E-3"/>
    <n v="7.4999999999999997E-2"/>
    <n v="0.24695122"/>
    <n v="0.41493902399999999"/>
    <n v="0.22713414600000001"/>
    <x v="83"/>
    <n v="10"/>
    <n v="58"/>
    <n v="192"/>
    <n v="559"/>
    <n v="738"/>
    <n v="757"/>
    <n v="470"/>
    <n v="310"/>
    <n v="186"/>
    <n v="3.0487800000000001E-3"/>
    <n v="1.7682927000000001E-2"/>
    <n v="5.8536585000000002E-2"/>
    <n v="0.170426829"/>
    <n v="0.22500000000000001"/>
    <n v="0.230792683"/>
    <n v="0.143292683"/>
    <n v="9.4512194999999993E-2"/>
    <n v="5.6707317E-2"/>
    <n v="7850"/>
    <n v="363"/>
    <n v="237"/>
    <n v="139"/>
    <n v="448"/>
    <n v="92"/>
    <n v="205"/>
    <n v="166"/>
    <n v="415"/>
    <n v="371"/>
    <n v="1365"/>
    <n v="1759"/>
    <n v="577"/>
    <n v="926"/>
    <n v="593"/>
    <n v="121"/>
    <n v="73"/>
    <n v="43.6"/>
    <n v="46"/>
    <n v="4.6242037999999999E-2"/>
    <n v="3.0191083000000001E-2"/>
    <n v="1.7707006000000001E-2"/>
    <n v="5.7070063999999997E-2"/>
    <n v="1.1719745E-2"/>
    <n v="2.611465E-2"/>
    <n v="2.1146497E-2"/>
    <n v="5.2866242000000001E-2"/>
    <n v="4.7261145999999997E-2"/>
    <n v="0.17388534999999999"/>
    <n v="0.22407643299999999"/>
    <n v="7.3503184999999999E-2"/>
    <n v="0.117961783"/>
    <n v="7.5541400999999994E-2"/>
    <n v="1.5414013000000001E-2"/>
    <n v="9.2993629999999997E-3"/>
    <n v="33"/>
    <n v="85"/>
    <n v="25"/>
    <n v="0.12626262599999999"/>
    <n v="0.16666666699999999"/>
    <n v="0.42929292899999999"/>
    <x v="0"/>
    <s v="Speaker system which connects to your smartphone and other smart-home devices"/>
    <s v="Budget"/>
    <s v="All homes"/>
    <s v="MyHome"/>
    <s v="Sound System"/>
  </r>
  <r>
    <x v="17"/>
    <s v="b8617285-e852-46f7-baa4-85fdb0451ec6"/>
    <n v="7747"/>
    <s v="pbohl4y"/>
    <n v="2"/>
    <s v="Male"/>
    <x v="94"/>
    <x v="11"/>
    <x v="1"/>
    <x v="6"/>
    <n v="291"/>
    <x v="94"/>
    <n v="3692"/>
    <n v="1"/>
    <n v="294"/>
    <n v="605"/>
    <n v="1898"/>
    <n v="789"/>
    <n v="105"/>
    <n v="2.7085599999999998E-4"/>
    <n v="7.9631636000000006E-2"/>
    <n v="0.163867822"/>
    <n v="0.51408450699999997"/>
    <n v="0.21370530900000001"/>
    <x v="94"/>
    <n v="8"/>
    <n v="60"/>
    <n v="256"/>
    <n v="390"/>
    <n v="911"/>
    <n v="1024"/>
    <n v="536"/>
    <n v="323"/>
    <n v="184"/>
    <n v="2.166847E-3"/>
    <n v="1.6251353999999999E-2"/>
    <n v="6.9339111999999994E-2"/>
    <n v="0.105633803"/>
    <n v="0.246749729"/>
    <n v="0.27735644599999998"/>
    <n v="0.14517876499999999"/>
    <n v="8.7486457000000004E-2"/>
    <n v="4.9837486E-2"/>
    <n v="8812"/>
    <n v="418"/>
    <n v="253"/>
    <n v="193"/>
    <n v="533"/>
    <n v="132"/>
    <n v="237"/>
    <n v="225"/>
    <n v="476"/>
    <n v="358"/>
    <n v="1612"/>
    <n v="1871"/>
    <n v="581"/>
    <n v="963"/>
    <n v="695"/>
    <n v="176"/>
    <n v="89"/>
    <n v="43"/>
    <n v="44"/>
    <n v="4.7435314999999999E-2"/>
    <n v="2.8710849E-2"/>
    <n v="2.1901951999999999E-2"/>
    <n v="6.0485701000000003E-2"/>
    <n v="1.4979572999999999E-2"/>
    <n v="2.6895143E-2"/>
    <n v="2.5533363999999999E-2"/>
    <n v="5.4017249000000003E-2"/>
    <n v="4.0626418999999997E-2"/>
    <n v="0.18293236500000001"/>
    <n v="0.21232410299999999"/>
    <n v="6.5932819000000004E-2"/>
    <n v="0.109282796"/>
    <n v="7.8869723000000003E-2"/>
    <n v="1.9972764E-2"/>
    <n v="1.0099864E-2"/>
    <n v="49"/>
    <n v="81"/>
    <n v="82"/>
    <n v="0.28178694199999998"/>
    <n v="0.16838487999999999"/>
    <n v="0.27835051500000002"/>
    <x v="0"/>
    <s v="Speaker system which connects to your smartphone and other smart-home devices"/>
    <s v="Budget"/>
    <s v="All homes"/>
    <s v="MyHome"/>
    <s v="Sound System"/>
  </r>
  <r>
    <x v="16"/>
    <s v="92005c18-8078-4b7a-934b-ec63e7d19bca"/>
    <n v="1549"/>
    <s v="lduxbarry4z"/>
    <n v="1"/>
    <s v="Female"/>
    <x v="80"/>
    <x v="5"/>
    <x v="0"/>
    <x v="1"/>
    <n v="136"/>
    <x v="80"/>
    <n v="3100"/>
    <n v="2"/>
    <n v="213"/>
    <n v="705"/>
    <n v="1287"/>
    <n v="670"/>
    <n v="223"/>
    <n v="6.45161E-4"/>
    <n v="6.8709676999999997E-2"/>
    <n v="0.22741935499999999"/>
    <n v="0.41516129000000002"/>
    <n v="0.216129032"/>
    <x v="80"/>
    <n v="6"/>
    <n v="36"/>
    <n v="212"/>
    <n v="569"/>
    <n v="672"/>
    <n v="620"/>
    <n v="407"/>
    <n v="305"/>
    <n v="273"/>
    <n v="1.9354839999999999E-3"/>
    <n v="1.1612903000000001E-2"/>
    <n v="6.8387096999999994E-2"/>
    <n v="0.18354838700000001"/>
    <n v="0.216774194"/>
    <n v="0.2"/>
    <n v="0.13129032299999999"/>
    <n v="9.8387097000000007E-2"/>
    <n v="8.8064515999999995E-2"/>
    <n v="8061"/>
    <n v="598"/>
    <n v="304"/>
    <n v="192"/>
    <n v="507"/>
    <n v="97"/>
    <n v="213"/>
    <n v="157"/>
    <n v="412"/>
    <n v="446"/>
    <n v="1885"/>
    <n v="1610"/>
    <n v="440"/>
    <n v="624"/>
    <n v="387"/>
    <n v="103"/>
    <n v="86"/>
    <n v="38.5"/>
    <n v="39"/>
    <n v="7.4184343999999999E-2"/>
    <n v="3.7712442999999998E-2"/>
    <n v="2.3818385000000001E-2"/>
    <n v="6.2895422000000006E-2"/>
    <n v="1.2033245999999999E-2"/>
    <n v="2.6423520999999998E-2"/>
    <n v="1.9476492000000001E-2"/>
    <n v="5.1110283999999999E-2"/>
    <n v="5.5328123E-2"/>
    <n v="0.23384195499999999"/>
    <n v="0.199727081"/>
    <n v="5.4583799000000002E-2"/>
    <n v="7.7409750999999999E-2"/>
    <n v="4.8008931999999997E-2"/>
    <n v="1.2777571E-2"/>
    <n v="1.0668652000000001E-2"/>
    <n v="28"/>
    <n v="31"/>
    <n v="20"/>
    <n v="0.147058824"/>
    <n v="0.20588235299999999"/>
    <n v="0.227941176"/>
    <x v="6"/>
    <s v="Alarm clock which automatically syncs with your smartphone and automatically opens the curtains or blinds"/>
    <s v="High-End"/>
    <s v="All homes"/>
    <s v="Zircon"/>
    <s v="Alarm"/>
  </r>
  <r>
    <x v="5"/>
    <s v="c8088453-4491-42f7-94a3-0c15eefa3ce4"/>
    <n v="5422"/>
    <s v="rmcwhannel50"/>
    <n v="1"/>
    <s v="Male"/>
    <x v="35"/>
    <x v="12"/>
    <x v="0"/>
    <x v="14"/>
    <n v="298"/>
    <x v="35"/>
    <n v="3729"/>
    <n v="5"/>
    <n v="591"/>
    <n v="1303"/>
    <n v="1425"/>
    <n v="336"/>
    <n v="69"/>
    <n v="1.3408420000000001E-3"/>
    <n v="0.15848752999999999"/>
    <n v="0.34942343799999998"/>
    <n v="0.38213998399999999"/>
    <n v="9.0104586E-2"/>
    <x v="35"/>
    <n v="31"/>
    <n v="147"/>
    <n v="543"/>
    <n v="890"/>
    <n v="947"/>
    <n v="661"/>
    <n v="290"/>
    <n v="133"/>
    <n v="87"/>
    <n v="8.3132210000000008E-3"/>
    <n v="3.9420756000000001E-2"/>
    <n v="0.14561544700000001"/>
    <n v="0.238669885"/>
    <n v="0.25395548400000001"/>
    <n v="0.177259319"/>
    <n v="7.7768839000000006E-2"/>
    <n v="3.5666398000000002E-2"/>
    <n v="2.3330652E-2"/>
    <n v="8257"/>
    <n v="588"/>
    <n v="268"/>
    <n v="160"/>
    <n v="435"/>
    <n v="81"/>
    <n v="162"/>
    <n v="159"/>
    <n v="396"/>
    <n v="545"/>
    <n v="1918"/>
    <n v="1609"/>
    <n v="456"/>
    <n v="775"/>
    <n v="496"/>
    <n v="145"/>
    <n v="64"/>
    <n v="40.299999999999997"/>
    <n v="40"/>
    <n v="7.1212305000000004E-2"/>
    <n v="3.2457308999999997E-2"/>
    <n v="1.9377498E-2"/>
    <n v="5.2682571999999997E-2"/>
    <n v="9.8098579999999994E-3"/>
    <n v="1.9619716999999998E-2"/>
    <n v="1.9256388999999999E-2"/>
    <n v="4.7959307E-2"/>
    <n v="6.6004601999999996E-2"/>
    <n v="0.23228775600000001"/>
    <n v="0.194864963"/>
    <n v="5.5225868999999997E-2"/>
    <n v="9.3859755000000003E-2"/>
    <n v="6.0070243000000002E-2"/>
    <n v="1.7560856999999999E-2"/>
    <n v="7.7509989999999997E-3"/>
    <n v="20"/>
    <n v="54"/>
    <n v="153"/>
    <n v="0.51342281899999997"/>
    <n v="6.7114093999999999E-2"/>
    <n v="0.18120805400000001"/>
    <x v="4"/>
    <s v="Smart bulb that can be controlled by your smartphone and other smart-home devices"/>
    <s v="High-End"/>
    <s v="All homes"/>
    <s v="Zircon"/>
    <s v="Lighting"/>
  </r>
  <r>
    <x v="23"/>
    <s v="8ba74c6b-d50d-4fb9-a720-a5ed58f4d7c0"/>
    <n v="9559"/>
    <s v="ioakes51"/>
    <n v="1"/>
    <s v="Male"/>
    <x v="12"/>
    <x v="7"/>
    <x v="0"/>
    <x v="1"/>
    <n v="132"/>
    <x v="12"/>
    <n v="1955"/>
    <n v="5"/>
    <n v="374"/>
    <n v="730"/>
    <n v="339"/>
    <n v="240"/>
    <n v="267"/>
    <n v="2.557545E-3"/>
    <n v="0.19130434800000001"/>
    <n v="0.37340153500000001"/>
    <n v="0.173401535"/>
    <n v="0.122762148"/>
    <x v="12"/>
    <n v="15"/>
    <n v="174"/>
    <n v="355"/>
    <n v="498"/>
    <n v="230"/>
    <n v="144"/>
    <n v="97"/>
    <n v="103"/>
    <n v="339"/>
    <n v="7.6726340000000002E-3"/>
    <n v="8.9002557999999996E-2"/>
    <n v="0.181585678"/>
    <n v="0.25473145800000002"/>
    <n v="0.117647059"/>
    <n v="7.3657289000000001E-2"/>
    <n v="4.9616368000000001E-2"/>
    <n v="5.2685422000000003E-2"/>
    <n v="0.173401535"/>
    <n v="4305"/>
    <n v="254"/>
    <n v="131"/>
    <n v="87"/>
    <n v="230"/>
    <n v="53"/>
    <n v="92"/>
    <n v="74"/>
    <n v="235"/>
    <n v="379"/>
    <n v="1084"/>
    <n v="824"/>
    <n v="255"/>
    <n v="305"/>
    <n v="195"/>
    <n v="74"/>
    <n v="33"/>
    <n v="38.9"/>
    <n v="37"/>
    <n v="5.9001161000000003E-2"/>
    <n v="3.0429733E-2"/>
    <n v="2.0209059000000001E-2"/>
    <n v="5.3426249000000002E-2"/>
    <n v="1.2311266E-2"/>
    <n v="2.1370499000000001E-2"/>
    <n v="1.7189315E-2"/>
    <n v="5.4587689000000002E-2"/>
    <n v="8.8037166E-2"/>
    <n v="0.25180023200000001"/>
    <n v="0.19140534300000001"/>
    <n v="5.9233449000000001E-2"/>
    <n v="7.0847851000000003E-2"/>
    <n v="4.5296166999999998E-2"/>
    <n v="1.7189315E-2"/>
    <n v="7.6655050000000004E-3"/>
    <n v="29"/>
    <n v="8"/>
    <n v="62"/>
    <n v="0.46969696999999999"/>
    <n v="0.21969696999999999"/>
    <n v="6.0606061000000003E-2"/>
    <x v="1"/>
    <s v="Speaker system which connects to your smartphone and other smart-home devices"/>
    <s v="High-End"/>
    <s v="All homes"/>
    <s v="Zircon"/>
    <s v="Sound System"/>
  </r>
  <r>
    <x v="0"/>
    <s v="a31773aa-6777-4bc3-9b02-5026b721c0a6"/>
    <n v="6825"/>
    <s v="hpavek52"/>
    <n v="1"/>
    <s v="Female"/>
    <x v="18"/>
    <x v="12"/>
    <x v="1"/>
    <x v="9"/>
    <n v="84"/>
    <x v="18"/>
    <n v="1994"/>
    <n v="1"/>
    <n v="118"/>
    <n v="371"/>
    <n v="863"/>
    <n v="504"/>
    <n v="137"/>
    <n v="5.0150499999999996E-4"/>
    <n v="5.9177532999999997E-2"/>
    <n v="0.18605817499999999"/>
    <n v="0.432798395"/>
    <n v="0.25275827499999998"/>
    <x v="18"/>
    <n v="1"/>
    <n v="16"/>
    <n v="110"/>
    <n v="247"/>
    <n v="412"/>
    <n v="432"/>
    <n v="306"/>
    <n v="223"/>
    <n v="247"/>
    <n v="5.0150499999999996E-4"/>
    <n v="8.0240720000000001E-3"/>
    <n v="5.5165496000000001E-2"/>
    <n v="0.123871615"/>
    <n v="0.20661985999999999"/>
    <n v="0.21664995000000001"/>
    <n v="0.15346038100000001"/>
    <n v="0.111835507"/>
    <n v="0.123871615"/>
    <n v="5040"/>
    <n v="264"/>
    <n v="185"/>
    <n v="105"/>
    <n v="332"/>
    <n v="78"/>
    <n v="159"/>
    <n v="122"/>
    <n v="266"/>
    <n v="229"/>
    <n v="916"/>
    <n v="1210"/>
    <n v="305"/>
    <n v="483"/>
    <n v="295"/>
    <n v="51"/>
    <n v="40"/>
    <n v="40.799999999999997"/>
    <n v="43"/>
    <n v="5.2380952000000001E-2"/>
    <n v="3.6706348999999999E-2"/>
    <n v="2.0833332999999999E-2"/>
    <n v="6.5873016000000006E-2"/>
    <n v="1.5476190000000001E-2"/>
    <n v="3.1547618999999999E-2"/>
    <n v="2.4206348999999999E-2"/>
    <n v="5.2777777999999997E-2"/>
    <n v="4.5436508E-2"/>
    <n v="0.181746032"/>
    <n v="0.24007936499999999"/>
    <n v="6.0515872999999998E-2"/>
    <n v="9.5833333000000007E-2"/>
    <n v="5.8531746000000003E-2"/>
    <n v="1.0119048E-2"/>
    <n v="7.9365080000000001E-3"/>
    <n v="30"/>
    <n v="29"/>
    <n v="1"/>
    <n v="1.1904761999999999E-2"/>
    <n v="0.35714285699999998"/>
    <n v="0.34523809500000002"/>
    <x v="5"/>
    <s v="Facial recognition security alarm system"/>
    <s v="All"/>
    <s v="Detached and semi-detached houses"/>
    <s v="Zircon"/>
    <s v="Security"/>
  </r>
  <r>
    <x v="21"/>
    <s v="08e61f0d-af38-43b8-8b79-b29c9f163197"/>
    <n v="1765"/>
    <s v="uverden53"/>
    <n v="2"/>
    <s v="Female"/>
    <x v="95"/>
    <x v="7"/>
    <x v="1"/>
    <x v="37"/>
    <n v="130"/>
    <x v="95"/>
    <n v="2544"/>
    <n v="1"/>
    <n v="164"/>
    <n v="343"/>
    <n v="1330"/>
    <n v="544"/>
    <n v="162"/>
    <n v="3.93082E-4"/>
    <n v="6.4465409000000001E-2"/>
    <n v="0.13482704400000001"/>
    <n v="0.52279874199999998"/>
    <n v="0.213836478"/>
    <x v="95"/>
    <n v="6"/>
    <n v="25"/>
    <n v="138"/>
    <n v="229"/>
    <n v="544"/>
    <n v="659"/>
    <n v="412"/>
    <n v="261"/>
    <n v="270"/>
    <n v="2.3584909999999999E-3"/>
    <n v="9.8270440000000001E-3"/>
    <n v="5.4245282999999998E-2"/>
    <n v="9.0015723000000006E-2"/>
    <n v="0.213836478"/>
    <n v="0.259040881"/>
    <n v="0.16194968600000001"/>
    <n v="0.10259434000000001"/>
    <n v="0.10613207500000001"/>
    <n v="6242"/>
    <n v="303"/>
    <n v="171"/>
    <n v="130"/>
    <n v="431"/>
    <n v="103"/>
    <n v="180"/>
    <n v="139"/>
    <n v="255"/>
    <n v="174"/>
    <n v="1001"/>
    <n v="1346"/>
    <n v="394"/>
    <n v="809"/>
    <n v="597"/>
    <n v="138"/>
    <n v="71"/>
    <n v="44.7"/>
    <n v="47"/>
    <n v="4.8542134000000001E-2"/>
    <n v="2.7395065999999999E-2"/>
    <n v="2.0826658000000001E-2"/>
    <n v="6.9048382000000005E-2"/>
    <n v="1.6501121000000001E-2"/>
    <n v="2.8836911E-2"/>
    <n v="2.2268504000000001E-2"/>
    <n v="4.0852290999999999E-2"/>
    <n v="2.7875680999999999E-2"/>
    <n v="0.16036526800000001"/>
    <n v="0.21563601399999999"/>
    <n v="6.3120794999999993E-2"/>
    <n v="0.129605896"/>
    <n v="9.5642422000000005E-2"/>
    <n v="2.2108299000000001E-2"/>
    <n v="1.1374558999999999E-2"/>
    <n v="33"/>
    <n v="41"/>
    <n v="2"/>
    <n v="1.5384615000000001E-2"/>
    <n v="0.25384615399999999"/>
    <n v="0.31538461499999998"/>
    <x v="7"/>
    <s v="Smart bulb that can be controlled by your smartphone and other smart-home devices"/>
    <s v="Budget"/>
    <s v="All homes"/>
    <s v="MyHome"/>
    <s v="Lighting"/>
  </r>
  <r>
    <x v="12"/>
    <s v="492b9c97-7076-4617-8a15-b929c7d24b5a"/>
    <n v="1549"/>
    <s v="zpratchett54"/>
    <n v="1"/>
    <s v="Male"/>
    <x v="96"/>
    <x v="5"/>
    <x v="1"/>
    <x v="4"/>
    <n v="208"/>
    <x v="96"/>
    <n v="4527"/>
    <n v="7"/>
    <n v="845"/>
    <n v="1203"/>
    <n v="1772"/>
    <n v="527"/>
    <n v="173"/>
    <n v="1.5462780000000001E-3"/>
    <n v="0.186657831"/>
    <n v="0.2657389"/>
    <n v="0.391429203"/>
    <n v="0.116412635"/>
    <x v="96"/>
    <n v="17"/>
    <n v="141"/>
    <n v="710"/>
    <n v="829"/>
    <n v="868"/>
    <n v="1023"/>
    <n v="505"/>
    <n v="253"/>
    <n v="181"/>
    <n v="3.7552459999999998E-3"/>
    <n v="3.1146455E-2"/>
    <n v="0.15683675699999999"/>
    <n v="0.183123481"/>
    <n v="0.191738458"/>
    <n v="0.22597746899999999"/>
    <n v="0.11155290499999999"/>
    <n v="5.5886901000000003E-2"/>
    <n v="3.9982327999999998E-2"/>
    <n v="9998"/>
    <n v="653"/>
    <n v="296"/>
    <n v="188"/>
    <n v="486"/>
    <n v="111"/>
    <n v="208"/>
    <n v="223"/>
    <n v="662"/>
    <n v="629"/>
    <n v="2047"/>
    <n v="1946"/>
    <n v="582"/>
    <n v="834"/>
    <n v="747"/>
    <n v="240"/>
    <n v="146"/>
    <n v="41.5"/>
    <n v="41"/>
    <n v="6.5313063000000005E-2"/>
    <n v="2.9605921E-2"/>
    <n v="1.8803760999999999E-2"/>
    <n v="4.8609722000000001E-2"/>
    <n v="1.1102219999999999E-2"/>
    <n v="2.0804161000000002E-2"/>
    <n v="2.2304461000000001E-2"/>
    <n v="6.6213243000000005E-2"/>
    <n v="6.2912582999999994E-2"/>
    <n v="0.20474094800000001"/>
    <n v="0.19463892799999999"/>
    <n v="5.8211642000000001E-2"/>
    <n v="8.3416683000000005E-2"/>
    <n v="7.4714943000000006E-2"/>
    <n v="2.4004800999999999E-2"/>
    <n v="1.4602921E-2"/>
    <n v="16"/>
    <n v="44"/>
    <n v="46"/>
    <n v="0.22115384599999999"/>
    <n v="7.6923077000000006E-2"/>
    <n v="0.21153846200000001"/>
    <x v="6"/>
    <s v="Alarm clock which automatically syncs with your smartphone and automatically opens the curtains or blinds"/>
    <s v="High-End"/>
    <s v="All homes"/>
    <s v="Zircon"/>
    <s v="Alarm"/>
  </r>
  <r>
    <x v="16"/>
    <s v="64c4cef6-da05-46c5-9950-b4162e69d357"/>
    <n v="2346"/>
    <s v="tnehlsen55"/>
    <n v="1"/>
    <s v="Female"/>
    <x v="97"/>
    <x v="1"/>
    <x v="1"/>
    <x v="3"/>
    <n v="110"/>
    <x v="97"/>
    <n v="2325"/>
    <n v="2"/>
    <n v="157"/>
    <n v="464"/>
    <n v="774"/>
    <n v="733"/>
    <n v="195"/>
    <n v="8.60215E-4"/>
    <n v="6.7526881999999996E-2"/>
    <n v="0.199569892"/>
    <n v="0.332903226"/>
    <n v="0.31526881699999998"/>
    <x v="97"/>
    <n v="4"/>
    <n v="25"/>
    <n v="150"/>
    <n v="323"/>
    <n v="369"/>
    <n v="402"/>
    <n v="325"/>
    <n v="294"/>
    <n v="433"/>
    <n v="1.72043E-3"/>
    <n v="1.0752688E-2"/>
    <n v="6.4516129000000005E-2"/>
    <n v="0.138924731"/>
    <n v="0.15870967699999999"/>
    <n v="0.17290322599999999"/>
    <n v="0.13978494599999999"/>
    <n v="0.12645161299999999"/>
    <n v="0.186236559"/>
    <n v="5537"/>
    <n v="249"/>
    <n v="197"/>
    <n v="132"/>
    <n v="331"/>
    <n v="90"/>
    <n v="143"/>
    <n v="103"/>
    <n v="230"/>
    <n v="199"/>
    <n v="886"/>
    <n v="1337"/>
    <n v="403"/>
    <n v="633"/>
    <n v="411"/>
    <n v="121"/>
    <n v="72"/>
    <n v="44.2"/>
    <n v="46"/>
    <n v="4.4970200000000002E-2"/>
    <n v="3.5578832999999997E-2"/>
    <n v="2.3839624E-2"/>
    <n v="5.9779664000000003E-2"/>
    <n v="1.6254289000000002E-2"/>
    <n v="2.582626E-2"/>
    <n v="1.8602131000000001E-2"/>
    <n v="4.1538738999999998E-2"/>
    <n v="3.5940039999999999E-2"/>
    <n v="0.160014448"/>
    <n v="0.241466498"/>
    <n v="7.2783096000000005E-2"/>
    <n v="0.114321835"/>
    <n v="7.4227921000000002E-2"/>
    <n v="2.1852989E-2"/>
    <n v="1.3003430999999999E-2"/>
    <n v="42"/>
    <n v="26"/>
    <n v="7"/>
    <n v="6.3636364000000001E-2"/>
    <n v="0.38181818200000001"/>
    <n v="0.23636363599999999"/>
    <x v="2"/>
    <s v="Fingerprint recognised door system"/>
    <s v="All"/>
    <s v="Flats"/>
    <s v="MyHome"/>
    <s v="Security"/>
  </r>
  <r>
    <x v="4"/>
    <s v="18c9ff3c-a9f1-4736-bfc3-285a71f15844"/>
    <n v="9559"/>
    <s v="bmadge56"/>
    <n v="1"/>
    <s v="Female"/>
    <x v="79"/>
    <x v="8"/>
    <x v="0"/>
    <x v="38"/>
    <n v="105"/>
    <x v="79"/>
    <n v="1870"/>
    <n v="4"/>
    <n v="99"/>
    <n v="321"/>
    <n v="401"/>
    <n v="470"/>
    <n v="575"/>
    <n v="2.1390369999999999E-3"/>
    <n v="5.2941176E-2"/>
    <n v="0.171657754"/>
    <n v="0.214438503"/>
    <n v="0.25133689799999998"/>
    <x v="79"/>
    <n v="7"/>
    <n v="27"/>
    <n v="98"/>
    <n v="223"/>
    <n v="174"/>
    <n v="228"/>
    <n v="193"/>
    <n v="249"/>
    <n v="671"/>
    <n v="3.743316E-3"/>
    <n v="1.4438503E-2"/>
    <n v="5.2406416999999997E-2"/>
    <n v="0.119251337"/>
    <n v="9.3048127999999994E-2"/>
    <n v="0.121925134"/>
    <n v="0.10320855600000001"/>
    <n v="0.13315508000000001"/>
    <n v="0.35882352899999997"/>
    <n v="5004"/>
    <n v="312"/>
    <n v="205"/>
    <n v="155"/>
    <n v="424"/>
    <n v="73"/>
    <n v="115"/>
    <n v="94"/>
    <n v="189"/>
    <n v="179"/>
    <n v="918"/>
    <n v="1199"/>
    <n v="331"/>
    <n v="361"/>
    <n v="309"/>
    <n v="95"/>
    <n v="45"/>
    <n v="40.200000000000003"/>
    <n v="43"/>
    <n v="6.2350120000000002E-2"/>
    <n v="4.0967226000000002E-2"/>
    <n v="3.0975220000000001E-2"/>
    <n v="8.4732214E-2"/>
    <n v="1.4588329000000001E-2"/>
    <n v="2.2981615E-2"/>
    <n v="1.8784972E-2"/>
    <n v="3.7769784000000001E-2"/>
    <n v="3.5771382999999997E-2"/>
    <n v="0.18345323699999999"/>
    <n v="0.23960831299999999"/>
    <n v="6.6147081999999996E-2"/>
    <n v="7.2142286E-2"/>
    <n v="6.1750600000000003E-2"/>
    <n v="1.8984812E-2"/>
    <n v="8.9928060000000008E-3"/>
    <n v="38"/>
    <n v="9"/>
    <n v="30"/>
    <n v="0.28571428599999998"/>
    <n v="0.36190476199999999"/>
    <n v="8.5714286000000001E-2"/>
    <x v="1"/>
    <s v="Speaker system which connects to your smartphone and other smart-home devices"/>
    <s v="High-End"/>
    <s v="All homes"/>
    <s v="Zircon"/>
    <s v="Sound System"/>
  </r>
  <r>
    <x v="28"/>
    <s v="d3956cca-8033-4c7c-a726-9141e91075bc"/>
    <n v="7747"/>
    <s v="thenrichs57"/>
    <n v="2"/>
    <s v="Male"/>
    <x v="98"/>
    <x v="6"/>
    <x v="1"/>
    <x v="4"/>
    <n v="180"/>
    <x v="98"/>
    <n v="4309"/>
    <n v="3"/>
    <n v="242"/>
    <n v="556"/>
    <n v="2165"/>
    <n v="1143"/>
    <n v="200"/>
    <n v="6.9621699999999995E-4"/>
    <n v="5.6161521999999998E-2"/>
    <n v="0.12903225800000001"/>
    <n v="0.50243676000000004"/>
    <n v="0.26525876100000001"/>
    <x v="98"/>
    <n v="3"/>
    <n v="64"/>
    <n v="187"/>
    <n v="385"/>
    <n v="845"/>
    <n v="1223"/>
    <n v="770"/>
    <n v="501"/>
    <n v="331"/>
    <n v="6.9621699999999995E-4"/>
    <n v="1.4852634E-2"/>
    <n v="4.3397539999999998E-2"/>
    <n v="8.9347877000000006E-2"/>
    <n v="0.19610118400000001"/>
    <n v="0.28382455299999998"/>
    <n v="0.17869575300000001"/>
    <n v="0.116268276"/>
    <n v="7.6815966999999999E-2"/>
    <n v="10598"/>
    <n v="612"/>
    <n v="392"/>
    <n v="281"/>
    <n v="687"/>
    <n v="139"/>
    <n v="268"/>
    <n v="218"/>
    <n v="441"/>
    <n v="385"/>
    <n v="2094"/>
    <n v="2114"/>
    <n v="655"/>
    <n v="1118"/>
    <n v="874"/>
    <n v="225"/>
    <n v="95"/>
    <n v="42.3"/>
    <n v="43"/>
    <n v="5.7746745000000002E-2"/>
    <n v="3.6988110999999997E-2"/>
    <n v="2.6514436999999998E-2"/>
    <n v="6.4823552000000007E-2"/>
    <n v="1.3115682E-2"/>
    <n v="2.5287790000000001E-2"/>
    <n v="2.0569918999999999E-2"/>
    <n v="4.1611624999999999E-2"/>
    <n v="3.6327608999999997E-2"/>
    <n v="0.19758444999999999"/>
    <n v="0.199471598"/>
    <n v="6.1804114E-2"/>
    <n v="0.105491602"/>
    <n v="8.2468390000000003E-2"/>
    <n v="2.1230420999999999E-2"/>
    <n v="8.9639549999999991E-3"/>
    <n v="38"/>
    <n v="67"/>
    <n v="11"/>
    <n v="6.1111111000000003E-2"/>
    <n v="0.21111111099999999"/>
    <n v="0.37222222199999999"/>
    <x v="0"/>
    <s v="Speaker system which connects to your smartphone and other smart-home devices"/>
    <s v="Budget"/>
    <s v="All homes"/>
    <s v="MyHome"/>
    <s v="Sound System"/>
  </r>
  <r>
    <x v="20"/>
    <s v="407d8834-ab49-44ca-9ee6-cf4e10d5c698"/>
    <n v="5422"/>
    <s v="agreenlies58"/>
    <n v="4"/>
    <s v="Male"/>
    <x v="21"/>
    <x v="10"/>
    <x v="0"/>
    <x v="16"/>
    <n v="104"/>
    <x v="21"/>
    <n v="2320"/>
    <n v="5"/>
    <n v="180"/>
    <n v="512"/>
    <n v="642"/>
    <n v="588"/>
    <n v="393"/>
    <n v="2.1551719999999999E-3"/>
    <n v="7.7586207000000004E-2"/>
    <n v="0.22068965500000001"/>
    <n v="0.27672413800000001"/>
    <n v="0.25344827599999997"/>
    <x v="21"/>
    <n v="6"/>
    <n v="28"/>
    <n v="207"/>
    <n v="362"/>
    <n v="351"/>
    <n v="280"/>
    <n v="250"/>
    <n v="270"/>
    <n v="566"/>
    <n v="2.5862070000000001E-3"/>
    <n v="1.2068966E-2"/>
    <n v="8.9224137999999995E-2"/>
    <n v="0.156034483"/>
    <n v="0.15129310300000001"/>
    <n v="0.12068965500000001"/>
    <n v="0.107758621"/>
    <n v="0.11637931"/>
    <n v="0.24396551699999999"/>
    <n v="5626"/>
    <n v="410"/>
    <n v="208"/>
    <n v="124"/>
    <n v="338"/>
    <n v="60"/>
    <n v="100"/>
    <n v="88"/>
    <n v="217"/>
    <n v="257"/>
    <n v="1277"/>
    <n v="1182"/>
    <n v="345"/>
    <n v="494"/>
    <n v="356"/>
    <n v="107"/>
    <n v="63"/>
    <n v="41"/>
    <n v="42"/>
    <n v="7.2875933000000004E-2"/>
    <n v="3.6971205E-2"/>
    <n v="2.2040526000000001E-2"/>
    <n v="6.0078208000000001E-2"/>
    <n v="1.0664771E-2"/>
    <n v="1.7774617999999999E-2"/>
    <n v="1.5641664E-2"/>
    <n v="3.8570921000000001E-2"/>
    <n v="4.5680767999999997E-2"/>
    <n v="0.22698187"/>
    <n v="0.21009598299999999"/>
    <n v="6.1322432000000003E-2"/>
    <n v="8.7806612000000006E-2"/>
    <n v="6.3277639999999996E-2"/>
    <n v="1.9018841000000002E-2"/>
    <n v="1.1198009E-2"/>
    <n v="38"/>
    <n v="5"/>
    <n v="29"/>
    <n v="0.27884615400000001"/>
    <n v="0.36538461500000002"/>
    <n v="4.8076923000000001E-2"/>
    <x v="4"/>
    <s v="Smart bulb that can be controlled by your smartphone and other smart-home devices"/>
    <s v="High-End"/>
    <s v="All homes"/>
    <s v="Zircon"/>
    <s v="Lighting"/>
  </r>
  <r>
    <x v="4"/>
    <s v="e8829ba6-da47-46fd-9554-b250d610a13b"/>
    <n v="7747"/>
    <s v="ckleisle59"/>
    <n v="2"/>
    <s v="Male"/>
    <x v="28"/>
    <x v="5"/>
    <x v="1"/>
    <x v="9"/>
    <n v="80"/>
    <x v="28"/>
    <n v="1478"/>
    <n v="3"/>
    <n v="69"/>
    <n v="441"/>
    <n v="615"/>
    <n v="316"/>
    <n v="34"/>
    <n v="2.0297700000000002E-3"/>
    <n v="4.6684708999999998E-2"/>
    <n v="0.29837618399999999"/>
    <n v="0.41610284199999997"/>
    <n v="0.21380243600000001"/>
    <x v="28"/>
    <n v="2"/>
    <n v="25"/>
    <n v="59"/>
    <n v="303"/>
    <n v="378"/>
    <n v="315"/>
    <n v="202"/>
    <n v="127"/>
    <n v="67"/>
    <n v="1.3531800000000001E-3"/>
    <n v="1.6914749999999999E-2"/>
    <n v="3.9918809E-2"/>
    <n v="0.20500676600000001"/>
    <n v="0.25575101500000003"/>
    <n v="0.21312584600000001"/>
    <n v="0.136671177"/>
    <n v="8.5926928E-2"/>
    <n v="4.5331529000000002E-2"/>
    <n v="3666"/>
    <n v="227"/>
    <n v="128"/>
    <n v="83"/>
    <n v="250"/>
    <n v="41"/>
    <n v="100"/>
    <n v="82"/>
    <n v="218"/>
    <n v="219"/>
    <n v="793"/>
    <n v="883"/>
    <n v="227"/>
    <n v="258"/>
    <n v="125"/>
    <n v="20"/>
    <n v="12"/>
    <n v="38"/>
    <n v="40"/>
    <n v="6.1920349E-2"/>
    <n v="3.4915439E-2"/>
    <n v="2.2640480000000001E-2"/>
    <n v="6.8194217000000001E-2"/>
    <n v="1.1183851999999999E-2"/>
    <n v="2.7277686999999998E-2"/>
    <n v="2.2367702999999999E-2"/>
    <n v="5.9465357000000003E-2"/>
    <n v="5.9738133999999998E-2"/>
    <n v="0.216312057"/>
    <n v="0.24086197500000001"/>
    <n v="6.1920349E-2"/>
    <n v="7.0376432000000003E-2"/>
    <n v="3.4097109E-2"/>
    <n v="5.4555369999999999E-3"/>
    <n v="3.273322E-3"/>
    <n v="18"/>
    <n v="28"/>
    <n v="5"/>
    <n v="6.25E-2"/>
    <n v="0.22500000000000001"/>
    <n v="0.35"/>
    <x v="0"/>
    <s v="Speaker system which connects to your smartphone and other smart-home devices"/>
    <s v="Budget"/>
    <s v="All homes"/>
    <s v="MyHome"/>
    <s v="Sound System"/>
  </r>
  <r>
    <x v="18"/>
    <s v="7dd6f5f0-03b4-4dab-a50d-f851d9c81a12"/>
    <n v="2342"/>
    <s v="mbexley5a"/>
    <n v="1"/>
    <s v="Female"/>
    <x v="16"/>
    <x v="11"/>
    <x v="1"/>
    <x v="12"/>
    <n v="294"/>
    <x v="16"/>
    <n v="3452"/>
    <n v="5"/>
    <n v="207"/>
    <n v="586"/>
    <n v="2250"/>
    <n v="334"/>
    <n v="70"/>
    <n v="1.448436E-3"/>
    <n v="5.9965237999999997E-2"/>
    <n v="0.169756663"/>
    <n v="0.65179606000000001"/>
    <n v="9.6755504000000006E-2"/>
    <x v="16"/>
    <n v="19"/>
    <n v="74"/>
    <n v="212"/>
    <n v="375"/>
    <n v="1187"/>
    <n v="1032"/>
    <n v="363"/>
    <n v="121"/>
    <n v="69"/>
    <n v="5.5040560000000002E-3"/>
    <n v="2.1436848000000001E-2"/>
    <n v="6.1413673000000002E-2"/>
    <n v="0.108632677"/>
    <n v="0.34385863300000002"/>
    <n v="0.29895712600000002"/>
    <n v="0.10515643099999999"/>
    <n v="3.5052144E-2"/>
    <n v="1.9988413E-2"/>
    <n v="8316"/>
    <n v="546"/>
    <n v="286"/>
    <n v="182"/>
    <n v="454"/>
    <n v="90"/>
    <n v="201"/>
    <n v="216"/>
    <n v="528"/>
    <n v="537"/>
    <n v="1621"/>
    <n v="1591"/>
    <n v="494"/>
    <n v="745"/>
    <n v="569"/>
    <n v="158"/>
    <n v="98"/>
    <n v="40.6"/>
    <n v="40"/>
    <n v="6.5656566E-2"/>
    <n v="3.4391534000000001E-2"/>
    <n v="2.1885522000000001E-2"/>
    <n v="5.4593555000000002E-2"/>
    <n v="1.0822511E-2"/>
    <n v="2.4170273999999999E-2"/>
    <n v="2.5974026000000001E-2"/>
    <n v="6.3492063000000001E-2"/>
    <n v="6.4574314999999993E-2"/>
    <n v="0.194925445"/>
    <n v="0.19131794099999999"/>
    <n v="5.9403559000000002E-2"/>
    <n v="8.958634E-2"/>
    <n v="6.8422317999999996E-2"/>
    <n v="1.8999518999999999E-2"/>
    <n v="1.1784512E-2"/>
    <n v="16"/>
    <n v="75"/>
    <n v="102"/>
    <n v="0.346938776"/>
    <n v="5.4421769000000002E-2"/>
    <n v="0.255102041"/>
    <x v="3"/>
    <s v="Alarm clock which automatically syncs with your smartphone and automatically opens the curtains or blinds"/>
    <s v="Budget"/>
    <s v="All homes"/>
    <s v="MyHome"/>
    <s v="Alarm"/>
  </r>
  <r>
    <x v="7"/>
    <s v="4a42b287-6894-4a77-91bd-57e4c9149fd5"/>
    <n v="1765"/>
    <s v="oboulds5b"/>
    <n v="2"/>
    <s v="Female"/>
    <x v="99"/>
    <x v="4"/>
    <x v="1"/>
    <x v="40"/>
    <n v="54"/>
    <x v="99"/>
    <n v="1422"/>
    <n v="2"/>
    <n v="96"/>
    <n v="218"/>
    <n v="547"/>
    <n v="429"/>
    <n v="130"/>
    <n v="1.4064699999999999E-3"/>
    <n v="6.7510549000000003E-2"/>
    <n v="0.153305204"/>
    <n v="0.38466948000000001"/>
    <n v="0.30168776400000002"/>
    <x v="99"/>
    <n v="2"/>
    <n v="14"/>
    <n v="72"/>
    <n v="143"/>
    <n v="241"/>
    <n v="267"/>
    <n v="254"/>
    <n v="181"/>
    <n v="248"/>
    <n v="1.4064699999999999E-3"/>
    <n v="9.8452880000000006E-3"/>
    <n v="5.0632911000000003E-2"/>
    <n v="0.10056258799999999"/>
    <n v="0.169479606"/>
    <n v="0.187763713"/>
    <n v="0.17862165999999999"/>
    <n v="0.12728551299999999"/>
    <n v="0.17440225000000001"/>
    <n v="3497"/>
    <n v="189"/>
    <n v="119"/>
    <n v="70"/>
    <n v="198"/>
    <n v="43"/>
    <n v="94"/>
    <n v="68"/>
    <n v="206"/>
    <n v="104"/>
    <n v="564"/>
    <n v="709"/>
    <n v="329"/>
    <n v="459"/>
    <n v="243"/>
    <n v="60"/>
    <n v="42"/>
    <n v="43.9"/>
    <n v="46"/>
    <n v="5.4046324999999999E-2"/>
    <n v="3.4029167999999999E-2"/>
    <n v="2.0017158E-2"/>
    <n v="5.6619959999999997E-2"/>
    <n v="1.2296254E-2"/>
    <n v="2.6880182999999998E-2"/>
    <n v="1.9445239E-2"/>
    <n v="5.8907635E-2"/>
    <n v="2.9739776999999998E-2"/>
    <n v="0.16128109800000001"/>
    <n v="0.20274521000000001"/>
    <n v="9.4080641000000007E-2"/>
    <n v="0.13125536199999999"/>
    <n v="6.9488132999999994E-2"/>
    <n v="1.7157564E-2"/>
    <n v="1.2010295000000001E-2"/>
    <n v="20"/>
    <n v="13"/>
    <n v="3"/>
    <n v="5.5555555999999999E-2"/>
    <n v="0.37037037"/>
    <n v="0.24074074100000001"/>
    <x v="7"/>
    <s v="Smart bulb that can be controlled by your smartphone and other smart-home devices"/>
    <s v="Budget"/>
    <s v="All homes"/>
    <s v="MyHome"/>
    <s v="Lighting"/>
  </r>
  <r>
    <x v="16"/>
    <s v="644a98b0-97d1-4c8f-97ac-586f8aaed049"/>
    <n v="7747"/>
    <s v="cgowman5c"/>
    <n v="1"/>
    <s v="Female"/>
    <x v="32"/>
    <x v="11"/>
    <x v="1"/>
    <x v="22"/>
    <n v="347"/>
    <x v="32"/>
    <n v="3219"/>
    <n v="2"/>
    <n v="173"/>
    <n v="1006"/>
    <n v="1270"/>
    <n v="646"/>
    <n v="122"/>
    <n v="6.2131100000000004E-4"/>
    <n v="5.3743398999999997E-2"/>
    <n v="0.31251941599999999"/>
    <n v="0.394532463"/>
    <n v="0.20068344199999999"/>
    <x v="32"/>
    <n v="4"/>
    <n v="41"/>
    <n v="245"/>
    <n v="802"/>
    <n v="865"/>
    <n v="511"/>
    <n v="370"/>
    <n v="216"/>
    <n v="165"/>
    <n v="1.2426220000000001E-3"/>
    <n v="1.2736875E-2"/>
    <n v="7.6110593000000004E-2"/>
    <n v="0.249145697"/>
    <n v="0.26871699300000002"/>
    <n v="0.15874495199999999"/>
    <n v="0.114942529"/>
    <n v="6.7101584000000006E-2"/>
    <n v="5.1258155E-2"/>
    <n v="8306"/>
    <n v="972"/>
    <n v="444"/>
    <n v="241"/>
    <n v="599"/>
    <n v="110"/>
    <n v="155"/>
    <n v="154"/>
    <n v="493"/>
    <n v="810"/>
    <n v="2310"/>
    <n v="1105"/>
    <n v="270"/>
    <n v="354"/>
    <n v="182"/>
    <n v="68"/>
    <n v="39"/>
    <n v="31.2"/>
    <n v="31"/>
    <n v="0.11702383800000001"/>
    <n v="5.3455333000000001E-2"/>
    <n v="2.901517E-2"/>
    <n v="7.2116542000000006E-2"/>
    <n v="1.3243438E-2"/>
    <n v="1.8661209000000002E-2"/>
    <n v="1.8540813999999999E-2"/>
    <n v="5.9354682999999998E-2"/>
    <n v="9.7519864999999997E-2"/>
    <n v="0.27811220800000003"/>
    <n v="0.13303635899999999"/>
    <n v="3.2506621999999999E-2"/>
    <n v="4.2619793000000003E-2"/>
    <n v="2.1911870999999999E-2"/>
    <n v="8.1868529999999991E-3"/>
    <n v="4.6954010000000001E-3"/>
    <n v="58"/>
    <n v="93"/>
    <n v="64"/>
    <n v="0.18443804"/>
    <n v="0.167146974"/>
    <n v="0.26801152700000003"/>
    <x v="0"/>
    <s v="Speaker system which connects to your smartphone and other smart-home devices"/>
    <s v="Budget"/>
    <s v="All homes"/>
    <s v="MyHome"/>
    <s v="Sound System"/>
  </r>
  <r>
    <x v="5"/>
    <s v="54ad581c-138d-4e72-9d0e-a96501594dd2"/>
    <n v="9559"/>
    <s v="dmeins5d"/>
    <n v="3"/>
    <s v="Female"/>
    <x v="56"/>
    <x v="7"/>
    <x v="0"/>
    <x v="32"/>
    <n v="120"/>
    <x v="56"/>
    <n v="2311"/>
    <n v="3"/>
    <n v="141"/>
    <n v="561"/>
    <n v="656"/>
    <n v="460"/>
    <n v="490"/>
    <n v="1.298139E-3"/>
    <n v="6.1012548999999999E-2"/>
    <n v="0.24275205499999999"/>
    <n v="0.28385980100000002"/>
    <n v="0.19904803099999999"/>
    <x v="56"/>
    <n v="2"/>
    <n v="43"/>
    <n v="125"/>
    <n v="383"/>
    <n v="331"/>
    <n v="314"/>
    <n v="241"/>
    <n v="222"/>
    <n v="650"/>
    <n v="8.6542599999999998E-4"/>
    <n v="1.8606663999999998E-2"/>
    <n v="5.4089139000000001E-2"/>
    <n v="0.16572912200000001"/>
    <n v="0.14322804"/>
    <n v="0.13587191700000001"/>
    <n v="0.10428386000000001"/>
    <n v="9.6062310999999997E-2"/>
    <n v="0.28126352199999999"/>
    <n v="5725"/>
    <n v="245"/>
    <n v="154"/>
    <n v="108"/>
    <n v="315"/>
    <n v="68"/>
    <n v="143"/>
    <n v="96"/>
    <n v="274"/>
    <n v="267"/>
    <n v="897"/>
    <n v="1362"/>
    <n v="483"/>
    <n v="669"/>
    <n v="441"/>
    <n v="120"/>
    <n v="83"/>
    <n v="45.1"/>
    <n v="48"/>
    <n v="4.2794760000000001E-2"/>
    <n v="2.6899563000000001E-2"/>
    <n v="1.8864629000000001E-2"/>
    <n v="5.5021833999999999E-2"/>
    <n v="1.1877729E-2"/>
    <n v="2.4978166E-2"/>
    <n v="1.6768558999999999E-2"/>
    <n v="4.7860262000000001E-2"/>
    <n v="4.6637554999999997E-2"/>
    <n v="0.15668122300000001"/>
    <n v="0.23790393000000001"/>
    <n v="8.4366811999999999E-2"/>
    <n v="0.116855895"/>
    <n v="7.7030567999999994E-2"/>
    <n v="2.0960698999999999E-2"/>
    <n v="1.4497817E-2"/>
    <n v="52"/>
    <n v="14"/>
    <n v="23"/>
    <n v="0.19166666700000001"/>
    <n v="0.43333333299999999"/>
    <n v="0.116666667"/>
    <x v="1"/>
    <s v="Speaker system which connects to your smartphone and other smart-home devices"/>
    <s v="High-End"/>
    <s v="All homes"/>
    <s v="Zircon"/>
    <s v="Sound System"/>
  </r>
  <r>
    <x v="6"/>
    <s v="6c2c09d5-53ae-4c61-a85a-0730dc8c3244"/>
    <n v="1765"/>
    <s v="wotley5e"/>
    <n v="2"/>
    <s v="Male"/>
    <x v="100"/>
    <x v="2"/>
    <x v="0"/>
    <x v="32"/>
    <n v="233"/>
    <x v="100"/>
    <n v="4139"/>
    <n v="2"/>
    <n v="311"/>
    <n v="1095"/>
    <n v="1464"/>
    <n v="850"/>
    <n v="417"/>
    <n v="4.8320900000000001E-4"/>
    <n v="7.5138921999999997E-2"/>
    <n v="0.264556656"/>
    <n v="0.353708625"/>
    <n v="0.205363614"/>
    <x v="100"/>
    <n v="7"/>
    <n v="65"/>
    <n v="298"/>
    <n v="828"/>
    <n v="853"/>
    <n v="602"/>
    <n v="477"/>
    <n v="406"/>
    <n v="603"/>
    <n v="1.6912299999999999E-3"/>
    <n v="1.5704276E-2"/>
    <n v="7.1998066999999999E-2"/>
    <n v="0.200048321"/>
    <n v="0.20608842699999999"/>
    <n v="0.14544576000000001"/>
    <n v="0.11524522800000001"/>
    <n v="9.8091326000000006E-2"/>
    <n v="0.14568736400000001"/>
    <n v="10331"/>
    <n v="638"/>
    <n v="393"/>
    <n v="254"/>
    <n v="687"/>
    <n v="124"/>
    <n v="300"/>
    <n v="206"/>
    <n v="456"/>
    <n v="507"/>
    <n v="1864"/>
    <n v="2270"/>
    <n v="688"/>
    <n v="963"/>
    <n v="639"/>
    <n v="227"/>
    <n v="115"/>
    <n v="41.2"/>
    <n v="43"/>
    <n v="6.1755879999999999E-2"/>
    <n v="3.8040848000000002E-2"/>
    <n v="2.4586197000000001E-2"/>
    <n v="6.6498887000000007E-2"/>
    <n v="1.200271E-2"/>
    <n v="2.9038814999999999E-2"/>
    <n v="1.9939986E-2"/>
    <n v="4.4138998999999998E-2"/>
    <n v="4.9075597999999998E-2"/>
    <n v="0.18042783900000001"/>
    <n v="0.21972703499999999"/>
    <n v="6.6595683000000003E-2"/>
    <n v="9.3214596999999996E-2"/>
    <n v="6.1852676000000002E-2"/>
    <n v="2.1972703999999999E-2"/>
    <n v="1.1131546000000001E-2"/>
    <n v="56"/>
    <n v="62"/>
    <n v="46"/>
    <n v="0.19742489299999999"/>
    <n v="0.24034334800000001"/>
    <n v="0.26609442100000003"/>
    <x v="7"/>
    <s v="Smart bulb that can be controlled by your smartphone and other smart-home devices"/>
    <s v="Budget"/>
    <s v="All homes"/>
    <s v="MyHome"/>
    <s v="Lighting"/>
  </r>
  <r>
    <x v="6"/>
    <s v="3bee59d5-c92d-47d4-99d4-a934c1fe5ee6"/>
    <n v="2342"/>
    <s v="akedward5f"/>
    <n v="1"/>
    <s v="Female"/>
    <x v="39"/>
    <x v="8"/>
    <x v="1"/>
    <x v="26"/>
    <n v="168"/>
    <x v="39"/>
    <n v="4202"/>
    <n v="5"/>
    <n v="535"/>
    <n v="1552"/>
    <n v="1795"/>
    <n v="271"/>
    <n v="44"/>
    <n v="1.18991E-3"/>
    <n v="0.12732032400000001"/>
    <n v="0.36934792999999999"/>
    <n v="0.427177535"/>
    <n v="6.4493098999999998E-2"/>
    <x v="39"/>
    <n v="32"/>
    <n v="112"/>
    <n v="498"/>
    <n v="1279"/>
    <n v="1007"/>
    <n v="930"/>
    <n v="197"/>
    <n v="93"/>
    <n v="54"/>
    <n v="7.6154209999999998E-3"/>
    <n v="2.6653974E-2"/>
    <n v="0.118514993"/>
    <n v="0.304378867"/>
    <n v="0.239647787"/>
    <n v="0.22132317900000001"/>
    <n v="4.6882436999999999E-2"/>
    <n v="2.2132318000000002E-2"/>
    <n v="1.2851023E-2"/>
    <n v="9574"/>
    <n v="917"/>
    <n v="398"/>
    <n v="237"/>
    <n v="586"/>
    <n v="126"/>
    <n v="237"/>
    <n v="255"/>
    <n v="699"/>
    <n v="753"/>
    <n v="1836"/>
    <n v="1638"/>
    <n v="502"/>
    <n v="667"/>
    <n v="482"/>
    <n v="169"/>
    <n v="72"/>
    <n v="36.4"/>
    <n v="34"/>
    <n v="9.5780238000000004E-2"/>
    <n v="4.1570920999999997E-2"/>
    <n v="2.4754544E-2"/>
    <n v="6.1207437000000003E-2"/>
    <n v="1.3160643E-2"/>
    <n v="2.4754544E-2"/>
    <n v="2.6634635E-2"/>
    <n v="7.3010236000000006E-2"/>
    <n v="7.8650512000000006E-2"/>
    <n v="0.19176937499999999"/>
    <n v="0.17108836399999999"/>
    <n v="5.2433674999999999E-2"/>
    <n v="6.9667850000000003E-2"/>
    <n v="5.0344684000000001E-2"/>
    <n v="1.7651974000000001E-2"/>
    <n v="7.5203680000000004E-3"/>
    <n v="6"/>
    <n v="47"/>
    <n v="26"/>
    <n v="0.15476190500000001"/>
    <n v="3.5714285999999998E-2"/>
    <n v="0.27976190499999998"/>
    <x v="3"/>
    <s v="Alarm clock which automatically syncs with your smartphone and automatically opens the curtains or blinds"/>
    <s v="Budget"/>
    <s v="All homes"/>
    <s v="MyHome"/>
    <s v="Alarm"/>
  </r>
  <r>
    <x v="4"/>
    <s v="d0bc7db1-a92d-45b7-b771-1d26ecb6d178"/>
    <n v="7747"/>
    <s v="gantham5g"/>
    <n v="1"/>
    <s v="Male"/>
    <x v="84"/>
    <x v="13"/>
    <x v="1"/>
    <x v="6"/>
    <n v="175"/>
    <x v="84"/>
    <n v="3352"/>
    <n v="2"/>
    <n v="279"/>
    <n v="751"/>
    <n v="1835"/>
    <n v="417"/>
    <n v="68"/>
    <n v="5.9665900000000003E-4"/>
    <n v="8.3233890000000005E-2"/>
    <n v="0.22404534600000001"/>
    <n v="0.547434368"/>
    <n v="0.124403341"/>
    <x v="84"/>
    <n v="6"/>
    <n v="69"/>
    <n v="253"/>
    <n v="530"/>
    <n v="1047"/>
    <n v="851"/>
    <n v="373"/>
    <n v="147"/>
    <n v="76"/>
    <n v="1.789976E-3"/>
    <n v="2.0584726000000001E-2"/>
    <n v="7.5477326999999997E-2"/>
    <n v="0.15811455799999999"/>
    <n v="0.31235083499999999"/>
    <n v="0.25387828200000001"/>
    <n v="0.11127685"/>
    <n v="4.3854415000000001E-2"/>
    <n v="2.2673031E-2"/>
    <n v="8102"/>
    <n v="482"/>
    <n v="239"/>
    <n v="147"/>
    <n v="466"/>
    <n v="98"/>
    <n v="219"/>
    <n v="212"/>
    <n v="514"/>
    <n v="594"/>
    <n v="1588"/>
    <n v="1664"/>
    <n v="493"/>
    <n v="730"/>
    <n v="479"/>
    <n v="110"/>
    <n v="67"/>
    <n v="40.1"/>
    <n v="40"/>
    <n v="5.9491483999999997E-2"/>
    <n v="2.9498889E-2"/>
    <n v="1.8143668000000002E-2"/>
    <n v="5.7516663000000003E-2"/>
    <n v="1.2095778999999999E-2"/>
    <n v="2.7030363000000002E-2"/>
    <n v="2.6166379E-2"/>
    <n v="6.3441126E-2"/>
    <n v="7.3315230999999995E-2"/>
    <n v="0.19600098699999999"/>
    <n v="0.205381387"/>
    <n v="6.0849172999999999E-2"/>
    <n v="9.0101210000000001E-2"/>
    <n v="5.9121205000000003E-2"/>
    <n v="1.3576895E-2"/>
    <n v="8.2695630000000006E-3"/>
    <n v="28"/>
    <n v="48"/>
    <n v="24"/>
    <n v="0.13714285700000001"/>
    <n v="0.16"/>
    <n v="0.27428571400000001"/>
    <x v="0"/>
    <s v="Speaker system which connects to your smartphone and other smart-home devices"/>
    <s v="Budget"/>
    <s v="All homes"/>
    <s v="MyHome"/>
    <s v="Sound System"/>
  </r>
  <r>
    <x v="6"/>
    <s v="f4f845b4-e75f-4132-a8b2-5c38fe41bfe9"/>
    <n v="7747"/>
    <s v="lgriffen5h"/>
    <n v="1"/>
    <s v="Male"/>
    <x v="50"/>
    <x v="0"/>
    <x v="1"/>
    <x v="12"/>
    <n v="168"/>
    <x v="50"/>
    <n v="3182"/>
    <n v="9"/>
    <n v="286"/>
    <n v="914"/>
    <n v="1693"/>
    <n v="222"/>
    <n v="58"/>
    <n v="2.82841E-3"/>
    <n v="8.9880578000000003E-2"/>
    <n v="0.28724072899999997"/>
    <n v="0.53205531100000003"/>
    <n v="6.9767441999999999E-2"/>
    <x v="50"/>
    <n v="8"/>
    <n v="59"/>
    <n v="298"/>
    <n v="766"/>
    <n v="948"/>
    <n v="730"/>
    <n v="236"/>
    <n v="84"/>
    <n v="53"/>
    <n v="2.514142E-3"/>
    <n v="1.8541798000000002E-2"/>
    <n v="9.3651790999999998E-2"/>
    <n v="0.240729101"/>
    <n v="0.29792583299999997"/>
    <n v="0.22941546199999999"/>
    <n v="7.4167189999999994E-2"/>
    <n v="2.6398491999999999E-2"/>
    <n v="1.6656191000000001E-2"/>
    <n v="7339"/>
    <n v="580"/>
    <n v="304"/>
    <n v="176"/>
    <n v="450"/>
    <n v="97"/>
    <n v="188"/>
    <n v="188"/>
    <n v="495"/>
    <n v="464"/>
    <n v="1280"/>
    <n v="1397"/>
    <n v="377"/>
    <n v="603"/>
    <n v="559"/>
    <n v="122"/>
    <n v="59"/>
    <n v="39.1"/>
    <n v="39"/>
    <n v="7.9029841000000003E-2"/>
    <n v="4.1422537000000002E-2"/>
    <n v="2.3981468999999998E-2"/>
    <n v="6.1316256E-2"/>
    <n v="1.3217059999999999E-2"/>
    <n v="2.5616568999999999E-2"/>
    <n v="2.5616568999999999E-2"/>
    <n v="6.7447881000000001E-2"/>
    <n v="6.3223872E-2"/>
    <n v="0.17441068300000001"/>
    <n v="0.19035290899999999"/>
    <n v="5.1369395999999998E-2"/>
    <n v="8.2163783000000004E-2"/>
    <n v="7.6168415000000003E-2"/>
    <n v="1.6623518E-2"/>
    <n v="8.0392420000000003E-3"/>
    <n v="6"/>
    <n v="66"/>
    <n v="21"/>
    <n v="0.125"/>
    <n v="3.5714285999999998E-2"/>
    <n v="0.39285714300000002"/>
    <x v="0"/>
    <s v="Speaker system which connects to your smartphone and other smart-home devices"/>
    <s v="Budget"/>
    <s v="All homes"/>
    <s v="MyHome"/>
    <s v="Sound System"/>
  </r>
  <r>
    <x v="17"/>
    <s v="92e09a76-6886-4e8d-9d1f-78aac4abef53"/>
    <n v="2342"/>
    <s v="amoir5i"/>
    <n v="1"/>
    <s v="Female"/>
    <x v="39"/>
    <x v="8"/>
    <x v="1"/>
    <x v="26"/>
    <n v="168"/>
    <x v="39"/>
    <n v="4202"/>
    <n v="5"/>
    <n v="535"/>
    <n v="1552"/>
    <n v="1795"/>
    <n v="271"/>
    <n v="44"/>
    <n v="1.18991E-3"/>
    <n v="0.12732032400000001"/>
    <n v="0.36934792999999999"/>
    <n v="0.427177535"/>
    <n v="6.4493098999999998E-2"/>
    <x v="39"/>
    <n v="32"/>
    <n v="112"/>
    <n v="498"/>
    <n v="1279"/>
    <n v="1007"/>
    <n v="930"/>
    <n v="197"/>
    <n v="93"/>
    <n v="54"/>
    <n v="7.6154209999999998E-3"/>
    <n v="2.6653974E-2"/>
    <n v="0.118514993"/>
    <n v="0.304378867"/>
    <n v="0.239647787"/>
    <n v="0.22132317900000001"/>
    <n v="4.6882436999999999E-2"/>
    <n v="2.2132318000000002E-2"/>
    <n v="1.2851023E-2"/>
    <n v="9574"/>
    <n v="917"/>
    <n v="398"/>
    <n v="237"/>
    <n v="586"/>
    <n v="126"/>
    <n v="237"/>
    <n v="255"/>
    <n v="699"/>
    <n v="753"/>
    <n v="1836"/>
    <n v="1638"/>
    <n v="502"/>
    <n v="667"/>
    <n v="482"/>
    <n v="169"/>
    <n v="72"/>
    <n v="36.4"/>
    <n v="34"/>
    <n v="9.5780238000000004E-2"/>
    <n v="4.1570920999999997E-2"/>
    <n v="2.4754544E-2"/>
    <n v="6.1207437000000003E-2"/>
    <n v="1.3160643E-2"/>
    <n v="2.4754544E-2"/>
    <n v="2.6634635E-2"/>
    <n v="7.3010236000000006E-2"/>
    <n v="7.8650512000000006E-2"/>
    <n v="0.19176937499999999"/>
    <n v="0.17108836399999999"/>
    <n v="5.2433674999999999E-2"/>
    <n v="6.9667850000000003E-2"/>
    <n v="5.0344684000000001E-2"/>
    <n v="1.7651974000000001E-2"/>
    <n v="7.5203680000000004E-3"/>
    <n v="6"/>
    <n v="47"/>
    <n v="26"/>
    <n v="0.15476190500000001"/>
    <n v="3.5714285999999998E-2"/>
    <n v="0.27976190499999998"/>
    <x v="3"/>
    <s v="Alarm clock which automatically syncs with your smartphone and automatically opens the curtains or blinds"/>
    <s v="Budget"/>
    <s v="All homes"/>
    <s v="MyHome"/>
    <s v="Alarm"/>
  </r>
  <r>
    <x v="7"/>
    <s v="b37db862-e80d-4191-92a8-2152f871b360"/>
    <n v="1765"/>
    <s v="isachno5j"/>
    <n v="1"/>
    <s v="Male"/>
    <x v="51"/>
    <x v="4"/>
    <x v="1"/>
    <x v="8"/>
    <n v="195"/>
    <x v="51"/>
    <n v="3651"/>
    <n v="10"/>
    <n v="306"/>
    <n v="1129"/>
    <n v="1742"/>
    <n v="407"/>
    <n v="57"/>
    <n v="2.7389760000000002E-3"/>
    <n v="8.3812654E-2"/>
    <n v="0.30923034799999999"/>
    <n v="0.47712955400000001"/>
    <n v="0.111476308"/>
    <x v="51"/>
    <n v="9"/>
    <n v="61"/>
    <n v="293"/>
    <n v="754"/>
    <n v="1127"/>
    <n v="780"/>
    <n v="364"/>
    <n v="182"/>
    <n v="81"/>
    <n v="2.4650779999999999E-3"/>
    <n v="1.6707751E-2"/>
    <n v="8.0251985999999997E-2"/>
    <n v="0.20651876199999999"/>
    <n v="0.30868255300000003"/>
    <n v="0.213640099"/>
    <n v="9.9698712999999994E-2"/>
    <n v="4.9849355999999997E-2"/>
    <n v="2.2185703000000001E-2"/>
    <n v="7979"/>
    <n v="437"/>
    <n v="252"/>
    <n v="164"/>
    <n v="474"/>
    <n v="85"/>
    <n v="171"/>
    <n v="161"/>
    <n v="353"/>
    <n v="400"/>
    <n v="1359"/>
    <n v="1455"/>
    <n v="653"/>
    <n v="997"/>
    <n v="729"/>
    <n v="200"/>
    <n v="89"/>
    <n v="44.5"/>
    <n v="46"/>
    <n v="5.4768768000000002E-2"/>
    <n v="3.1582905000000001E-2"/>
    <n v="2.0553953999999999E-2"/>
    <n v="5.9405940999999997E-2"/>
    <n v="1.0652963999999999E-2"/>
    <n v="2.1431256999999999E-2"/>
    <n v="2.0177967000000002E-2"/>
    <n v="4.4241133000000002E-2"/>
    <n v="5.0131595000000001E-2"/>
    <n v="0.17032209600000001"/>
    <n v="0.18235367799999999"/>
    <n v="8.1839830000000002E-2"/>
    <n v="0.12495300199999999"/>
    <n v="9.1364833000000006E-2"/>
    <n v="2.5065798E-2"/>
    <n v="1.1154280000000001E-2"/>
    <n v="27"/>
    <n v="67"/>
    <n v="15"/>
    <n v="7.6923077000000006E-2"/>
    <n v="0.138461538"/>
    <n v="0.34358974399999997"/>
    <x v="7"/>
    <s v="Smart bulb that can be controlled by your smartphone and other smart-home devices"/>
    <s v="Budget"/>
    <s v="All homes"/>
    <s v="MyHome"/>
    <s v="Lighting"/>
  </r>
  <r>
    <x v="29"/>
    <s v="2510aa3d-9a4f-48c7-8c94-ffb1f296f337"/>
    <n v="9559"/>
    <s v="iblackborn5k"/>
    <n v="2"/>
    <s v="Female"/>
    <x v="101"/>
    <x v="6"/>
    <x v="1"/>
    <x v="27"/>
    <n v="66"/>
    <x v="101"/>
    <n v="1552"/>
    <n v="4"/>
    <n v="79"/>
    <n v="207"/>
    <n v="518"/>
    <n v="506"/>
    <n v="238"/>
    <n v="2.5773200000000001E-3"/>
    <n v="5.0902061999999998E-2"/>
    <n v="0.13337628900000001"/>
    <n v="0.33376288700000001"/>
    <n v="0.326030928"/>
    <x v="101"/>
    <n v="2"/>
    <n v="16"/>
    <n v="65"/>
    <n v="137"/>
    <n v="203"/>
    <n v="259"/>
    <n v="233"/>
    <n v="253"/>
    <n v="384"/>
    <n v="1.2886600000000001E-3"/>
    <n v="1.0309278E-2"/>
    <n v="4.1881442999999997E-2"/>
    <n v="8.8273195999999998E-2"/>
    <n v="0.13079896899999999"/>
    <n v="0.16688144299999999"/>
    <n v="0.150128866"/>
    <n v="0.163015464"/>
    <n v="0.24742268000000001"/>
    <n v="3833"/>
    <n v="197"/>
    <n v="114"/>
    <n v="78"/>
    <n v="238"/>
    <n v="54"/>
    <n v="113"/>
    <n v="78"/>
    <n v="158"/>
    <n v="115"/>
    <n v="623"/>
    <n v="930"/>
    <n v="293"/>
    <n v="511"/>
    <n v="253"/>
    <n v="57"/>
    <n v="21"/>
    <n v="43.6"/>
    <n v="46"/>
    <n v="5.1395773999999998E-2"/>
    <n v="2.9741717000000001E-2"/>
    <n v="2.0349596000000001E-2"/>
    <n v="6.2092356000000001E-2"/>
    <n v="1.4088181999999999E-2"/>
    <n v="2.9480823999999999E-2"/>
    <n v="2.0349596000000001E-2"/>
    <n v="4.1220975999999999E-2"/>
    <n v="3.0002609E-2"/>
    <n v="0.162535873"/>
    <n v="0.24262979400000001"/>
    <n v="7.6441430000000005E-2"/>
    <n v="0.13331594099999999"/>
    <n v="6.6005739999999993E-2"/>
    <n v="1.4870858000000001E-2"/>
    <n v="5.478737E-3"/>
    <n v="36"/>
    <n v="11"/>
    <n v="0"/>
    <n v="0"/>
    <n v="0.54545454500000001"/>
    <n v="0.16666666699999999"/>
    <x v="1"/>
    <s v="Speaker system which connects to your smartphone and other smart-home devices"/>
    <s v="High-End"/>
    <s v="All homes"/>
    <s v="Zircon"/>
    <s v="Sound System"/>
  </r>
  <r>
    <x v="30"/>
    <s v="3cf1c770-2197-4d27-be6e-687692f5138f"/>
    <n v="5422"/>
    <s v="sdyet5l"/>
    <n v="3"/>
    <s v="Female"/>
    <x v="102"/>
    <x v="2"/>
    <x v="1"/>
    <x v="33"/>
    <n v="178"/>
    <x v="102"/>
    <n v="3411"/>
    <n v="4"/>
    <n v="183"/>
    <n v="737"/>
    <n v="1483"/>
    <n v="899"/>
    <n v="105"/>
    <n v="1.172677E-3"/>
    <n v="5.3649955999999999E-2"/>
    <n v="0.21606566999999999"/>
    <n v="0.43476986200000001"/>
    <n v="0.263559074"/>
    <x v="102"/>
    <n v="3"/>
    <n v="39"/>
    <n v="181"/>
    <n v="571"/>
    <n v="768"/>
    <n v="751"/>
    <n v="575"/>
    <n v="313"/>
    <n v="210"/>
    <n v="8.7950699999999997E-4"/>
    <n v="1.1433597E-2"/>
    <n v="5.3063618E-2"/>
    <n v="0.16739958999999999"/>
    <n v="0.22515391400000001"/>
    <n v="0.22017003800000001"/>
    <n v="0.168572266"/>
    <n v="9.1761946999999996E-2"/>
    <n v="6.1565522999999997E-2"/>
    <n v="8316"/>
    <n v="580"/>
    <n v="277"/>
    <n v="183"/>
    <n v="514"/>
    <n v="120"/>
    <n v="207"/>
    <n v="177"/>
    <n v="496"/>
    <n v="570"/>
    <n v="1884"/>
    <n v="1835"/>
    <n v="446"/>
    <n v="578"/>
    <n v="336"/>
    <n v="78"/>
    <n v="35"/>
    <n v="37.700000000000003"/>
    <n v="38"/>
    <n v="6.9745070000000006E-2"/>
    <n v="3.3309283000000002E-2"/>
    <n v="2.2005772E-2"/>
    <n v="6.1808561999999997E-2"/>
    <n v="1.4430014E-2"/>
    <n v="2.4891775000000001E-2"/>
    <n v="2.1284271E-2"/>
    <n v="5.9644059999999999E-2"/>
    <n v="6.8542568999999998E-2"/>
    <n v="0.22655122699999999"/>
    <n v="0.22065897100000001"/>
    <n v="5.3631553999999998E-2"/>
    <n v="6.9504570000000002E-2"/>
    <n v="4.0404040000000002E-2"/>
    <n v="9.3795089999999994E-3"/>
    <n v="4.2087540000000003E-3"/>
    <n v="50"/>
    <n v="33"/>
    <n v="11"/>
    <n v="6.1797752999999997E-2"/>
    <n v="0.28089887600000002"/>
    <n v="0.18539325800000001"/>
    <x v="4"/>
    <s v="Smart bulb that can be controlled by your smartphone and other smart-home devices"/>
    <s v="High-End"/>
    <s v="All homes"/>
    <s v="Zircon"/>
    <s v="Lighting"/>
  </r>
  <r>
    <x v="22"/>
    <s v="5d3aec85-3dc3-4b4b-82d4-19ebf30c082e"/>
    <n v="1765"/>
    <s v="bbydaway5m"/>
    <n v="1"/>
    <s v="Female"/>
    <x v="55"/>
    <x v="7"/>
    <x v="1"/>
    <x v="6"/>
    <n v="311"/>
    <x v="55"/>
    <n v="5070"/>
    <n v="8"/>
    <n v="511"/>
    <n v="1311"/>
    <n v="2819"/>
    <n v="329"/>
    <n v="92"/>
    <n v="1.577909E-3"/>
    <n v="0.100788955"/>
    <n v="0.25857988199999998"/>
    <n v="0.55601577899999999"/>
    <n v="6.4891518999999995E-2"/>
    <x v="55"/>
    <n v="35"/>
    <n v="152"/>
    <n v="531"/>
    <n v="727"/>
    <n v="1716"/>
    <n v="1317"/>
    <n v="398"/>
    <n v="126"/>
    <n v="68"/>
    <n v="6.9033530000000001E-3"/>
    <n v="2.9980276E-2"/>
    <n v="0.104733728"/>
    <n v="0.143392505"/>
    <n v="0.33846153800000001"/>
    <n v="0.25976331400000002"/>
    <n v="7.8500985999999995E-2"/>
    <n v="2.4852071E-2"/>
    <n v="1.3412228999999999E-2"/>
    <n v="11936"/>
    <n v="864"/>
    <n v="449"/>
    <n v="214"/>
    <n v="635"/>
    <n v="140"/>
    <n v="267"/>
    <n v="270"/>
    <n v="787"/>
    <n v="1032"/>
    <n v="2700"/>
    <n v="2134"/>
    <n v="589"/>
    <n v="904"/>
    <n v="644"/>
    <n v="194"/>
    <n v="113"/>
    <n v="38.299999999999997"/>
    <n v="37"/>
    <n v="7.2386059000000003E-2"/>
    <n v="3.7617291999999997E-2"/>
    <n v="1.7928954E-2"/>
    <n v="5.3200402000000001E-2"/>
    <n v="1.1729223E-2"/>
    <n v="2.2369303E-2"/>
    <n v="2.2620642999999999E-2"/>
    <n v="6.5934987E-2"/>
    <n v="8.6461125999999999E-2"/>
    <n v="0.22620643400000001"/>
    <n v="0.17878686299999999"/>
    <n v="4.9346515000000001E-2"/>
    <n v="7.5737264999999998E-2"/>
    <n v="5.3954424000000001E-2"/>
    <n v="1.6253350999999999E-2"/>
    <n v="9.4671579999999998E-3"/>
    <n v="4"/>
    <n v="59"/>
    <n v="56"/>
    <n v="0.18006430900000001"/>
    <n v="1.2861736E-2"/>
    <n v="0.189710611"/>
    <x v="7"/>
    <s v="Smart bulb that can be controlled by your smartphone and other smart-home devices"/>
    <s v="Budget"/>
    <s v="All homes"/>
    <s v="MyHome"/>
    <s v="Lighting"/>
  </r>
  <r>
    <x v="29"/>
    <s v="144d057d-f84c-44c4-8987-c7732d4ba395"/>
    <n v="6825"/>
    <s v="asharpless5n"/>
    <n v="1"/>
    <s v="Female"/>
    <x v="103"/>
    <x v="10"/>
    <x v="0"/>
    <x v="38"/>
    <n v="197"/>
    <x v="103"/>
    <n v="3673"/>
    <n v="2"/>
    <n v="202"/>
    <n v="587"/>
    <n v="1193"/>
    <n v="1145"/>
    <n v="544"/>
    <n v="5.4451399999999996E-4"/>
    <n v="5.4995915999999999E-2"/>
    <n v="0.159814865"/>
    <n v="0.32480261399999999"/>
    <n v="0.311734277"/>
    <x v="103"/>
    <n v="14"/>
    <n v="26"/>
    <n v="200"/>
    <n v="416"/>
    <n v="519"/>
    <n v="643"/>
    <n v="595"/>
    <n v="504"/>
    <n v="756"/>
    <n v="3.8115979999999998E-3"/>
    <n v="7.0786820000000002E-3"/>
    <n v="5.4451402000000003E-2"/>
    <n v="0.113258916"/>
    <n v="0.141301389"/>
    <n v="0.175061258"/>
    <n v="0.16199292100000001"/>
    <n v="0.137217533"/>
    <n v="0.20582629999999999"/>
    <n v="9577"/>
    <n v="621"/>
    <n v="410"/>
    <n v="256"/>
    <n v="695"/>
    <n v="114"/>
    <n v="270"/>
    <n v="178"/>
    <n v="338"/>
    <n v="292"/>
    <n v="1827"/>
    <n v="2125"/>
    <n v="598"/>
    <n v="859"/>
    <n v="657"/>
    <n v="225"/>
    <n v="112"/>
    <n v="41.4"/>
    <n v="43"/>
    <n v="6.4842853000000006E-2"/>
    <n v="4.2810900999999998E-2"/>
    <n v="2.6730708999999998E-2"/>
    <n v="7.2569698000000002E-2"/>
    <n v="1.1903519E-2"/>
    <n v="2.8192544999999999E-2"/>
    <n v="1.8586195999999999E-2"/>
    <n v="3.5292889000000001E-2"/>
    <n v="3.0489715000000001E-2"/>
    <n v="0.19076955200000001"/>
    <n v="0.22188576800000001"/>
    <n v="6.2441266000000002E-2"/>
    <n v="8.9694059000000007E-2"/>
    <n v="6.8601859000000001E-2"/>
    <n v="2.3493786999999999E-2"/>
    <n v="1.1694685E-2"/>
    <n v="79"/>
    <n v="44"/>
    <n v="36"/>
    <n v="0.18274111700000001"/>
    <n v="0.401015228"/>
    <n v="0.223350254"/>
    <x v="5"/>
    <s v="Facial recognition security alarm system"/>
    <s v="All"/>
    <s v="Detached and semi-detached houses"/>
    <s v="Zircon"/>
    <s v="Security"/>
  </r>
  <r>
    <x v="11"/>
    <s v="95345179-667e-4f15-9ee0-78700e3c8f2a"/>
    <n v="7747"/>
    <s v="lnealon5o"/>
    <n v="2"/>
    <s v="Female"/>
    <x v="32"/>
    <x v="0"/>
    <x v="1"/>
    <x v="22"/>
    <n v="347"/>
    <x v="32"/>
    <n v="3219"/>
    <n v="2"/>
    <n v="173"/>
    <n v="1006"/>
    <n v="1270"/>
    <n v="646"/>
    <n v="122"/>
    <n v="6.2131100000000004E-4"/>
    <n v="5.3743398999999997E-2"/>
    <n v="0.31251941599999999"/>
    <n v="0.394532463"/>
    <n v="0.20068344199999999"/>
    <x v="32"/>
    <n v="4"/>
    <n v="41"/>
    <n v="245"/>
    <n v="802"/>
    <n v="865"/>
    <n v="511"/>
    <n v="370"/>
    <n v="216"/>
    <n v="165"/>
    <n v="1.2426220000000001E-3"/>
    <n v="1.2736875E-2"/>
    <n v="7.6110593000000004E-2"/>
    <n v="0.249145697"/>
    <n v="0.26871699300000002"/>
    <n v="0.15874495199999999"/>
    <n v="0.114942529"/>
    <n v="6.7101584000000006E-2"/>
    <n v="5.1258155E-2"/>
    <n v="8306"/>
    <n v="972"/>
    <n v="444"/>
    <n v="241"/>
    <n v="599"/>
    <n v="110"/>
    <n v="155"/>
    <n v="154"/>
    <n v="493"/>
    <n v="810"/>
    <n v="2310"/>
    <n v="1105"/>
    <n v="270"/>
    <n v="354"/>
    <n v="182"/>
    <n v="68"/>
    <n v="39"/>
    <n v="31.2"/>
    <n v="31"/>
    <n v="0.11702383800000001"/>
    <n v="5.3455333000000001E-2"/>
    <n v="2.901517E-2"/>
    <n v="7.2116542000000006E-2"/>
    <n v="1.3243438E-2"/>
    <n v="1.8661209000000002E-2"/>
    <n v="1.8540813999999999E-2"/>
    <n v="5.9354682999999998E-2"/>
    <n v="9.7519864999999997E-2"/>
    <n v="0.27811220800000003"/>
    <n v="0.13303635899999999"/>
    <n v="3.2506621999999999E-2"/>
    <n v="4.2619793000000003E-2"/>
    <n v="2.1911870999999999E-2"/>
    <n v="8.1868529999999991E-3"/>
    <n v="4.6954010000000001E-3"/>
    <n v="58"/>
    <n v="93"/>
    <n v="64"/>
    <n v="0.18443804"/>
    <n v="0.167146974"/>
    <n v="0.26801152700000003"/>
    <x v="0"/>
    <s v="Speaker system which connects to your smartphone and other smart-home devices"/>
    <s v="Budget"/>
    <s v="All homes"/>
    <s v="MyHome"/>
    <s v="Sound System"/>
  </r>
  <r>
    <x v="28"/>
    <s v="534e2de9-20ad-4bbd-909a-6150f5fcfeee"/>
    <n v="9559"/>
    <s v="kdelepine5p"/>
    <n v="3"/>
    <s v="Female"/>
    <x v="91"/>
    <x v="9"/>
    <x v="0"/>
    <x v="11"/>
    <n v="81"/>
    <x v="91"/>
    <n v="1717"/>
    <n v="2"/>
    <n v="84"/>
    <n v="344"/>
    <n v="510"/>
    <n v="519"/>
    <n v="258"/>
    <n v="1.164822E-3"/>
    <n v="4.8922539000000001E-2"/>
    <n v="0.20034944700000001"/>
    <n v="0.29702970299999998"/>
    <n v="0.30227140400000002"/>
    <x v="91"/>
    <n v="1"/>
    <n v="14"/>
    <n v="79"/>
    <n v="192"/>
    <n v="284"/>
    <n v="238"/>
    <n v="244"/>
    <n v="250"/>
    <n v="415"/>
    <n v="5.8241100000000002E-4"/>
    <n v="8.1537569999999993E-3"/>
    <n v="4.6010482999999998E-2"/>
    <n v="0.11182294700000001"/>
    <n v="0.165404776"/>
    <n v="0.138613861"/>
    <n v="0.14210832800000001"/>
    <n v="0.14560279600000001"/>
    <n v="0.24170064099999999"/>
    <n v="4282"/>
    <n v="224"/>
    <n v="189"/>
    <n v="111"/>
    <n v="284"/>
    <n v="71"/>
    <n v="96"/>
    <n v="64"/>
    <n v="131"/>
    <n v="126"/>
    <n v="708"/>
    <n v="971"/>
    <n v="340"/>
    <n v="439"/>
    <n v="325"/>
    <n v="110"/>
    <n v="93"/>
    <n v="44"/>
    <n v="46"/>
    <n v="5.2312004000000002E-2"/>
    <n v="4.4138253000000002E-2"/>
    <n v="2.5922466000000002E-2"/>
    <n v="6.6324147999999999E-2"/>
    <n v="1.6581037E-2"/>
    <n v="2.2419430000000001E-2"/>
    <n v="1.4946287000000001E-2"/>
    <n v="3.0593181000000001E-2"/>
    <n v="2.9425501999999999E-2"/>
    <n v="0.165343298"/>
    <n v="0.226763195"/>
    <n v="7.9402149000000005E-2"/>
    <n v="0.102522186"/>
    <n v="7.5899113000000004E-2"/>
    <n v="2.5688929999999999E-2"/>
    <n v="2.1718823000000002E-2"/>
    <n v="44"/>
    <n v="15"/>
    <n v="11"/>
    <n v="0.13580246900000001"/>
    <n v="0.54320987700000001"/>
    <n v="0.185185185"/>
    <x v="1"/>
    <s v="Speaker system which connects to your smartphone and other smart-home devices"/>
    <s v="High-End"/>
    <s v="All homes"/>
    <s v="Zircon"/>
    <s v="Sound System"/>
  </r>
  <r>
    <x v="8"/>
    <s v="a7748647-cfd7-49b0-bdeb-4164eff8bdf8"/>
    <n v="5422"/>
    <s v="dbowmaker5q"/>
    <n v="4"/>
    <s v="Female"/>
    <x v="30"/>
    <x v="11"/>
    <x v="0"/>
    <x v="1"/>
    <n v="99"/>
    <x v="30"/>
    <n v="2381"/>
    <n v="8"/>
    <n v="403"/>
    <n v="559"/>
    <n v="1032"/>
    <n v="286"/>
    <n v="93"/>
    <n v="3.3599329999999998E-3"/>
    <n v="0.169256615"/>
    <n v="0.23477530399999999"/>
    <n v="0.43343133099999998"/>
    <n v="0.12011759800000001"/>
    <x v="30"/>
    <n v="18"/>
    <n v="144"/>
    <n v="303"/>
    <n v="345"/>
    <n v="546"/>
    <n v="573"/>
    <n v="219"/>
    <n v="107"/>
    <n v="126"/>
    <n v="7.5598490000000004E-3"/>
    <n v="6.0478789999999998E-2"/>
    <n v="0.12725745499999999"/>
    <n v="0.144897102"/>
    <n v="0.229315414"/>
    <n v="0.24065518699999999"/>
    <n v="9.1978160000000003E-2"/>
    <n v="4.4939101000000002E-2"/>
    <n v="5.2918941999999997E-2"/>
    <n v="5614"/>
    <n v="370"/>
    <n v="220"/>
    <n v="125"/>
    <n v="300"/>
    <n v="71"/>
    <n v="138"/>
    <n v="122"/>
    <n v="214"/>
    <n v="257"/>
    <n v="1211"/>
    <n v="1009"/>
    <n v="312"/>
    <n v="521"/>
    <n v="451"/>
    <n v="178"/>
    <n v="115"/>
    <n v="42.5"/>
    <n v="42"/>
    <n v="6.5906662000000005E-2"/>
    <n v="3.9187745000000003E-2"/>
    <n v="2.2265764E-2"/>
    <n v="5.3437833999999997E-2"/>
    <n v="1.2646954E-2"/>
    <n v="2.4581404000000001E-2"/>
    <n v="2.1731385999999998E-2"/>
    <n v="3.8118987999999999E-2"/>
    <n v="4.5778410999999998E-2"/>
    <n v="0.21571072299999999"/>
    <n v="0.17972924800000001"/>
    <n v="5.5575346999999997E-2"/>
    <n v="9.2803705E-2"/>
    <n v="8.0334876999999999E-2"/>
    <n v="3.1706447999999998E-2"/>
    <n v="2.0484503000000001E-2"/>
    <n v="10"/>
    <n v="45"/>
    <n v="6"/>
    <n v="6.0606061000000003E-2"/>
    <n v="0.101010101"/>
    <n v="0.45454545499999999"/>
    <x v="4"/>
    <s v="Smart bulb that can be controlled by your smartphone and other smart-home devices"/>
    <s v="High-End"/>
    <s v="All homes"/>
    <s v="Zircon"/>
    <s v="Lighting"/>
  </r>
  <r>
    <x v="16"/>
    <s v="0d79692d-7b6a-4112-a714-deaddbf68a16"/>
    <n v="7747"/>
    <s v="rbodd5r"/>
    <n v="2"/>
    <s v="Female"/>
    <x v="74"/>
    <x v="7"/>
    <x v="1"/>
    <x v="35"/>
    <n v="83"/>
    <x v="74"/>
    <n v="2070"/>
    <n v="4"/>
    <n v="134"/>
    <n v="350"/>
    <n v="698"/>
    <n v="609"/>
    <n v="275"/>
    <n v="1.9323669999999999E-3"/>
    <n v="6.4734299999999995E-2"/>
    <n v="0.169082126"/>
    <n v="0.33719806800000002"/>
    <n v="0.29420289900000002"/>
    <x v="74"/>
    <n v="9"/>
    <n v="26"/>
    <n v="106"/>
    <n v="212"/>
    <n v="305"/>
    <n v="334"/>
    <n v="347"/>
    <n v="271"/>
    <n v="460"/>
    <n v="4.3478259999999999E-3"/>
    <n v="1.2560386E-2"/>
    <n v="5.1207729E-2"/>
    <n v="0.102415459"/>
    <n v="0.147342995"/>
    <n v="0.16135265700000001"/>
    <n v="0.16763285"/>
    <n v="0.13091787399999999"/>
    <n v="0.222222222"/>
    <n v="5127"/>
    <n v="215"/>
    <n v="157"/>
    <n v="121"/>
    <n v="357"/>
    <n v="87"/>
    <n v="148"/>
    <n v="116"/>
    <n v="229"/>
    <n v="151"/>
    <n v="812"/>
    <n v="1314"/>
    <n v="448"/>
    <n v="603"/>
    <n v="273"/>
    <n v="61"/>
    <n v="35"/>
    <n v="42.9"/>
    <n v="46"/>
    <n v="4.1934855E-2"/>
    <n v="3.0622196000000001E-2"/>
    <n v="2.3600546E-2"/>
    <n v="6.9631363000000002E-2"/>
    <n v="1.6968988000000001E-2"/>
    <n v="2.8866783999999999E-2"/>
    <n v="2.2625316999999999E-2"/>
    <n v="4.4665495999999999E-2"/>
    <n v="2.9451920999999999E-2"/>
    <n v="0.15837721900000001"/>
    <n v="0.25629022800000001"/>
    <n v="8.7380533999999996E-2"/>
    <n v="0.117612639"/>
    <n v="5.3247513000000003E-2"/>
    <n v="1.1897796E-2"/>
    <n v="6.826604E-3"/>
    <n v="25"/>
    <n v="10"/>
    <n v="7"/>
    <n v="8.4337349000000006E-2"/>
    <n v="0.30120481900000001"/>
    <n v="0.120481928"/>
    <x v="0"/>
    <s v="Speaker system which connects to your smartphone and other smart-home devices"/>
    <s v="Budget"/>
    <s v="All homes"/>
    <s v="MyHome"/>
    <s v="Sound System"/>
  </r>
  <r>
    <x v="1"/>
    <s v="86c461f0-ea1e-4393-bd99-afdbb5f717cd"/>
    <n v="7747"/>
    <s v="mginnally5s"/>
    <n v="2"/>
    <s v="Female"/>
    <x v="98"/>
    <x v="10"/>
    <x v="1"/>
    <x v="4"/>
    <n v="180"/>
    <x v="98"/>
    <n v="4309"/>
    <n v="3"/>
    <n v="242"/>
    <n v="556"/>
    <n v="2165"/>
    <n v="1143"/>
    <n v="200"/>
    <n v="6.9621699999999995E-4"/>
    <n v="5.6161521999999998E-2"/>
    <n v="0.12903225800000001"/>
    <n v="0.50243676000000004"/>
    <n v="0.26525876100000001"/>
    <x v="98"/>
    <n v="3"/>
    <n v="64"/>
    <n v="187"/>
    <n v="385"/>
    <n v="845"/>
    <n v="1223"/>
    <n v="770"/>
    <n v="501"/>
    <n v="331"/>
    <n v="6.9621699999999995E-4"/>
    <n v="1.4852634E-2"/>
    <n v="4.3397539999999998E-2"/>
    <n v="8.9347877000000006E-2"/>
    <n v="0.19610118400000001"/>
    <n v="0.28382455299999998"/>
    <n v="0.17869575300000001"/>
    <n v="0.116268276"/>
    <n v="7.6815966999999999E-2"/>
    <n v="10598"/>
    <n v="612"/>
    <n v="392"/>
    <n v="281"/>
    <n v="687"/>
    <n v="139"/>
    <n v="268"/>
    <n v="218"/>
    <n v="441"/>
    <n v="385"/>
    <n v="2094"/>
    <n v="2114"/>
    <n v="655"/>
    <n v="1118"/>
    <n v="874"/>
    <n v="225"/>
    <n v="95"/>
    <n v="42.3"/>
    <n v="43"/>
    <n v="5.7746745000000002E-2"/>
    <n v="3.6988110999999997E-2"/>
    <n v="2.6514436999999998E-2"/>
    <n v="6.4823552000000007E-2"/>
    <n v="1.3115682E-2"/>
    <n v="2.5287790000000001E-2"/>
    <n v="2.0569918999999999E-2"/>
    <n v="4.1611624999999999E-2"/>
    <n v="3.6327608999999997E-2"/>
    <n v="0.19758444999999999"/>
    <n v="0.199471598"/>
    <n v="6.1804114E-2"/>
    <n v="0.105491602"/>
    <n v="8.2468390000000003E-2"/>
    <n v="2.1230420999999999E-2"/>
    <n v="8.9639549999999991E-3"/>
    <n v="38"/>
    <n v="67"/>
    <n v="11"/>
    <n v="6.1111111000000003E-2"/>
    <n v="0.21111111099999999"/>
    <n v="0.37222222199999999"/>
    <x v="0"/>
    <s v="Speaker system which connects to your smartphone and other smart-home devices"/>
    <s v="Budget"/>
    <s v="All homes"/>
    <s v="MyHome"/>
    <s v="Sound System"/>
  </r>
  <r>
    <x v="20"/>
    <s v="552063c9-70e1-420b-a85c-464c45092a7e"/>
    <n v="1765"/>
    <s v="mfreake5t"/>
    <n v="2"/>
    <s v="Male"/>
    <x v="82"/>
    <x v="9"/>
    <x v="1"/>
    <x v="36"/>
    <n v="201"/>
    <x v="82"/>
    <n v="3607"/>
    <n v="4"/>
    <n v="394"/>
    <n v="802"/>
    <n v="1549"/>
    <n v="709"/>
    <n v="149"/>
    <n v="1.108955E-3"/>
    <n v="0.109232049"/>
    <n v="0.22234543900000001"/>
    <n v="0.42944274999999998"/>
    <n v="0.19656224"/>
    <x v="82"/>
    <n v="16"/>
    <n v="53"/>
    <n v="335"/>
    <n v="587"/>
    <n v="782"/>
    <n v="798"/>
    <n v="494"/>
    <n v="306"/>
    <n v="236"/>
    <n v="4.4358189999999997E-3"/>
    <n v="1.4693651E-2"/>
    <n v="9.2874965000000004E-2"/>
    <n v="0.16273911799999999"/>
    <n v="0.216800665"/>
    <n v="0.22123648500000001"/>
    <n v="0.13695591900000001"/>
    <n v="8.4835042999999999E-2"/>
    <n v="6.5428334000000005E-2"/>
    <n v="7966"/>
    <n v="426"/>
    <n v="240"/>
    <n v="162"/>
    <n v="426"/>
    <n v="84"/>
    <n v="188"/>
    <n v="154"/>
    <n v="327"/>
    <n v="347"/>
    <n v="1394"/>
    <n v="1614"/>
    <n v="697"/>
    <n v="999"/>
    <n v="602"/>
    <n v="197"/>
    <n v="109"/>
    <n v="44.7"/>
    <n v="46"/>
    <n v="5.3477278000000003E-2"/>
    <n v="3.0128044E-2"/>
    <n v="2.0336429999999999E-2"/>
    <n v="5.3477278000000003E-2"/>
    <n v="1.0544815000000001E-2"/>
    <n v="2.3600301000000001E-2"/>
    <n v="1.9332162E-2"/>
    <n v="4.1049460000000003E-2"/>
    <n v="4.3560131000000002E-2"/>
    <n v="0.17499372299999999"/>
    <n v="0.20261109699999999"/>
    <n v="8.7496861999999995E-2"/>
    <n v="0.125407984"/>
    <n v="7.5571178000000003E-2"/>
    <n v="2.4730103E-2"/>
    <n v="1.3683153E-2"/>
    <n v="60"/>
    <n v="45"/>
    <n v="31"/>
    <n v="0.154228856"/>
    <n v="0.29850746299999997"/>
    <n v="0.22388059699999999"/>
    <x v="7"/>
    <s v="Smart bulb that can be controlled by your smartphone and other smart-home devices"/>
    <s v="Budget"/>
    <s v="All homes"/>
    <s v="MyHome"/>
    <s v="Lighting"/>
  </r>
  <r>
    <x v="25"/>
    <s v="db9cbbe6-93f0-438d-a084-c4ddd74cb244"/>
    <n v="1765"/>
    <s v="dglave5u"/>
    <n v="1"/>
    <s v="Male"/>
    <x v="32"/>
    <x v="5"/>
    <x v="1"/>
    <x v="22"/>
    <n v="347"/>
    <x v="32"/>
    <n v="3219"/>
    <n v="2"/>
    <n v="173"/>
    <n v="1006"/>
    <n v="1270"/>
    <n v="646"/>
    <n v="122"/>
    <n v="6.2131100000000004E-4"/>
    <n v="5.3743398999999997E-2"/>
    <n v="0.31251941599999999"/>
    <n v="0.394532463"/>
    <n v="0.20068344199999999"/>
    <x v="32"/>
    <n v="4"/>
    <n v="41"/>
    <n v="245"/>
    <n v="802"/>
    <n v="865"/>
    <n v="511"/>
    <n v="370"/>
    <n v="216"/>
    <n v="165"/>
    <n v="1.2426220000000001E-3"/>
    <n v="1.2736875E-2"/>
    <n v="7.6110593000000004E-2"/>
    <n v="0.249145697"/>
    <n v="0.26871699300000002"/>
    <n v="0.15874495199999999"/>
    <n v="0.114942529"/>
    <n v="6.7101584000000006E-2"/>
    <n v="5.1258155E-2"/>
    <n v="8306"/>
    <n v="972"/>
    <n v="444"/>
    <n v="241"/>
    <n v="599"/>
    <n v="110"/>
    <n v="155"/>
    <n v="154"/>
    <n v="493"/>
    <n v="810"/>
    <n v="2310"/>
    <n v="1105"/>
    <n v="270"/>
    <n v="354"/>
    <n v="182"/>
    <n v="68"/>
    <n v="39"/>
    <n v="31.2"/>
    <n v="31"/>
    <n v="0.11702383800000001"/>
    <n v="5.3455333000000001E-2"/>
    <n v="2.901517E-2"/>
    <n v="7.2116542000000006E-2"/>
    <n v="1.3243438E-2"/>
    <n v="1.8661209000000002E-2"/>
    <n v="1.8540813999999999E-2"/>
    <n v="5.9354682999999998E-2"/>
    <n v="9.7519864999999997E-2"/>
    <n v="0.27811220800000003"/>
    <n v="0.13303635899999999"/>
    <n v="3.2506621999999999E-2"/>
    <n v="4.2619793000000003E-2"/>
    <n v="2.1911870999999999E-2"/>
    <n v="8.1868529999999991E-3"/>
    <n v="4.6954010000000001E-3"/>
    <n v="58"/>
    <n v="93"/>
    <n v="64"/>
    <n v="0.18443804"/>
    <n v="0.167146974"/>
    <n v="0.26801152700000003"/>
    <x v="7"/>
    <s v="Smart bulb that can be controlled by your smartphone and other smart-home devices"/>
    <s v="Budget"/>
    <s v="All homes"/>
    <s v="MyHome"/>
    <s v="Lighting"/>
  </r>
  <r>
    <x v="16"/>
    <s v="e0089470-1916-4336-aafb-c921f6f8e777"/>
    <n v="1765"/>
    <s v="gducker5v"/>
    <n v="1"/>
    <s v="Female"/>
    <x v="83"/>
    <x v="8"/>
    <x v="1"/>
    <x v="9"/>
    <n v="198"/>
    <x v="83"/>
    <n v="3280"/>
    <n v="6"/>
    <n v="246"/>
    <n v="810"/>
    <n v="1361"/>
    <n v="745"/>
    <n v="112"/>
    <n v="1.829268E-3"/>
    <n v="7.4999999999999997E-2"/>
    <n v="0.24695122"/>
    <n v="0.41493902399999999"/>
    <n v="0.22713414600000001"/>
    <x v="83"/>
    <n v="10"/>
    <n v="58"/>
    <n v="192"/>
    <n v="559"/>
    <n v="738"/>
    <n v="757"/>
    <n v="470"/>
    <n v="310"/>
    <n v="186"/>
    <n v="3.0487800000000001E-3"/>
    <n v="1.7682927000000001E-2"/>
    <n v="5.8536585000000002E-2"/>
    <n v="0.170426829"/>
    <n v="0.22500000000000001"/>
    <n v="0.230792683"/>
    <n v="0.143292683"/>
    <n v="9.4512194999999993E-2"/>
    <n v="5.6707317E-2"/>
    <n v="7850"/>
    <n v="363"/>
    <n v="237"/>
    <n v="139"/>
    <n v="448"/>
    <n v="92"/>
    <n v="205"/>
    <n v="166"/>
    <n v="415"/>
    <n v="371"/>
    <n v="1365"/>
    <n v="1759"/>
    <n v="577"/>
    <n v="926"/>
    <n v="593"/>
    <n v="121"/>
    <n v="73"/>
    <n v="43.6"/>
    <n v="46"/>
    <n v="4.6242037999999999E-2"/>
    <n v="3.0191083000000001E-2"/>
    <n v="1.7707006000000001E-2"/>
    <n v="5.7070063999999997E-2"/>
    <n v="1.1719745E-2"/>
    <n v="2.611465E-2"/>
    <n v="2.1146497E-2"/>
    <n v="5.2866242000000001E-2"/>
    <n v="4.7261145999999997E-2"/>
    <n v="0.17388534999999999"/>
    <n v="0.22407643299999999"/>
    <n v="7.3503184999999999E-2"/>
    <n v="0.117961783"/>
    <n v="7.5541400999999994E-2"/>
    <n v="1.5414013000000001E-2"/>
    <n v="9.2993629999999997E-3"/>
    <n v="33"/>
    <n v="85"/>
    <n v="25"/>
    <n v="0.12626262599999999"/>
    <n v="0.16666666699999999"/>
    <n v="0.42929292899999999"/>
    <x v="7"/>
    <s v="Smart bulb that can be controlled by your smartphone and other smart-home devices"/>
    <s v="Budget"/>
    <s v="All homes"/>
    <s v="MyHome"/>
    <s v="Lighting"/>
  </r>
  <r>
    <x v="12"/>
    <s v="0867844c-8392-4d1d-891c-95ab969ceabb"/>
    <n v="2346"/>
    <s v="zraddin5w"/>
    <n v="1"/>
    <s v="Male"/>
    <x v="96"/>
    <x v="4"/>
    <x v="1"/>
    <x v="4"/>
    <n v="208"/>
    <x v="96"/>
    <n v="4527"/>
    <n v="7"/>
    <n v="845"/>
    <n v="1203"/>
    <n v="1772"/>
    <n v="527"/>
    <n v="173"/>
    <n v="1.5462780000000001E-3"/>
    <n v="0.186657831"/>
    <n v="0.2657389"/>
    <n v="0.391429203"/>
    <n v="0.116412635"/>
    <x v="96"/>
    <n v="17"/>
    <n v="141"/>
    <n v="710"/>
    <n v="829"/>
    <n v="868"/>
    <n v="1023"/>
    <n v="505"/>
    <n v="253"/>
    <n v="181"/>
    <n v="3.7552459999999998E-3"/>
    <n v="3.1146455E-2"/>
    <n v="0.15683675699999999"/>
    <n v="0.183123481"/>
    <n v="0.191738458"/>
    <n v="0.22597746899999999"/>
    <n v="0.11155290499999999"/>
    <n v="5.5886901000000003E-2"/>
    <n v="3.9982327999999998E-2"/>
    <n v="9998"/>
    <n v="653"/>
    <n v="296"/>
    <n v="188"/>
    <n v="486"/>
    <n v="111"/>
    <n v="208"/>
    <n v="223"/>
    <n v="662"/>
    <n v="629"/>
    <n v="2047"/>
    <n v="1946"/>
    <n v="582"/>
    <n v="834"/>
    <n v="747"/>
    <n v="240"/>
    <n v="146"/>
    <n v="41.5"/>
    <n v="41"/>
    <n v="6.5313063000000005E-2"/>
    <n v="2.9605921E-2"/>
    <n v="1.8803760999999999E-2"/>
    <n v="4.8609722000000001E-2"/>
    <n v="1.1102219999999999E-2"/>
    <n v="2.0804161000000002E-2"/>
    <n v="2.2304461000000001E-2"/>
    <n v="6.6213243000000005E-2"/>
    <n v="6.2912582999999994E-2"/>
    <n v="0.20474094800000001"/>
    <n v="0.19463892799999999"/>
    <n v="5.8211642000000001E-2"/>
    <n v="8.3416683000000005E-2"/>
    <n v="7.4714943000000006E-2"/>
    <n v="2.4004800999999999E-2"/>
    <n v="1.4602921E-2"/>
    <n v="16"/>
    <n v="44"/>
    <n v="46"/>
    <n v="0.22115384599999999"/>
    <n v="7.6923077000000006E-2"/>
    <n v="0.21153846200000001"/>
    <x v="2"/>
    <s v="Fingerprint recognised door system"/>
    <s v="All"/>
    <s v="Flats"/>
    <s v="MyHome"/>
    <s v="Security"/>
  </r>
  <r>
    <x v="21"/>
    <s v="9faf1564-3305-44fc-867f-0b675c3d394a"/>
    <n v="9559"/>
    <s v="qgoodings5x"/>
    <n v="1"/>
    <s v="Male"/>
    <x v="104"/>
    <x v="12"/>
    <x v="0"/>
    <x v="17"/>
    <n v="85"/>
    <x v="104"/>
    <n v="1257"/>
    <n v="2"/>
    <n v="119"/>
    <n v="330"/>
    <n v="518"/>
    <n v="206"/>
    <n v="82"/>
    <n v="1.5910900000000001E-3"/>
    <n v="9.4669849E-2"/>
    <n v="0.26252983299999999"/>
    <n v="0.412092283"/>
    <n v="0.163882259"/>
    <x v="104"/>
    <n v="6"/>
    <n v="21"/>
    <n v="115"/>
    <n v="253"/>
    <n v="322"/>
    <n v="229"/>
    <n v="131"/>
    <n v="77"/>
    <n v="103"/>
    <n v="4.7732699999999996E-3"/>
    <n v="1.6706444000000001E-2"/>
    <n v="9.1487668999999994E-2"/>
    <n v="0.20127287199999999"/>
    <n v="0.25616547299999998"/>
    <n v="0.18217979300000001"/>
    <n v="0.10421638799999999"/>
    <n v="6.1256960999999999E-2"/>
    <n v="8.1941130000000001E-2"/>
    <n v="3111"/>
    <n v="215"/>
    <n v="117"/>
    <n v="78"/>
    <n v="190"/>
    <n v="32"/>
    <n v="64"/>
    <n v="71"/>
    <n v="171"/>
    <n v="199"/>
    <n v="670"/>
    <n v="631"/>
    <n v="175"/>
    <n v="235"/>
    <n v="185"/>
    <n v="47"/>
    <n v="31"/>
    <n v="39.4"/>
    <n v="39"/>
    <n v="6.9109611000000001E-2"/>
    <n v="3.7608485999999997E-2"/>
    <n v="2.5072324E-2"/>
    <n v="6.107361E-2"/>
    <n v="1.0286082E-2"/>
    <n v="2.0572163000000001E-2"/>
    <n v="2.2822243999999998E-2"/>
    <n v="5.4966249000000002E-2"/>
    <n v="6.396657E-2"/>
    <n v="0.215364834"/>
    <n v="0.20282867199999999"/>
    <n v="5.6252008999999999E-2"/>
    <n v="7.5538411999999999E-2"/>
    <n v="5.9466409999999997E-2"/>
    <n v="1.5107682000000001E-2"/>
    <n v="9.9646419999999993E-3"/>
    <n v="17"/>
    <n v="12"/>
    <n v="21"/>
    <n v="0.24705882400000001"/>
    <n v="0.2"/>
    <n v="0.141176471"/>
    <x v="1"/>
    <s v="Speaker system which connects to your smartphone and other smart-home devices"/>
    <s v="High-End"/>
    <s v="All homes"/>
    <s v="Zircon"/>
    <s v="Sound System"/>
  </r>
  <r>
    <x v="30"/>
    <s v="72f55028-0793-4cf4-b538-eec356107154"/>
    <n v="1765"/>
    <s v="ygelardi5y"/>
    <n v="1"/>
    <s v="Male"/>
    <x v="42"/>
    <x v="10"/>
    <x v="0"/>
    <x v="28"/>
    <n v="103"/>
    <x v="42"/>
    <n v="2171"/>
    <n v="12"/>
    <n v="327"/>
    <n v="380"/>
    <n v="605"/>
    <n v="587"/>
    <n v="260"/>
    <n v="5.5274069999999998E-3"/>
    <n v="0.15062183300000001"/>
    <n v="0.17503454600000001"/>
    <n v="0.278673422"/>
    <n v="0.27038231200000001"/>
    <x v="42"/>
    <n v="28"/>
    <n v="75"/>
    <n v="231"/>
    <n v="268"/>
    <n v="296"/>
    <n v="297"/>
    <n v="304"/>
    <n v="241"/>
    <n v="431"/>
    <n v="1.2897281999999999E-2"/>
    <n v="3.4546291999999999E-2"/>
    <n v="0.106402579"/>
    <n v="0.123445417"/>
    <n v="0.13634269900000001"/>
    <n v="0.13680331600000001"/>
    <n v="0.14002763700000001"/>
    <n v="0.111008752"/>
    <n v="0.19852602499999999"/>
    <n v="5090"/>
    <n v="232"/>
    <n v="163"/>
    <n v="117"/>
    <n v="351"/>
    <n v="73"/>
    <n v="148"/>
    <n v="80"/>
    <n v="195"/>
    <n v="172"/>
    <n v="797"/>
    <n v="1093"/>
    <n v="363"/>
    <n v="623"/>
    <n v="466"/>
    <n v="138"/>
    <n v="79"/>
    <n v="45.1"/>
    <n v="47"/>
    <n v="4.5579568000000001E-2"/>
    <n v="3.2023575999999998E-2"/>
    <n v="2.2986248000000001E-2"/>
    <n v="6.8958743000000003E-2"/>
    <n v="1.4341847E-2"/>
    <n v="2.9076621E-2"/>
    <n v="1.5717091999999998E-2"/>
    <n v="3.8310413000000001E-2"/>
    <n v="3.3791749000000003E-2"/>
    <n v="0.156581532"/>
    <n v="0.21473477399999999"/>
    <n v="7.1316305999999996E-2"/>
    <n v="0.122396857"/>
    <n v="9.1552063000000003E-2"/>
    <n v="2.7111983999999999E-2"/>
    <n v="1.5520628999999999E-2"/>
    <n v="47"/>
    <n v="19"/>
    <n v="15"/>
    <n v="0.145631068"/>
    <n v="0.45631068000000002"/>
    <n v="0.18446601900000001"/>
    <x v="7"/>
    <s v="Smart bulb that can be controlled by your smartphone and other smart-home devices"/>
    <s v="Budget"/>
    <s v="All homes"/>
    <s v="MyHome"/>
    <s v="Lighting"/>
  </r>
  <r>
    <x v="16"/>
    <s v="37ca2009-0778-4d67-9cf1-dba5edebc370"/>
    <n v="1765"/>
    <s v="kmcgerr5z"/>
    <n v="1"/>
    <s v="Female"/>
    <x v="61"/>
    <x v="13"/>
    <x v="1"/>
    <x v="33"/>
    <n v="345"/>
    <x v="61"/>
    <n v="3460"/>
    <n v="3"/>
    <n v="323"/>
    <n v="808"/>
    <n v="2137"/>
    <n v="146"/>
    <n v="43"/>
    <n v="8.6705199999999999E-4"/>
    <n v="9.3352600999999993E-2"/>
    <n v="0.23352601200000001"/>
    <n v="0.61763005800000004"/>
    <n v="4.2196532000000002E-2"/>
    <x v="61"/>
    <n v="9"/>
    <n v="51"/>
    <n v="315"/>
    <n v="673"/>
    <n v="1159"/>
    <n v="912"/>
    <n v="233"/>
    <n v="80"/>
    <n v="28"/>
    <n v="2.6011559999999999E-3"/>
    <n v="1.4739884E-2"/>
    <n v="9.1040462000000003E-2"/>
    <n v="0.19450867099999999"/>
    <n v="0.33497109800000002"/>
    <n v="0.263583815"/>
    <n v="6.7341040000000005E-2"/>
    <n v="2.3121387E-2"/>
    <n v="8.0924859999999994E-3"/>
    <n v="8122"/>
    <n v="613"/>
    <n v="291"/>
    <n v="162"/>
    <n v="433"/>
    <n v="103"/>
    <n v="213"/>
    <n v="209"/>
    <n v="525"/>
    <n v="699"/>
    <n v="1751"/>
    <n v="1591"/>
    <n v="431"/>
    <n v="651"/>
    <n v="343"/>
    <n v="74"/>
    <n v="33"/>
    <n v="37.4"/>
    <n v="36"/>
    <n v="7.5474021000000002E-2"/>
    <n v="3.5828614000000002E-2"/>
    <n v="1.9945826E-2"/>
    <n v="5.3311992000000002E-2"/>
    <n v="1.2681606E-2"/>
    <n v="2.6225068000000001E-2"/>
    <n v="2.5732577999999999E-2"/>
    <n v="6.4639250999999995E-2"/>
    <n v="8.6062546000000004E-2"/>
    <n v="0.21558729400000001"/>
    <n v="0.19588771199999999"/>
    <n v="5.3065747000000003E-2"/>
    <n v="8.0152671999999994E-2"/>
    <n v="4.2230978000000002E-2"/>
    <n v="9.1110559999999993E-3"/>
    <n v="4.0630390000000001E-3"/>
    <n v="30"/>
    <n v="90"/>
    <n v="74"/>
    <n v="0.21449275400000001"/>
    <n v="8.6956521999999994E-2"/>
    <n v="0.26086956500000003"/>
    <x v="7"/>
    <s v="Smart bulb that can be controlled by your smartphone and other smart-home devices"/>
    <s v="Budget"/>
    <s v="All homes"/>
    <s v="MyHome"/>
    <s v="Lighting"/>
  </r>
  <r>
    <x v="18"/>
    <s v="27eb0b4d-4b87-4213-bc7a-62a675767539"/>
    <n v="7747"/>
    <s v="hsills60"/>
    <n v="1"/>
    <s v="Male"/>
    <x v="32"/>
    <x v="1"/>
    <x v="1"/>
    <x v="22"/>
    <n v="347"/>
    <x v="32"/>
    <n v="3219"/>
    <n v="2"/>
    <n v="173"/>
    <n v="1006"/>
    <n v="1270"/>
    <n v="646"/>
    <n v="122"/>
    <n v="6.2131100000000004E-4"/>
    <n v="5.3743398999999997E-2"/>
    <n v="0.31251941599999999"/>
    <n v="0.394532463"/>
    <n v="0.20068344199999999"/>
    <x v="32"/>
    <n v="4"/>
    <n v="41"/>
    <n v="245"/>
    <n v="802"/>
    <n v="865"/>
    <n v="511"/>
    <n v="370"/>
    <n v="216"/>
    <n v="165"/>
    <n v="1.2426220000000001E-3"/>
    <n v="1.2736875E-2"/>
    <n v="7.6110593000000004E-2"/>
    <n v="0.249145697"/>
    <n v="0.26871699300000002"/>
    <n v="0.15874495199999999"/>
    <n v="0.114942529"/>
    <n v="6.7101584000000006E-2"/>
    <n v="5.1258155E-2"/>
    <n v="8306"/>
    <n v="972"/>
    <n v="444"/>
    <n v="241"/>
    <n v="599"/>
    <n v="110"/>
    <n v="155"/>
    <n v="154"/>
    <n v="493"/>
    <n v="810"/>
    <n v="2310"/>
    <n v="1105"/>
    <n v="270"/>
    <n v="354"/>
    <n v="182"/>
    <n v="68"/>
    <n v="39"/>
    <n v="31.2"/>
    <n v="31"/>
    <n v="0.11702383800000001"/>
    <n v="5.3455333000000001E-2"/>
    <n v="2.901517E-2"/>
    <n v="7.2116542000000006E-2"/>
    <n v="1.3243438E-2"/>
    <n v="1.8661209000000002E-2"/>
    <n v="1.8540813999999999E-2"/>
    <n v="5.9354682999999998E-2"/>
    <n v="9.7519864999999997E-2"/>
    <n v="0.27811220800000003"/>
    <n v="0.13303635899999999"/>
    <n v="3.2506621999999999E-2"/>
    <n v="4.2619793000000003E-2"/>
    <n v="2.1911870999999999E-2"/>
    <n v="8.1868529999999991E-3"/>
    <n v="4.6954010000000001E-3"/>
    <n v="58"/>
    <n v="93"/>
    <n v="64"/>
    <n v="0.18443804"/>
    <n v="0.167146974"/>
    <n v="0.26801152700000003"/>
    <x v="0"/>
    <s v="Speaker system which connects to your smartphone and other smart-home devices"/>
    <s v="Budget"/>
    <s v="All homes"/>
    <s v="MyHome"/>
    <s v="Sound System"/>
  </r>
  <r>
    <x v="11"/>
    <s v="943dbe33-b6df-4f9c-96f1-b26d87edc4ab"/>
    <n v="1549"/>
    <s v="dservis61"/>
    <n v="1"/>
    <s v="Female"/>
    <x v="34"/>
    <x v="11"/>
    <x v="0"/>
    <x v="24"/>
    <n v="100"/>
    <x v="34"/>
    <n v="2283"/>
    <n v="1"/>
    <n v="84"/>
    <n v="354"/>
    <n v="989"/>
    <n v="609"/>
    <n v="246"/>
    <n v="4.3802000000000001E-4"/>
    <n v="3.6793693000000002E-2"/>
    <n v="0.15505913299999999"/>
    <n v="0.43320192699999999"/>
    <n v="0.26675427099999999"/>
    <x v="34"/>
    <n v="1"/>
    <n v="16"/>
    <n v="82"/>
    <n v="194"/>
    <n v="371"/>
    <n v="528"/>
    <n v="418"/>
    <n v="316"/>
    <n v="357"/>
    <n v="4.3802000000000001E-4"/>
    <n v="7.008322E-3"/>
    <n v="3.5917652000000001E-2"/>
    <n v="8.4975909000000002E-2"/>
    <n v="0.16250547500000001"/>
    <n v="0.231274639"/>
    <n v="0.183092422"/>
    <n v="0.13841436700000001"/>
    <n v="0.15637319299999999"/>
    <n v="5858"/>
    <n v="317"/>
    <n v="235"/>
    <n v="146"/>
    <n v="452"/>
    <n v="78"/>
    <n v="200"/>
    <n v="130"/>
    <n v="192"/>
    <n v="189"/>
    <n v="1089"/>
    <n v="1259"/>
    <n v="410"/>
    <n v="600"/>
    <n v="398"/>
    <n v="101"/>
    <n v="62"/>
    <n v="41.8"/>
    <n v="44"/>
    <n v="5.4114031999999999E-2"/>
    <n v="4.0116080999999998E-2"/>
    <n v="2.4923181999999999E-2"/>
    <n v="7.7159439999999996E-2"/>
    <n v="1.3315125000000001E-2"/>
    <n v="3.4141344999999997E-2"/>
    <n v="2.2191874E-2"/>
    <n v="3.2775691000000003E-2"/>
    <n v="3.2263570999999998E-2"/>
    <n v="0.18589962400000001"/>
    <n v="0.21491976800000001"/>
    <n v="6.9989757999999999E-2"/>
    <n v="0.102424036"/>
    <n v="6.7941276999999994E-2"/>
    <n v="1.7241379000000001E-2"/>
    <n v="1.0583817000000001E-2"/>
    <n v="34"/>
    <n v="41"/>
    <n v="5"/>
    <n v="0.05"/>
    <n v="0.34"/>
    <n v="0.41"/>
    <x v="6"/>
    <s v="Alarm clock which automatically syncs with your smartphone and automatically opens the curtains or blinds"/>
    <s v="High-End"/>
    <s v="All homes"/>
    <s v="Zircon"/>
    <s v="Alarm"/>
  </r>
  <r>
    <x v="22"/>
    <s v="e688fae0-f9e6-4409-afb5-be825b51ffd1"/>
    <n v="5422"/>
    <s v="klimbert62"/>
    <n v="3"/>
    <s v="Female"/>
    <x v="104"/>
    <x v="12"/>
    <x v="0"/>
    <x v="17"/>
    <n v="85"/>
    <x v="104"/>
    <n v="1257"/>
    <n v="2"/>
    <n v="119"/>
    <n v="330"/>
    <n v="518"/>
    <n v="206"/>
    <n v="82"/>
    <n v="1.5910900000000001E-3"/>
    <n v="9.4669849E-2"/>
    <n v="0.26252983299999999"/>
    <n v="0.412092283"/>
    <n v="0.163882259"/>
    <x v="104"/>
    <n v="6"/>
    <n v="21"/>
    <n v="115"/>
    <n v="253"/>
    <n v="322"/>
    <n v="229"/>
    <n v="131"/>
    <n v="77"/>
    <n v="103"/>
    <n v="4.7732699999999996E-3"/>
    <n v="1.6706444000000001E-2"/>
    <n v="9.1487668999999994E-2"/>
    <n v="0.20127287199999999"/>
    <n v="0.25616547299999998"/>
    <n v="0.18217979300000001"/>
    <n v="0.10421638799999999"/>
    <n v="6.1256960999999999E-2"/>
    <n v="8.1941130000000001E-2"/>
    <n v="3111"/>
    <n v="215"/>
    <n v="117"/>
    <n v="78"/>
    <n v="190"/>
    <n v="32"/>
    <n v="64"/>
    <n v="71"/>
    <n v="171"/>
    <n v="199"/>
    <n v="670"/>
    <n v="631"/>
    <n v="175"/>
    <n v="235"/>
    <n v="185"/>
    <n v="47"/>
    <n v="31"/>
    <n v="39.4"/>
    <n v="39"/>
    <n v="6.9109611000000001E-2"/>
    <n v="3.7608485999999997E-2"/>
    <n v="2.5072324E-2"/>
    <n v="6.107361E-2"/>
    <n v="1.0286082E-2"/>
    <n v="2.0572163000000001E-2"/>
    <n v="2.2822243999999998E-2"/>
    <n v="5.4966249000000002E-2"/>
    <n v="6.396657E-2"/>
    <n v="0.215364834"/>
    <n v="0.20282867199999999"/>
    <n v="5.6252008999999999E-2"/>
    <n v="7.5538411999999999E-2"/>
    <n v="5.9466409999999997E-2"/>
    <n v="1.5107682000000001E-2"/>
    <n v="9.9646419999999993E-3"/>
    <n v="17"/>
    <n v="12"/>
    <n v="21"/>
    <n v="0.24705882400000001"/>
    <n v="0.2"/>
    <n v="0.141176471"/>
    <x v="4"/>
    <s v="Smart bulb that can be controlled by your smartphone and other smart-home devices"/>
    <s v="High-End"/>
    <s v="All homes"/>
    <s v="Zircon"/>
    <s v="Lighting"/>
  </r>
  <r>
    <x v="16"/>
    <s v="61b3b9b5-6092-4d6a-a8de-b65439a57d7b"/>
    <n v="5422"/>
    <s v="ekrinks63"/>
    <n v="1"/>
    <s v="Female"/>
    <x v="105"/>
    <x v="12"/>
    <x v="0"/>
    <x v="0"/>
    <n v="186"/>
    <x v="105"/>
    <n v="2838"/>
    <n v="7"/>
    <n v="430"/>
    <n v="789"/>
    <n v="1099"/>
    <n v="422"/>
    <n v="91"/>
    <n v="2.4665260000000001E-3"/>
    <n v="0.15151515199999999"/>
    <n v="0.27801268499999998"/>
    <n v="0.38724453800000003"/>
    <n v="0.14869626499999999"/>
    <x v="105"/>
    <n v="74"/>
    <n v="164"/>
    <n v="337"/>
    <n v="507"/>
    <n v="662"/>
    <n v="479"/>
    <n v="294"/>
    <n v="181"/>
    <n v="140"/>
    <n v="2.6074699999999999E-2"/>
    <n v="5.7787173999999997E-2"/>
    <n v="0.118745595"/>
    <n v="0.17864693400000001"/>
    <n v="0.23326286099999999"/>
    <n v="0.16878083199999999"/>
    <n v="0.10359408000000001"/>
    <n v="6.3777308000000005E-2"/>
    <n v="4.9330513999999999E-2"/>
    <n v="6799"/>
    <n v="471"/>
    <n v="207"/>
    <n v="139"/>
    <n v="323"/>
    <n v="80"/>
    <n v="170"/>
    <n v="128"/>
    <n v="391"/>
    <n v="465"/>
    <n v="1491"/>
    <n v="1374"/>
    <n v="389"/>
    <n v="568"/>
    <n v="419"/>
    <n v="117"/>
    <n v="67"/>
    <n v="40.299999999999997"/>
    <n v="40"/>
    <n v="6.9274893000000004E-2"/>
    <n v="3.0445653999999999E-2"/>
    <n v="2.0444183000000001E-2"/>
    <n v="4.7506986000000001E-2"/>
    <n v="1.1766436E-2"/>
    <n v="2.5003676999999998E-2"/>
    <n v="1.8826298000000002E-2"/>
    <n v="5.7508456999999999E-2"/>
    <n v="6.8392411E-2"/>
    <n v="0.21929695499999999"/>
    <n v="0.20208854200000001"/>
    <n v="5.7214295999999998E-2"/>
    <n v="8.3541696999999998E-2"/>
    <n v="6.1626710000000001E-2"/>
    <n v="1.7208412999999999E-2"/>
    <n v="9.8543899999999993E-3"/>
    <n v="30"/>
    <n v="35"/>
    <n v="66"/>
    <n v="0.35483871"/>
    <n v="0.16129032300000001"/>
    <n v="0.18817204300000001"/>
    <x v="4"/>
    <s v="Smart bulb that can be controlled by your smartphone and other smart-home devices"/>
    <s v="High-End"/>
    <s v="All homes"/>
    <s v="Zircon"/>
    <s v="Lighting"/>
  </r>
  <r>
    <x v="16"/>
    <s v="e689486b-dec2-4c88-86bd-0ad3b2c4912e"/>
    <n v="2342"/>
    <s v="cbeincken64"/>
    <n v="1"/>
    <s v="Female"/>
    <x v="28"/>
    <x v="4"/>
    <x v="1"/>
    <x v="9"/>
    <n v="80"/>
    <x v="28"/>
    <n v="1478"/>
    <n v="3"/>
    <n v="69"/>
    <n v="441"/>
    <n v="615"/>
    <n v="316"/>
    <n v="34"/>
    <n v="2.0297700000000002E-3"/>
    <n v="4.6684708999999998E-2"/>
    <n v="0.29837618399999999"/>
    <n v="0.41610284199999997"/>
    <n v="0.21380243600000001"/>
    <x v="28"/>
    <n v="2"/>
    <n v="25"/>
    <n v="59"/>
    <n v="303"/>
    <n v="378"/>
    <n v="315"/>
    <n v="202"/>
    <n v="127"/>
    <n v="67"/>
    <n v="1.3531800000000001E-3"/>
    <n v="1.6914749999999999E-2"/>
    <n v="3.9918809E-2"/>
    <n v="0.20500676600000001"/>
    <n v="0.25575101500000003"/>
    <n v="0.21312584600000001"/>
    <n v="0.136671177"/>
    <n v="8.5926928E-2"/>
    <n v="4.5331529000000002E-2"/>
    <n v="3666"/>
    <n v="227"/>
    <n v="128"/>
    <n v="83"/>
    <n v="250"/>
    <n v="41"/>
    <n v="100"/>
    <n v="82"/>
    <n v="218"/>
    <n v="219"/>
    <n v="793"/>
    <n v="883"/>
    <n v="227"/>
    <n v="258"/>
    <n v="125"/>
    <n v="20"/>
    <n v="12"/>
    <n v="38"/>
    <n v="40"/>
    <n v="6.1920349E-2"/>
    <n v="3.4915439E-2"/>
    <n v="2.2640480000000001E-2"/>
    <n v="6.8194217000000001E-2"/>
    <n v="1.1183851999999999E-2"/>
    <n v="2.7277686999999998E-2"/>
    <n v="2.2367702999999999E-2"/>
    <n v="5.9465357000000003E-2"/>
    <n v="5.9738133999999998E-2"/>
    <n v="0.216312057"/>
    <n v="0.24086197500000001"/>
    <n v="6.1920349E-2"/>
    <n v="7.0376432000000003E-2"/>
    <n v="3.4097109E-2"/>
    <n v="5.4555369999999999E-3"/>
    <n v="3.273322E-3"/>
    <n v="18"/>
    <n v="28"/>
    <n v="5"/>
    <n v="6.25E-2"/>
    <n v="0.22500000000000001"/>
    <n v="0.35"/>
    <x v="3"/>
    <s v="Alarm clock which automatically syncs with your smartphone and automatically opens the curtains or blinds"/>
    <s v="Budget"/>
    <s v="All homes"/>
    <s v="MyHome"/>
    <s v="Alarm"/>
  </r>
  <r>
    <x v="15"/>
    <s v="205e431b-46a2-48e4-a564-802240291da3"/>
    <n v="7747"/>
    <s v="heburah65"/>
    <n v="1"/>
    <s v="Female"/>
    <x v="72"/>
    <x v="8"/>
    <x v="1"/>
    <x v="22"/>
    <n v="155"/>
    <x v="72"/>
    <n v="2662"/>
    <n v="2"/>
    <n v="63"/>
    <n v="798"/>
    <n v="1337"/>
    <n v="392"/>
    <n v="70"/>
    <n v="7.5131500000000001E-4"/>
    <n v="2.3666415999999999E-2"/>
    <n v="0.299774606"/>
    <n v="0.50225394400000001"/>
    <n v="0.14725770099999999"/>
    <x v="72"/>
    <n v="1"/>
    <n v="8"/>
    <n v="65"/>
    <n v="497"/>
    <n v="857"/>
    <n v="620"/>
    <n v="322"/>
    <n v="166"/>
    <n v="126"/>
    <n v="3.75657E-4"/>
    <n v="3.0052590000000001E-3"/>
    <n v="2.4417731000000002E-2"/>
    <n v="0.18670172800000001"/>
    <n v="0.32193839200000002"/>
    <n v="0.232907588"/>
    <n v="0.120961683"/>
    <n v="6.2359128E-2"/>
    <n v="4.7332831999999998E-2"/>
    <n v="5971"/>
    <n v="307"/>
    <n v="216"/>
    <n v="128"/>
    <n v="304"/>
    <n v="65"/>
    <n v="139"/>
    <n v="109"/>
    <n v="234"/>
    <n v="256"/>
    <n v="900"/>
    <n v="1130"/>
    <n v="534"/>
    <n v="906"/>
    <n v="546"/>
    <n v="140"/>
    <n v="57"/>
    <n v="45.7"/>
    <n v="49"/>
    <n v="5.1415173000000002E-2"/>
    <n v="3.6174844999999997E-2"/>
    <n v="2.1436944999999999E-2"/>
    <n v="5.0912745000000002E-2"/>
    <n v="1.0885949000000001E-2"/>
    <n v="2.3279182999999998E-2"/>
    <n v="1.8254899000000002E-2"/>
    <n v="3.9189415999999998E-2"/>
    <n v="4.2873889999999998E-2"/>
    <n v="0.150728521"/>
    <n v="0.18924803200000001"/>
    <n v="8.9432256000000002E-2"/>
    <n v="0.151733378"/>
    <n v="9.1441969999999997E-2"/>
    <n v="2.3446659000000002E-2"/>
    <n v="9.5461399999999998E-3"/>
    <n v="58"/>
    <n v="31"/>
    <n v="6"/>
    <n v="3.8709676999999998E-2"/>
    <n v="0.37419354799999999"/>
    <n v="0.2"/>
    <x v="0"/>
    <s v="Speaker system which connects to your smartphone and other smart-home devices"/>
    <s v="Budget"/>
    <s v="All homes"/>
    <s v="MyHome"/>
    <s v="Sound System"/>
  </r>
  <r>
    <x v="13"/>
    <s v="04fb7bc5-95d1-4af9-9c62-1eac5a4a5ac9"/>
    <n v="1549"/>
    <s v="hpittet66"/>
    <n v="1"/>
    <s v="Male"/>
    <x v="67"/>
    <x v="4"/>
    <x v="0"/>
    <x v="20"/>
    <n v="164"/>
    <x v="67"/>
    <n v="3098"/>
    <n v="5"/>
    <n v="270"/>
    <n v="893"/>
    <n v="1162"/>
    <n v="580"/>
    <n v="188"/>
    <n v="1.613944E-3"/>
    <n v="8.7153001999999993E-2"/>
    <n v="0.28825048399999997"/>
    <n v="0.37508069700000002"/>
    <n v="0.18721756000000001"/>
    <x v="67"/>
    <n v="18"/>
    <n v="57"/>
    <n v="279"/>
    <n v="585"/>
    <n v="612"/>
    <n v="598"/>
    <n v="440"/>
    <n v="258"/>
    <n v="251"/>
    <n v="5.8101999999999997E-3"/>
    <n v="1.8398966999999999E-2"/>
    <n v="9.0058102000000001E-2"/>
    <n v="0.18883150400000001"/>
    <n v="0.19754680399999999"/>
    <n v="0.19302775999999999"/>
    <n v="0.14202711400000001"/>
    <n v="8.3279535000000002E-2"/>
    <n v="8.1020013000000002E-2"/>
    <n v="7411"/>
    <n v="504"/>
    <n v="255"/>
    <n v="169"/>
    <n v="471"/>
    <n v="85"/>
    <n v="158"/>
    <n v="150"/>
    <n v="343"/>
    <n v="312"/>
    <n v="1642"/>
    <n v="1431"/>
    <n v="481"/>
    <n v="668"/>
    <n v="488"/>
    <n v="157"/>
    <n v="97"/>
    <n v="41.1"/>
    <n v="41"/>
    <n v="6.8007017000000003E-2"/>
    <n v="3.4408312000000003E-2"/>
    <n v="2.2803940000000002E-2"/>
    <n v="6.3554176000000004E-2"/>
    <n v="1.1469437000000001E-2"/>
    <n v="2.1319660000000001E-2"/>
    <n v="2.0240184000000001E-2"/>
    <n v="4.6282552999999997E-2"/>
    <n v="4.2099582000000003E-2"/>
    <n v="0.221562542"/>
    <n v="0.19309135099999999"/>
    <n v="6.4903522000000005E-2"/>
    <n v="9.0136283999999997E-2"/>
    <n v="6.5848063999999998E-2"/>
    <n v="2.1184725000000001E-2"/>
    <n v="1.3088651999999999E-2"/>
    <n v="44"/>
    <n v="36"/>
    <n v="49"/>
    <n v="0.29878048800000001"/>
    <n v="0.26829268299999998"/>
    <n v="0.21951219499999999"/>
    <x v="6"/>
    <s v="Alarm clock which automatically syncs with your smartphone and automatically opens the curtains or blinds"/>
    <s v="High-End"/>
    <s v="All homes"/>
    <s v="Zircon"/>
    <s v="Alarm"/>
  </r>
  <r>
    <x v="18"/>
    <s v="09808f8f-f14d-48a9-a1db-aab5ea41b08e"/>
    <n v="2346"/>
    <s v="dmarquez67"/>
    <n v="1"/>
    <s v="Female"/>
    <x v="0"/>
    <x v="4"/>
    <x v="0"/>
    <x v="0"/>
    <n v="152"/>
    <x v="0"/>
    <n v="2787"/>
    <n v="6"/>
    <n v="468"/>
    <n v="1216"/>
    <n v="756"/>
    <n v="271"/>
    <n v="70"/>
    <n v="2.1528530000000001E-3"/>
    <n v="0.167922497"/>
    <n v="0.43631144599999999"/>
    <n v="0.271259419"/>
    <n v="9.7237172999999996E-2"/>
    <x v="0"/>
    <n v="16"/>
    <n v="92"/>
    <n v="481"/>
    <n v="809"/>
    <n v="552"/>
    <n v="380"/>
    <n v="252"/>
    <n v="103"/>
    <n v="102"/>
    <n v="5.7409399999999999E-3"/>
    <n v="3.3010405E-2"/>
    <n v="0.17258701100000001"/>
    <n v="0.29027628300000002"/>
    <n v="0.19806243300000001"/>
    <n v="0.13634732699999999"/>
    <n v="9.0419806000000005E-2"/>
    <n v="3.6957301999999997E-2"/>
    <n v="3.6598493000000003E-2"/>
    <n v="5991"/>
    <n v="422"/>
    <n v="175"/>
    <n v="100"/>
    <n v="246"/>
    <n v="49"/>
    <n v="90"/>
    <n v="88"/>
    <n v="248"/>
    <n v="375"/>
    <n v="1455"/>
    <n v="1192"/>
    <n v="414"/>
    <n v="581"/>
    <n v="366"/>
    <n v="112"/>
    <n v="78"/>
    <n v="42"/>
    <n v="42"/>
    <n v="7.0438992000000006E-2"/>
    <n v="2.9210481999999999E-2"/>
    <n v="1.6691704000000002E-2"/>
    <n v="4.1061592000000001E-2"/>
    <n v="8.178935E-3"/>
    <n v="1.5022534000000001E-2"/>
    <n v="1.4688700000000001E-2"/>
    <n v="4.1395425999999999E-2"/>
    <n v="6.2593890999999999E-2"/>
    <n v="0.24286429600000001"/>
    <n v="0.198965114"/>
    <n v="6.9103655E-2"/>
    <n v="9.6978802000000003E-2"/>
    <n v="6.1091636999999997E-2"/>
    <n v="1.8694709E-2"/>
    <n v="1.3019529E-2"/>
    <n v="13"/>
    <n v="35"/>
    <n v="38"/>
    <n v="0.25"/>
    <n v="8.5526316000000005E-2"/>
    <n v="0.230263158"/>
    <x v="2"/>
    <s v="Fingerprint recognised door system"/>
    <s v="All"/>
    <s v="Flats"/>
    <s v="MyHome"/>
    <s v="Security"/>
  </r>
  <r>
    <x v="18"/>
    <s v="d3dbf4b2-68e1-4478-b962-c898fe37e681"/>
    <n v="5422"/>
    <s v="fphilipsson68"/>
    <n v="4"/>
    <s v="Male"/>
    <x v="101"/>
    <x v="2"/>
    <x v="1"/>
    <x v="27"/>
    <n v="66"/>
    <x v="101"/>
    <n v="1552"/>
    <n v="4"/>
    <n v="79"/>
    <n v="207"/>
    <n v="518"/>
    <n v="506"/>
    <n v="238"/>
    <n v="2.5773200000000001E-3"/>
    <n v="5.0902061999999998E-2"/>
    <n v="0.13337628900000001"/>
    <n v="0.33376288700000001"/>
    <n v="0.326030928"/>
    <x v="101"/>
    <n v="2"/>
    <n v="16"/>
    <n v="65"/>
    <n v="137"/>
    <n v="203"/>
    <n v="259"/>
    <n v="233"/>
    <n v="253"/>
    <n v="384"/>
    <n v="1.2886600000000001E-3"/>
    <n v="1.0309278E-2"/>
    <n v="4.1881442999999997E-2"/>
    <n v="8.8273195999999998E-2"/>
    <n v="0.13079896899999999"/>
    <n v="0.16688144299999999"/>
    <n v="0.150128866"/>
    <n v="0.163015464"/>
    <n v="0.24742268000000001"/>
    <n v="3833"/>
    <n v="197"/>
    <n v="114"/>
    <n v="78"/>
    <n v="238"/>
    <n v="54"/>
    <n v="113"/>
    <n v="78"/>
    <n v="158"/>
    <n v="115"/>
    <n v="623"/>
    <n v="930"/>
    <n v="293"/>
    <n v="511"/>
    <n v="253"/>
    <n v="57"/>
    <n v="21"/>
    <n v="43.6"/>
    <n v="46"/>
    <n v="5.1395773999999998E-2"/>
    <n v="2.9741717000000001E-2"/>
    <n v="2.0349596000000001E-2"/>
    <n v="6.2092356000000001E-2"/>
    <n v="1.4088181999999999E-2"/>
    <n v="2.9480823999999999E-2"/>
    <n v="2.0349596000000001E-2"/>
    <n v="4.1220975999999999E-2"/>
    <n v="3.0002609E-2"/>
    <n v="0.162535873"/>
    <n v="0.24262979400000001"/>
    <n v="7.6441430000000005E-2"/>
    <n v="0.13331594099999999"/>
    <n v="6.6005739999999993E-2"/>
    <n v="1.4870858000000001E-2"/>
    <n v="5.478737E-3"/>
    <n v="36"/>
    <n v="11"/>
    <n v="0"/>
    <n v="0"/>
    <n v="0.54545454500000001"/>
    <n v="0.16666666699999999"/>
    <x v="4"/>
    <s v="Smart bulb that can be controlled by your smartphone and other smart-home devices"/>
    <s v="High-End"/>
    <s v="All homes"/>
    <s v="Zircon"/>
    <s v="Lighting"/>
  </r>
  <r>
    <x v="19"/>
    <s v="165fd371-10b5-4d41-a2a5-d5979062cba0"/>
    <n v="7747"/>
    <s v="mgilffillan69"/>
    <n v="2"/>
    <s v="Female"/>
    <x v="97"/>
    <x v="11"/>
    <x v="1"/>
    <x v="3"/>
    <n v="110"/>
    <x v="97"/>
    <n v="2325"/>
    <n v="2"/>
    <n v="157"/>
    <n v="464"/>
    <n v="774"/>
    <n v="733"/>
    <n v="195"/>
    <n v="8.60215E-4"/>
    <n v="6.7526881999999996E-2"/>
    <n v="0.199569892"/>
    <n v="0.332903226"/>
    <n v="0.31526881699999998"/>
    <x v="97"/>
    <n v="4"/>
    <n v="25"/>
    <n v="150"/>
    <n v="323"/>
    <n v="369"/>
    <n v="402"/>
    <n v="325"/>
    <n v="294"/>
    <n v="433"/>
    <n v="1.72043E-3"/>
    <n v="1.0752688E-2"/>
    <n v="6.4516129000000005E-2"/>
    <n v="0.138924731"/>
    <n v="0.15870967699999999"/>
    <n v="0.17290322599999999"/>
    <n v="0.13978494599999999"/>
    <n v="0.12645161299999999"/>
    <n v="0.186236559"/>
    <n v="5537"/>
    <n v="249"/>
    <n v="197"/>
    <n v="132"/>
    <n v="331"/>
    <n v="90"/>
    <n v="143"/>
    <n v="103"/>
    <n v="230"/>
    <n v="199"/>
    <n v="886"/>
    <n v="1337"/>
    <n v="403"/>
    <n v="633"/>
    <n v="411"/>
    <n v="121"/>
    <n v="72"/>
    <n v="44.2"/>
    <n v="46"/>
    <n v="4.4970200000000002E-2"/>
    <n v="3.5578832999999997E-2"/>
    <n v="2.3839624E-2"/>
    <n v="5.9779664000000003E-2"/>
    <n v="1.6254289000000002E-2"/>
    <n v="2.582626E-2"/>
    <n v="1.8602131000000001E-2"/>
    <n v="4.1538738999999998E-2"/>
    <n v="3.5940039999999999E-2"/>
    <n v="0.160014448"/>
    <n v="0.241466498"/>
    <n v="7.2783096000000005E-2"/>
    <n v="0.114321835"/>
    <n v="7.4227921000000002E-2"/>
    <n v="2.1852989E-2"/>
    <n v="1.3003430999999999E-2"/>
    <n v="42"/>
    <n v="26"/>
    <n v="7"/>
    <n v="6.3636364000000001E-2"/>
    <n v="0.38181818200000001"/>
    <n v="0.23636363599999999"/>
    <x v="0"/>
    <s v="Speaker system which connects to your smartphone and other smart-home devices"/>
    <s v="Budget"/>
    <s v="All homes"/>
    <s v="MyHome"/>
    <s v="Sound System"/>
  </r>
  <r>
    <x v="29"/>
    <s v="87699f25-edf3-48f9-a5e9-6e3e3c2a4342"/>
    <n v="9559"/>
    <s v="rocarran6a"/>
    <n v="2"/>
    <s v="Male"/>
    <x v="106"/>
    <x v="0"/>
    <x v="1"/>
    <x v="26"/>
    <n v="199"/>
    <x v="106"/>
    <n v="3226"/>
    <n v="6"/>
    <n v="255"/>
    <n v="716"/>
    <n v="1918"/>
    <n v="273"/>
    <n v="58"/>
    <n v="1.8598880000000001E-3"/>
    <n v="7.9045256999999994E-2"/>
    <n v="0.22194668300000001"/>
    <n v="0.59454432700000004"/>
    <n v="8.4624923000000005E-2"/>
    <x v="106"/>
    <n v="20"/>
    <n v="75"/>
    <n v="252"/>
    <n v="434"/>
    <n v="1103"/>
    <n v="885"/>
    <n v="297"/>
    <n v="106"/>
    <n v="54"/>
    <n v="6.1996280000000004E-3"/>
    <n v="2.3248604999999999E-2"/>
    <n v="7.8115313000000006E-2"/>
    <n v="0.134531928"/>
    <n v="0.34190948500000001"/>
    <n v="0.27433353999999999"/>
    <n v="9.2064476000000006E-2"/>
    <n v="3.2858028999999997E-2"/>
    <n v="1.6738995999999999E-2"/>
    <n v="7780"/>
    <n v="484"/>
    <n v="244"/>
    <n v="187"/>
    <n v="447"/>
    <n v="100"/>
    <n v="192"/>
    <n v="225"/>
    <n v="479"/>
    <n v="564"/>
    <n v="1574"/>
    <n v="1543"/>
    <n v="476"/>
    <n v="627"/>
    <n v="411"/>
    <n v="150"/>
    <n v="77"/>
    <n v="39.5"/>
    <n v="39"/>
    <n v="6.2210796999999998E-2"/>
    <n v="3.1362467999999998E-2"/>
    <n v="2.403599E-2"/>
    <n v="5.7455012999999999E-2"/>
    <n v="1.2853470000000001E-2"/>
    <n v="2.4678663E-2"/>
    <n v="2.8920307999999999E-2"/>
    <n v="6.1568123000000002E-2"/>
    <n v="7.2493573000000006E-2"/>
    <n v="0.202313625"/>
    <n v="0.19832904900000001"/>
    <n v="6.1182518999999998E-2"/>
    <n v="8.0591259999999998E-2"/>
    <n v="5.2827763E-2"/>
    <n v="1.9280206000000001E-2"/>
    <n v="9.8971719999999992E-3"/>
    <n v="2"/>
    <n v="69"/>
    <n v="35"/>
    <n v="0.17587939699999999"/>
    <n v="1.0050251E-2"/>
    <n v="0.34673366799999999"/>
    <x v="1"/>
    <s v="Speaker system which connects to your smartphone and other smart-home devices"/>
    <s v="High-End"/>
    <s v="All homes"/>
    <s v="Zircon"/>
    <s v="Sound System"/>
  </r>
  <r>
    <x v="6"/>
    <s v="d4517607-121d-4151-aa9a-2af460c02782"/>
    <n v="5422"/>
    <s v="bcroser6b"/>
    <n v="4"/>
    <s v="Female"/>
    <x v="66"/>
    <x v="11"/>
    <x v="0"/>
    <x v="32"/>
    <n v="116"/>
    <x v="66"/>
    <n v="2028"/>
    <n v="5"/>
    <n v="204"/>
    <n v="719"/>
    <n v="598"/>
    <n v="324"/>
    <n v="178"/>
    <n v="2.4654830000000001E-3"/>
    <n v="0.100591716"/>
    <n v="0.35453648900000001"/>
    <n v="0.29487179499999999"/>
    <n v="0.15976331399999999"/>
    <x v="66"/>
    <n v="7"/>
    <n v="48"/>
    <n v="166"/>
    <n v="497"/>
    <n v="362"/>
    <n v="333"/>
    <n v="218"/>
    <n v="151"/>
    <n v="246"/>
    <n v="3.4516769999999998E-3"/>
    <n v="2.3668639000000002E-2"/>
    <n v="8.1854043000000001E-2"/>
    <n v="0.24506903399999999"/>
    <n v="0.178500986"/>
    <n v="0.164201183"/>
    <n v="0.107495069"/>
    <n v="7.4457594000000002E-2"/>
    <n v="0.121301775"/>
    <n v="4503"/>
    <n v="204"/>
    <n v="136"/>
    <n v="102"/>
    <n v="225"/>
    <n v="49"/>
    <n v="70"/>
    <n v="71"/>
    <n v="190"/>
    <n v="127"/>
    <n v="778"/>
    <n v="995"/>
    <n v="417"/>
    <n v="604"/>
    <n v="402"/>
    <n v="87"/>
    <n v="46"/>
    <n v="46.2"/>
    <n v="49"/>
    <n v="4.5303131000000003E-2"/>
    <n v="3.0202086999999999E-2"/>
    <n v="2.2651566000000001E-2"/>
    <n v="4.9966689000000002E-2"/>
    <n v="1.0881633999999999E-2"/>
    <n v="1.5545191999999999E-2"/>
    <n v="1.5767265999999999E-2"/>
    <n v="4.2194093000000002E-2"/>
    <n v="2.820342E-2"/>
    <n v="0.172773706"/>
    <n v="0.22096380199999999"/>
    <n v="9.2604930000000002E-2"/>
    <n v="0.1341328"/>
    <n v="8.9273817000000005E-2"/>
    <n v="1.9320453000000001E-2"/>
    <n v="1.0215412E-2"/>
    <n v="41"/>
    <n v="24"/>
    <n v="14"/>
    <n v="0.12068965500000001"/>
    <n v="0.35344827600000001"/>
    <n v="0.20689655200000001"/>
    <x v="4"/>
    <s v="Smart bulb that can be controlled by your smartphone and other smart-home devices"/>
    <s v="High-End"/>
    <s v="All homes"/>
    <s v="Zircon"/>
    <s v="Lighting"/>
  </r>
  <r>
    <x v="0"/>
    <s v="11dc14f5-0ba5-40c1-be1b-53ee31454409"/>
    <n v="1549"/>
    <s v="cnesfield6c"/>
    <n v="1"/>
    <s v="Female"/>
    <x v="79"/>
    <x v="3"/>
    <x v="0"/>
    <x v="38"/>
    <n v="105"/>
    <x v="79"/>
    <n v="1870"/>
    <n v="4"/>
    <n v="99"/>
    <n v="321"/>
    <n v="401"/>
    <n v="470"/>
    <n v="575"/>
    <n v="2.1390369999999999E-3"/>
    <n v="5.2941176E-2"/>
    <n v="0.171657754"/>
    <n v="0.214438503"/>
    <n v="0.25133689799999998"/>
    <x v="79"/>
    <n v="7"/>
    <n v="27"/>
    <n v="98"/>
    <n v="223"/>
    <n v="174"/>
    <n v="228"/>
    <n v="193"/>
    <n v="249"/>
    <n v="671"/>
    <n v="3.743316E-3"/>
    <n v="1.4438503E-2"/>
    <n v="5.2406416999999997E-2"/>
    <n v="0.119251337"/>
    <n v="9.3048127999999994E-2"/>
    <n v="0.121925134"/>
    <n v="0.10320855600000001"/>
    <n v="0.13315508000000001"/>
    <n v="0.35882352899999997"/>
    <n v="5004"/>
    <n v="312"/>
    <n v="205"/>
    <n v="155"/>
    <n v="424"/>
    <n v="73"/>
    <n v="115"/>
    <n v="94"/>
    <n v="189"/>
    <n v="179"/>
    <n v="918"/>
    <n v="1199"/>
    <n v="331"/>
    <n v="361"/>
    <n v="309"/>
    <n v="95"/>
    <n v="45"/>
    <n v="40.200000000000003"/>
    <n v="43"/>
    <n v="6.2350120000000002E-2"/>
    <n v="4.0967226000000002E-2"/>
    <n v="3.0975220000000001E-2"/>
    <n v="8.4732214E-2"/>
    <n v="1.4588329000000001E-2"/>
    <n v="2.2981615E-2"/>
    <n v="1.8784972E-2"/>
    <n v="3.7769784000000001E-2"/>
    <n v="3.5771382999999997E-2"/>
    <n v="0.18345323699999999"/>
    <n v="0.23960831299999999"/>
    <n v="6.6147081999999996E-2"/>
    <n v="7.2142286E-2"/>
    <n v="6.1750600000000003E-2"/>
    <n v="1.8984812E-2"/>
    <n v="8.9928060000000008E-3"/>
    <n v="38"/>
    <n v="9"/>
    <n v="30"/>
    <n v="0.28571428599999998"/>
    <n v="0.36190476199999999"/>
    <n v="8.5714286000000001E-2"/>
    <x v="6"/>
    <s v="Alarm clock which automatically syncs with your smartphone and automatically opens the curtains or blinds"/>
    <s v="High-End"/>
    <s v="All homes"/>
    <s v="Zircon"/>
    <s v="Alarm"/>
  </r>
  <r>
    <x v="0"/>
    <s v="bd51fd97-d7fc-42bd-94d9-ab9ef4f9cadb"/>
    <n v="7747"/>
    <s v="hyukhnev6d"/>
    <n v="1"/>
    <s v="Female"/>
    <x v="51"/>
    <x v="4"/>
    <x v="1"/>
    <x v="8"/>
    <n v="195"/>
    <x v="51"/>
    <n v="3651"/>
    <n v="10"/>
    <n v="306"/>
    <n v="1129"/>
    <n v="1742"/>
    <n v="407"/>
    <n v="57"/>
    <n v="2.7389760000000002E-3"/>
    <n v="8.3812654E-2"/>
    <n v="0.30923034799999999"/>
    <n v="0.47712955400000001"/>
    <n v="0.111476308"/>
    <x v="51"/>
    <n v="9"/>
    <n v="61"/>
    <n v="293"/>
    <n v="754"/>
    <n v="1127"/>
    <n v="780"/>
    <n v="364"/>
    <n v="182"/>
    <n v="81"/>
    <n v="2.4650779999999999E-3"/>
    <n v="1.6707751E-2"/>
    <n v="8.0251985999999997E-2"/>
    <n v="0.20651876199999999"/>
    <n v="0.30868255300000003"/>
    <n v="0.213640099"/>
    <n v="9.9698712999999994E-2"/>
    <n v="4.9849355999999997E-2"/>
    <n v="2.2185703000000001E-2"/>
    <n v="7979"/>
    <n v="437"/>
    <n v="252"/>
    <n v="164"/>
    <n v="474"/>
    <n v="85"/>
    <n v="171"/>
    <n v="161"/>
    <n v="353"/>
    <n v="400"/>
    <n v="1359"/>
    <n v="1455"/>
    <n v="653"/>
    <n v="997"/>
    <n v="729"/>
    <n v="200"/>
    <n v="89"/>
    <n v="44.5"/>
    <n v="46"/>
    <n v="5.4768768000000002E-2"/>
    <n v="3.1582905000000001E-2"/>
    <n v="2.0553953999999999E-2"/>
    <n v="5.9405940999999997E-2"/>
    <n v="1.0652963999999999E-2"/>
    <n v="2.1431256999999999E-2"/>
    <n v="2.0177967000000002E-2"/>
    <n v="4.4241133000000002E-2"/>
    <n v="5.0131595000000001E-2"/>
    <n v="0.17032209600000001"/>
    <n v="0.18235367799999999"/>
    <n v="8.1839830000000002E-2"/>
    <n v="0.12495300199999999"/>
    <n v="9.1364833000000006E-2"/>
    <n v="2.5065798E-2"/>
    <n v="1.1154280000000001E-2"/>
    <n v="27"/>
    <n v="67"/>
    <n v="15"/>
    <n v="7.6923077000000006E-2"/>
    <n v="0.138461538"/>
    <n v="0.34358974399999997"/>
    <x v="0"/>
    <s v="Speaker system which connects to your smartphone and other smart-home devices"/>
    <s v="Budget"/>
    <s v="All homes"/>
    <s v="MyHome"/>
    <s v="Sound System"/>
  </r>
  <r>
    <x v="5"/>
    <s v="8cac8e8e-d2fc-4413-9d6c-5a110ca31800"/>
    <n v="2346"/>
    <s v="rpendlington6e"/>
    <n v="1"/>
    <s v="Male"/>
    <x v="11"/>
    <x v="3"/>
    <x v="1"/>
    <x v="8"/>
    <n v="229"/>
    <x v="11"/>
    <n v="3652"/>
    <n v="3"/>
    <n v="164"/>
    <n v="806"/>
    <n v="1626"/>
    <n v="894"/>
    <n v="159"/>
    <n v="8.21468E-4"/>
    <n v="4.49069E-2"/>
    <n v="0.22070098599999999"/>
    <n v="0.44523548699999999"/>
    <n v="0.24479737100000001"/>
    <x v="11"/>
    <n v="3"/>
    <n v="36"/>
    <n v="139"/>
    <n v="472"/>
    <n v="821"/>
    <n v="837"/>
    <n v="604"/>
    <n v="402"/>
    <n v="338"/>
    <n v="8.21468E-4"/>
    <n v="9.857612E-3"/>
    <n v="3.8061336000000001E-2"/>
    <n v="0.12924425"/>
    <n v="0.224808324"/>
    <n v="0.229189485"/>
    <n v="0.16538882799999999"/>
    <n v="0.11007667"/>
    <n v="9.2552025999999996E-2"/>
    <n v="8525"/>
    <n v="376"/>
    <n v="270"/>
    <n v="180"/>
    <n v="464"/>
    <n v="106"/>
    <n v="177"/>
    <n v="174"/>
    <n v="372"/>
    <n v="346"/>
    <n v="1540"/>
    <n v="1934"/>
    <n v="751"/>
    <n v="1039"/>
    <n v="585"/>
    <n v="156"/>
    <n v="55"/>
    <n v="44.2"/>
    <n v="46"/>
    <n v="4.4105572000000003E-2"/>
    <n v="3.1671553999999998E-2"/>
    <n v="2.111437E-2"/>
    <n v="5.4428152E-2"/>
    <n v="1.2434018E-2"/>
    <n v="2.0762462999999998E-2"/>
    <n v="2.0410556999999999E-2"/>
    <n v="4.3636363999999997E-2"/>
    <n v="4.0586509999999999E-2"/>
    <n v="0.180645161"/>
    <n v="0.22686217"/>
    <n v="8.8093842000000006E-2"/>
    <n v="0.121876833"/>
    <n v="6.8621700999999993E-2"/>
    <n v="1.8299119999999999E-2"/>
    <n v="6.4516130000000001E-3"/>
    <n v="104"/>
    <n v="68"/>
    <n v="12"/>
    <n v="5.2401746999999999E-2"/>
    <n v="0.45414847200000003"/>
    <n v="0.29694323099999997"/>
    <x v="2"/>
    <s v="Fingerprint recognised door system"/>
    <s v="All"/>
    <s v="Flats"/>
    <s v="MyHome"/>
    <s v="Security"/>
  </r>
  <r>
    <x v="17"/>
    <s v="590e75ff-f8f2-458a-a271-1d144868f6c4"/>
    <n v="1549"/>
    <s v="hoylett6f"/>
    <n v="1"/>
    <s v="Female"/>
    <x v="2"/>
    <x v="0"/>
    <x v="0"/>
    <x v="1"/>
    <n v="200"/>
    <x v="2"/>
    <n v="2881"/>
    <n v="4"/>
    <n v="346"/>
    <n v="499"/>
    <n v="960"/>
    <n v="572"/>
    <n v="500"/>
    <n v="1.3884069999999999E-3"/>
    <n v="0.12009718799999999"/>
    <n v="0.17320374899999999"/>
    <n v="0.33321763300000001"/>
    <n v="0.19854217299999999"/>
    <x v="2"/>
    <n v="9"/>
    <n v="88"/>
    <n v="260"/>
    <n v="318"/>
    <n v="474"/>
    <n v="512"/>
    <n v="340"/>
    <n v="254"/>
    <n v="626"/>
    <n v="3.1239150000000001E-3"/>
    <n v="3.0544950000000001E-2"/>
    <n v="9.0246441999999996E-2"/>
    <n v="0.110378341"/>
    <n v="0.16452620600000001"/>
    <n v="0.177716071"/>
    <n v="0.11801457799999999"/>
    <n v="8.8163831999999998E-2"/>
    <n v="0.21728566499999999"/>
    <n v="7083"/>
    <n v="507"/>
    <n v="283"/>
    <n v="198"/>
    <n v="406"/>
    <n v="81"/>
    <n v="190"/>
    <n v="132"/>
    <n v="257"/>
    <n v="294"/>
    <n v="1596"/>
    <n v="1485"/>
    <n v="411"/>
    <n v="594"/>
    <n v="410"/>
    <n v="159"/>
    <n v="80"/>
    <n v="40.4"/>
    <n v="41"/>
    <n v="7.1579839000000006E-2"/>
    <n v="3.9954821000000001E-2"/>
    <n v="2.7954257E-2"/>
    <n v="5.7320344000000002E-2"/>
    <n v="1.1435832E-2"/>
    <n v="2.6824792E-2"/>
    <n v="1.8636171E-2"/>
    <n v="3.628406E-2"/>
    <n v="4.1507835999999999E-2"/>
    <n v="0.22532825100000001"/>
    <n v="0.20965692499999999"/>
    <n v="5.8026260000000003E-2"/>
    <n v="8.3862770000000003E-2"/>
    <n v="5.7885077E-2"/>
    <n v="2.2448115000000001E-2"/>
    <n v="1.1294649E-2"/>
    <n v="62"/>
    <n v="61"/>
    <n v="32"/>
    <n v="0.16"/>
    <n v="0.31"/>
    <n v="0.30499999999999999"/>
    <x v="6"/>
    <s v="Alarm clock which automatically syncs with your smartphone and automatically opens the curtains or blinds"/>
    <s v="High-End"/>
    <s v="All homes"/>
    <s v="Zircon"/>
    <s v="Alarm"/>
  </r>
  <r>
    <x v="4"/>
    <s v="b437c4de-6210-46f5-8472-ef46d5be22f5"/>
    <n v="7747"/>
    <s v="nkasparski6g"/>
    <n v="2"/>
    <s v="Male"/>
    <x v="64"/>
    <x v="5"/>
    <x v="1"/>
    <x v="34"/>
    <n v="63"/>
    <x v="64"/>
    <n v="1330"/>
    <n v="1"/>
    <n v="47"/>
    <n v="178"/>
    <n v="450"/>
    <n v="425"/>
    <n v="229"/>
    <n v="7.5188000000000002E-4"/>
    <n v="3.5338346E-2"/>
    <n v="0.13383458600000001"/>
    <n v="0.33834586500000002"/>
    <n v="0.31954887199999998"/>
    <x v="64"/>
    <n v="1"/>
    <n v="7"/>
    <n v="38"/>
    <n v="99"/>
    <n v="170"/>
    <n v="239"/>
    <n v="174"/>
    <n v="220"/>
    <n v="382"/>
    <n v="7.5188000000000002E-4"/>
    <n v="5.2631580000000004E-3"/>
    <n v="2.8571428999999999E-2"/>
    <n v="7.4436089999999996E-2"/>
    <n v="0.127819549"/>
    <n v="0.17969924800000001"/>
    <n v="0.13082706799999999"/>
    <n v="0.165413534"/>
    <n v="0.28721804499999998"/>
    <n v="3318"/>
    <n v="138"/>
    <n v="113"/>
    <n v="70"/>
    <n v="250"/>
    <n v="56"/>
    <n v="115"/>
    <n v="73"/>
    <n v="108"/>
    <n v="78"/>
    <n v="467"/>
    <n v="793"/>
    <n v="327"/>
    <n v="428"/>
    <n v="218"/>
    <n v="49"/>
    <n v="35"/>
    <n v="44.1"/>
    <n v="48"/>
    <n v="4.1591320000000001E-2"/>
    <n v="3.4056661000000002E-2"/>
    <n v="2.1097046000000001E-2"/>
    <n v="7.5346594000000003E-2"/>
    <n v="1.6877637000000001E-2"/>
    <n v="3.4659433000000003E-2"/>
    <n v="2.2001205999999999E-2"/>
    <n v="3.2549728999999999E-2"/>
    <n v="2.3508136999999998E-2"/>
    <n v="0.140747438"/>
    <n v="0.238999397"/>
    <n v="9.8553345000000001E-2"/>
    <n v="0.128993369"/>
    <n v="6.570223E-2"/>
    <n v="1.4767931999999999E-2"/>
    <n v="1.0548523000000001E-2"/>
    <n v="37"/>
    <n v="8"/>
    <n v="0"/>
    <n v="0"/>
    <n v="0.58730158700000001"/>
    <n v="0.126984127"/>
    <x v="0"/>
    <s v="Speaker system which connects to your smartphone and other smart-home devices"/>
    <s v="Budget"/>
    <s v="All homes"/>
    <s v="MyHome"/>
    <s v="Sound System"/>
  </r>
  <r>
    <x v="21"/>
    <s v="f83b1b27-8c1d-4ba3-8e79-767f60833d08"/>
    <n v="9559"/>
    <s v="abaake6h"/>
    <n v="1"/>
    <s v="Male"/>
    <x v="45"/>
    <x v="3"/>
    <x v="0"/>
    <x v="28"/>
    <n v="102"/>
    <x v="45"/>
    <n v="2394"/>
    <n v="10"/>
    <n v="227"/>
    <n v="422"/>
    <n v="930"/>
    <n v="617"/>
    <n v="188"/>
    <n v="4.177109E-3"/>
    <n v="9.4820383999999994E-2"/>
    <n v="0.176274018"/>
    <n v="0.38847117799999997"/>
    <n v="0.25772765199999997"/>
    <x v="45"/>
    <n v="12"/>
    <n v="51"/>
    <n v="190"/>
    <n v="287"/>
    <n v="445"/>
    <n v="450"/>
    <n v="362"/>
    <n v="291"/>
    <n v="306"/>
    <n v="5.0125309999999998E-3"/>
    <n v="2.1303257999999999E-2"/>
    <n v="7.9365079000000005E-2"/>
    <n v="0.119883041"/>
    <n v="0.18588136999999999"/>
    <n v="0.18796992500000001"/>
    <n v="0.15121136199999999"/>
    <n v="0.121553885"/>
    <n v="0.127819549"/>
    <n v="5604"/>
    <n v="301"/>
    <n v="176"/>
    <n v="132"/>
    <n v="367"/>
    <n v="64"/>
    <n v="138"/>
    <n v="97"/>
    <n v="207"/>
    <n v="196"/>
    <n v="902"/>
    <n v="1239"/>
    <n v="398"/>
    <n v="659"/>
    <n v="514"/>
    <n v="144"/>
    <n v="70"/>
    <n v="44.7"/>
    <n v="47"/>
    <n v="5.3711635000000001E-2"/>
    <n v="3.1406138E-2"/>
    <n v="2.3554604E-2"/>
    <n v="6.5488935999999998E-2"/>
    <n v="1.1420414E-2"/>
    <n v="2.4625267999999999E-2"/>
    <n v="1.7309064999999998E-2"/>
    <n v="3.6937901000000002E-2"/>
    <n v="3.4975017999999997E-2"/>
    <n v="0.16095646"/>
    <n v="0.221092077"/>
    <n v="7.1020700000000006E-2"/>
    <n v="0.11759457500000001"/>
    <n v="9.1720200000000002E-2"/>
    <n v="2.5695931000000002E-2"/>
    <n v="1.2491077999999999E-2"/>
    <n v="58"/>
    <n v="21"/>
    <n v="3"/>
    <n v="2.9411764999999999E-2"/>
    <n v="0.56862745100000001"/>
    <n v="0.20588235299999999"/>
    <x v="1"/>
    <s v="Speaker system which connects to your smartphone and other smart-home devices"/>
    <s v="High-End"/>
    <s v="All homes"/>
    <s v="Zircon"/>
    <s v="Sound System"/>
  </r>
  <r>
    <x v="23"/>
    <s v="4722a2a8-89ef-4dba-8b7f-e33ed649bce9"/>
    <n v="1549"/>
    <s v="dmaccaddie6i"/>
    <n v="1"/>
    <s v="Female"/>
    <x v="69"/>
    <x v="8"/>
    <x v="1"/>
    <x v="13"/>
    <n v="105"/>
    <x v="69"/>
    <n v="2026"/>
    <n v="0"/>
    <n v="130"/>
    <n v="443"/>
    <n v="921"/>
    <n v="397"/>
    <n v="135"/>
    <n v="0"/>
    <n v="6.4165844E-2"/>
    <n v="0.218657453"/>
    <n v="0.45459032599999999"/>
    <n v="0.195952616"/>
    <x v="69"/>
    <n v="10"/>
    <n v="24"/>
    <n v="117"/>
    <n v="300"/>
    <n v="490"/>
    <n v="418"/>
    <n v="240"/>
    <n v="198"/>
    <n v="229"/>
    <n v="4.9358340000000001E-3"/>
    <n v="1.1846002E-2"/>
    <n v="5.7749259999999997E-2"/>
    <n v="0.148075025"/>
    <n v="0.241855874"/>
    <n v="0.20631786799999999"/>
    <n v="0.11846002"/>
    <n v="9.7729516000000002E-2"/>
    <n v="0.11303060199999999"/>
    <n v="4888"/>
    <n v="298"/>
    <n v="183"/>
    <n v="94"/>
    <n v="316"/>
    <n v="71"/>
    <n v="126"/>
    <n v="101"/>
    <n v="220"/>
    <n v="248"/>
    <n v="950"/>
    <n v="1060"/>
    <n v="347"/>
    <n v="521"/>
    <n v="257"/>
    <n v="63"/>
    <n v="33"/>
    <n v="40.799999999999997"/>
    <n v="42"/>
    <n v="6.096563E-2"/>
    <n v="3.7438625000000003E-2"/>
    <n v="1.9230769000000002E-2"/>
    <n v="6.4648118000000004E-2"/>
    <n v="1.4525368E-2"/>
    <n v="2.5777413999999998E-2"/>
    <n v="2.0662848000000001E-2"/>
    <n v="4.5008183E-2"/>
    <n v="5.0736497999999998E-2"/>
    <n v="0.194353519"/>
    <n v="0.21685761000000001"/>
    <n v="7.099018E-2"/>
    <n v="0.106587561"/>
    <n v="5.2577740999999997E-2"/>
    <n v="1.2888706999999999E-2"/>
    <n v="6.7512270000000003E-3"/>
    <n v="26"/>
    <n v="35"/>
    <n v="3"/>
    <n v="2.8571428999999999E-2"/>
    <n v="0.24761904800000001"/>
    <n v="0.33333333300000001"/>
    <x v="6"/>
    <s v="Alarm clock which automatically syncs with your smartphone and automatically opens the curtains or blinds"/>
    <s v="High-End"/>
    <s v="All homes"/>
    <s v="Zircon"/>
    <s v="Alarm"/>
  </r>
  <r>
    <x v="7"/>
    <s v="8451f9a7-8e17-4dec-9cba-82ffac9fb9fe"/>
    <n v="1549"/>
    <s v="cprobet6j"/>
    <n v="1"/>
    <s v="Male"/>
    <x v="44"/>
    <x v="10"/>
    <x v="0"/>
    <x v="17"/>
    <n v="83"/>
    <x v="44"/>
    <n v="1111"/>
    <n v="0"/>
    <n v="80"/>
    <n v="255"/>
    <n v="338"/>
    <n v="256"/>
    <n v="182"/>
    <n v="0"/>
    <n v="7.2007201000000007E-2"/>
    <n v="0.229522952"/>
    <n v="0.30423042300000003"/>
    <n v="0.23042304199999999"/>
    <x v="44"/>
    <n v="1"/>
    <n v="21"/>
    <n v="70"/>
    <n v="130"/>
    <n v="198"/>
    <n v="183"/>
    <n v="137"/>
    <n v="130"/>
    <n v="241"/>
    <n v="9.0008999999999998E-4"/>
    <n v="1.8901890000000001E-2"/>
    <n v="6.3006301000000001E-2"/>
    <n v="0.117011701"/>
    <n v="0.178217822"/>
    <n v="0.164716472"/>
    <n v="0.123312331"/>
    <n v="0.117011701"/>
    <n v="0.216921692"/>
    <n v="2675"/>
    <n v="173"/>
    <n v="101"/>
    <n v="62"/>
    <n v="177"/>
    <n v="29"/>
    <n v="63"/>
    <n v="46"/>
    <n v="92"/>
    <n v="102"/>
    <n v="542"/>
    <n v="616"/>
    <n v="170"/>
    <n v="243"/>
    <n v="175"/>
    <n v="56"/>
    <n v="28"/>
    <n v="41.8"/>
    <n v="44"/>
    <n v="6.4672896999999993E-2"/>
    <n v="3.7757009000000001E-2"/>
    <n v="2.3177570000000002E-2"/>
    <n v="6.6168223999999998E-2"/>
    <n v="1.0841121E-2"/>
    <n v="2.3551401999999999E-2"/>
    <n v="1.7196262E-2"/>
    <n v="3.4392523000000001E-2"/>
    <n v="3.8130840999999999E-2"/>
    <n v="0.202616822"/>
    <n v="0.23028037400000001"/>
    <n v="6.3551402000000007E-2"/>
    <n v="9.0841120999999997E-2"/>
    <n v="6.5420561000000002E-2"/>
    <n v="2.0934578999999998E-2"/>
    <n v="1.0467290000000001E-2"/>
    <n v="24"/>
    <n v="16"/>
    <n v="30"/>
    <n v="0.36144578300000002"/>
    <n v="0.289156627"/>
    <n v="0.19277108400000001"/>
    <x v="6"/>
    <s v="Alarm clock which automatically syncs with your smartphone and automatically opens the curtains or blinds"/>
    <s v="High-End"/>
    <s v="All homes"/>
    <s v="Zircon"/>
    <s v="Alarm"/>
  </r>
  <r>
    <x v="15"/>
    <s v="872075f6-a869-4fc2-961a-8f1bf3138688"/>
    <n v="1765"/>
    <s v="tbuckam6k"/>
    <n v="2"/>
    <s v="Female"/>
    <x v="75"/>
    <x v="4"/>
    <x v="1"/>
    <x v="36"/>
    <n v="374"/>
    <x v="75"/>
    <n v="4838"/>
    <n v="5"/>
    <n v="378"/>
    <n v="1355"/>
    <n v="1383"/>
    <n v="1442"/>
    <n v="275"/>
    <n v="1.033485E-3"/>
    <n v="7.8131459E-2"/>
    <n v="0.28007441100000002"/>
    <n v="0.28586192599999999"/>
    <n v="0.29805704799999999"/>
    <x v="75"/>
    <n v="4"/>
    <n v="123"/>
    <n v="605"/>
    <n v="866"/>
    <n v="659"/>
    <n v="874"/>
    <n v="717"/>
    <n v="527"/>
    <n v="463"/>
    <n v="8.2678799999999996E-4"/>
    <n v="2.5423728999999999E-2"/>
    <n v="0.125051674"/>
    <n v="0.17899958699999999"/>
    <n v="0.136213311"/>
    <n v="0.18065316200000001"/>
    <n v="0.148201736"/>
    <n v="0.10892931"/>
    <n v="9.5700702999999998E-2"/>
    <n v="11362"/>
    <n v="1014"/>
    <n v="484"/>
    <n v="279"/>
    <n v="677"/>
    <n v="132"/>
    <n v="184"/>
    <n v="164"/>
    <n v="472"/>
    <n v="778"/>
    <n v="3117"/>
    <n v="1968"/>
    <n v="599"/>
    <n v="787"/>
    <n v="502"/>
    <n v="118"/>
    <n v="87"/>
    <n v="37"/>
    <n v="37"/>
    <n v="8.9244851E-2"/>
    <n v="4.2598134000000003E-2"/>
    <n v="2.4555535999999999E-2"/>
    <n v="5.9584579999999998E-2"/>
    <n v="1.1617673E-2"/>
    <n v="1.6194331999999999E-2"/>
    <n v="1.4434079000000001E-2"/>
    <n v="4.1541981999999998E-2"/>
    <n v="6.8473859999999998E-2"/>
    <n v="0.27433550400000001"/>
    <n v="0.173208942"/>
    <n v="5.2719592000000003E-2"/>
    <n v="6.9265973999999994E-2"/>
    <n v="4.4182362000000003E-2"/>
    <n v="1.0385495999999999E-2"/>
    <n v="7.6571030000000002E-3"/>
    <n v="70"/>
    <n v="52"/>
    <n v="135"/>
    <n v="0.36096256700000001"/>
    <n v="0.18716577500000001"/>
    <n v="0.13903743299999999"/>
    <x v="7"/>
    <s v="Smart bulb that can be controlled by your smartphone and other smart-home devices"/>
    <s v="Budget"/>
    <s v="All homes"/>
    <s v="MyHome"/>
    <s v="Lighting"/>
  </r>
  <r>
    <x v="23"/>
    <s v="db4c76a4-2bba-402b-aa43-a192bab41ea0"/>
    <n v="2346"/>
    <s v="iianniello6l"/>
    <n v="1"/>
    <s v="Female"/>
    <x v="43"/>
    <x v="10"/>
    <x v="1"/>
    <x v="2"/>
    <n v="201"/>
    <x v="43"/>
    <n v="3426"/>
    <n v="5"/>
    <n v="210"/>
    <n v="794"/>
    <n v="2021"/>
    <n v="325"/>
    <n v="71"/>
    <n v="1.459428E-3"/>
    <n v="6.1295971999999997E-2"/>
    <n v="0.23175715099999999"/>
    <n v="0.58990075900000005"/>
    <n v="9.4862814000000004E-2"/>
    <x v="43"/>
    <n v="15"/>
    <n v="68"/>
    <n v="162"/>
    <n v="582"/>
    <n v="1272"/>
    <n v="799"/>
    <n v="317"/>
    <n v="122"/>
    <n v="89"/>
    <n v="4.3782839999999996E-3"/>
    <n v="1.9848219E-2"/>
    <n v="4.7285463999999999E-2"/>
    <n v="0.16987740800000001"/>
    <n v="0.37127845900000001"/>
    <n v="0.23321657900000001"/>
    <n v="9.2527729000000003E-2"/>
    <n v="3.5610041000000002E-2"/>
    <n v="2.5977817E-2"/>
    <n v="8102"/>
    <n v="498"/>
    <n v="277"/>
    <n v="154"/>
    <n v="503"/>
    <n v="99"/>
    <n v="189"/>
    <n v="173"/>
    <n v="464"/>
    <n v="470"/>
    <n v="1614"/>
    <n v="1566"/>
    <n v="543"/>
    <n v="944"/>
    <n v="428"/>
    <n v="118"/>
    <n v="62"/>
    <n v="40.799999999999997"/>
    <n v="41"/>
    <n v="6.1466304999999999E-2"/>
    <n v="3.4189088999999999E-2"/>
    <n v="1.9007652E-2"/>
    <n v="6.2083435999999999E-2"/>
    <n v="1.2219205E-2"/>
    <n v="2.3327573000000001E-2"/>
    <n v="2.1352751999999999E-2"/>
    <n v="5.7269809999999997E-2"/>
    <n v="5.8010368E-2"/>
    <n v="0.19921007199999999"/>
    <n v="0.193285608"/>
    <n v="6.7020489000000003E-2"/>
    <n v="0.116514441"/>
    <n v="5.2826462999999997E-2"/>
    <n v="1.4564305E-2"/>
    <n v="7.6524310000000003E-3"/>
    <n v="10"/>
    <n v="42"/>
    <n v="24"/>
    <n v="0.119402985"/>
    <n v="4.9751244E-2"/>
    <n v="0.20895522399999999"/>
    <x v="2"/>
    <s v="Fingerprint recognised door system"/>
    <s v="All"/>
    <s v="Flats"/>
    <s v="MyHome"/>
    <s v="Security"/>
  </r>
  <r>
    <x v="1"/>
    <s v="b222f122-7fb4-404a-b3b1-3647299233fd"/>
    <n v="9559"/>
    <s v="jlewsie6m"/>
    <n v="2"/>
    <s v="Female"/>
    <x v="105"/>
    <x v="0"/>
    <x v="0"/>
    <x v="0"/>
    <n v="186"/>
    <x v="105"/>
    <n v="2838"/>
    <n v="7"/>
    <n v="430"/>
    <n v="789"/>
    <n v="1099"/>
    <n v="422"/>
    <n v="91"/>
    <n v="2.4665260000000001E-3"/>
    <n v="0.15151515199999999"/>
    <n v="0.27801268499999998"/>
    <n v="0.38724453800000003"/>
    <n v="0.14869626499999999"/>
    <x v="105"/>
    <n v="74"/>
    <n v="164"/>
    <n v="337"/>
    <n v="507"/>
    <n v="662"/>
    <n v="479"/>
    <n v="294"/>
    <n v="181"/>
    <n v="140"/>
    <n v="2.6074699999999999E-2"/>
    <n v="5.7787173999999997E-2"/>
    <n v="0.118745595"/>
    <n v="0.17864693400000001"/>
    <n v="0.23326286099999999"/>
    <n v="0.16878083199999999"/>
    <n v="0.10359408000000001"/>
    <n v="6.3777308000000005E-2"/>
    <n v="4.9330513999999999E-2"/>
    <n v="6799"/>
    <n v="471"/>
    <n v="207"/>
    <n v="139"/>
    <n v="323"/>
    <n v="80"/>
    <n v="170"/>
    <n v="128"/>
    <n v="391"/>
    <n v="465"/>
    <n v="1491"/>
    <n v="1374"/>
    <n v="389"/>
    <n v="568"/>
    <n v="419"/>
    <n v="117"/>
    <n v="67"/>
    <n v="40.299999999999997"/>
    <n v="40"/>
    <n v="6.9274893000000004E-2"/>
    <n v="3.0445653999999999E-2"/>
    <n v="2.0444183000000001E-2"/>
    <n v="4.7506986000000001E-2"/>
    <n v="1.1766436E-2"/>
    <n v="2.5003676999999998E-2"/>
    <n v="1.8826298000000002E-2"/>
    <n v="5.7508456999999999E-2"/>
    <n v="6.8392411E-2"/>
    <n v="0.21929695499999999"/>
    <n v="0.20208854200000001"/>
    <n v="5.7214295999999998E-2"/>
    <n v="8.3541696999999998E-2"/>
    <n v="6.1626710000000001E-2"/>
    <n v="1.7208412999999999E-2"/>
    <n v="9.8543899999999993E-3"/>
    <n v="30"/>
    <n v="35"/>
    <n v="66"/>
    <n v="0.35483871"/>
    <n v="0.16129032300000001"/>
    <n v="0.18817204300000001"/>
    <x v="1"/>
    <s v="Speaker system which connects to your smartphone and other smart-home devices"/>
    <s v="High-End"/>
    <s v="All homes"/>
    <s v="Zircon"/>
    <s v="Sound System"/>
  </r>
  <r>
    <x v="15"/>
    <s v="44c11a80-8c41-43e8-b5d0-64cc96ce3aab"/>
    <n v="5422"/>
    <s v="anockles6n"/>
    <n v="2"/>
    <s v="Male"/>
    <x v="45"/>
    <x v="11"/>
    <x v="0"/>
    <x v="28"/>
    <n v="102"/>
    <x v="45"/>
    <n v="2394"/>
    <n v="10"/>
    <n v="227"/>
    <n v="422"/>
    <n v="930"/>
    <n v="617"/>
    <n v="188"/>
    <n v="4.177109E-3"/>
    <n v="9.4820383999999994E-2"/>
    <n v="0.176274018"/>
    <n v="0.38847117799999997"/>
    <n v="0.25772765199999997"/>
    <x v="45"/>
    <n v="12"/>
    <n v="51"/>
    <n v="190"/>
    <n v="287"/>
    <n v="445"/>
    <n v="450"/>
    <n v="362"/>
    <n v="291"/>
    <n v="306"/>
    <n v="5.0125309999999998E-3"/>
    <n v="2.1303257999999999E-2"/>
    <n v="7.9365079000000005E-2"/>
    <n v="0.119883041"/>
    <n v="0.18588136999999999"/>
    <n v="0.18796992500000001"/>
    <n v="0.15121136199999999"/>
    <n v="0.121553885"/>
    <n v="0.127819549"/>
    <n v="5604"/>
    <n v="301"/>
    <n v="176"/>
    <n v="132"/>
    <n v="367"/>
    <n v="64"/>
    <n v="138"/>
    <n v="97"/>
    <n v="207"/>
    <n v="196"/>
    <n v="902"/>
    <n v="1239"/>
    <n v="398"/>
    <n v="659"/>
    <n v="514"/>
    <n v="144"/>
    <n v="70"/>
    <n v="44.7"/>
    <n v="47"/>
    <n v="5.3711635000000001E-2"/>
    <n v="3.1406138E-2"/>
    <n v="2.3554604E-2"/>
    <n v="6.5488935999999998E-2"/>
    <n v="1.1420414E-2"/>
    <n v="2.4625267999999999E-2"/>
    <n v="1.7309064999999998E-2"/>
    <n v="3.6937901000000002E-2"/>
    <n v="3.4975017999999997E-2"/>
    <n v="0.16095646"/>
    <n v="0.221092077"/>
    <n v="7.1020700000000006E-2"/>
    <n v="0.11759457500000001"/>
    <n v="9.1720200000000002E-2"/>
    <n v="2.5695931000000002E-2"/>
    <n v="1.2491077999999999E-2"/>
    <n v="58"/>
    <n v="21"/>
    <n v="3"/>
    <n v="2.9411764999999999E-2"/>
    <n v="0.56862745100000001"/>
    <n v="0.20588235299999999"/>
    <x v="4"/>
    <s v="Smart bulb that can be controlled by your smartphone and other smart-home devices"/>
    <s v="High-End"/>
    <s v="All homes"/>
    <s v="Zircon"/>
    <s v="Lighting"/>
  </r>
  <r>
    <x v="4"/>
    <s v="731d94ba-b271-4ffd-89e2-e4a41d5d5231"/>
    <n v="1549"/>
    <s v="grooper6o"/>
    <n v="1"/>
    <s v="Female"/>
    <x v="19"/>
    <x v="2"/>
    <x v="0"/>
    <x v="14"/>
    <n v="174"/>
    <x v="19"/>
    <n v="3746"/>
    <n v="1"/>
    <n v="185"/>
    <n v="725"/>
    <n v="1720"/>
    <n v="910"/>
    <n v="205"/>
    <n v="2.6695100000000003E-4"/>
    <n v="4.9386012E-2"/>
    <n v="0.193539776"/>
    <n v="0.459156434"/>
    <n v="0.242925788"/>
    <x v="19"/>
    <n v="18"/>
    <n v="42"/>
    <n v="167"/>
    <n v="458"/>
    <n v="850"/>
    <n v="934"/>
    <n v="560"/>
    <n v="360"/>
    <n v="357"/>
    <n v="4.8051250000000004E-3"/>
    <n v="1.1211959000000001E-2"/>
    <n v="4.4580886E-2"/>
    <n v="0.12226374800000001"/>
    <n v="0.22690870299999999"/>
    <n v="0.249332621"/>
    <n v="0.14949279200000001"/>
    <n v="9.6102509000000003E-2"/>
    <n v="9.5301654999999999E-2"/>
    <n v="9296"/>
    <n v="499"/>
    <n v="319"/>
    <n v="197"/>
    <n v="538"/>
    <n v="126"/>
    <n v="243"/>
    <n v="208"/>
    <n v="459"/>
    <n v="384"/>
    <n v="1845"/>
    <n v="1995"/>
    <n v="671"/>
    <n v="873"/>
    <n v="675"/>
    <n v="183"/>
    <n v="81"/>
    <n v="42.2"/>
    <n v="43"/>
    <n v="5.3679002000000003E-2"/>
    <n v="3.4315835000000003E-2"/>
    <n v="2.1191910000000001E-2"/>
    <n v="5.7874355000000002E-2"/>
    <n v="1.3554217E-2"/>
    <n v="2.6140275000000001E-2"/>
    <n v="2.2375215E-2"/>
    <n v="4.9376075999999998E-2"/>
    <n v="4.1308089999999999E-2"/>
    <n v="0.19847246099999999"/>
    <n v="0.21460843399999999"/>
    <n v="7.2181582999999994E-2"/>
    <n v="9.3911359999999999E-2"/>
    <n v="7.2611876000000006E-2"/>
    <n v="1.9685886E-2"/>
    <n v="8.7134250000000003E-3"/>
    <n v="54"/>
    <n v="67"/>
    <n v="13"/>
    <n v="7.4712643999999995E-2"/>
    <n v="0.31034482800000002"/>
    <n v="0.38505747099999998"/>
    <x v="6"/>
    <s v="Alarm clock which automatically syncs with your smartphone and automatically opens the curtains or blinds"/>
    <s v="High-End"/>
    <s v="All homes"/>
    <s v="Zircon"/>
    <s v="Alarm"/>
  </r>
  <r>
    <x v="2"/>
    <s v="d6396cd4-3e0d-4286-82b8-20b4dd602c4e"/>
    <n v="9559"/>
    <s v="tstanden6p"/>
    <n v="1"/>
    <s v="Male"/>
    <x v="72"/>
    <x v="12"/>
    <x v="1"/>
    <x v="22"/>
    <n v="155"/>
    <x v="72"/>
    <n v="2662"/>
    <n v="2"/>
    <n v="63"/>
    <n v="798"/>
    <n v="1337"/>
    <n v="392"/>
    <n v="70"/>
    <n v="7.5131500000000001E-4"/>
    <n v="2.3666415999999999E-2"/>
    <n v="0.299774606"/>
    <n v="0.50225394400000001"/>
    <n v="0.14725770099999999"/>
    <x v="72"/>
    <n v="1"/>
    <n v="8"/>
    <n v="65"/>
    <n v="497"/>
    <n v="857"/>
    <n v="620"/>
    <n v="322"/>
    <n v="166"/>
    <n v="126"/>
    <n v="3.75657E-4"/>
    <n v="3.0052590000000001E-3"/>
    <n v="2.4417731000000002E-2"/>
    <n v="0.18670172800000001"/>
    <n v="0.32193839200000002"/>
    <n v="0.232907588"/>
    <n v="0.120961683"/>
    <n v="6.2359128E-2"/>
    <n v="4.7332831999999998E-2"/>
    <n v="5971"/>
    <n v="307"/>
    <n v="216"/>
    <n v="128"/>
    <n v="304"/>
    <n v="65"/>
    <n v="139"/>
    <n v="109"/>
    <n v="234"/>
    <n v="256"/>
    <n v="900"/>
    <n v="1130"/>
    <n v="534"/>
    <n v="906"/>
    <n v="546"/>
    <n v="140"/>
    <n v="57"/>
    <n v="45.7"/>
    <n v="49"/>
    <n v="5.1415173000000002E-2"/>
    <n v="3.6174844999999997E-2"/>
    <n v="2.1436944999999999E-2"/>
    <n v="5.0912745000000002E-2"/>
    <n v="1.0885949000000001E-2"/>
    <n v="2.3279182999999998E-2"/>
    <n v="1.8254899000000002E-2"/>
    <n v="3.9189415999999998E-2"/>
    <n v="4.2873889999999998E-2"/>
    <n v="0.150728521"/>
    <n v="0.18924803200000001"/>
    <n v="8.9432256000000002E-2"/>
    <n v="0.151733378"/>
    <n v="9.1441969999999997E-2"/>
    <n v="2.3446659000000002E-2"/>
    <n v="9.5461399999999998E-3"/>
    <n v="58"/>
    <n v="31"/>
    <n v="6"/>
    <n v="3.8709676999999998E-2"/>
    <n v="0.37419354799999999"/>
    <n v="0.2"/>
    <x v="1"/>
    <s v="Speaker system which connects to your smartphone and other smart-home devices"/>
    <s v="High-End"/>
    <s v="All homes"/>
    <s v="Zircon"/>
    <s v="Sound System"/>
  </r>
  <r>
    <x v="14"/>
    <s v="5b9a5ed4-7836-4ad2-851a-19e26e028714"/>
    <n v="1765"/>
    <s v="sbeauman6q"/>
    <n v="2"/>
    <s v="Male"/>
    <x v="82"/>
    <x v="2"/>
    <x v="1"/>
    <x v="36"/>
    <n v="201"/>
    <x v="82"/>
    <n v="3607"/>
    <n v="4"/>
    <n v="394"/>
    <n v="802"/>
    <n v="1549"/>
    <n v="709"/>
    <n v="149"/>
    <n v="1.108955E-3"/>
    <n v="0.109232049"/>
    <n v="0.22234543900000001"/>
    <n v="0.42944274999999998"/>
    <n v="0.19656224"/>
    <x v="82"/>
    <n v="16"/>
    <n v="53"/>
    <n v="335"/>
    <n v="587"/>
    <n v="782"/>
    <n v="798"/>
    <n v="494"/>
    <n v="306"/>
    <n v="236"/>
    <n v="4.4358189999999997E-3"/>
    <n v="1.4693651E-2"/>
    <n v="9.2874965000000004E-2"/>
    <n v="0.16273911799999999"/>
    <n v="0.216800665"/>
    <n v="0.22123648500000001"/>
    <n v="0.13695591900000001"/>
    <n v="8.4835042999999999E-2"/>
    <n v="6.5428334000000005E-2"/>
    <n v="7966"/>
    <n v="426"/>
    <n v="240"/>
    <n v="162"/>
    <n v="426"/>
    <n v="84"/>
    <n v="188"/>
    <n v="154"/>
    <n v="327"/>
    <n v="347"/>
    <n v="1394"/>
    <n v="1614"/>
    <n v="697"/>
    <n v="999"/>
    <n v="602"/>
    <n v="197"/>
    <n v="109"/>
    <n v="44.7"/>
    <n v="46"/>
    <n v="5.3477278000000003E-2"/>
    <n v="3.0128044E-2"/>
    <n v="2.0336429999999999E-2"/>
    <n v="5.3477278000000003E-2"/>
    <n v="1.0544815000000001E-2"/>
    <n v="2.3600301000000001E-2"/>
    <n v="1.9332162E-2"/>
    <n v="4.1049460000000003E-2"/>
    <n v="4.3560131000000002E-2"/>
    <n v="0.17499372299999999"/>
    <n v="0.20261109699999999"/>
    <n v="8.7496861999999995E-2"/>
    <n v="0.125407984"/>
    <n v="7.5571178000000003E-2"/>
    <n v="2.4730103E-2"/>
    <n v="1.3683153E-2"/>
    <n v="60"/>
    <n v="45"/>
    <n v="31"/>
    <n v="0.154228856"/>
    <n v="0.29850746299999997"/>
    <n v="0.22388059699999999"/>
    <x v="7"/>
    <s v="Smart bulb that can be controlled by your smartphone and other smart-home devices"/>
    <s v="Budget"/>
    <s v="All homes"/>
    <s v="MyHome"/>
    <s v="Lighting"/>
  </r>
  <r>
    <x v="7"/>
    <s v="b3782765-82b1-465b-9a14-2952b7282b31"/>
    <n v="5422"/>
    <s v="ecorradetti6r"/>
    <n v="4"/>
    <s v="Female"/>
    <x v="101"/>
    <x v="7"/>
    <x v="1"/>
    <x v="27"/>
    <n v="66"/>
    <x v="101"/>
    <n v="1552"/>
    <n v="4"/>
    <n v="79"/>
    <n v="207"/>
    <n v="518"/>
    <n v="506"/>
    <n v="238"/>
    <n v="2.5773200000000001E-3"/>
    <n v="5.0902061999999998E-2"/>
    <n v="0.13337628900000001"/>
    <n v="0.33376288700000001"/>
    <n v="0.326030928"/>
    <x v="101"/>
    <n v="2"/>
    <n v="16"/>
    <n v="65"/>
    <n v="137"/>
    <n v="203"/>
    <n v="259"/>
    <n v="233"/>
    <n v="253"/>
    <n v="384"/>
    <n v="1.2886600000000001E-3"/>
    <n v="1.0309278E-2"/>
    <n v="4.1881442999999997E-2"/>
    <n v="8.8273195999999998E-2"/>
    <n v="0.13079896899999999"/>
    <n v="0.16688144299999999"/>
    <n v="0.150128866"/>
    <n v="0.163015464"/>
    <n v="0.24742268000000001"/>
    <n v="3833"/>
    <n v="197"/>
    <n v="114"/>
    <n v="78"/>
    <n v="238"/>
    <n v="54"/>
    <n v="113"/>
    <n v="78"/>
    <n v="158"/>
    <n v="115"/>
    <n v="623"/>
    <n v="930"/>
    <n v="293"/>
    <n v="511"/>
    <n v="253"/>
    <n v="57"/>
    <n v="21"/>
    <n v="43.6"/>
    <n v="46"/>
    <n v="5.1395773999999998E-2"/>
    <n v="2.9741717000000001E-2"/>
    <n v="2.0349596000000001E-2"/>
    <n v="6.2092356000000001E-2"/>
    <n v="1.4088181999999999E-2"/>
    <n v="2.9480823999999999E-2"/>
    <n v="2.0349596000000001E-2"/>
    <n v="4.1220975999999999E-2"/>
    <n v="3.0002609E-2"/>
    <n v="0.162535873"/>
    <n v="0.24262979400000001"/>
    <n v="7.6441430000000005E-2"/>
    <n v="0.13331594099999999"/>
    <n v="6.6005739999999993E-2"/>
    <n v="1.4870858000000001E-2"/>
    <n v="5.478737E-3"/>
    <n v="36"/>
    <n v="11"/>
    <n v="0"/>
    <n v="0"/>
    <n v="0.54545454500000001"/>
    <n v="0.16666666699999999"/>
    <x v="4"/>
    <s v="Smart bulb that can be controlled by your smartphone and other smart-home devices"/>
    <s v="High-End"/>
    <s v="All homes"/>
    <s v="Zircon"/>
    <s v="Lighting"/>
  </r>
  <r>
    <x v="12"/>
    <s v="9f519453-5412-4c10-906b-c71b5169b389"/>
    <n v="2342"/>
    <s v="krawls6s"/>
    <n v="1"/>
    <s v="Male"/>
    <x v="55"/>
    <x v="2"/>
    <x v="1"/>
    <x v="6"/>
    <n v="311"/>
    <x v="55"/>
    <n v="5070"/>
    <n v="8"/>
    <n v="511"/>
    <n v="1311"/>
    <n v="2819"/>
    <n v="329"/>
    <n v="92"/>
    <n v="1.577909E-3"/>
    <n v="0.100788955"/>
    <n v="0.25857988199999998"/>
    <n v="0.55601577899999999"/>
    <n v="6.4891518999999995E-2"/>
    <x v="55"/>
    <n v="35"/>
    <n v="152"/>
    <n v="531"/>
    <n v="727"/>
    <n v="1716"/>
    <n v="1317"/>
    <n v="398"/>
    <n v="126"/>
    <n v="68"/>
    <n v="6.9033530000000001E-3"/>
    <n v="2.9980276E-2"/>
    <n v="0.104733728"/>
    <n v="0.143392505"/>
    <n v="0.33846153800000001"/>
    <n v="0.25976331400000002"/>
    <n v="7.8500985999999995E-2"/>
    <n v="2.4852071E-2"/>
    <n v="1.3412228999999999E-2"/>
    <n v="11936"/>
    <n v="864"/>
    <n v="449"/>
    <n v="214"/>
    <n v="635"/>
    <n v="140"/>
    <n v="267"/>
    <n v="270"/>
    <n v="787"/>
    <n v="1032"/>
    <n v="2700"/>
    <n v="2134"/>
    <n v="589"/>
    <n v="904"/>
    <n v="644"/>
    <n v="194"/>
    <n v="113"/>
    <n v="38.299999999999997"/>
    <n v="37"/>
    <n v="7.2386059000000003E-2"/>
    <n v="3.7617291999999997E-2"/>
    <n v="1.7928954E-2"/>
    <n v="5.3200402000000001E-2"/>
    <n v="1.1729223E-2"/>
    <n v="2.2369303E-2"/>
    <n v="2.2620642999999999E-2"/>
    <n v="6.5934987E-2"/>
    <n v="8.6461125999999999E-2"/>
    <n v="0.22620643400000001"/>
    <n v="0.17878686299999999"/>
    <n v="4.9346515000000001E-2"/>
    <n v="7.5737264999999998E-2"/>
    <n v="5.3954424000000001E-2"/>
    <n v="1.6253350999999999E-2"/>
    <n v="9.4671579999999998E-3"/>
    <n v="4"/>
    <n v="59"/>
    <n v="56"/>
    <n v="0.18006430900000001"/>
    <n v="1.2861736E-2"/>
    <n v="0.189710611"/>
    <x v="3"/>
    <s v="Alarm clock which automatically syncs with your smartphone and automatically opens the curtains or blinds"/>
    <s v="Budget"/>
    <s v="All homes"/>
    <s v="MyHome"/>
    <s v="Alarm"/>
  </r>
  <r>
    <x v="20"/>
    <s v="1d1da32f-f01f-4ff9-8974-b23871c0607c"/>
    <n v="5422"/>
    <s v="fcutmare6t"/>
    <n v="1"/>
    <s v="Male"/>
    <x v="80"/>
    <x v="3"/>
    <x v="0"/>
    <x v="1"/>
    <n v="136"/>
    <x v="80"/>
    <n v="3100"/>
    <n v="2"/>
    <n v="213"/>
    <n v="705"/>
    <n v="1287"/>
    <n v="670"/>
    <n v="223"/>
    <n v="6.45161E-4"/>
    <n v="6.8709676999999997E-2"/>
    <n v="0.22741935499999999"/>
    <n v="0.41516129000000002"/>
    <n v="0.216129032"/>
    <x v="80"/>
    <n v="6"/>
    <n v="36"/>
    <n v="212"/>
    <n v="569"/>
    <n v="672"/>
    <n v="620"/>
    <n v="407"/>
    <n v="305"/>
    <n v="273"/>
    <n v="1.9354839999999999E-3"/>
    <n v="1.1612903000000001E-2"/>
    <n v="6.8387096999999994E-2"/>
    <n v="0.18354838700000001"/>
    <n v="0.216774194"/>
    <n v="0.2"/>
    <n v="0.13129032299999999"/>
    <n v="9.8387097000000007E-2"/>
    <n v="8.8064515999999995E-2"/>
    <n v="8061"/>
    <n v="598"/>
    <n v="304"/>
    <n v="192"/>
    <n v="507"/>
    <n v="97"/>
    <n v="213"/>
    <n v="157"/>
    <n v="412"/>
    <n v="446"/>
    <n v="1885"/>
    <n v="1610"/>
    <n v="440"/>
    <n v="624"/>
    <n v="387"/>
    <n v="103"/>
    <n v="86"/>
    <n v="38.5"/>
    <n v="39"/>
    <n v="7.4184343999999999E-2"/>
    <n v="3.7712442999999998E-2"/>
    <n v="2.3818385000000001E-2"/>
    <n v="6.2895422000000006E-2"/>
    <n v="1.2033245999999999E-2"/>
    <n v="2.6423520999999998E-2"/>
    <n v="1.9476492000000001E-2"/>
    <n v="5.1110283999999999E-2"/>
    <n v="5.5328123E-2"/>
    <n v="0.23384195499999999"/>
    <n v="0.199727081"/>
    <n v="5.4583799000000002E-2"/>
    <n v="7.7409750999999999E-2"/>
    <n v="4.8008931999999997E-2"/>
    <n v="1.2777571E-2"/>
    <n v="1.0668652000000001E-2"/>
    <n v="28"/>
    <n v="31"/>
    <n v="20"/>
    <n v="0.147058824"/>
    <n v="0.20588235299999999"/>
    <n v="0.227941176"/>
    <x v="4"/>
    <s v="Smart bulb that can be controlled by your smartphone and other smart-home devices"/>
    <s v="High-End"/>
    <s v="All homes"/>
    <s v="Zircon"/>
    <s v="Lighting"/>
  </r>
  <r>
    <x v="21"/>
    <s v="6981f83f-13e0-4579-9d7c-010721744123"/>
    <n v="7747"/>
    <s v="mfriedlos6u"/>
    <n v="2"/>
    <s v="Female"/>
    <x v="88"/>
    <x v="9"/>
    <x v="1"/>
    <x v="36"/>
    <n v="107"/>
    <x v="88"/>
    <n v="2107"/>
    <n v="4"/>
    <n v="91"/>
    <n v="470"/>
    <n v="1050"/>
    <n v="380"/>
    <n v="112"/>
    <n v="1.8984340000000001E-3"/>
    <n v="4.3189368999999998E-2"/>
    <n v="0.223065971"/>
    <n v="0.49833886999999999"/>
    <n v="0.18035121000000001"/>
    <x v="88"/>
    <n v="1"/>
    <n v="15"/>
    <n v="94"/>
    <n v="315"/>
    <n v="570"/>
    <n v="466"/>
    <n v="281"/>
    <n v="187"/>
    <n v="178"/>
    <n v="4.7460800000000001E-4"/>
    <n v="7.1191270000000003E-3"/>
    <n v="4.4613194000000002E-2"/>
    <n v="0.14950166100000001"/>
    <n v="0.27052681499999998"/>
    <n v="0.221167537"/>
    <n v="0.133364974"/>
    <n v="8.8751780000000002E-2"/>
    <n v="8.4480304000000006E-2"/>
    <n v="4828"/>
    <n v="257"/>
    <n v="156"/>
    <n v="95"/>
    <n v="268"/>
    <n v="45"/>
    <n v="110"/>
    <n v="87"/>
    <n v="221"/>
    <n v="235"/>
    <n v="912"/>
    <n v="935"/>
    <n v="384"/>
    <n v="653"/>
    <n v="333"/>
    <n v="106"/>
    <n v="31"/>
    <n v="43.7"/>
    <n v="45"/>
    <n v="5.3231151999999997E-2"/>
    <n v="3.2311515999999998E-2"/>
    <n v="1.9676885000000002E-2"/>
    <n v="5.5509528000000002E-2"/>
    <n v="9.3206299999999999E-3"/>
    <n v="2.2783761E-2"/>
    <n v="1.8019884E-2"/>
    <n v="4.5774648000000001E-2"/>
    <n v="4.8674399E-2"/>
    <n v="0.18889809399999999"/>
    <n v="0.19366197199999999"/>
    <n v="7.9536040000000002E-2"/>
    <n v="0.13525269300000001"/>
    <n v="6.8972659000000006E-2"/>
    <n v="2.1955261E-2"/>
    <n v="6.4208779999999997E-3"/>
    <n v="25"/>
    <n v="41"/>
    <n v="4"/>
    <n v="3.7383178000000003E-2"/>
    <n v="0.23364486000000001"/>
    <n v="0.38317757000000002"/>
    <x v="0"/>
    <s v="Speaker system which connects to your smartphone and other smart-home devices"/>
    <s v="Budget"/>
    <s v="All homes"/>
    <s v="MyHome"/>
    <s v="Sound System"/>
  </r>
  <r>
    <x v="13"/>
    <s v="0514cbc5-2c8f-454d-b90e-9231bd553ab1"/>
    <n v="5422"/>
    <s v="kblunsom6v"/>
    <n v="3"/>
    <s v="Female"/>
    <x v="10"/>
    <x v="10"/>
    <x v="0"/>
    <x v="7"/>
    <n v="201"/>
    <x v="10"/>
    <n v="3206"/>
    <n v="5"/>
    <n v="591"/>
    <n v="928"/>
    <n v="867"/>
    <n v="481"/>
    <n v="334"/>
    <n v="1.559576E-3"/>
    <n v="0.184341859"/>
    <n v="0.28945726799999999"/>
    <n v="0.27043044300000002"/>
    <n v="0.15003119200000001"/>
    <x v="10"/>
    <n v="31"/>
    <n v="175"/>
    <n v="463"/>
    <n v="651"/>
    <n v="494"/>
    <n v="458"/>
    <n v="335"/>
    <n v="211"/>
    <n v="388"/>
    <n v="9.66937E-3"/>
    <n v="5.4585152999999997E-2"/>
    <n v="0.144416719"/>
    <n v="0.203056769"/>
    <n v="0.15408608900000001"/>
    <n v="0.14285714299999999"/>
    <n v="0.104491578"/>
    <n v="6.5814099000000001E-2"/>
    <n v="0.121023082"/>
    <n v="7147"/>
    <n v="519"/>
    <n v="264"/>
    <n v="178"/>
    <n v="389"/>
    <n v="69"/>
    <n v="151"/>
    <n v="96"/>
    <n v="249"/>
    <n v="359"/>
    <n v="1907"/>
    <n v="1437"/>
    <n v="353"/>
    <n v="543"/>
    <n v="398"/>
    <n v="162"/>
    <n v="73"/>
    <n v="39.9"/>
    <n v="39"/>
    <n v="7.2617881999999995E-2"/>
    <n v="3.6938576000000001E-2"/>
    <n v="2.4905554999999999E-2"/>
    <n v="5.4428431999999999E-2"/>
    <n v="9.6544000000000005E-3"/>
    <n v="2.1127745999999999E-2"/>
    <n v="1.3432209000000001E-2"/>
    <n v="3.4839793000000001E-2"/>
    <n v="5.0230865999999999E-2"/>
    <n v="0.26682524099999999"/>
    <n v="0.20106338300000001"/>
    <n v="4.9391352999999999E-2"/>
    <n v="7.5975933999999995E-2"/>
    <n v="5.5687700999999999E-2"/>
    <n v="2.2666853000000001E-2"/>
    <n v="1.0214076000000001E-2"/>
    <n v="37"/>
    <n v="33"/>
    <n v="58"/>
    <n v="0.28855721400000001"/>
    <n v="0.18407960200000001"/>
    <n v="0.16417910399999999"/>
    <x v="4"/>
    <s v="Smart bulb that can be controlled by your smartphone and other smart-home devices"/>
    <s v="High-End"/>
    <s v="All homes"/>
    <s v="Zircon"/>
    <s v="Lighting"/>
  </r>
  <r>
    <x v="26"/>
    <s v="b51dff3e-e1c9-4ba6-92c0-a6613fb4d85f"/>
    <n v="1765"/>
    <s v="smattussevich6w"/>
    <n v="1"/>
    <s v="Female"/>
    <x v="59"/>
    <x v="8"/>
    <x v="0"/>
    <x v="10"/>
    <n v="248"/>
    <x v="59"/>
    <n v="2986"/>
    <n v="39"/>
    <n v="762"/>
    <n v="997"/>
    <n v="926"/>
    <n v="202"/>
    <n v="60"/>
    <n v="1.3060950999999999E-2"/>
    <n v="0.25519089099999998"/>
    <n v="0.33389149400000001"/>
    <n v="0.31011386499999999"/>
    <n v="6.7649028999999999E-2"/>
    <x v="59"/>
    <n v="54"/>
    <n v="292"/>
    <n v="614"/>
    <n v="662"/>
    <n v="592"/>
    <n v="430"/>
    <n v="187"/>
    <n v="89"/>
    <n v="66"/>
    <n v="1.8084394E-2"/>
    <n v="9.7789685000000001E-2"/>
    <n v="0.20562625600000001"/>
    <n v="0.221701273"/>
    <n v="0.19825854000000001"/>
    <n v="0.144005358"/>
    <n v="6.2625585999999997E-2"/>
    <n v="2.9805760000000001E-2"/>
    <n v="2.2103148E-2"/>
    <n v="6518"/>
    <n v="486"/>
    <n v="235"/>
    <n v="137"/>
    <n v="343"/>
    <n v="75"/>
    <n v="134"/>
    <n v="123"/>
    <n v="386"/>
    <n v="597"/>
    <n v="1699"/>
    <n v="1135"/>
    <n v="332"/>
    <n v="432"/>
    <n v="279"/>
    <n v="65"/>
    <n v="60"/>
    <n v="37.1"/>
    <n v="35"/>
    <n v="7.4562748999999998E-2"/>
    <n v="3.6054004000000001E-2"/>
    <n v="2.1018716999999999E-2"/>
    <n v="5.2623504000000002E-2"/>
    <n v="1.1506597E-2"/>
    <n v="2.0558454E-2"/>
    <n v="1.8870819E-2"/>
    <n v="5.9220620000000002E-2"/>
    <n v="9.1592513E-2"/>
    <n v="0.26066277999999998"/>
    <n v="0.17413317"/>
    <n v="5.0935870000000001E-2"/>
    <n v="6.6277999000000004E-2"/>
    <n v="4.2804541000000002E-2"/>
    <n v="9.9723840000000008E-3"/>
    <n v="9.2052780000000008E-3"/>
    <n v="8"/>
    <n v="49"/>
    <n v="131"/>
    <n v="0.52822580600000002"/>
    <n v="3.2258065000000002E-2"/>
    <n v="0.197580645"/>
    <x v="7"/>
    <s v="Smart bulb that can be controlled by your smartphone and other smart-home devices"/>
    <s v="Budget"/>
    <s v="All homes"/>
    <s v="MyHome"/>
    <s v="Lighting"/>
  </r>
  <r>
    <x v="30"/>
    <s v="729667c2-16e8-493c-953c-00c3b27f8651"/>
    <n v="2346"/>
    <s v="jlawrance6x"/>
    <n v="1"/>
    <s v="Male"/>
    <x v="13"/>
    <x v="8"/>
    <x v="1"/>
    <x v="9"/>
    <n v="199"/>
    <x v="13"/>
    <n v="4339"/>
    <n v="5"/>
    <n v="448"/>
    <n v="1282"/>
    <n v="1948"/>
    <n v="586"/>
    <n v="70"/>
    <n v="1.1523390000000001E-3"/>
    <n v="0.103249597"/>
    <n v="0.29545978299999998"/>
    <n v="0.44895137099999999"/>
    <n v="0.13505416000000001"/>
    <x v="13"/>
    <n v="12"/>
    <n v="65"/>
    <n v="421"/>
    <n v="1007"/>
    <n v="1105"/>
    <n v="932"/>
    <n v="418"/>
    <n v="247"/>
    <n v="132"/>
    <n v="2.765614E-3"/>
    <n v="1.498041E-2"/>
    <n v="9.7026965000000007E-2"/>
    <n v="0.232081125"/>
    <n v="0.25466697399999999"/>
    <n v="0.214796036"/>
    <n v="9.6335561E-2"/>
    <n v="5.6925559000000001E-2"/>
    <n v="3.0421756000000001E-2"/>
    <n v="10295"/>
    <n v="644"/>
    <n v="383"/>
    <n v="204"/>
    <n v="599"/>
    <n v="165"/>
    <n v="285"/>
    <n v="234"/>
    <n v="606"/>
    <n v="685"/>
    <n v="2225"/>
    <n v="2171"/>
    <n v="601"/>
    <n v="744"/>
    <n v="534"/>
    <n v="146"/>
    <n v="69"/>
    <n v="38.9"/>
    <n v="39"/>
    <n v="6.2554637999999996E-2"/>
    <n v="3.7202525E-2"/>
    <n v="1.9815444000000002E-2"/>
    <n v="5.8183583999999997E-2"/>
    <n v="1.6027197999999999E-2"/>
    <n v="2.7683341E-2"/>
    <n v="2.272948E-2"/>
    <n v="5.8863525999999999E-2"/>
    <n v="6.6537154000000001E-2"/>
    <n v="0.216124332"/>
    <n v="0.210879068"/>
    <n v="5.8377853E-2"/>
    <n v="7.2268091000000007E-2"/>
    <n v="5.186984E-2"/>
    <n v="1.4181642E-2"/>
    <n v="6.7022829999999999E-3"/>
    <n v="21"/>
    <n v="51"/>
    <n v="21"/>
    <n v="0.10552763800000001"/>
    <n v="0.10552763800000001"/>
    <n v="0.25628140700000002"/>
    <x v="2"/>
    <s v="Fingerprint recognised door system"/>
    <s v="All"/>
    <s v="Flats"/>
    <s v="MyHome"/>
    <s v="Security"/>
  </r>
  <r>
    <x v="27"/>
    <s v="822d0fe1-6d53-4cef-b18e-e05a21495455"/>
    <n v="7747"/>
    <s v="lkurton6y"/>
    <n v="2"/>
    <s v="Female"/>
    <x v="50"/>
    <x v="2"/>
    <x v="1"/>
    <x v="12"/>
    <n v="168"/>
    <x v="50"/>
    <n v="3182"/>
    <n v="9"/>
    <n v="286"/>
    <n v="914"/>
    <n v="1693"/>
    <n v="222"/>
    <n v="58"/>
    <n v="2.82841E-3"/>
    <n v="8.9880578000000003E-2"/>
    <n v="0.28724072899999997"/>
    <n v="0.53205531100000003"/>
    <n v="6.9767441999999999E-2"/>
    <x v="50"/>
    <n v="8"/>
    <n v="59"/>
    <n v="298"/>
    <n v="766"/>
    <n v="948"/>
    <n v="730"/>
    <n v="236"/>
    <n v="84"/>
    <n v="53"/>
    <n v="2.514142E-3"/>
    <n v="1.8541798000000002E-2"/>
    <n v="9.3651790999999998E-2"/>
    <n v="0.240729101"/>
    <n v="0.29792583299999997"/>
    <n v="0.22941546199999999"/>
    <n v="7.4167189999999994E-2"/>
    <n v="2.6398491999999999E-2"/>
    <n v="1.6656191000000001E-2"/>
    <n v="7339"/>
    <n v="580"/>
    <n v="304"/>
    <n v="176"/>
    <n v="450"/>
    <n v="97"/>
    <n v="188"/>
    <n v="188"/>
    <n v="495"/>
    <n v="464"/>
    <n v="1280"/>
    <n v="1397"/>
    <n v="377"/>
    <n v="603"/>
    <n v="559"/>
    <n v="122"/>
    <n v="59"/>
    <n v="39.1"/>
    <n v="39"/>
    <n v="7.9029841000000003E-2"/>
    <n v="4.1422537000000002E-2"/>
    <n v="2.3981468999999998E-2"/>
    <n v="6.1316256E-2"/>
    <n v="1.3217059999999999E-2"/>
    <n v="2.5616568999999999E-2"/>
    <n v="2.5616568999999999E-2"/>
    <n v="6.7447881000000001E-2"/>
    <n v="6.3223872E-2"/>
    <n v="0.17441068300000001"/>
    <n v="0.19035290899999999"/>
    <n v="5.1369395999999998E-2"/>
    <n v="8.2163783000000004E-2"/>
    <n v="7.6168415000000003E-2"/>
    <n v="1.6623518E-2"/>
    <n v="8.0392420000000003E-3"/>
    <n v="6"/>
    <n v="66"/>
    <n v="21"/>
    <n v="0.125"/>
    <n v="3.5714285999999998E-2"/>
    <n v="0.39285714300000002"/>
    <x v="0"/>
    <s v="Speaker system which connects to your smartphone and other smart-home devices"/>
    <s v="Budget"/>
    <s v="All homes"/>
    <s v="MyHome"/>
    <s v="Sound System"/>
  </r>
  <r>
    <x v="26"/>
    <s v="2d3b3fe6-350e-4bf4-8f89-fe2faeebc684"/>
    <n v="1765"/>
    <s v="crusk6z"/>
    <n v="1"/>
    <s v="Female"/>
    <x v="47"/>
    <x v="11"/>
    <x v="1"/>
    <x v="30"/>
    <n v="156"/>
    <x v="47"/>
    <n v="2185"/>
    <n v="2"/>
    <n v="177"/>
    <n v="502"/>
    <n v="1086"/>
    <n v="345"/>
    <n v="73"/>
    <n v="9.1533200000000004E-4"/>
    <n v="8.1006864999999997E-2"/>
    <n v="0.229748284"/>
    <n v="0.49702517200000002"/>
    <n v="0.15789473700000001"/>
    <x v="47"/>
    <n v="0"/>
    <n v="22"/>
    <n v="160"/>
    <n v="347"/>
    <n v="600"/>
    <n v="541"/>
    <n v="252"/>
    <n v="129"/>
    <n v="134"/>
    <n v="0"/>
    <n v="1.006865E-2"/>
    <n v="7.3226545000000004E-2"/>
    <n v="0.158810069"/>
    <n v="0.27459954199999997"/>
    <n v="0.24759725399999999"/>
    <n v="0.11533180799999999"/>
    <n v="5.9038901999999997E-2"/>
    <n v="6.1327231000000003E-2"/>
    <n v="5302"/>
    <n v="364"/>
    <n v="203"/>
    <n v="117"/>
    <n v="264"/>
    <n v="48"/>
    <n v="111"/>
    <n v="119"/>
    <n v="286"/>
    <n v="309"/>
    <n v="1028"/>
    <n v="1054"/>
    <n v="361"/>
    <n v="537"/>
    <n v="331"/>
    <n v="108"/>
    <n v="62"/>
    <n v="41.4"/>
    <n v="42"/>
    <n v="6.8653337999999994E-2"/>
    <n v="3.8287439E-2"/>
    <n v="2.2067144E-2"/>
    <n v="4.9792531000000001E-2"/>
    <n v="9.0531870000000007E-3"/>
    <n v="2.0935496000000001E-2"/>
    <n v="2.2444360999999999E-2"/>
    <n v="5.3941909000000003E-2"/>
    <n v="5.8279893999999999E-2"/>
    <n v="0.19388909800000001"/>
    <n v="0.19879290799999999"/>
    <n v="6.8087514000000002E-2"/>
    <n v="0.10128253500000001"/>
    <n v="6.2429272000000001E-2"/>
    <n v="2.0369671999999998E-2"/>
    <n v="1.16937E-2"/>
    <n v="21"/>
    <n v="39"/>
    <n v="22"/>
    <n v="0.14102564100000001"/>
    <n v="0.134615385"/>
    <n v="0.25"/>
    <x v="7"/>
    <s v="Smart bulb that can be controlled by your smartphone and other smart-home devices"/>
    <s v="Budget"/>
    <s v="All homes"/>
    <s v="MyHome"/>
    <s v="Lighting"/>
  </r>
  <r>
    <x v="24"/>
    <s v="1d69bd94-2de3-4af3-9387-459e64ec45d3"/>
    <n v="6825"/>
    <s v="eyanuk70"/>
    <n v="1"/>
    <s v="Male"/>
    <x v="95"/>
    <x v="9"/>
    <x v="1"/>
    <x v="37"/>
    <n v="130"/>
    <x v="95"/>
    <n v="2544"/>
    <n v="1"/>
    <n v="164"/>
    <n v="343"/>
    <n v="1330"/>
    <n v="544"/>
    <n v="162"/>
    <n v="3.93082E-4"/>
    <n v="6.4465409000000001E-2"/>
    <n v="0.13482704400000001"/>
    <n v="0.52279874199999998"/>
    <n v="0.213836478"/>
    <x v="95"/>
    <n v="6"/>
    <n v="25"/>
    <n v="138"/>
    <n v="229"/>
    <n v="544"/>
    <n v="659"/>
    <n v="412"/>
    <n v="261"/>
    <n v="270"/>
    <n v="2.3584909999999999E-3"/>
    <n v="9.8270440000000001E-3"/>
    <n v="5.4245282999999998E-2"/>
    <n v="9.0015723000000006E-2"/>
    <n v="0.213836478"/>
    <n v="0.259040881"/>
    <n v="0.16194968600000001"/>
    <n v="0.10259434000000001"/>
    <n v="0.10613207500000001"/>
    <n v="6242"/>
    <n v="303"/>
    <n v="171"/>
    <n v="130"/>
    <n v="431"/>
    <n v="103"/>
    <n v="180"/>
    <n v="139"/>
    <n v="255"/>
    <n v="174"/>
    <n v="1001"/>
    <n v="1346"/>
    <n v="394"/>
    <n v="809"/>
    <n v="597"/>
    <n v="138"/>
    <n v="71"/>
    <n v="44.7"/>
    <n v="47"/>
    <n v="4.8542134000000001E-2"/>
    <n v="2.7395065999999999E-2"/>
    <n v="2.0826658000000001E-2"/>
    <n v="6.9048382000000005E-2"/>
    <n v="1.6501121000000001E-2"/>
    <n v="2.8836911E-2"/>
    <n v="2.2268504000000001E-2"/>
    <n v="4.0852290999999999E-2"/>
    <n v="2.7875680999999999E-2"/>
    <n v="0.16036526800000001"/>
    <n v="0.21563601399999999"/>
    <n v="6.3120794999999993E-2"/>
    <n v="0.129605896"/>
    <n v="9.5642422000000005E-2"/>
    <n v="2.2108299000000001E-2"/>
    <n v="1.1374558999999999E-2"/>
    <n v="33"/>
    <n v="41"/>
    <n v="2"/>
    <n v="1.5384615000000001E-2"/>
    <n v="0.25384615399999999"/>
    <n v="0.31538461499999998"/>
    <x v="5"/>
    <s v="Facial recognition security alarm system"/>
    <s v="All"/>
    <s v="Detached and semi-detached houses"/>
    <s v="Zircon"/>
    <s v="Security"/>
  </r>
  <r>
    <x v="21"/>
    <s v="33a530e3-0eb0-440e-8c62-be645728669e"/>
    <n v="7747"/>
    <s v="aharland71"/>
    <n v="1"/>
    <s v="Female"/>
    <x v="96"/>
    <x v="7"/>
    <x v="1"/>
    <x v="4"/>
    <n v="208"/>
    <x v="96"/>
    <n v="4527"/>
    <n v="7"/>
    <n v="845"/>
    <n v="1203"/>
    <n v="1772"/>
    <n v="527"/>
    <n v="173"/>
    <n v="1.5462780000000001E-3"/>
    <n v="0.186657831"/>
    <n v="0.2657389"/>
    <n v="0.391429203"/>
    <n v="0.116412635"/>
    <x v="96"/>
    <n v="17"/>
    <n v="141"/>
    <n v="710"/>
    <n v="829"/>
    <n v="868"/>
    <n v="1023"/>
    <n v="505"/>
    <n v="253"/>
    <n v="181"/>
    <n v="3.7552459999999998E-3"/>
    <n v="3.1146455E-2"/>
    <n v="0.15683675699999999"/>
    <n v="0.183123481"/>
    <n v="0.191738458"/>
    <n v="0.22597746899999999"/>
    <n v="0.11155290499999999"/>
    <n v="5.5886901000000003E-2"/>
    <n v="3.9982327999999998E-2"/>
    <n v="9998"/>
    <n v="653"/>
    <n v="296"/>
    <n v="188"/>
    <n v="486"/>
    <n v="111"/>
    <n v="208"/>
    <n v="223"/>
    <n v="662"/>
    <n v="629"/>
    <n v="2047"/>
    <n v="1946"/>
    <n v="582"/>
    <n v="834"/>
    <n v="747"/>
    <n v="240"/>
    <n v="146"/>
    <n v="41.5"/>
    <n v="41"/>
    <n v="6.5313063000000005E-2"/>
    <n v="2.9605921E-2"/>
    <n v="1.8803760999999999E-2"/>
    <n v="4.8609722000000001E-2"/>
    <n v="1.1102219999999999E-2"/>
    <n v="2.0804161000000002E-2"/>
    <n v="2.2304461000000001E-2"/>
    <n v="6.6213243000000005E-2"/>
    <n v="6.2912582999999994E-2"/>
    <n v="0.20474094800000001"/>
    <n v="0.19463892799999999"/>
    <n v="5.8211642000000001E-2"/>
    <n v="8.3416683000000005E-2"/>
    <n v="7.4714943000000006E-2"/>
    <n v="2.4004800999999999E-2"/>
    <n v="1.4602921E-2"/>
    <n v="16"/>
    <n v="44"/>
    <n v="46"/>
    <n v="0.22115384599999999"/>
    <n v="7.6923077000000006E-2"/>
    <n v="0.21153846200000001"/>
    <x v="0"/>
    <s v="Speaker system which connects to your smartphone and other smart-home devices"/>
    <s v="Budget"/>
    <s v="All homes"/>
    <s v="MyHome"/>
    <s v="Sound System"/>
  </r>
  <r>
    <x v="27"/>
    <s v="945cb6b8-3c1f-46e5-99a6-be51bc37825e"/>
    <n v="1765"/>
    <s v="cyewdell72"/>
    <n v="1"/>
    <s v="Male"/>
    <x v="107"/>
    <x v="2"/>
    <x v="1"/>
    <x v="2"/>
    <n v="133"/>
    <x v="107"/>
    <n v="2445"/>
    <n v="1"/>
    <n v="49"/>
    <n v="288"/>
    <n v="1918"/>
    <n v="143"/>
    <n v="46"/>
    <n v="4.0899799999999999E-4"/>
    <n v="2.00409E-2"/>
    <n v="0.117791411"/>
    <n v="0.784458078"/>
    <n v="5.8486707999999998E-2"/>
    <x v="107"/>
    <n v="0"/>
    <n v="6"/>
    <n v="60"/>
    <n v="194"/>
    <n v="1276"/>
    <n v="620"/>
    <n v="156"/>
    <n v="80"/>
    <n v="53"/>
    <n v="0"/>
    <n v="2.4539879999999998E-3"/>
    <n v="2.4539877000000002E-2"/>
    <n v="7.9345603000000001E-2"/>
    <n v="0.52188139099999997"/>
    <n v="0.25357873199999997"/>
    <n v="6.3803681000000001E-2"/>
    <n v="3.2719836000000002E-2"/>
    <n v="2.1676892E-2"/>
    <n v="6452"/>
    <n v="451"/>
    <n v="276"/>
    <n v="212"/>
    <n v="458"/>
    <n v="109"/>
    <n v="170"/>
    <n v="182"/>
    <n v="399"/>
    <n v="456"/>
    <n v="1494"/>
    <n v="1276"/>
    <n v="354"/>
    <n v="384"/>
    <n v="151"/>
    <n v="52"/>
    <n v="28"/>
    <n v="35.200000000000003"/>
    <n v="35"/>
    <n v="6.9900805999999996E-2"/>
    <n v="4.2777432999999997E-2"/>
    <n v="3.2858028999999997E-2"/>
    <n v="7.0985741000000005E-2"/>
    <n v="1.6893986E-2"/>
    <n v="2.6348419000000001E-2"/>
    <n v="2.8208308000000001E-2"/>
    <n v="6.184129E-2"/>
    <n v="7.0675759000000005E-2"/>
    <n v="0.23155610700000001"/>
    <n v="0.19776813400000001"/>
    <n v="5.4866708E-2"/>
    <n v="5.9516429000000003E-2"/>
    <n v="2.3403595999999999E-2"/>
    <n v="8.0595159999999992E-3"/>
    <n v="4.3397399999999999E-3"/>
    <n v="2"/>
    <n v="26"/>
    <n v="0"/>
    <n v="0"/>
    <n v="1.5037594E-2"/>
    <n v="0.195488722"/>
    <x v="7"/>
    <s v="Smart bulb that can be controlled by your smartphone and other smart-home devices"/>
    <s v="Budget"/>
    <s v="All homes"/>
    <s v="MyHome"/>
    <s v="Lighting"/>
  </r>
  <r>
    <x v="16"/>
    <s v="9fbc09ae-3500-4b8b-8e73-bcd6f51df5ed"/>
    <n v="1765"/>
    <s v="arizzo73"/>
    <n v="1"/>
    <s v="Female"/>
    <x v="72"/>
    <x v="4"/>
    <x v="1"/>
    <x v="22"/>
    <n v="155"/>
    <x v="72"/>
    <n v="2662"/>
    <n v="2"/>
    <n v="63"/>
    <n v="798"/>
    <n v="1337"/>
    <n v="392"/>
    <n v="70"/>
    <n v="7.5131500000000001E-4"/>
    <n v="2.3666415999999999E-2"/>
    <n v="0.299774606"/>
    <n v="0.50225394400000001"/>
    <n v="0.14725770099999999"/>
    <x v="72"/>
    <n v="1"/>
    <n v="8"/>
    <n v="65"/>
    <n v="497"/>
    <n v="857"/>
    <n v="620"/>
    <n v="322"/>
    <n v="166"/>
    <n v="126"/>
    <n v="3.75657E-4"/>
    <n v="3.0052590000000001E-3"/>
    <n v="2.4417731000000002E-2"/>
    <n v="0.18670172800000001"/>
    <n v="0.32193839200000002"/>
    <n v="0.232907588"/>
    <n v="0.120961683"/>
    <n v="6.2359128E-2"/>
    <n v="4.7332831999999998E-2"/>
    <n v="5971"/>
    <n v="307"/>
    <n v="216"/>
    <n v="128"/>
    <n v="304"/>
    <n v="65"/>
    <n v="139"/>
    <n v="109"/>
    <n v="234"/>
    <n v="256"/>
    <n v="900"/>
    <n v="1130"/>
    <n v="534"/>
    <n v="906"/>
    <n v="546"/>
    <n v="140"/>
    <n v="57"/>
    <n v="45.7"/>
    <n v="49"/>
    <n v="5.1415173000000002E-2"/>
    <n v="3.6174844999999997E-2"/>
    <n v="2.1436944999999999E-2"/>
    <n v="5.0912745000000002E-2"/>
    <n v="1.0885949000000001E-2"/>
    <n v="2.3279182999999998E-2"/>
    <n v="1.8254899000000002E-2"/>
    <n v="3.9189415999999998E-2"/>
    <n v="4.2873889999999998E-2"/>
    <n v="0.150728521"/>
    <n v="0.18924803200000001"/>
    <n v="8.9432256000000002E-2"/>
    <n v="0.151733378"/>
    <n v="9.1441969999999997E-2"/>
    <n v="2.3446659000000002E-2"/>
    <n v="9.5461399999999998E-3"/>
    <n v="58"/>
    <n v="31"/>
    <n v="6"/>
    <n v="3.8709676999999998E-2"/>
    <n v="0.37419354799999999"/>
    <n v="0.2"/>
    <x v="7"/>
    <s v="Smart bulb that can be controlled by your smartphone and other smart-home devices"/>
    <s v="Budget"/>
    <s v="All homes"/>
    <s v="MyHome"/>
    <s v="Lighting"/>
  </r>
  <r>
    <x v="17"/>
    <s v="e5aab865-c2c9-4d86-a289-cb9c43c54ed9"/>
    <n v="2346"/>
    <s v="mslyde74"/>
    <n v="1"/>
    <s v="Female"/>
    <x v="16"/>
    <x v="8"/>
    <x v="1"/>
    <x v="12"/>
    <n v="294"/>
    <x v="16"/>
    <n v="3452"/>
    <n v="5"/>
    <n v="207"/>
    <n v="586"/>
    <n v="2250"/>
    <n v="334"/>
    <n v="70"/>
    <n v="1.448436E-3"/>
    <n v="5.9965237999999997E-2"/>
    <n v="0.169756663"/>
    <n v="0.65179606000000001"/>
    <n v="9.6755504000000006E-2"/>
    <x v="16"/>
    <n v="19"/>
    <n v="74"/>
    <n v="212"/>
    <n v="375"/>
    <n v="1187"/>
    <n v="1032"/>
    <n v="363"/>
    <n v="121"/>
    <n v="69"/>
    <n v="5.5040560000000002E-3"/>
    <n v="2.1436848000000001E-2"/>
    <n v="6.1413673000000002E-2"/>
    <n v="0.108632677"/>
    <n v="0.34385863300000002"/>
    <n v="0.29895712600000002"/>
    <n v="0.10515643099999999"/>
    <n v="3.5052144E-2"/>
    <n v="1.9988413E-2"/>
    <n v="8316"/>
    <n v="546"/>
    <n v="286"/>
    <n v="182"/>
    <n v="454"/>
    <n v="90"/>
    <n v="201"/>
    <n v="216"/>
    <n v="528"/>
    <n v="537"/>
    <n v="1621"/>
    <n v="1591"/>
    <n v="494"/>
    <n v="745"/>
    <n v="569"/>
    <n v="158"/>
    <n v="98"/>
    <n v="40.6"/>
    <n v="40"/>
    <n v="6.5656566E-2"/>
    <n v="3.4391534000000001E-2"/>
    <n v="2.1885522000000001E-2"/>
    <n v="5.4593555000000002E-2"/>
    <n v="1.0822511E-2"/>
    <n v="2.4170273999999999E-2"/>
    <n v="2.5974026000000001E-2"/>
    <n v="6.3492063000000001E-2"/>
    <n v="6.4574314999999993E-2"/>
    <n v="0.194925445"/>
    <n v="0.19131794099999999"/>
    <n v="5.9403559000000002E-2"/>
    <n v="8.958634E-2"/>
    <n v="6.8422317999999996E-2"/>
    <n v="1.8999518999999999E-2"/>
    <n v="1.1784512E-2"/>
    <n v="16"/>
    <n v="75"/>
    <n v="102"/>
    <n v="0.346938776"/>
    <n v="5.4421769000000002E-2"/>
    <n v="0.255102041"/>
    <x v="2"/>
    <s v="Fingerprint recognised door system"/>
    <s v="All"/>
    <s v="Flats"/>
    <s v="MyHome"/>
    <s v="Security"/>
  </r>
  <r>
    <x v="0"/>
    <s v="ab65b63b-dead-493e-b487-4931c8860f98"/>
    <n v="5422"/>
    <s v="fharkus75"/>
    <n v="4"/>
    <s v="Female"/>
    <x v="20"/>
    <x v="6"/>
    <x v="0"/>
    <x v="15"/>
    <n v="137"/>
    <x v="20"/>
    <n v="2969"/>
    <n v="2"/>
    <n v="103"/>
    <n v="495"/>
    <n v="1302"/>
    <n v="843"/>
    <n v="224"/>
    <n v="6.7362699999999999E-4"/>
    <n v="3.4691815000000001E-2"/>
    <n v="0.166722802"/>
    <n v="0.43853149200000002"/>
    <n v="0.283933985"/>
    <x v="20"/>
    <n v="0"/>
    <n v="9"/>
    <n v="105"/>
    <n v="305"/>
    <n v="478"/>
    <n v="781"/>
    <n v="569"/>
    <n v="433"/>
    <n v="289"/>
    <n v="0"/>
    <n v="3.0313240000000002E-3"/>
    <n v="3.5365443000000003E-2"/>
    <n v="0.102728191"/>
    <n v="0.16099696899999999"/>
    <n v="0.263051533"/>
    <n v="0.191647019"/>
    <n v="0.14584035000000001"/>
    <n v="9.7339171000000002E-2"/>
    <n v="7825"/>
    <n v="400"/>
    <n v="272"/>
    <n v="185"/>
    <n v="515"/>
    <n v="113"/>
    <n v="247"/>
    <n v="168"/>
    <n v="441"/>
    <n v="302"/>
    <n v="1438"/>
    <n v="1871"/>
    <n v="551"/>
    <n v="723"/>
    <n v="437"/>
    <n v="118"/>
    <n v="44"/>
    <n v="41"/>
    <n v="43"/>
    <n v="5.1118210999999997E-2"/>
    <n v="3.4760382999999999E-2"/>
    <n v="2.3642172999999999E-2"/>
    <n v="6.5814696000000006E-2"/>
    <n v="1.4440895E-2"/>
    <n v="3.1565494999999999E-2"/>
    <n v="2.1469649E-2"/>
    <n v="5.6357826999999999E-2"/>
    <n v="3.8594248999999997E-2"/>
    <n v="0.18376996800000001"/>
    <n v="0.23910543100000001"/>
    <n v="7.0415334999999996E-2"/>
    <n v="9.2396166000000002E-2"/>
    <n v="5.5846645E-2"/>
    <n v="1.5079871999999999E-2"/>
    <n v="5.6230029999999997E-3"/>
    <n v="27"/>
    <n v="71"/>
    <n v="17"/>
    <n v="0.124087591"/>
    <n v="0.19708029199999999"/>
    <n v="0.51824817499999998"/>
    <x v="4"/>
    <s v="Smart bulb that can be controlled by your smartphone and other smart-home devices"/>
    <s v="High-End"/>
    <s v="All homes"/>
    <s v="Zircon"/>
    <s v="Lighting"/>
  </r>
  <r>
    <x v="26"/>
    <s v="dc08f83f-4df1-4310-8dae-41f5c00c5788"/>
    <n v="1549"/>
    <s v="wjori76"/>
    <n v="1"/>
    <s v="Male"/>
    <x v="9"/>
    <x v="1"/>
    <x v="1"/>
    <x v="6"/>
    <n v="260"/>
    <x v="9"/>
    <n v="4791"/>
    <n v="2"/>
    <n v="482"/>
    <n v="991"/>
    <n v="2877"/>
    <n v="362"/>
    <n v="77"/>
    <n v="4.1744900000000002E-4"/>
    <n v="0.10060530199999999"/>
    <n v="0.20684617"/>
    <n v="0.60050093900000001"/>
    <n v="7.5558339000000002E-2"/>
    <x v="9"/>
    <n v="11"/>
    <n v="84"/>
    <n v="455"/>
    <n v="761"/>
    <n v="1606"/>
    <n v="1238"/>
    <n v="413"/>
    <n v="150"/>
    <n v="73"/>
    <n v="2.2959719999999999E-3"/>
    <n v="1.7532874E-2"/>
    <n v="9.4969735E-2"/>
    <n v="0.158839491"/>
    <n v="0.33521185599999997"/>
    <n v="0.25840116899999999"/>
    <n v="8.6203297999999998E-2"/>
    <n v="3.1308704E-2"/>
    <n v="1.5236903E-2"/>
    <n v="11104"/>
    <n v="676"/>
    <n v="329"/>
    <n v="236"/>
    <n v="651"/>
    <n v="145"/>
    <n v="291"/>
    <n v="291"/>
    <n v="692"/>
    <n v="691"/>
    <n v="2113"/>
    <n v="2013"/>
    <n v="669"/>
    <n v="1261"/>
    <n v="806"/>
    <n v="168"/>
    <n v="72"/>
    <n v="41.1"/>
    <n v="41"/>
    <n v="6.0878963000000001E-2"/>
    <n v="2.9628963000000001E-2"/>
    <n v="2.1253602E-2"/>
    <n v="5.8627522000000001E-2"/>
    <n v="1.3058357E-2"/>
    <n v="2.6206772E-2"/>
    <n v="2.6206772E-2"/>
    <n v="6.2319884999999998E-2"/>
    <n v="6.2229827000000001E-2"/>
    <n v="0.19029178699999999"/>
    <n v="0.18128602299999999"/>
    <n v="6.0248559E-2"/>
    <n v="0.11356268"/>
    <n v="7.2586454999999994E-2"/>
    <n v="1.5129683E-2"/>
    <n v="6.4841500000000002E-3"/>
    <n v="13"/>
    <n v="84"/>
    <n v="23"/>
    <n v="8.8461538000000006E-2"/>
    <n v="0.05"/>
    <n v="0.32307692300000002"/>
    <x v="6"/>
    <s v="Alarm clock which automatically syncs with your smartphone and automatically opens the curtains or blinds"/>
    <s v="High-End"/>
    <s v="All homes"/>
    <s v="Zircon"/>
    <s v="Alarm"/>
  </r>
  <r>
    <x v="7"/>
    <s v="67385342-4064-45a8-9a67-96830f8e51f8"/>
    <n v="2342"/>
    <s v="ceirwin77"/>
    <n v="1"/>
    <s v="Female"/>
    <x v="33"/>
    <x v="11"/>
    <x v="1"/>
    <x v="23"/>
    <n v="101"/>
    <x v="33"/>
    <n v="2101"/>
    <n v="9"/>
    <n v="243"/>
    <n v="592"/>
    <n v="943"/>
    <n v="280"/>
    <n v="34"/>
    <n v="4.2836740000000003E-3"/>
    <n v="0.11565921"/>
    <n v="0.28177058500000002"/>
    <n v="0.44883388899999999"/>
    <n v="0.13326987100000001"/>
    <x v="33"/>
    <n v="8"/>
    <n v="88"/>
    <n v="155"/>
    <n v="451"/>
    <n v="496"/>
    <n v="471"/>
    <n v="258"/>
    <n v="121"/>
    <n v="53"/>
    <n v="3.8077110000000001E-3"/>
    <n v="4.1884816999999998E-2"/>
    <n v="7.3774392999999994E-2"/>
    <n v="0.21465968599999999"/>
    <n v="0.23607805800000001"/>
    <n v="0.22417896200000001"/>
    <n v="0.122798667"/>
    <n v="5.7591623000000002E-2"/>
    <n v="2.5226083E-2"/>
    <n v="4861"/>
    <n v="324"/>
    <n v="160"/>
    <n v="117"/>
    <n v="289"/>
    <n v="64"/>
    <n v="126"/>
    <n v="95"/>
    <n v="280"/>
    <n v="347"/>
    <n v="1027"/>
    <n v="1164"/>
    <n v="280"/>
    <n v="315"/>
    <n v="209"/>
    <n v="48"/>
    <n v="16"/>
    <n v="38.200000000000003"/>
    <n v="39"/>
    <n v="6.6652952000000001E-2"/>
    <n v="3.2915038000000001E-2"/>
    <n v="2.4069121999999998E-2"/>
    <n v="5.9452787E-2"/>
    <n v="1.3166015E-2"/>
    <n v="2.5920591999999999E-2"/>
    <n v="1.9543304000000001E-2"/>
    <n v="5.7601316999999999E-2"/>
    <n v="7.1384488999999995E-2"/>
    <n v="0.211273401"/>
    <n v="0.239456902"/>
    <n v="5.7601316999999999E-2"/>
    <n v="6.4801480999999994E-2"/>
    <n v="4.2995268000000003E-2"/>
    <n v="9.8745110000000007E-3"/>
    <n v="3.2915039999999998E-3"/>
    <n v="21"/>
    <n v="24"/>
    <n v="3"/>
    <n v="2.9702969999999999E-2"/>
    <n v="0.20792079199999999"/>
    <n v="0.23762376199999999"/>
    <x v="3"/>
    <s v="Alarm clock which automatically syncs with your smartphone and automatically opens the curtains or blinds"/>
    <s v="Budget"/>
    <s v="All homes"/>
    <s v="MyHome"/>
    <s v="Alarm"/>
  </r>
  <r>
    <x v="8"/>
    <s v="a3622d18-1bee-46cb-85f1-16da43e8d9c4"/>
    <n v="1549"/>
    <s v="gdownage78"/>
    <n v="1"/>
    <s v="Male"/>
    <x v="66"/>
    <x v="4"/>
    <x v="0"/>
    <x v="32"/>
    <n v="116"/>
    <x v="66"/>
    <n v="2028"/>
    <n v="5"/>
    <n v="204"/>
    <n v="719"/>
    <n v="598"/>
    <n v="324"/>
    <n v="178"/>
    <n v="2.4654830000000001E-3"/>
    <n v="0.100591716"/>
    <n v="0.35453648900000001"/>
    <n v="0.29487179499999999"/>
    <n v="0.15976331399999999"/>
    <x v="66"/>
    <n v="7"/>
    <n v="48"/>
    <n v="166"/>
    <n v="497"/>
    <n v="362"/>
    <n v="333"/>
    <n v="218"/>
    <n v="151"/>
    <n v="246"/>
    <n v="3.4516769999999998E-3"/>
    <n v="2.3668639000000002E-2"/>
    <n v="8.1854043000000001E-2"/>
    <n v="0.24506903399999999"/>
    <n v="0.178500986"/>
    <n v="0.164201183"/>
    <n v="0.107495069"/>
    <n v="7.4457594000000002E-2"/>
    <n v="0.121301775"/>
    <n v="4503"/>
    <n v="204"/>
    <n v="136"/>
    <n v="102"/>
    <n v="225"/>
    <n v="49"/>
    <n v="70"/>
    <n v="71"/>
    <n v="190"/>
    <n v="127"/>
    <n v="778"/>
    <n v="995"/>
    <n v="417"/>
    <n v="604"/>
    <n v="402"/>
    <n v="87"/>
    <n v="46"/>
    <n v="46.2"/>
    <n v="49"/>
    <n v="4.5303131000000003E-2"/>
    <n v="3.0202086999999999E-2"/>
    <n v="2.2651566000000001E-2"/>
    <n v="4.9966689000000002E-2"/>
    <n v="1.0881633999999999E-2"/>
    <n v="1.5545191999999999E-2"/>
    <n v="1.5767265999999999E-2"/>
    <n v="4.2194093000000002E-2"/>
    <n v="2.820342E-2"/>
    <n v="0.172773706"/>
    <n v="0.22096380199999999"/>
    <n v="9.2604930000000002E-2"/>
    <n v="0.1341328"/>
    <n v="8.9273817000000005E-2"/>
    <n v="1.9320453000000001E-2"/>
    <n v="1.0215412E-2"/>
    <n v="41"/>
    <n v="24"/>
    <n v="14"/>
    <n v="0.12068965500000001"/>
    <n v="0.35344827600000001"/>
    <n v="0.20689655200000001"/>
    <x v="6"/>
    <s v="Alarm clock which automatically syncs with your smartphone and automatically opens the curtains or blinds"/>
    <s v="High-End"/>
    <s v="All homes"/>
    <s v="Zircon"/>
    <s v="Alarm"/>
  </r>
  <r>
    <x v="12"/>
    <s v="3afb730b-d8c1-498b-a97c-fab5a779cd1a"/>
    <n v="1765"/>
    <s v="evallens79"/>
    <n v="1"/>
    <s v="Female"/>
    <x v="16"/>
    <x v="4"/>
    <x v="1"/>
    <x v="12"/>
    <n v="294"/>
    <x v="16"/>
    <n v="3452"/>
    <n v="5"/>
    <n v="207"/>
    <n v="586"/>
    <n v="2250"/>
    <n v="334"/>
    <n v="70"/>
    <n v="1.448436E-3"/>
    <n v="5.9965237999999997E-2"/>
    <n v="0.169756663"/>
    <n v="0.65179606000000001"/>
    <n v="9.6755504000000006E-2"/>
    <x v="16"/>
    <n v="19"/>
    <n v="74"/>
    <n v="212"/>
    <n v="375"/>
    <n v="1187"/>
    <n v="1032"/>
    <n v="363"/>
    <n v="121"/>
    <n v="69"/>
    <n v="5.5040560000000002E-3"/>
    <n v="2.1436848000000001E-2"/>
    <n v="6.1413673000000002E-2"/>
    <n v="0.108632677"/>
    <n v="0.34385863300000002"/>
    <n v="0.29895712600000002"/>
    <n v="0.10515643099999999"/>
    <n v="3.5052144E-2"/>
    <n v="1.9988413E-2"/>
    <n v="8316"/>
    <n v="546"/>
    <n v="286"/>
    <n v="182"/>
    <n v="454"/>
    <n v="90"/>
    <n v="201"/>
    <n v="216"/>
    <n v="528"/>
    <n v="537"/>
    <n v="1621"/>
    <n v="1591"/>
    <n v="494"/>
    <n v="745"/>
    <n v="569"/>
    <n v="158"/>
    <n v="98"/>
    <n v="40.6"/>
    <n v="40"/>
    <n v="6.5656566E-2"/>
    <n v="3.4391534000000001E-2"/>
    <n v="2.1885522000000001E-2"/>
    <n v="5.4593555000000002E-2"/>
    <n v="1.0822511E-2"/>
    <n v="2.4170273999999999E-2"/>
    <n v="2.5974026000000001E-2"/>
    <n v="6.3492063000000001E-2"/>
    <n v="6.4574314999999993E-2"/>
    <n v="0.194925445"/>
    <n v="0.19131794099999999"/>
    <n v="5.9403559000000002E-2"/>
    <n v="8.958634E-2"/>
    <n v="6.8422317999999996E-2"/>
    <n v="1.8999518999999999E-2"/>
    <n v="1.1784512E-2"/>
    <n v="16"/>
    <n v="75"/>
    <n v="102"/>
    <n v="0.346938776"/>
    <n v="5.4421769000000002E-2"/>
    <n v="0.255102041"/>
    <x v="7"/>
    <s v="Smart bulb that can be controlled by your smartphone and other smart-home devices"/>
    <s v="Budget"/>
    <s v="All homes"/>
    <s v="MyHome"/>
    <s v="Lighting"/>
  </r>
  <r>
    <x v="30"/>
    <s v="04c647b8-45f6-45c5-8563-adc7a61bbeb1"/>
    <n v="1765"/>
    <s v="mtame7a"/>
    <n v="2"/>
    <s v="Male"/>
    <x v="108"/>
    <x v="7"/>
    <x v="1"/>
    <x v="9"/>
    <n v="101"/>
    <x v="108"/>
    <n v="1430"/>
    <n v="1"/>
    <n v="82"/>
    <n v="293"/>
    <n v="569"/>
    <n v="376"/>
    <n v="109"/>
    <n v="6.9930100000000005E-4"/>
    <n v="5.7342656999999998E-2"/>
    <n v="0.20489510499999999"/>
    <n v="0.39790209799999998"/>
    <n v="0.26293706300000003"/>
    <x v="108"/>
    <n v="2"/>
    <n v="14"/>
    <n v="66"/>
    <n v="206"/>
    <n v="320"/>
    <n v="289"/>
    <n v="208"/>
    <n v="146"/>
    <n v="179"/>
    <n v="1.398601E-3"/>
    <n v="9.7902100000000006E-3"/>
    <n v="4.6153845999999998E-2"/>
    <n v="0.14405594399999999"/>
    <n v="0.223776224"/>
    <n v="0.202097902"/>
    <n v="0.14545454499999999"/>
    <n v="0.102097902"/>
    <n v="0.12517482499999999"/>
    <n v="3509"/>
    <n v="177"/>
    <n v="122"/>
    <n v="79"/>
    <n v="220"/>
    <n v="33"/>
    <n v="88"/>
    <n v="78"/>
    <n v="153"/>
    <n v="163"/>
    <n v="641"/>
    <n v="792"/>
    <n v="244"/>
    <n v="386"/>
    <n v="233"/>
    <n v="68"/>
    <n v="32"/>
    <n v="42.6"/>
    <n v="44"/>
    <n v="5.0441721000000002E-2"/>
    <n v="3.4767739999999998E-2"/>
    <n v="2.2513537E-2"/>
    <n v="6.2695925E-2"/>
    <n v="9.4043890000000008E-3"/>
    <n v="2.5078369999999999E-2"/>
    <n v="2.2228555000000001E-2"/>
    <n v="4.3602165999999998E-2"/>
    <n v="4.6451981000000003E-2"/>
    <n v="0.18267312599999999"/>
    <n v="0.22570532900000001"/>
    <n v="6.9535479999999997E-2"/>
    <n v="0.11000285"/>
    <n v="6.6400684000000001E-2"/>
    <n v="1.9378739999999998E-2"/>
    <n v="9.1194069999999995E-3"/>
    <n v="24"/>
    <n v="24"/>
    <n v="1"/>
    <n v="9.9009900000000001E-3"/>
    <n v="0.23762376199999999"/>
    <n v="0.23762376199999999"/>
    <x v="7"/>
    <s v="Smart bulb that can be controlled by your smartphone and other smart-home devices"/>
    <s v="Budget"/>
    <s v="All homes"/>
    <s v="MyHome"/>
    <s v="Lighting"/>
  </r>
  <r>
    <x v="18"/>
    <s v="b37a9b72-caa5-4596-b015-126660f044f2"/>
    <n v="1765"/>
    <s v="bilyushkin7b"/>
    <n v="1"/>
    <s v="Female"/>
    <x v="33"/>
    <x v="10"/>
    <x v="1"/>
    <x v="23"/>
    <n v="101"/>
    <x v="33"/>
    <n v="2101"/>
    <n v="9"/>
    <n v="243"/>
    <n v="592"/>
    <n v="943"/>
    <n v="280"/>
    <n v="34"/>
    <n v="4.2836740000000003E-3"/>
    <n v="0.11565921"/>
    <n v="0.28177058500000002"/>
    <n v="0.44883388899999999"/>
    <n v="0.13326987100000001"/>
    <x v="33"/>
    <n v="8"/>
    <n v="88"/>
    <n v="155"/>
    <n v="451"/>
    <n v="496"/>
    <n v="471"/>
    <n v="258"/>
    <n v="121"/>
    <n v="53"/>
    <n v="3.8077110000000001E-3"/>
    <n v="4.1884816999999998E-2"/>
    <n v="7.3774392999999994E-2"/>
    <n v="0.21465968599999999"/>
    <n v="0.23607805800000001"/>
    <n v="0.22417896200000001"/>
    <n v="0.122798667"/>
    <n v="5.7591623000000002E-2"/>
    <n v="2.5226083E-2"/>
    <n v="4861"/>
    <n v="324"/>
    <n v="160"/>
    <n v="117"/>
    <n v="289"/>
    <n v="64"/>
    <n v="126"/>
    <n v="95"/>
    <n v="280"/>
    <n v="347"/>
    <n v="1027"/>
    <n v="1164"/>
    <n v="280"/>
    <n v="315"/>
    <n v="209"/>
    <n v="48"/>
    <n v="16"/>
    <n v="38.200000000000003"/>
    <n v="39"/>
    <n v="6.6652952000000001E-2"/>
    <n v="3.2915038000000001E-2"/>
    <n v="2.4069121999999998E-2"/>
    <n v="5.9452787E-2"/>
    <n v="1.3166015E-2"/>
    <n v="2.5920591999999999E-2"/>
    <n v="1.9543304000000001E-2"/>
    <n v="5.7601316999999999E-2"/>
    <n v="7.1384488999999995E-2"/>
    <n v="0.211273401"/>
    <n v="0.239456902"/>
    <n v="5.7601316999999999E-2"/>
    <n v="6.4801480999999994E-2"/>
    <n v="4.2995268000000003E-2"/>
    <n v="9.8745110000000007E-3"/>
    <n v="3.2915039999999998E-3"/>
    <n v="21"/>
    <n v="24"/>
    <n v="3"/>
    <n v="2.9702969999999999E-2"/>
    <n v="0.20792079199999999"/>
    <n v="0.23762376199999999"/>
    <x v="7"/>
    <s v="Smart bulb that can be controlled by your smartphone and other smart-home devices"/>
    <s v="Budget"/>
    <s v="All homes"/>
    <s v="MyHome"/>
    <s v="Lighting"/>
  </r>
  <r>
    <x v="30"/>
    <s v="8bdefc8c-49ea-42ee-80c4-d2cc306705ea"/>
    <n v="5422"/>
    <s v="amurley7c"/>
    <n v="2"/>
    <s v="Female"/>
    <x v="22"/>
    <x v="2"/>
    <x v="0"/>
    <x v="17"/>
    <n v="184"/>
    <x v="22"/>
    <n v="3368"/>
    <n v="2"/>
    <n v="199"/>
    <n v="467"/>
    <n v="805"/>
    <n v="850"/>
    <n v="1045"/>
    <n v="5.9382399999999996E-4"/>
    <n v="5.9085511E-2"/>
    <n v="0.138657957"/>
    <n v="0.23901425200000001"/>
    <n v="0.252375297"/>
    <x v="22"/>
    <n v="4"/>
    <n v="40"/>
    <n v="176"/>
    <n v="256"/>
    <n v="396"/>
    <n v="425"/>
    <n v="347"/>
    <n v="396"/>
    <n v="1328"/>
    <n v="1.1876479999999999E-3"/>
    <n v="1.1876485000000001E-2"/>
    <n v="5.2256532000000001E-2"/>
    <n v="7.6009500999999993E-2"/>
    <n v="0.11757719699999999"/>
    <n v="0.12618764800000001"/>
    <n v="0.10302850400000001"/>
    <n v="0.11757719699999999"/>
    <n v="0.394299287"/>
    <n v="9194"/>
    <n v="598"/>
    <n v="460"/>
    <n v="276"/>
    <n v="756"/>
    <n v="150"/>
    <n v="353"/>
    <n v="201"/>
    <n v="252"/>
    <n v="241"/>
    <n v="1713"/>
    <n v="2059"/>
    <n v="515"/>
    <n v="793"/>
    <n v="582"/>
    <n v="161"/>
    <n v="84"/>
    <n v="39.700000000000003"/>
    <n v="42"/>
    <n v="6.5042419000000004E-2"/>
    <n v="5.0032630000000002E-2"/>
    <n v="3.0019578000000002E-2"/>
    <n v="8.2227540000000002E-2"/>
    <n v="1.6314987999999999E-2"/>
    <n v="3.8394604999999998E-2"/>
    <n v="2.1862084E-2"/>
    <n v="2.7409179999999998E-2"/>
    <n v="2.6212747000000002E-2"/>
    <n v="0.18631716300000001"/>
    <n v="0.22395040199999999"/>
    <n v="5.6014792000000001E-2"/>
    <n v="8.6251903000000005E-2"/>
    <n v="6.3302153999999999E-2"/>
    <n v="1.751142E-2"/>
    <n v="9.1363929999999996E-3"/>
    <n v="120"/>
    <n v="27"/>
    <n v="7"/>
    <n v="3.8043477999999999E-2"/>
    <n v="0.65217391300000005"/>
    <n v="0.14673913"/>
    <x v="4"/>
    <s v="Smart bulb that can be controlled by your smartphone and other smart-home devices"/>
    <s v="High-End"/>
    <s v="All homes"/>
    <s v="Zircon"/>
    <s v="Lighting"/>
  </r>
  <r>
    <x v="0"/>
    <s v="3fd0320b-8f53-485b-85a5-3cbe799a9ff9"/>
    <n v="1765"/>
    <s v="jsimoneschi7d"/>
    <n v="2"/>
    <s v="Female"/>
    <x v="43"/>
    <x v="14"/>
    <x v="1"/>
    <x v="2"/>
    <n v="201"/>
    <x v="43"/>
    <n v="3426"/>
    <n v="5"/>
    <n v="210"/>
    <n v="794"/>
    <n v="2021"/>
    <n v="325"/>
    <n v="71"/>
    <n v="1.459428E-3"/>
    <n v="6.1295971999999997E-2"/>
    <n v="0.23175715099999999"/>
    <n v="0.58990075900000005"/>
    <n v="9.4862814000000004E-2"/>
    <x v="43"/>
    <n v="15"/>
    <n v="68"/>
    <n v="162"/>
    <n v="582"/>
    <n v="1272"/>
    <n v="799"/>
    <n v="317"/>
    <n v="122"/>
    <n v="89"/>
    <n v="4.3782839999999996E-3"/>
    <n v="1.9848219E-2"/>
    <n v="4.7285463999999999E-2"/>
    <n v="0.16987740800000001"/>
    <n v="0.37127845900000001"/>
    <n v="0.23321657900000001"/>
    <n v="9.2527729000000003E-2"/>
    <n v="3.5610041000000002E-2"/>
    <n v="2.5977817E-2"/>
    <n v="8102"/>
    <n v="498"/>
    <n v="277"/>
    <n v="154"/>
    <n v="503"/>
    <n v="99"/>
    <n v="189"/>
    <n v="173"/>
    <n v="464"/>
    <n v="470"/>
    <n v="1614"/>
    <n v="1566"/>
    <n v="543"/>
    <n v="944"/>
    <n v="428"/>
    <n v="118"/>
    <n v="62"/>
    <n v="40.799999999999997"/>
    <n v="41"/>
    <n v="6.1466304999999999E-2"/>
    <n v="3.4189088999999999E-2"/>
    <n v="1.9007652E-2"/>
    <n v="6.2083435999999999E-2"/>
    <n v="1.2219205E-2"/>
    <n v="2.3327573000000001E-2"/>
    <n v="2.1352751999999999E-2"/>
    <n v="5.7269809999999997E-2"/>
    <n v="5.8010368E-2"/>
    <n v="0.19921007199999999"/>
    <n v="0.193285608"/>
    <n v="6.7020489000000003E-2"/>
    <n v="0.116514441"/>
    <n v="5.2826462999999997E-2"/>
    <n v="1.4564305E-2"/>
    <n v="7.6524310000000003E-3"/>
    <n v="10"/>
    <n v="42"/>
    <n v="24"/>
    <n v="0.119402985"/>
    <n v="4.9751244E-2"/>
    <n v="0.20895522399999999"/>
    <x v="7"/>
    <s v="Smart bulb that can be controlled by your smartphone and other smart-home devices"/>
    <s v="Budget"/>
    <s v="All homes"/>
    <s v="MyHome"/>
    <s v="Lighting"/>
  </r>
  <r>
    <x v="20"/>
    <s v="896641c9-a7ae-43e1-97b4-53dc946cb730"/>
    <n v="7747"/>
    <s v="esacchetti7e"/>
    <n v="2"/>
    <s v="Female"/>
    <x v="32"/>
    <x v="1"/>
    <x v="1"/>
    <x v="22"/>
    <n v="347"/>
    <x v="32"/>
    <n v="3219"/>
    <n v="2"/>
    <n v="173"/>
    <n v="1006"/>
    <n v="1270"/>
    <n v="646"/>
    <n v="122"/>
    <n v="6.2131100000000004E-4"/>
    <n v="5.3743398999999997E-2"/>
    <n v="0.31251941599999999"/>
    <n v="0.394532463"/>
    <n v="0.20068344199999999"/>
    <x v="32"/>
    <n v="4"/>
    <n v="41"/>
    <n v="245"/>
    <n v="802"/>
    <n v="865"/>
    <n v="511"/>
    <n v="370"/>
    <n v="216"/>
    <n v="165"/>
    <n v="1.2426220000000001E-3"/>
    <n v="1.2736875E-2"/>
    <n v="7.6110593000000004E-2"/>
    <n v="0.249145697"/>
    <n v="0.26871699300000002"/>
    <n v="0.15874495199999999"/>
    <n v="0.114942529"/>
    <n v="6.7101584000000006E-2"/>
    <n v="5.1258155E-2"/>
    <n v="8306"/>
    <n v="972"/>
    <n v="444"/>
    <n v="241"/>
    <n v="599"/>
    <n v="110"/>
    <n v="155"/>
    <n v="154"/>
    <n v="493"/>
    <n v="810"/>
    <n v="2310"/>
    <n v="1105"/>
    <n v="270"/>
    <n v="354"/>
    <n v="182"/>
    <n v="68"/>
    <n v="39"/>
    <n v="31.2"/>
    <n v="31"/>
    <n v="0.11702383800000001"/>
    <n v="5.3455333000000001E-2"/>
    <n v="2.901517E-2"/>
    <n v="7.2116542000000006E-2"/>
    <n v="1.3243438E-2"/>
    <n v="1.8661209000000002E-2"/>
    <n v="1.8540813999999999E-2"/>
    <n v="5.9354682999999998E-2"/>
    <n v="9.7519864999999997E-2"/>
    <n v="0.27811220800000003"/>
    <n v="0.13303635899999999"/>
    <n v="3.2506621999999999E-2"/>
    <n v="4.2619793000000003E-2"/>
    <n v="2.1911870999999999E-2"/>
    <n v="8.1868529999999991E-3"/>
    <n v="4.6954010000000001E-3"/>
    <n v="58"/>
    <n v="93"/>
    <n v="64"/>
    <n v="0.18443804"/>
    <n v="0.167146974"/>
    <n v="0.26801152700000003"/>
    <x v="0"/>
    <s v="Speaker system which connects to your smartphone and other smart-home devices"/>
    <s v="Budget"/>
    <s v="All homes"/>
    <s v="MyHome"/>
    <s v="Sound System"/>
  </r>
  <r>
    <x v="11"/>
    <s v="71c9a433-5594-4bbb-88ad-f65a1904a556"/>
    <n v="5422"/>
    <s v="zsheather7f"/>
    <n v="2"/>
    <s v="Female"/>
    <x v="83"/>
    <x v="10"/>
    <x v="1"/>
    <x v="9"/>
    <n v="198"/>
    <x v="83"/>
    <n v="3280"/>
    <n v="6"/>
    <n v="246"/>
    <n v="810"/>
    <n v="1361"/>
    <n v="745"/>
    <n v="112"/>
    <n v="1.829268E-3"/>
    <n v="7.4999999999999997E-2"/>
    <n v="0.24695122"/>
    <n v="0.41493902399999999"/>
    <n v="0.22713414600000001"/>
    <x v="83"/>
    <n v="10"/>
    <n v="58"/>
    <n v="192"/>
    <n v="559"/>
    <n v="738"/>
    <n v="757"/>
    <n v="470"/>
    <n v="310"/>
    <n v="186"/>
    <n v="3.0487800000000001E-3"/>
    <n v="1.7682927000000001E-2"/>
    <n v="5.8536585000000002E-2"/>
    <n v="0.170426829"/>
    <n v="0.22500000000000001"/>
    <n v="0.230792683"/>
    <n v="0.143292683"/>
    <n v="9.4512194999999993E-2"/>
    <n v="5.6707317E-2"/>
    <n v="7850"/>
    <n v="363"/>
    <n v="237"/>
    <n v="139"/>
    <n v="448"/>
    <n v="92"/>
    <n v="205"/>
    <n v="166"/>
    <n v="415"/>
    <n v="371"/>
    <n v="1365"/>
    <n v="1759"/>
    <n v="577"/>
    <n v="926"/>
    <n v="593"/>
    <n v="121"/>
    <n v="73"/>
    <n v="43.6"/>
    <n v="46"/>
    <n v="4.6242037999999999E-2"/>
    <n v="3.0191083000000001E-2"/>
    <n v="1.7707006000000001E-2"/>
    <n v="5.7070063999999997E-2"/>
    <n v="1.1719745E-2"/>
    <n v="2.611465E-2"/>
    <n v="2.1146497E-2"/>
    <n v="5.2866242000000001E-2"/>
    <n v="4.7261145999999997E-2"/>
    <n v="0.17388534999999999"/>
    <n v="0.22407643299999999"/>
    <n v="7.3503184999999999E-2"/>
    <n v="0.117961783"/>
    <n v="7.5541400999999994E-2"/>
    <n v="1.5414013000000001E-2"/>
    <n v="9.2993629999999997E-3"/>
    <n v="33"/>
    <n v="85"/>
    <n v="25"/>
    <n v="0.12626262599999999"/>
    <n v="0.16666666699999999"/>
    <n v="0.42929292899999999"/>
    <x v="4"/>
    <s v="Smart bulb that can be controlled by your smartphone and other smart-home devices"/>
    <s v="High-End"/>
    <s v="All homes"/>
    <s v="Zircon"/>
    <s v="Lighting"/>
  </r>
  <r>
    <x v="16"/>
    <s v="d7d94aae-665b-4392-bda5-8016d23b3f23"/>
    <n v="1765"/>
    <s v="tmccarthy7g"/>
    <n v="1"/>
    <s v="Female"/>
    <x v="99"/>
    <x v="15"/>
    <x v="1"/>
    <x v="40"/>
    <n v="54"/>
    <x v="99"/>
    <n v="1422"/>
    <n v="2"/>
    <n v="96"/>
    <n v="218"/>
    <n v="547"/>
    <n v="429"/>
    <n v="130"/>
    <n v="1.4064699999999999E-3"/>
    <n v="6.7510549000000003E-2"/>
    <n v="0.153305204"/>
    <n v="0.38466948000000001"/>
    <n v="0.30168776400000002"/>
    <x v="99"/>
    <n v="2"/>
    <n v="14"/>
    <n v="72"/>
    <n v="143"/>
    <n v="241"/>
    <n v="267"/>
    <n v="254"/>
    <n v="181"/>
    <n v="248"/>
    <n v="1.4064699999999999E-3"/>
    <n v="9.8452880000000006E-3"/>
    <n v="5.0632911000000003E-2"/>
    <n v="0.10056258799999999"/>
    <n v="0.169479606"/>
    <n v="0.187763713"/>
    <n v="0.17862165999999999"/>
    <n v="0.12728551299999999"/>
    <n v="0.17440225000000001"/>
    <n v="3497"/>
    <n v="189"/>
    <n v="119"/>
    <n v="70"/>
    <n v="198"/>
    <n v="43"/>
    <n v="94"/>
    <n v="68"/>
    <n v="206"/>
    <n v="104"/>
    <n v="564"/>
    <n v="709"/>
    <n v="329"/>
    <n v="459"/>
    <n v="243"/>
    <n v="60"/>
    <n v="42"/>
    <n v="43.9"/>
    <n v="46"/>
    <n v="5.4046324999999999E-2"/>
    <n v="3.4029167999999999E-2"/>
    <n v="2.0017158E-2"/>
    <n v="5.6619959999999997E-2"/>
    <n v="1.2296254E-2"/>
    <n v="2.6880182999999998E-2"/>
    <n v="1.9445239E-2"/>
    <n v="5.8907635E-2"/>
    <n v="2.9739776999999998E-2"/>
    <n v="0.16128109800000001"/>
    <n v="0.20274521000000001"/>
    <n v="9.4080641000000007E-2"/>
    <n v="0.13125536199999999"/>
    <n v="6.9488132999999994E-2"/>
    <n v="1.7157564E-2"/>
    <n v="1.2010295000000001E-2"/>
    <n v="20"/>
    <n v="13"/>
    <n v="3"/>
    <n v="5.5555555999999999E-2"/>
    <n v="0.37037037"/>
    <n v="0.24074074100000001"/>
    <x v="7"/>
    <s v="Smart bulb that can be controlled by your smartphone and other smart-home devices"/>
    <s v="Budget"/>
    <s v="All homes"/>
    <s v="MyHome"/>
    <s v="Lighting"/>
  </r>
  <r>
    <x v="21"/>
    <s v="8f5bc1ef-a8f0-42e0-ab1c-6a81e3e8db2c"/>
    <n v="2342"/>
    <s v="rkirtley7h"/>
    <n v="1"/>
    <s v="Female"/>
    <x v="37"/>
    <x v="16"/>
    <x v="1"/>
    <x v="25"/>
    <n v="152"/>
    <x v="37"/>
    <n v="3557"/>
    <n v="5"/>
    <n v="386"/>
    <n v="1349"/>
    <n v="1259"/>
    <n v="473"/>
    <n v="85"/>
    <n v="1.405679E-3"/>
    <n v="0.10851841399999999"/>
    <n v="0.37925217900000002"/>
    <n v="0.35394995800000001"/>
    <n v="0.132977228"/>
    <x v="37"/>
    <n v="13"/>
    <n v="105"/>
    <n v="338"/>
    <n v="1034"/>
    <n v="743"/>
    <n v="708"/>
    <n v="355"/>
    <n v="154"/>
    <n v="107"/>
    <n v="3.6547649999999999E-3"/>
    <n v="2.9519258E-2"/>
    <n v="9.5023896999999996E-2"/>
    <n v="0.29069440499999999"/>
    <n v="0.20888389099999999"/>
    <n v="0.19904413800000001"/>
    <n v="9.9803205000000006E-2"/>
    <n v="4.3294910999999998E-2"/>
    <n v="3.0081528999999999E-2"/>
    <n v="7882"/>
    <n v="663"/>
    <n v="273"/>
    <n v="160"/>
    <n v="422"/>
    <n v="98"/>
    <n v="189"/>
    <n v="174"/>
    <n v="531"/>
    <n v="601"/>
    <n v="1516"/>
    <n v="1411"/>
    <n v="507"/>
    <n v="666"/>
    <n v="458"/>
    <n v="156"/>
    <n v="57"/>
    <n v="38.9"/>
    <n v="37"/>
    <n v="8.4115706999999998E-2"/>
    <n v="3.4635879000000001E-2"/>
    <n v="2.0299416000000001E-2"/>
    <n v="5.3539710999999997E-2"/>
    <n v="1.2433392999999999E-2"/>
    <n v="2.3978685999999999E-2"/>
    <n v="2.2075615E-2"/>
    <n v="6.7368687999999996E-2"/>
    <n v="7.6249682999999999E-2"/>
    <n v="0.19233697"/>
    <n v="0.17901547800000001"/>
    <n v="6.4323775999999999E-2"/>
    <n v="8.4496320999999999E-2"/>
    <n v="5.8107078999999999E-2"/>
    <n v="1.9791930999999999E-2"/>
    <n v="7.2316669999999998E-3"/>
    <n v="19"/>
    <n v="34"/>
    <n v="30"/>
    <n v="0.19736842099999999"/>
    <n v="0.125"/>
    <n v="0.22368421099999999"/>
    <x v="3"/>
    <s v="Alarm clock which automatically syncs with your smartphone and automatically opens the curtains or blinds"/>
    <s v="Budget"/>
    <s v="All homes"/>
    <s v="MyHome"/>
    <s v="Alarm"/>
  </r>
  <r>
    <x v="29"/>
    <s v="87201f06-69a3-4bcd-aab8-dbb2cb19a141"/>
    <n v="1549"/>
    <s v="dhegg7i"/>
    <n v="1"/>
    <s v="Female"/>
    <x v="67"/>
    <x v="8"/>
    <x v="0"/>
    <x v="20"/>
    <n v="164"/>
    <x v="67"/>
    <n v="3098"/>
    <n v="5"/>
    <n v="270"/>
    <n v="893"/>
    <n v="1162"/>
    <n v="580"/>
    <n v="188"/>
    <n v="1.613944E-3"/>
    <n v="8.7153001999999993E-2"/>
    <n v="0.28825048399999997"/>
    <n v="0.37508069700000002"/>
    <n v="0.18721756000000001"/>
    <x v="67"/>
    <n v="18"/>
    <n v="57"/>
    <n v="279"/>
    <n v="585"/>
    <n v="612"/>
    <n v="598"/>
    <n v="440"/>
    <n v="258"/>
    <n v="251"/>
    <n v="5.8101999999999997E-3"/>
    <n v="1.8398966999999999E-2"/>
    <n v="9.0058102000000001E-2"/>
    <n v="0.18883150400000001"/>
    <n v="0.19754680399999999"/>
    <n v="0.19302775999999999"/>
    <n v="0.14202711400000001"/>
    <n v="8.3279535000000002E-2"/>
    <n v="8.1020013000000002E-2"/>
    <n v="7411"/>
    <n v="504"/>
    <n v="255"/>
    <n v="169"/>
    <n v="471"/>
    <n v="85"/>
    <n v="158"/>
    <n v="150"/>
    <n v="343"/>
    <n v="312"/>
    <n v="1642"/>
    <n v="1431"/>
    <n v="481"/>
    <n v="668"/>
    <n v="488"/>
    <n v="157"/>
    <n v="97"/>
    <n v="41.1"/>
    <n v="41"/>
    <n v="6.8007017000000003E-2"/>
    <n v="3.4408312000000003E-2"/>
    <n v="2.2803940000000002E-2"/>
    <n v="6.3554176000000004E-2"/>
    <n v="1.1469437000000001E-2"/>
    <n v="2.1319660000000001E-2"/>
    <n v="2.0240184000000001E-2"/>
    <n v="4.6282552999999997E-2"/>
    <n v="4.2099582000000003E-2"/>
    <n v="0.221562542"/>
    <n v="0.19309135099999999"/>
    <n v="6.4903522000000005E-2"/>
    <n v="9.0136283999999997E-2"/>
    <n v="6.5848063999999998E-2"/>
    <n v="2.1184725000000001E-2"/>
    <n v="1.3088651999999999E-2"/>
    <n v="44"/>
    <n v="36"/>
    <n v="49"/>
    <n v="0.29878048800000001"/>
    <n v="0.26829268299999998"/>
    <n v="0.21951219499999999"/>
    <x v="6"/>
    <s v="Alarm clock which automatically syncs with your smartphone and automatically opens the curtains or blinds"/>
    <s v="High-End"/>
    <s v="All homes"/>
    <s v="Zircon"/>
    <s v="Alarm"/>
  </r>
  <r>
    <x v="2"/>
    <s v="e82b7b30-0cb1-40ab-a41d-07040d3377b5"/>
    <n v="7747"/>
    <s v="droman7j"/>
    <n v="1"/>
    <s v="Female"/>
    <x v="109"/>
    <x v="17"/>
    <x v="1"/>
    <x v="8"/>
    <n v="283"/>
    <x v="109"/>
    <n v="4765"/>
    <n v="15"/>
    <n v="446"/>
    <n v="1417"/>
    <n v="2422"/>
    <n v="397"/>
    <n v="68"/>
    <n v="3.1479540000000001E-3"/>
    <n v="9.3599161E-2"/>
    <n v="0.29737670500000002"/>
    <n v="0.508289612"/>
    <n v="8.3315844999999999E-2"/>
    <x v="109"/>
    <n v="20"/>
    <n v="90"/>
    <n v="373"/>
    <n v="889"/>
    <n v="1399"/>
    <n v="1193"/>
    <n v="489"/>
    <n v="205"/>
    <n v="107"/>
    <n v="4.1972720000000002E-3"/>
    <n v="1.8887722999999999E-2"/>
    <n v="7.8279118999999994E-2"/>
    <n v="0.18656872999999999"/>
    <n v="0.293599161"/>
    <n v="0.25036726100000001"/>
    <n v="0.102623295"/>
    <n v="4.3022036E-2"/>
    <n v="2.2455404000000002E-2"/>
    <n v="10599"/>
    <n v="681"/>
    <n v="346"/>
    <n v="239"/>
    <n v="645"/>
    <n v="127"/>
    <n v="263"/>
    <n v="213"/>
    <n v="491"/>
    <n v="637"/>
    <n v="2108"/>
    <n v="2003"/>
    <n v="736"/>
    <n v="1126"/>
    <n v="719"/>
    <n v="177"/>
    <n v="88"/>
    <n v="41.3"/>
    <n v="42"/>
    <n v="6.4251344000000002E-2"/>
    <n v="3.2644589000000002E-2"/>
    <n v="2.2549296999999999E-2"/>
    <n v="6.0854798000000002E-2"/>
    <n v="1.1982262E-2"/>
    <n v="2.4813662E-2"/>
    <n v="2.0096235E-2"/>
    <n v="4.6325125000000002E-2"/>
    <n v="6.0100009000000003E-2"/>
    <n v="0.19888668700000001"/>
    <n v="0.18898009199999999"/>
    <n v="6.9440512999999995E-2"/>
    <n v="0.106236437"/>
    <n v="6.7836588000000003E-2"/>
    <n v="1.6699689E-2"/>
    <n v="8.3026699999999998E-3"/>
    <n v="53"/>
    <n v="117"/>
    <n v="18"/>
    <n v="6.3604240000000006E-2"/>
    <n v="0.187279152"/>
    <n v="0.41342756200000003"/>
    <x v="0"/>
    <s v="Speaker system which connects to your smartphone and other smart-home devices"/>
    <s v="Budget"/>
    <s v="All homes"/>
    <s v="MyHome"/>
    <s v="Sound System"/>
  </r>
  <r>
    <x v="18"/>
    <s v="f7f5b995-cbb3-4922-b40f-e520b4457b06"/>
    <n v="2346"/>
    <s v="achalice7k"/>
    <n v="1"/>
    <s v="Male"/>
    <x v="75"/>
    <x v="5"/>
    <x v="1"/>
    <x v="36"/>
    <n v="374"/>
    <x v="75"/>
    <n v="4838"/>
    <n v="5"/>
    <n v="378"/>
    <n v="1355"/>
    <n v="1383"/>
    <n v="1442"/>
    <n v="275"/>
    <n v="1.033485E-3"/>
    <n v="7.8131459E-2"/>
    <n v="0.28007441100000002"/>
    <n v="0.28586192599999999"/>
    <n v="0.29805704799999999"/>
    <x v="75"/>
    <n v="4"/>
    <n v="123"/>
    <n v="605"/>
    <n v="866"/>
    <n v="659"/>
    <n v="874"/>
    <n v="717"/>
    <n v="527"/>
    <n v="463"/>
    <n v="8.2678799999999996E-4"/>
    <n v="2.5423728999999999E-2"/>
    <n v="0.125051674"/>
    <n v="0.17899958699999999"/>
    <n v="0.136213311"/>
    <n v="0.18065316200000001"/>
    <n v="0.148201736"/>
    <n v="0.10892931"/>
    <n v="9.5700702999999998E-2"/>
    <n v="11362"/>
    <n v="1014"/>
    <n v="484"/>
    <n v="279"/>
    <n v="677"/>
    <n v="132"/>
    <n v="184"/>
    <n v="164"/>
    <n v="472"/>
    <n v="778"/>
    <n v="3117"/>
    <n v="1968"/>
    <n v="599"/>
    <n v="787"/>
    <n v="502"/>
    <n v="118"/>
    <n v="87"/>
    <n v="37"/>
    <n v="37"/>
    <n v="8.9244851E-2"/>
    <n v="4.2598134000000003E-2"/>
    <n v="2.4555535999999999E-2"/>
    <n v="5.9584579999999998E-2"/>
    <n v="1.1617673E-2"/>
    <n v="1.6194331999999999E-2"/>
    <n v="1.4434079000000001E-2"/>
    <n v="4.1541981999999998E-2"/>
    <n v="6.8473859999999998E-2"/>
    <n v="0.27433550400000001"/>
    <n v="0.173208942"/>
    <n v="5.2719592000000003E-2"/>
    <n v="6.9265973999999994E-2"/>
    <n v="4.4182362000000003E-2"/>
    <n v="1.0385495999999999E-2"/>
    <n v="7.6571030000000002E-3"/>
    <n v="70"/>
    <n v="52"/>
    <n v="135"/>
    <n v="0.36096256700000001"/>
    <n v="0.18716577500000001"/>
    <n v="0.13903743299999999"/>
    <x v="2"/>
    <s v="Fingerprint recognised door system"/>
    <s v="All"/>
    <s v="Flats"/>
    <s v="MyHome"/>
    <s v="Security"/>
  </r>
  <r>
    <x v="12"/>
    <s v="452e7956-d070-491c-b95d-2e6bb098fbb9"/>
    <n v="1765"/>
    <s v="gcovert7l"/>
    <n v="2"/>
    <s v="Male"/>
    <x v="43"/>
    <x v="18"/>
    <x v="1"/>
    <x v="2"/>
    <n v="201"/>
    <x v="43"/>
    <n v="3426"/>
    <n v="5"/>
    <n v="210"/>
    <n v="794"/>
    <n v="2021"/>
    <n v="325"/>
    <n v="71"/>
    <n v="1.459428E-3"/>
    <n v="6.1295971999999997E-2"/>
    <n v="0.23175715099999999"/>
    <n v="0.58990075900000005"/>
    <n v="9.4862814000000004E-2"/>
    <x v="43"/>
    <n v="15"/>
    <n v="68"/>
    <n v="162"/>
    <n v="582"/>
    <n v="1272"/>
    <n v="799"/>
    <n v="317"/>
    <n v="122"/>
    <n v="89"/>
    <n v="4.3782839999999996E-3"/>
    <n v="1.9848219E-2"/>
    <n v="4.7285463999999999E-2"/>
    <n v="0.16987740800000001"/>
    <n v="0.37127845900000001"/>
    <n v="0.23321657900000001"/>
    <n v="9.2527729000000003E-2"/>
    <n v="3.5610041000000002E-2"/>
    <n v="2.5977817E-2"/>
    <n v="8102"/>
    <n v="498"/>
    <n v="277"/>
    <n v="154"/>
    <n v="503"/>
    <n v="99"/>
    <n v="189"/>
    <n v="173"/>
    <n v="464"/>
    <n v="470"/>
    <n v="1614"/>
    <n v="1566"/>
    <n v="543"/>
    <n v="944"/>
    <n v="428"/>
    <n v="118"/>
    <n v="62"/>
    <n v="40.799999999999997"/>
    <n v="41"/>
    <n v="6.1466304999999999E-2"/>
    <n v="3.4189088999999999E-2"/>
    <n v="1.9007652E-2"/>
    <n v="6.2083435999999999E-2"/>
    <n v="1.2219205E-2"/>
    <n v="2.3327573000000001E-2"/>
    <n v="2.1352751999999999E-2"/>
    <n v="5.7269809999999997E-2"/>
    <n v="5.8010368E-2"/>
    <n v="0.19921007199999999"/>
    <n v="0.193285608"/>
    <n v="6.7020489000000003E-2"/>
    <n v="0.116514441"/>
    <n v="5.2826462999999997E-2"/>
    <n v="1.4564305E-2"/>
    <n v="7.6524310000000003E-3"/>
    <n v="10"/>
    <n v="42"/>
    <n v="24"/>
    <n v="0.119402985"/>
    <n v="4.9751244E-2"/>
    <n v="0.20895522399999999"/>
    <x v="7"/>
    <s v="Smart bulb that can be controlled by your smartphone and other smart-home devices"/>
    <s v="Budget"/>
    <s v="All homes"/>
    <s v="MyHome"/>
    <s v="Lighting"/>
  </r>
  <r>
    <x v="27"/>
    <s v="b4ec8d68-a204-4870-bf36-5e3fcc4179ec"/>
    <n v="5422"/>
    <s v="cashe7m"/>
    <n v="2"/>
    <s v="Female"/>
    <x v="21"/>
    <x v="14"/>
    <x v="0"/>
    <x v="16"/>
    <n v="104"/>
    <x v="21"/>
    <n v="2320"/>
    <n v="5"/>
    <n v="180"/>
    <n v="512"/>
    <n v="642"/>
    <n v="588"/>
    <n v="393"/>
    <n v="2.1551719999999999E-3"/>
    <n v="7.7586207000000004E-2"/>
    <n v="0.22068965500000001"/>
    <n v="0.27672413800000001"/>
    <n v="0.25344827599999997"/>
    <x v="21"/>
    <n v="6"/>
    <n v="28"/>
    <n v="207"/>
    <n v="362"/>
    <n v="351"/>
    <n v="280"/>
    <n v="250"/>
    <n v="270"/>
    <n v="566"/>
    <n v="2.5862070000000001E-3"/>
    <n v="1.2068966E-2"/>
    <n v="8.9224137999999995E-2"/>
    <n v="0.156034483"/>
    <n v="0.15129310300000001"/>
    <n v="0.12068965500000001"/>
    <n v="0.107758621"/>
    <n v="0.11637931"/>
    <n v="0.24396551699999999"/>
    <n v="5626"/>
    <n v="410"/>
    <n v="208"/>
    <n v="124"/>
    <n v="338"/>
    <n v="60"/>
    <n v="100"/>
    <n v="88"/>
    <n v="217"/>
    <n v="257"/>
    <n v="1277"/>
    <n v="1182"/>
    <n v="345"/>
    <n v="494"/>
    <n v="356"/>
    <n v="107"/>
    <n v="63"/>
    <n v="41"/>
    <n v="42"/>
    <n v="7.2875933000000004E-2"/>
    <n v="3.6971205E-2"/>
    <n v="2.2040526000000001E-2"/>
    <n v="6.0078208000000001E-2"/>
    <n v="1.0664771E-2"/>
    <n v="1.7774617999999999E-2"/>
    <n v="1.5641664E-2"/>
    <n v="3.8570921000000001E-2"/>
    <n v="4.5680767999999997E-2"/>
    <n v="0.22698187"/>
    <n v="0.21009598299999999"/>
    <n v="6.1322432000000003E-2"/>
    <n v="8.7806612000000006E-2"/>
    <n v="6.3277639999999996E-2"/>
    <n v="1.9018841000000002E-2"/>
    <n v="1.1198009E-2"/>
    <n v="38"/>
    <n v="5"/>
    <n v="29"/>
    <n v="0.27884615400000001"/>
    <n v="0.36538461500000002"/>
    <n v="4.8076923000000001E-2"/>
    <x v="4"/>
    <s v="Smart bulb that can be controlled by your smartphone and other smart-home devices"/>
    <s v="High-End"/>
    <s v="All homes"/>
    <s v="Zircon"/>
    <s v="Lighting"/>
  </r>
  <r>
    <x v="20"/>
    <s v="b82c2414-ff60-43f4-a9af-c375133f131c"/>
    <n v="1765"/>
    <s v="sparadine7n"/>
    <n v="1"/>
    <s v="Female"/>
    <x v="3"/>
    <x v="19"/>
    <x v="0"/>
    <x v="1"/>
    <n v="324"/>
    <x v="3"/>
    <n v="5001"/>
    <n v="3"/>
    <n v="623"/>
    <n v="1470"/>
    <n v="2156"/>
    <n v="555"/>
    <n v="194"/>
    <n v="5.9988000000000001E-4"/>
    <n v="0.124575085"/>
    <n v="0.29394121200000001"/>
    <n v="0.43111377699999998"/>
    <n v="0.110977804"/>
    <x v="3"/>
    <n v="14"/>
    <n v="107"/>
    <n v="638"/>
    <n v="1038"/>
    <n v="1187"/>
    <n v="1082"/>
    <n v="483"/>
    <n v="240"/>
    <n v="212"/>
    <n v="2.7994399999999998E-3"/>
    <n v="2.1395720999999999E-2"/>
    <n v="0.12757448499999999"/>
    <n v="0.20755848800000001"/>
    <n v="0.23735252900000001"/>
    <n v="0.216356729"/>
    <n v="9.6580684E-2"/>
    <n v="4.7990402000000001E-2"/>
    <n v="4.2391522000000001E-2"/>
    <n v="11771"/>
    <n v="999"/>
    <n v="448"/>
    <n v="266"/>
    <n v="634"/>
    <n v="128"/>
    <n v="225"/>
    <n v="199"/>
    <n v="580"/>
    <n v="719"/>
    <n v="3069"/>
    <n v="2290"/>
    <n v="590"/>
    <n v="828"/>
    <n v="599"/>
    <n v="127"/>
    <n v="70"/>
    <n v="37.9"/>
    <n v="38"/>
    <n v="8.4869595000000006E-2"/>
    <n v="3.8059638E-2"/>
    <n v="2.2597909999999999E-2"/>
    <n v="5.3861183999999999E-2"/>
    <n v="1.0874182E-2"/>
    <n v="1.9114774000000001E-2"/>
    <n v="1.6905955E-2"/>
    <n v="4.9273639000000001E-2"/>
    <n v="6.1082321000000002E-2"/>
    <n v="0.26072551199999999"/>
    <n v="0.19454591800000001"/>
    <n v="5.0123184000000001E-2"/>
    <n v="7.0342367000000003E-2"/>
    <n v="5.0887775000000003E-2"/>
    <n v="1.0789228E-2"/>
    <n v="5.9468180000000004E-3"/>
    <n v="35"/>
    <n v="76"/>
    <n v="104"/>
    <n v="0.32098765400000001"/>
    <n v="0.10802469100000001"/>
    <n v="0.234567901"/>
    <x v="7"/>
    <s v="Smart bulb that can be controlled by your smartphone and other smart-home devices"/>
    <s v="Budget"/>
    <s v="All homes"/>
    <s v="MyHome"/>
    <s v="Lighting"/>
  </r>
  <r>
    <x v="16"/>
    <s v="df118580-0bd2-4437-a166-9ed8a1ae5173"/>
    <n v="6825"/>
    <s v="schenery7o"/>
    <n v="1"/>
    <s v="Female"/>
    <x v="54"/>
    <x v="20"/>
    <x v="1"/>
    <x v="2"/>
    <n v="173"/>
    <x v="54"/>
    <n v="3261"/>
    <n v="7"/>
    <n v="285"/>
    <n v="866"/>
    <n v="1481"/>
    <n v="554"/>
    <n v="68"/>
    <n v="2.1465809999999998E-3"/>
    <n v="8.7396504E-2"/>
    <n v="0.26556271100000001"/>
    <n v="0.45415516700000003"/>
    <n v="0.169886538"/>
    <x v="54"/>
    <n v="4"/>
    <n v="66"/>
    <n v="268"/>
    <n v="662"/>
    <n v="908"/>
    <n v="653"/>
    <n v="352"/>
    <n v="226"/>
    <n v="122"/>
    <n v="1.2266180000000001E-3"/>
    <n v="2.0239190000000001E-2"/>
    <n v="8.2183379000000001E-2"/>
    <n v="0.20300521299999999"/>
    <n v="0.27844219599999998"/>
    <n v="0.200245324"/>
    <n v="0.10794234900000001"/>
    <n v="6.9303895000000004E-2"/>
    <n v="3.7411837000000003E-2"/>
    <n v="7723"/>
    <n v="498"/>
    <n v="247"/>
    <n v="145"/>
    <n v="494"/>
    <n v="107"/>
    <n v="264"/>
    <n v="209"/>
    <n v="481"/>
    <n v="549"/>
    <n v="1588"/>
    <n v="1641"/>
    <n v="457"/>
    <n v="636"/>
    <n v="311"/>
    <n v="67"/>
    <n v="29"/>
    <n v="38.1"/>
    <n v="39"/>
    <n v="6.4482713999999997E-2"/>
    <n v="3.1982389999999999E-2"/>
    <n v="1.8775086999999999E-2"/>
    <n v="6.3964780999999998E-2"/>
    <n v="1.3854719999999999E-2"/>
    <n v="3.4183606999999998E-2"/>
    <n v="2.7062023000000001E-2"/>
    <n v="6.2281496999999998E-2"/>
    <n v="7.1086364999999999E-2"/>
    <n v="0.205619578"/>
    <n v="0.21248219600000001"/>
    <n v="5.9173895999999997E-2"/>
    <n v="8.2351417999999996E-2"/>
    <n v="4.0269325000000002E-2"/>
    <n v="8.6753850000000007E-3"/>
    <n v="3.7550169999999998E-3"/>
    <n v="22"/>
    <n v="51"/>
    <n v="16"/>
    <n v="9.2485549E-2"/>
    <n v="0.12716763"/>
    <n v="0.294797688"/>
    <x v="5"/>
    <s v="Facial recognition security alarm system"/>
    <s v="All"/>
    <s v="Detached and semi-detached houses"/>
    <s v="Zircon"/>
    <s v="Security"/>
  </r>
  <r>
    <x v="2"/>
    <s v="8eb278dd-a63a-4c2d-9296-51d8467a210e"/>
    <n v="2342"/>
    <s v="hthurlbourne7p"/>
    <n v="1"/>
    <s v="Male"/>
    <x v="110"/>
    <x v="21"/>
    <x v="1"/>
    <x v="31"/>
    <n v="308"/>
    <x v="110"/>
    <n v="4676"/>
    <n v="23"/>
    <n v="1105"/>
    <n v="1894"/>
    <n v="986"/>
    <n v="515"/>
    <n v="153"/>
    <n v="4.9187340000000001E-3"/>
    <n v="0.236313088"/>
    <n v="0.40504704899999999"/>
    <n v="0.210863986"/>
    <n v="0.110136869"/>
    <x v="110"/>
    <n v="94"/>
    <n v="294"/>
    <n v="818"/>
    <n v="1419"/>
    <n v="662"/>
    <n v="534"/>
    <n v="345"/>
    <n v="236"/>
    <n v="274"/>
    <n v="2.0102651999999999E-2"/>
    <n v="6.2874251000000006E-2"/>
    <n v="0.17493584300000001"/>
    <n v="0.30346450000000003"/>
    <n v="0.14157399500000001"/>
    <n v="0.114200171"/>
    <n v="7.3781008999999995E-2"/>
    <n v="5.0470488000000001E-2"/>
    <n v="5.8597092000000003E-2"/>
    <n v="9195"/>
    <n v="367"/>
    <n v="157"/>
    <n v="84"/>
    <n v="297"/>
    <n v="57"/>
    <n v="141"/>
    <n v="180"/>
    <n v="517"/>
    <n v="659"/>
    <n v="1687"/>
    <n v="1842"/>
    <n v="696"/>
    <n v="1130"/>
    <n v="790"/>
    <n v="344"/>
    <n v="247"/>
    <n v="47.5"/>
    <n v="48"/>
    <n v="3.9912995999999999E-2"/>
    <n v="1.7074497000000001E-2"/>
    <n v="9.1354000000000001E-3"/>
    <n v="3.2300163E-2"/>
    <n v="6.1990209999999999E-3"/>
    <n v="1.5334421000000001E-2"/>
    <n v="1.9575855999999999E-2"/>
    <n v="5.6226209999999999E-2"/>
    <n v="7.1669386000000002E-2"/>
    <n v="0.18346927699999999"/>
    <n v="0.200326264"/>
    <n v="7.5693311999999999E-2"/>
    <n v="0.122892877"/>
    <n v="8.5916258999999995E-2"/>
    <n v="3.7411636999999998E-2"/>
    <n v="2.6862424999999999E-2"/>
    <n v="27"/>
    <n v="37"/>
    <n v="196"/>
    <n v="0.63636363600000001"/>
    <n v="8.7662338000000006E-2"/>
    <n v="0.12012987"/>
    <x v="3"/>
    <s v="Alarm clock which automatically syncs with your smartphone and automatically opens the curtains or blinds"/>
    <s v="Budget"/>
    <s v="All homes"/>
    <s v="MyHome"/>
    <s v="Alarm"/>
  </r>
  <r>
    <x v="26"/>
    <s v="9feb9fba-4064-4c57-b165-c80bd9c4269a"/>
    <n v="1765"/>
    <s v="fchamley7q"/>
    <n v="1"/>
    <s v="Male"/>
    <x v="63"/>
    <x v="11"/>
    <x v="1"/>
    <x v="29"/>
    <n v="97"/>
    <x v="63"/>
    <n v="1962"/>
    <n v="3"/>
    <n v="263"/>
    <n v="734"/>
    <n v="573"/>
    <n v="351"/>
    <n v="38"/>
    <n v="1.5290519999999999E-3"/>
    <n v="0.134046891"/>
    <n v="0.374108053"/>
    <n v="0.29204892999999998"/>
    <n v="0.17889908299999999"/>
    <x v="63"/>
    <n v="6"/>
    <n v="71"/>
    <n v="278"/>
    <n v="576"/>
    <n v="313"/>
    <n v="252"/>
    <n v="184"/>
    <n v="148"/>
    <n v="134"/>
    <n v="3.0581039999999999E-3"/>
    <n v="3.6187563999999998E-2"/>
    <n v="0.14169215099999999"/>
    <n v="0.29357798200000002"/>
    <n v="0.15953109100000001"/>
    <n v="0.128440367"/>
    <n v="9.3781854999999997E-2"/>
    <n v="7.5433231000000003E-2"/>
    <n v="6.8297654999999999E-2"/>
    <n v="4651"/>
    <n v="429"/>
    <n v="217"/>
    <n v="111"/>
    <n v="259"/>
    <n v="57"/>
    <n v="102"/>
    <n v="71"/>
    <n v="319"/>
    <n v="615"/>
    <n v="1455"/>
    <n v="727"/>
    <n v="108"/>
    <n v="126"/>
    <n v="50"/>
    <n v="1"/>
    <n v="4"/>
    <n v="30.9"/>
    <n v="31"/>
    <n v="9.2238228000000005E-2"/>
    <n v="4.6656633000000003E-2"/>
    <n v="2.3865834999999998E-2"/>
    <n v="5.5686948999999999E-2"/>
    <n v="1.2255429E-2"/>
    <n v="2.1930768E-2"/>
    <n v="1.5265534000000001E-2"/>
    <n v="6.8587401000000006E-2"/>
    <n v="0.13222962799999999"/>
    <n v="0.312835949"/>
    <n v="0.15631047100000001"/>
    <n v="2.3220813E-2"/>
    <n v="2.7090948E-2"/>
    <n v="1.0750376000000001E-2"/>
    <n v="2.1500800000000001E-4"/>
    <n v="8.6003000000000002E-4"/>
    <n v="19"/>
    <n v="15"/>
    <n v="24"/>
    <n v="0.24742268000000001"/>
    <n v="0.19587628900000001"/>
    <n v="0.15463917499999999"/>
    <x v="7"/>
    <s v="Smart bulb that can be controlled by your smartphone and other smart-home devices"/>
    <s v="Budget"/>
    <s v="All homes"/>
    <s v="MyHome"/>
    <s v="Lighting"/>
  </r>
  <r>
    <x v="28"/>
    <s v="fb14115e-b3cb-4299-ad9e-e123926a5b5a"/>
    <n v="2342"/>
    <s v="rwheelwright7r"/>
    <n v="1"/>
    <s v="Female"/>
    <x v="59"/>
    <x v="12"/>
    <x v="0"/>
    <x v="10"/>
    <n v="248"/>
    <x v="59"/>
    <n v="2986"/>
    <n v="39"/>
    <n v="762"/>
    <n v="997"/>
    <n v="926"/>
    <n v="202"/>
    <n v="60"/>
    <n v="1.3060950999999999E-2"/>
    <n v="0.25519089099999998"/>
    <n v="0.33389149400000001"/>
    <n v="0.31011386499999999"/>
    <n v="6.7649028999999999E-2"/>
    <x v="59"/>
    <n v="54"/>
    <n v="292"/>
    <n v="614"/>
    <n v="662"/>
    <n v="592"/>
    <n v="430"/>
    <n v="187"/>
    <n v="89"/>
    <n v="66"/>
    <n v="1.8084394E-2"/>
    <n v="9.7789685000000001E-2"/>
    <n v="0.20562625600000001"/>
    <n v="0.221701273"/>
    <n v="0.19825854000000001"/>
    <n v="0.144005358"/>
    <n v="6.2625585999999997E-2"/>
    <n v="2.9805760000000001E-2"/>
    <n v="2.2103148E-2"/>
    <n v="6518"/>
    <n v="486"/>
    <n v="235"/>
    <n v="137"/>
    <n v="343"/>
    <n v="75"/>
    <n v="134"/>
    <n v="123"/>
    <n v="386"/>
    <n v="597"/>
    <n v="1699"/>
    <n v="1135"/>
    <n v="332"/>
    <n v="432"/>
    <n v="279"/>
    <n v="65"/>
    <n v="60"/>
    <n v="37.1"/>
    <n v="35"/>
    <n v="7.4562748999999998E-2"/>
    <n v="3.6054004000000001E-2"/>
    <n v="2.1018716999999999E-2"/>
    <n v="5.2623504000000002E-2"/>
    <n v="1.1506597E-2"/>
    <n v="2.0558454E-2"/>
    <n v="1.8870819E-2"/>
    <n v="5.9220620000000002E-2"/>
    <n v="9.1592513E-2"/>
    <n v="0.26066277999999998"/>
    <n v="0.17413317"/>
    <n v="5.0935870000000001E-2"/>
    <n v="6.6277999000000004E-2"/>
    <n v="4.2804541000000002E-2"/>
    <n v="9.9723840000000008E-3"/>
    <n v="9.2052780000000008E-3"/>
    <n v="8"/>
    <n v="49"/>
    <n v="131"/>
    <n v="0.52822580600000002"/>
    <n v="3.2258065000000002E-2"/>
    <n v="0.197580645"/>
    <x v="3"/>
    <s v="Alarm clock which automatically syncs with your smartphone and automatically opens the curtains or blinds"/>
    <s v="Budget"/>
    <s v="All homes"/>
    <s v="MyHome"/>
    <s v="Alarm"/>
  </r>
  <r>
    <x v="8"/>
    <s v="61d12439-e3d9-4ef4-87ef-dee2366d7e43"/>
    <n v="1765"/>
    <s v="crigard7s"/>
    <n v="2"/>
    <s v="Male"/>
    <x v="9"/>
    <x v="21"/>
    <x v="1"/>
    <x v="6"/>
    <n v="260"/>
    <x v="9"/>
    <n v="4791"/>
    <n v="2"/>
    <n v="482"/>
    <n v="991"/>
    <n v="2877"/>
    <n v="362"/>
    <n v="77"/>
    <n v="4.1744900000000002E-4"/>
    <n v="0.10060530199999999"/>
    <n v="0.20684617"/>
    <n v="0.60050093900000001"/>
    <n v="7.5558339000000002E-2"/>
    <x v="9"/>
    <n v="11"/>
    <n v="84"/>
    <n v="455"/>
    <n v="761"/>
    <n v="1606"/>
    <n v="1238"/>
    <n v="413"/>
    <n v="150"/>
    <n v="73"/>
    <n v="2.2959719999999999E-3"/>
    <n v="1.7532874E-2"/>
    <n v="9.4969735E-2"/>
    <n v="0.158839491"/>
    <n v="0.33521185599999997"/>
    <n v="0.25840116899999999"/>
    <n v="8.6203297999999998E-2"/>
    <n v="3.1308704E-2"/>
    <n v="1.5236903E-2"/>
    <n v="11104"/>
    <n v="676"/>
    <n v="329"/>
    <n v="236"/>
    <n v="651"/>
    <n v="145"/>
    <n v="291"/>
    <n v="291"/>
    <n v="692"/>
    <n v="691"/>
    <n v="2113"/>
    <n v="2013"/>
    <n v="669"/>
    <n v="1261"/>
    <n v="806"/>
    <n v="168"/>
    <n v="72"/>
    <n v="41.1"/>
    <n v="41"/>
    <n v="6.0878963000000001E-2"/>
    <n v="2.9628963000000001E-2"/>
    <n v="2.1253602E-2"/>
    <n v="5.8627522000000001E-2"/>
    <n v="1.3058357E-2"/>
    <n v="2.6206772E-2"/>
    <n v="2.6206772E-2"/>
    <n v="6.2319884999999998E-2"/>
    <n v="6.2229827000000001E-2"/>
    <n v="0.19029178699999999"/>
    <n v="0.18128602299999999"/>
    <n v="6.0248559E-2"/>
    <n v="0.11356268"/>
    <n v="7.2586454999999994E-2"/>
    <n v="1.5129683E-2"/>
    <n v="6.4841500000000002E-3"/>
    <n v="13"/>
    <n v="84"/>
    <n v="23"/>
    <n v="8.8461538000000006E-2"/>
    <n v="0.05"/>
    <n v="0.32307692300000002"/>
    <x v="7"/>
    <s v="Smart bulb that can be controlled by your smartphone and other smart-home devices"/>
    <s v="Budget"/>
    <s v="All homes"/>
    <s v="MyHome"/>
    <s v="Lighting"/>
  </r>
  <r>
    <x v="2"/>
    <s v="a91a3187-0ed0-424c-bb55-498400afd335"/>
    <n v="1549"/>
    <s v="tleblond7t"/>
    <n v="1"/>
    <s v="Female"/>
    <x v="4"/>
    <x v="22"/>
    <x v="1"/>
    <x v="2"/>
    <n v="263"/>
    <x v="4"/>
    <n v="2595"/>
    <n v="1"/>
    <n v="71"/>
    <n v="373"/>
    <n v="992"/>
    <n v="993"/>
    <n v="165"/>
    <n v="3.85356E-4"/>
    <n v="2.7360308E-2"/>
    <n v="0.143737958"/>
    <n v="0.38227360300000002"/>
    <n v="0.38265895999999999"/>
    <x v="4"/>
    <n v="1"/>
    <n v="21"/>
    <n v="82"/>
    <n v="262"/>
    <n v="486"/>
    <n v="480"/>
    <n v="455"/>
    <n v="418"/>
    <n v="390"/>
    <n v="3.85356E-4"/>
    <n v="8.0924859999999994E-3"/>
    <n v="3.1599229E-2"/>
    <n v="0.100963391"/>
    <n v="0.18728323699999999"/>
    <n v="0.184971098"/>
    <n v="0.17533718700000001"/>
    <n v="0.161078998"/>
    <n v="0.150289017"/>
    <n v="6952"/>
    <n v="320"/>
    <n v="227"/>
    <n v="164"/>
    <n v="487"/>
    <n v="111"/>
    <n v="205"/>
    <n v="216"/>
    <n v="402"/>
    <n v="264"/>
    <n v="1316"/>
    <n v="1665"/>
    <n v="460"/>
    <n v="647"/>
    <n v="320"/>
    <n v="91"/>
    <n v="57"/>
    <n v="40.5"/>
    <n v="43"/>
    <n v="4.6029919000000002E-2"/>
    <n v="3.2652474000000001E-2"/>
    <n v="2.3590334000000001E-2"/>
    <n v="7.0051784000000006E-2"/>
    <n v="1.5966628E-2"/>
    <n v="2.9487916999999999E-2"/>
    <n v="3.1070196000000001E-2"/>
    <n v="5.7825085999999998E-2"/>
    <n v="3.7974684000000002E-2"/>
    <n v="0.189298044"/>
    <n v="0.23949942499999999"/>
    <n v="6.6168009E-2"/>
    <n v="9.3066742999999993E-2"/>
    <n v="4.6029919000000002E-2"/>
    <n v="1.3089758E-2"/>
    <n v="8.1990789999999997E-3"/>
    <n v="68"/>
    <n v="96"/>
    <n v="41"/>
    <n v="0.155893536"/>
    <n v="0.25855513299999999"/>
    <n v="0.365019011"/>
    <x v="6"/>
    <s v="Alarm clock which automatically syncs with your smartphone and automatically opens the curtains or blinds"/>
    <s v="High-End"/>
    <s v="All homes"/>
    <s v="Zircon"/>
    <s v="Alarm"/>
  </r>
  <r>
    <x v="13"/>
    <s v="7f8ffb3f-c8dd-44e7-8a09-209ab34031bf"/>
    <n v="6825"/>
    <s v="fkenford7u"/>
    <n v="1"/>
    <s v="Male"/>
    <x v="111"/>
    <x v="13"/>
    <x v="1"/>
    <x v="29"/>
    <n v="69"/>
    <x v="111"/>
    <n v="1722"/>
    <n v="1"/>
    <n v="77"/>
    <n v="320"/>
    <n v="516"/>
    <n v="578"/>
    <n v="230"/>
    <n v="5.8071999999999996E-4"/>
    <n v="4.4715446999999998E-2"/>
    <n v="0.18583042999999999"/>
    <n v="0.29965156799999998"/>
    <n v="0.33565621400000001"/>
    <x v="111"/>
    <n v="3"/>
    <n v="17"/>
    <n v="74"/>
    <n v="214"/>
    <n v="232"/>
    <n v="266"/>
    <n v="268"/>
    <n v="253"/>
    <n v="395"/>
    <n v="1.74216E-3"/>
    <n v="9.8722419999999998E-3"/>
    <n v="4.2973286999999999E-2"/>
    <n v="0.1242741"/>
    <n v="0.13472706200000001"/>
    <n v="0.15447154499999999"/>
    <n v="0.155632985"/>
    <n v="0.14692218400000001"/>
    <n v="0.229384437"/>
    <n v="4380"/>
    <n v="286"/>
    <n v="163"/>
    <n v="93"/>
    <n v="296"/>
    <n v="55"/>
    <n v="110"/>
    <n v="78"/>
    <n v="181"/>
    <n v="174"/>
    <n v="768"/>
    <n v="950"/>
    <n v="280"/>
    <n v="523"/>
    <n v="301"/>
    <n v="72"/>
    <n v="50"/>
    <n v="42.3"/>
    <n v="44"/>
    <n v="6.5296804E-2"/>
    <n v="3.7214612000000001E-2"/>
    <n v="2.1232877000000001E-2"/>
    <n v="6.7579908999999994E-2"/>
    <n v="1.2557077999999999E-2"/>
    <n v="2.5114154999999999E-2"/>
    <n v="1.7808219E-2"/>
    <n v="4.1324200999999998E-2"/>
    <n v="3.9726026999999997E-2"/>
    <n v="0.175342466"/>
    <n v="0.21689497699999999"/>
    <n v="6.3926941000000001E-2"/>
    <n v="0.119406393"/>
    <n v="6.8721460999999998E-2"/>
    <n v="1.6438356000000001E-2"/>
    <n v="1.1415524999999999E-2"/>
    <n v="25"/>
    <n v="9"/>
    <n v="2"/>
    <n v="2.8985507000000001E-2"/>
    <n v="0.362318841"/>
    <n v="0.130434783"/>
    <x v="5"/>
    <s v="Facial recognition security alarm system"/>
    <s v="All"/>
    <s v="Detached and semi-detached houses"/>
    <s v="Zircon"/>
    <s v="Security"/>
  </r>
  <r>
    <x v="25"/>
    <s v="60bf227d-19e2-4edc-a241-6095a5f6b013"/>
    <n v="1765"/>
    <s v="gasbrey7v"/>
    <n v="2"/>
    <s v="Male"/>
    <x v="11"/>
    <x v="13"/>
    <x v="1"/>
    <x v="8"/>
    <n v="229"/>
    <x v="11"/>
    <n v="3652"/>
    <n v="3"/>
    <n v="164"/>
    <n v="806"/>
    <n v="1626"/>
    <n v="894"/>
    <n v="159"/>
    <n v="8.21468E-4"/>
    <n v="4.49069E-2"/>
    <n v="0.22070098599999999"/>
    <n v="0.44523548699999999"/>
    <n v="0.24479737100000001"/>
    <x v="11"/>
    <n v="3"/>
    <n v="36"/>
    <n v="139"/>
    <n v="472"/>
    <n v="821"/>
    <n v="837"/>
    <n v="604"/>
    <n v="402"/>
    <n v="338"/>
    <n v="8.21468E-4"/>
    <n v="9.857612E-3"/>
    <n v="3.8061336000000001E-2"/>
    <n v="0.12924425"/>
    <n v="0.224808324"/>
    <n v="0.229189485"/>
    <n v="0.16538882799999999"/>
    <n v="0.11007667"/>
    <n v="9.2552025999999996E-2"/>
    <n v="8525"/>
    <n v="376"/>
    <n v="270"/>
    <n v="180"/>
    <n v="464"/>
    <n v="106"/>
    <n v="177"/>
    <n v="174"/>
    <n v="372"/>
    <n v="346"/>
    <n v="1540"/>
    <n v="1934"/>
    <n v="751"/>
    <n v="1039"/>
    <n v="585"/>
    <n v="156"/>
    <n v="55"/>
    <n v="44.2"/>
    <n v="46"/>
    <n v="4.4105572000000003E-2"/>
    <n v="3.1671553999999998E-2"/>
    <n v="2.111437E-2"/>
    <n v="5.4428152E-2"/>
    <n v="1.2434018E-2"/>
    <n v="2.0762462999999998E-2"/>
    <n v="2.0410556999999999E-2"/>
    <n v="4.3636363999999997E-2"/>
    <n v="4.0586509999999999E-2"/>
    <n v="0.180645161"/>
    <n v="0.22686217"/>
    <n v="8.8093842000000006E-2"/>
    <n v="0.121876833"/>
    <n v="6.8621700999999993E-2"/>
    <n v="1.8299119999999999E-2"/>
    <n v="6.4516130000000001E-3"/>
    <n v="104"/>
    <n v="68"/>
    <n v="12"/>
    <n v="5.2401746999999999E-2"/>
    <n v="0.45414847200000003"/>
    <n v="0.29694323099999997"/>
    <x v="7"/>
    <s v="Smart bulb that can be controlled by your smartphone and other smart-home devices"/>
    <s v="Budget"/>
    <s v="All homes"/>
    <s v="MyHome"/>
    <s v="Lighting"/>
  </r>
  <r>
    <x v="7"/>
    <s v="43c766af-88eb-4d3a-9c90-4ebaa5603d05"/>
    <n v="6825"/>
    <s v="pitter7w"/>
    <n v="1"/>
    <s v="Female"/>
    <x v="42"/>
    <x v="10"/>
    <x v="0"/>
    <x v="28"/>
    <n v="103"/>
    <x v="42"/>
    <n v="2171"/>
    <n v="12"/>
    <n v="327"/>
    <n v="380"/>
    <n v="605"/>
    <n v="587"/>
    <n v="260"/>
    <n v="5.5274069999999998E-3"/>
    <n v="0.15062183300000001"/>
    <n v="0.17503454600000001"/>
    <n v="0.278673422"/>
    <n v="0.27038231200000001"/>
    <x v="42"/>
    <n v="28"/>
    <n v="75"/>
    <n v="231"/>
    <n v="268"/>
    <n v="296"/>
    <n v="297"/>
    <n v="304"/>
    <n v="241"/>
    <n v="431"/>
    <n v="1.2897281999999999E-2"/>
    <n v="3.4546291999999999E-2"/>
    <n v="0.106402579"/>
    <n v="0.123445417"/>
    <n v="0.13634269900000001"/>
    <n v="0.13680331600000001"/>
    <n v="0.14002763700000001"/>
    <n v="0.111008752"/>
    <n v="0.19852602499999999"/>
    <n v="5090"/>
    <n v="232"/>
    <n v="163"/>
    <n v="117"/>
    <n v="351"/>
    <n v="73"/>
    <n v="148"/>
    <n v="80"/>
    <n v="195"/>
    <n v="172"/>
    <n v="797"/>
    <n v="1093"/>
    <n v="363"/>
    <n v="623"/>
    <n v="466"/>
    <n v="138"/>
    <n v="79"/>
    <n v="45.1"/>
    <n v="47"/>
    <n v="4.5579568000000001E-2"/>
    <n v="3.2023575999999998E-2"/>
    <n v="2.2986248000000001E-2"/>
    <n v="6.8958743000000003E-2"/>
    <n v="1.4341847E-2"/>
    <n v="2.9076621E-2"/>
    <n v="1.5717091999999998E-2"/>
    <n v="3.8310413000000001E-2"/>
    <n v="3.3791749000000003E-2"/>
    <n v="0.156581532"/>
    <n v="0.21473477399999999"/>
    <n v="7.1316305999999996E-2"/>
    <n v="0.122396857"/>
    <n v="9.1552063000000003E-2"/>
    <n v="2.7111983999999999E-2"/>
    <n v="1.5520628999999999E-2"/>
    <n v="47"/>
    <n v="19"/>
    <n v="15"/>
    <n v="0.145631068"/>
    <n v="0.45631068000000002"/>
    <n v="0.18446601900000001"/>
    <x v="5"/>
    <s v="Facial recognition security alarm system"/>
    <s v="All"/>
    <s v="Detached and semi-detached houses"/>
    <s v="Zircon"/>
    <s v="Security"/>
  </r>
  <r>
    <x v="27"/>
    <s v="28069a32-d774-4286-9836-a1d8126af4ba"/>
    <n v="1765"/>
    <s v="mrangeley7x"/>
    <n v="1"/>
    <s v="Male"/>
    <x v="59"/>
    <x v="2"/>
    <x v="0"/>
    <x v="10"/>
    <n v="248"/>
    <x v="59"/>
    <n v="2986"/>
    <n v="39"/>
    <n v="762"/>
    <n v="997"/>
    <n v="926"/>
    <n v="202"/>
    <n v="60"/>
    <n v="1.3060950999999999E-2"/>
    <n v="0.25519089099999998"/>
    <n v="0.33389149400000001"/>
    <n v="0.31011386499999999"/>
    <n v="6.7649028999999999E-2"/>
    <x v="59"/>
    <n v="54"/>
    <n v="292"/>
    <n v="614"/>
    <n v="662"/>
    <n v="592"/>
    <n v="430"/>
    <n v="187"/>
    <n v="89"/>
    <n v="66"/>
    <n v="1.8084394E-2"/>
    <n v="9.7789685000000001E-2"/>
    <n v="0.20562625600000001"/>
    <n v="0.221701273"/>
    <n v="0.19825854000000001"/>
    <n v="0.144005358"/>
    <n v="6.2625585999999997E-2"/>
    <n v="2.9805760000000001E-2"/>
    <n v="2.2103148E-2"/>
    <n v="6518"/>
    <n v="486"/>
    <n v="235"/>
    <n v="137"/>
    <n v="343"/>
    <n v="75"/>
    <n v="134"/>
    <n v="123"/>
    <n v="386"/>
    <n v="597"/>
    <n v="1699"/>
    <n v="1135"/>
    <n v="332"/>
    <n v="432"/>
    <n v="279"/>
    <n v="65"/>
    <n v="60"/>
    <n v="37.1"/>
    <n v="35"/>
    <n v="7.4562748999999998E-2"/>
    <n v="3.6054004000000001E-2"/>
    <n v="2.1018716999999999E-2"/>
    <n v="5.2623504000000002E-2"/>
    <n v="1.1506597E-2"/>
    <n v="2.0558454E-2"/>
    <n v="1.8870819E-2"/>
    <n v="5.9220620000000002E-2"/>
    <n v="9.1592513E-2"/>
    <n v="0.26066277999999998"/>
    <n v="0.17413317"/>
    <n v="5.0935870000000001E-2"/>
    <n v="6.6277999000000004E-2"/>
    <n v="4.2804541000000002E-2"/>
    <n v="9.9723840000000008E-3"/>
    <n v="9.2052780000000008E-3"/>
    <n v="8"/>
    <n v="49"/>
    <n v="131"/>
    <n v="0.52822580600000002"/>
    <n v="3.2258065000000002E-2"/>
    <n v="0.197580645"/>
    <x v="7"/>
    <s v="Smart bulb that can be controlled by your smartphone and other smart-home devices"/>
    <s v="Budget"/>
    <s v="All homes"/>
    <s v="MyHome"/>
    <s v="Lighting"/>
  </r>
  <r>
    <x v="0"/>
    <s v="a35e822c-3588-4787-ab07-7bd732a9bdac"/>
    <n v="2346"/>
    <s v="kgrishukhin7y"/>
    <n v="1"/>
    <s v="Female"/>
    <x v="112"/>
    <x v="21"/>
    <x v="0"/>
    <x v="41"/>
    <n v="183"/>
    <x v="112"/>
    <n v="3564"/>
    <n v="1"/>
    <n v="124"/>
    <n v="783"/>
    <n v="1920"/>
    <n v="598"/>
    <n v="138"/>
    <n v="2.8058400000000001E-4"/>
    <n v="3.4792367999999997E-2"/>
    <n v="0.21969696999999999"/>
    <n v="0.53872053900000005"/>
    <n v="0.16778900099999999"/>
    <x v="112"/>
    <n v="3"/>
    <n v="23"/>
    <n v="144"/>
    <n v="433"/>
    <n v="924"/>
    <n v="1067"/>
    <n v="518"/>
    <n v="304"/>
    <n v="148"/>
    <n v="8.4175099999999996E-4"/>
    <n v="6.4534229999999998E-3"/>
    <n v="4.0404040000000002E-2"/>
    <n v="0.12149270500000001"/>
    <n v="0.25925925900000002"/>
    <n v="0.29938271599999999"/>
    <n v="0.145342312"/>
    <n v="8.5297418999999999E-2"/>
    <n v="4.1526374999999997E-2"/>
    <n v="9009"/>
    <n v="457"/>
    <n v="313"/>
    <n v="195"/>
    <n v="556"/>
    <n v="107"/>
    <n v="225"/>
    <n v="179"/>
    <n v="413"/>
    <n v="353"/>
    <n v="1698"/>
    <n v="1949"/>
    <n v="689"/>
    <n v="996"/>
    <n v="631"/>
    <n v="174"/>
    <n v="74"/>
    <n v="43"/>
    <n v="45"/>
    <n v="5.0727051000000002E-2"/>
    <n v="3.4743034999999999E-2"/>
    <n v="2.1645022E-2"/>
    <n v="6.1716062000000002E-2"/>
    <n v="1.1877011999999999E-2"/>
    <n v="2.4975025000000001E-2"/>
    <n v="1.9869020000000001E-2"/>
    <n v="4.5843045999999998E-2"/>
    <n v="3.9183039000000003E-2"/>
    <n v="0.18847818799999999"/>
    <n v="0.216339216"/>
    <n v="7.6479076000000007E-2"/>
    <n v="0.110556111"/>
    <n v="7.0041069999999997E-2"/>
    <n v="1.9314019000000002E-2"/>
    <n v="8.2140080000000001E-3"/>
    <n v="38"/>
    <n v="97"/>
    <n v="14"/>
    <n v="7.6502732000000004E-2"/>
    <n v="0.207650273"/>
    <n v="0.53005464499999999"/>
    <x v="2"/>
    <s v="Fingerprint recognised door system"/>
    <s v="All"/>
    <s v="Flats"/>
    <s v="MyHome"/>
    <s v="Security"/>
  </r>
  <r>
    <x v="23"/>
    <s v="80440141-76a8-4b53-a055-2085e77e3414"/>
    <n v="7747"/>
    <s v="egiacovazzo7z"/>
    <n v="2"/>
    <s v="Female"/>
    <x v="29"/>
    <x v="23"/>
    <x v="1"/>
    <x v="13"/>
    <n v="118"/>
    <x v="29"/>
    <n v="2702"/>
    <n v="3"/>
    <n v="204"/>
    <n v="359"/>
    <n v="1337"/>
    <n v="703"/>
    <n v="96"/>
    <n v="1.110289E-3"/>
    <n v="7.5499629999999998E-2"/>
    <n v="0.132864545"/>
    <n v="0.494818653"/>
    <n v="0.26017764599999998"/>
    <x v="29"/>
    <n v="6"/>
    <n v="39"/>
    <n v="174"/>
    <n v="291"/>
    <n v="682"/>
    <n v="645"/>
    <n v="437"/>
    <n v="254"/>
    <n v="174"/>
    <n v="2.2205770000000001E-3"/>
    <n v="1.4433753000000001E-2"/>
    <n v="6.4396743000000006E-2"/>
    <n v="0.107698001"/>
    <n v="0.25240562500000002"/>
    <n v="0.238712065"/>
    <n v="0.16173204999999999"/>
    <n v="9.4004440999999994E-2"/>
    <n v="6.4396743000000006E-2"/>
    <n v="6436"/>
    <n v="322"/>
    <n v="224"/>
    <n v="137"/>
    <n v="408"/>
    <n v="92"/>
    <n v="180"/>
    <n v="150"/>
    <n v="364"/>
    <n v="259"/>
    <n v="1176"/>
    <n v="1334"/>
    <n v="492"/>
    <n v="719"/>
    <n v="417"/>
    <n v="116"/>
    <n v="46"/>
    <n v="42.1"/>
    <n v="43"/>
    <n v="5.0031075000000001E-2"/>
    <n v="3.4804226000000001E-2"/>
    <n v="2.1286513E-2"/>
    <n v="6.3393411999999996E-2"/>
    <n v="1.4294593E-2"/>
    <n v="2.7967682000000001E-2"/>
    <n v="2.3306401000000001E-2"/>
    <n v="5.6556868000000003E-2"/>
    <n v="4.0242386999999998E-2"/>
    <n v="0.18272218800000001"/>
    <n v="0.207271597"/>
    <n v="7.6444997000000001E-2"/>
    <n v="0.111715351"/>
    <n v="6.4791795999999999E-2"/>
    <n v="1.8023616999999999E-2"/>
    <n v="7.147296E-3"/>
    <n v="19"/>
    <n v="33"/>
    <n v="15"/>
    <n v="0.127118644"/>
    <n v="0.16101694899999999"/>
    <n v="0.27966101700000001"/>
    <x v="0"/>
    <s v="Speaker system which connects to your smartphone and other smart-home devices"/>
    <s v="Budget"/>
    <s v="All homes"/>
    <s v="MyHome"/>
    <s v="Sound System"/>
  </r>
  <r>
    <x v="27"/>
    <s v="d6d8b603-b13c-4f8e-8851-1b802cacd716"/>
    <n v="6825"/>
    <s v="jhartle80"/>
    <n v="1"/>
    <s v="Male"/>
    <x v="113"/>
    <x v="20"/>
    <x v="1"/>
    <x v="33"/>
    <n v="143"/>
    <x v="113"/>
    <n v="2990"/>
    <n v="6"/>
    <n v="387"/>
    <n v="521"/>
    <n v="1689"/>
    <n v="287"/>
    <n v="100"/>
    <n v="2.0066889999999999E-3"/>
    <n v="0.12943143800000001"/>
    <n v="0.174247492"/>
    <n v="0.56488294299999997"/>
    <n v="9.5986621999999994E-2"/>
    <x v="113"/>
    <n v="16"/>
    <n v="93"/>
    <n v="324"/>
    <n v="390"/>
    <n v="775"/>
    <n v="886"/>
    <n v="348"/>
    <n v="104"/>
    <n v="54"/>
    <n v="5.3511710000000001E-3"/>
    <n v="3.1103678999999999E-2"/>
    <n v="0.108361204"/>
    <n v="0.130434783"/>
    <n v="0.25919732400000001"/>
    <n v="0.29632107000000002"/>
    <n v="0.11638796"/>
    <n v="3.4782608999999999E-2"/>
    <n v="1.8060201000000001E-2"/>
    <n v="7057"/>
    <n v="451"/>
    <n v="219"/>
    <n v="121"/>
    <n v="349"/>
    <n v="79"/>
    <n v="158"/>
    <n v="211"/>
    <n v="674"/>
    <n v="662"/>
    <n v="1416"/>
    <n v="1175"/>
    <n v="358"/>
    <n v="546"/>
    <n v="415"/>
    <n v="143"/>
    <n v="80"/>
    <n v="38.700000000000003"/>
    <n v="36"/>
    <n v="6.3908175999999997E-2"/>
    <n v="3.1033017E-2"/>
    <n v="1.7146096E-2"/>
    <n v="4.9454442000000001E-2"/>
    <n v="1.1194559E-2"/>
    <n v="2.2389117E-2"/>
    <n v="2.9899391000000001E-2"/>
    <n v="9.5508006000000006E-2"/>
    <n v="9.3807566999999994E-2"/>
    <n v="0.200651835"/>
    <n v="0.16650134599999999"/>
    <n v="5.0729771999999999E-2"/>
    <n v="7.7369987000000001E-2"/>
    <n v="5.8806857999999997E-2"/>
    <n v="2.0263567999999999E-2"/>
    <n v="1.1336262E-2"/>
    <n v="2"/>
    <n v="42"/>
    <n v="21"/>
    <n v="0.14685314699999999"/>
    <n v="1.3986014E-2"/>
    <n v="0.29370629399999998"/>
    <x v="5"/>
    <s v="Facial recognition security alarm system"/>
    <s v="All"/>
    <s v="Detached and semi-detached houses"/>
    <s v="Zircon"/>
    <s v="Security"/>
  </r>
  <r>
    <x v="23"/>
    <s v="f58833cb-3f35-4934-8080-5cc389525ff8"/>
    <n v="1765"/>
    <s v="msamme81"/>
    <n v="2"/>
    <s v="Male"/>
    <x v="87"/>
    <x v="2"/>
    <x v="0"/>
    <x v="16"/>
    <n v="164"/>
    <x v="87"/>
    <n v="3174"/>
    <n v="9"/>
    <n v="287"/>
    <n v="810"/>
    <n v="1544"/>
    <n v="441"/>
    <n v="83"/>
    <n v="2.8355390000000002E-3"/>
    <n v="9.0422180000000005E-2"/>
    <n v="0.255198488"/>
    <n v="0.48645242599999999"/>
    <n v="0.13894139899999999"/>
    <x v="87"/>
    <n v="18"/>
    <n v="56"/>
    <n v="261"/>
    <n v="599"/>
    <n v="912"/>
    <n v="753"/>
    <n v="319"/>
    <n v="168"/>
    <n v="88"/>
    <n v="5.6710780000000004E-3"/>
    <n v="1.7643352000000001E-2"/>
    <n v="8.2230624000000002E-2"/>
    <n v="0.18872085699999999"/>
    <n v="0.287334594"/>
    <n v="0.23724007599999999"/>
    <n v="0.100504096"/>
    <n v="5.2930057000000003E-2"/>
    <n v="2.7725268000000001E-2"/>
    <n v="7724"/>
    <n v="565"/>
    <n v="319"/>
    <n v="179"/>
    <n v="429"/>
    <n v="93"/>
    <n v="154"/>
    <n v="143"/>
    <n v="354"/>
    <n v="478"/>
    <n v="1932"/>
    <n v="1386"/>
    <n v="433"/>
    <n v="621"/>
    <n v="448"/>
    <n v="121"/>
    <n v="69"/>
    <n v="39"/>
    <n v="38"/>
    <n v="7.3148627999999993E-2"/>
    <n v="4.1299845000000002E-2"/>
    <n v="2.3174521E-2"/>
    <n v="5.5541170000000001E-2"/>
    <n v="1.2040393999999999E-2"/>
    <n v="1.9937856E-2"/>
    <n v="1.8513722999999999E-2"/>
    <n v="4.5831176000000001E-2"/>
    <n v="6.1885033999999998E-2"/>
    <n v="0.25012946699999999"/>
    <n v="0.17944070400000001"/>
    <n v="5.6059036999999999E-2"/>
    <n v="8.0398757000000001E-2"/>
    <n v="5.8001035999999999E-2"/>
    <n v="1.5665458E-2"/>
    <n v="8.9331949999999997E-3"/>
    <n v="19"/>
    <n v="38"/>
    <n v="24"/>
    <n v="0.146341463"/>
    <n v="0.115853659"/>
    <n v="0.231707317"/>
    <x v="7"/>
    <s v="Smart bulb that can be controlled by your smartphone and other smart-home devices"/>
    <s v="Budget"/>
    <s v="All homes"/>
    <s v="MyHome"/>
    <s v="Lighting"/>
  </r>
  <r>
    <x v="0"/>
    <s v="101a399a-a497-46fa-9c8c-5101066e8ef9"/>
    <n v="1765"/>
    <s v="rstanyard82"/>
    <n v="1"/>
    <s v="Female"/>
    <x v="114"/>
    <x v="3"/>
    <x v="0"/>
    <x v="15"/>
    <n v="129"/>
    <x v="114"/>
    <n v="2558"/>
    <n v="6"/>
    <n v="435"/>
    <n v="885"/>
    <n v="532"/>
    <n v="489"/>
    <n v="211"/>
    <n v="2.3455820000000001E-3"/>
    <n v="0.17005472999999999"/>
    <n v="0.34597341700000001"/>
    <n v="0.20797498"/>
    <n v="0.19116497299999999"/>
    <x v="114"/>
    <n v="22"/>
    <n v="114"/>
    <n v="398"/>
    <n v="593"/>
    <n v="361"/>
    <n v="308"/>
    <n v="287"/>
    <n v="195"/>
    <n v="280"/>
    <n v="8.6004689999999995E-3"/>
    <n v="4.4566067000000001E-2"/>
    <n v="0.15559030500000001"/>
    <n v="0.231821736"/>
    <n v="0.14112588000000001"/>
    <n v="0.12040656800000001"/>
    <n v="0.112197029"/>
    <n v="7.6231431000000002E-2"/>
    <n v="0.10946051599999999"/>
    <n v="6145"/>
    <n v="357"/>
    <n v="188"/>
    <n v="124"/>
    <n v="354"/>
    <n v="93"/>
    <n v="259"/>
    <n v="189"/>
    <n v="387"/>
    <n v="468"/>
    <n v="1273"/>
    <n v="1058"/>
    <n v="350"/>
    <n v="477"/>
    <n v="359"/>
    <n v="116"/>
    <n v="93"/>
    <n v="39.200000000000003"/>
    <n v="37"/>
    <n v="5.8096013000000002E-2"/>
    <n v="3.0593979E-2"/>
    <n v="2.0179006999999999E-2"/>
    <n v="5.7607811000000002E-2"/>
    <n v="1.5134254999999999E-2"/>
    <n v="4.2148088E-2"/>
    <n v="3.0756713000000001E-2"/>
    <n v="6.2978031000000004E-2"/>
    <n v="7.6159479000000002E-2"/>
    <n v="0.207160293"/>
    <n v="0.17217249800000001"/>
    <n v="5.6956875999999997E-2"/>
    <n v="7.7624084999999995E-2"/>
    <n v="5.8421480999999997E-2"/>
    <n v="1.8877135999999999E-2"/>
    <n v="1.5134254999999999E-2"/>
    <n v="17"/>
    <n v="32"/>
    <n v="34"/>
    <n v="0.263565891"/>
    <n v="0.13178294600000001"/>
    <n v="0.248062016"/>
    <x v="7"/>
    <s v="Smart bulb that can be controlled by your smartphone and other smart-home devices"/>
    <s v="Budget"/>
    <s v="All homes"/>
    <s v="MyHome"/>
    <s v="Lighting"/>
  </r>
  <r>
    <x v="6"/>
    <s v="e6523b94-8ea0-43ce-a8ea-9667cec8309c"/>
    <n v="1549"/>
    <s v="rjaskowicz83"/>
    <n v="1"/>
    <s v="Female"/>
    <x v="81"/>
    <x v="15"/>
    <x v="1"/>
    <x v="39"/>
    <n v="92"/>
    <x v="81"/>
    <n v="1948"/>
    <n v="3"/>
    <n v="127"/>
    <n v="362"/>
    <n v="708"/>
    <n v="535"/>
    <n v="213"/>
    <n v="1.540041E-3"/>
    <n v="6.5195072000000007E-2"/>
    <n v="0.185831622"/>
    <n v="0.36344969199999999"/>
    <n v="0.27464065700000001"/>
    <x v="81"/>
    <n v="5"/>
    <n v="28"/>
    <n v="104"/>
    <n v="205"/>
    <n v="299"/>
    <n v="373"/>
    <n v="280"/>
    <n v="268"/>
    <n v="386"/>
    <n v="2.5667350000000001E-3"/>
    <n v="1.4373716999999999E-2"/>
    <n v="5.3388089999999999E-2"/>
    <n v="0.10523614000000001"/>
    <n v="0.15349076"/>
    <n v="0.191478439"/>
    <n v="0.143737166"/>
    <n v="0.137577002"/>
    <n v="0.19815195099999999"/>
    <n v="4616"/>
    <n v="178"/>
    <n v="117"/>
    <n v="98"/>
    <n v="273"/>
    <n v="55"/>
    <n v="183"/>
    <n v="133"/>
    <n v="155"/>
    <n v="145"/>
    <n v="654"/>
    <n v="969"/>
    <n v="392"/>
    <n v="665"/>
    <n v="392"/>
    <n v="123"/>
    <n v="84"/>
    <n v="46.4"/>
    <n v="49"/>
    <n v="3.8561524999999999E-2"/>
    <n v="2.534662E-2"/>
    <n v="2.1230503000000001E-2"/>
    <n v="5.9142114000000003E-2"/>
    <n v="1.1915078000000001E-2"/>
    <n v="3.9644713999999998E-2"/>
    <n v="2.8812825E-2"/>
    <n v="3.3578855999999997E-2"/>
    <n v="3.1412478000000001E-2"/>
    <n v="0.141681109"/>
    <n v="0.20992200999999999"/>
    <n v="8.4922010000000006E-2"/>
    <n v="0.14406412499999999"/>
    <n v="8.4922010000000006E-2"/>
    <n v="2.6646447E-2"/>
    <n v="1.8197574000000001E-2"/>
    <n v="48"/>
    <n v="12"/>
    <n v="14"/>
    <n v="0.15217391299999999"/>
    <n v="0.52173913000000005"/>
    <n v="0.130434783"/>
    <x v="6"/>
    <s v="Alarm clock which automatically syncs with your smartphone and automatically opens the curtains or blinds"/>
    <s v="High-End"/>
    <s v="All homes"/>
    <s v="Zircon"/>
    <s v="Alarm"/>
  </r>
  <r>
    <x v="8"/>
    <s v="db6ca210-1bf9-4171-80bb-acef0770a41a"/>
    <n v="1765"/>
    <s v="kcowburn84"/>
    <n v="2"/>
    <s v="Female"/>
    <x v="70"/>
    <x v="7"/>
    <x v="1"/>
    <x v="12"/>
    <n v="69"/>
    <x v="70"/>
    <n v="3227"/>
    <n v="7"/>
    <n v="432"/>
    <n v="1130"/>
    <n v="1488"/>
    <n v="134"/>
    <n v="36"/>
    <n v="2.1691969999999999E-3"/>
    <n v="0.13387046799999999"/>
    <n v="0.350170437"/>
    <n v="0.46110939000000001"/>
    <n v="4.1524635999999997E-2"/>
    <x v="70"/>
    <n v="18"/>
    <n v="57"/>
    <n v="425"/>
    <n v="970"/>
    <n v="1016"/>
    <n v="560"/>
    <n v="112"/>
    <n v="40"/>
    <n v="29"/>
    <n v="5.5779360000000004E-3"/>
    <n v="1.7663465E-2"/>
    <n v="0.13170127100000001"/>
    <n v="0.300588782"/>
    <n v="0.31484350799999999"/>
    <n v="0.17353579199999999"/>
    <n v="3.4707158000000002E-2"/>
    <n v="1.2395414E-2"/>
    <n v="8.9866749999999995E-3"/>
    <n v="7542"/>
    <n v="791"/>
    <n v="366"/>
    <n v="192"/>
    <n v="513"/>
    <n v="109"/>
    <n v="222"/>
    <n v="234"/>
    <n v="631"/>
    <n v="522"/>
    <n v="1308"/>
    <n v="1328"/>
    <n v="263"/>
    <n v="473"/>
    <n v="503"/>
    <n v="68"/>
    <n v="19"/>
    <n v="34.799999999999997"/>
    <n v="32"/>
    <n v="0.104879342"/>
    <n v="4.8528241999999999E-2"/>
    <n v="2.5457437999999999E-2"/>
    <n v="6.8019093000000003E-2"/>
    <n v="1.4452400000000001E-2"/>
    <n v="2.9435163E-2"/>
    <n v="3.1026253E-2"/>
    <n v="8.3664810000000006E-2"/>
    <n v="6.9212411000000001E-2"/>
    <n v="0.17342879899999999"/>
    <n v="0.176080615"/>
    <n v="3.4871386999999997E-2"/>
    <n v="6.2715460000000001E-2"/>
    <n v="6.6693185000000002E-2"/>
    <n v="9.0161760000000007E-3"/>
    <n v="2.5192259999999998E-3"/>
    <n v="1"/>
    <n v="8"/>
    <n v="5"/>
    <n v="7.2463767999999998E-2"/>
    <n v="1.4492754E-2"/>
    <n v="0.115942029"/>
    <x v="7"/>
    <s v="Smart bulb that can be controlled by your smartphone and other smart-home devices"/>
    <s v="Budget"/>
    <s v="All homes"/>
    <s v="MyHome"/>
    <s v="Lighting"/>
  </r>
  <r>
    <x v="25"/>
    <s v="b15d1f2a-6d60-4547-a58b-377036e9e3bf"/>
    <n v="2346"/>
    <s v="lbuxam85"/>
    <n v="1"/>
    <s v="Male"/>
    <x v="115"/>
    <x v="6"/>
    <x v="1"/>
    <x v="8"/>
    <n v="246"/>
    <x v="115"/>
    <n v="4170"/>
    <n v="8"/>
    <n v="283"/>
    <n v="1152"/>
    <n v="1596"/>
    <n v="976"/>
    <n v="155"/>
    <n v="1.9184650000000001E-3"/>
    <n v="6.7865706999999997E-2"/>
    <n v="0.27625899300000001"/>
    <n v="0.38273381299999998"/>
    <n v="0.234052758"/>
    <x v="115"/>
    <n v="2"/>
    <n v="68"/>
    <n v="233"/>
    <n v="887"/>
    <n v="1025"/>
    <n v="755"/>
    <n v="568"/>
    <n v="386"/>
    <n v="246"/>
    <n v="4.7961599999999998E-4"/>
    <n v="1.6306953999999999E-2"/>
    <n v="5.5875300000000003E-2"/>
    <n v="0.21270983199999999"/>
    <n v="0.245803357"/>
    <n v="0.18105515599999999"/>
    <n v="0.13621103100000001"/>
    <n v="9.2565946999999996E-2"/>
    <n v="5.8992806000000002E-2"/>
    <n v="10339"/>
    <n v="856"/>
    <n v="437"/>
    <n v="281"/>
    <n v="719"/>
    <n v="134"/>
    <n v="263"/>
    <n v="256"/>
    <n v="596"/>
    <n v="711"/>
    <n v="2431"/>
    <n v="2075"/>
    <n v="505"/>
    <n v="598"/>
    <n v="357"/>
    <n v="97"/>
    <n v="23"/>
    <n v="35.5"/>
    <n v="35"/>
    <n v="8.2793306999999997E-2"/>
    <n v="4.2267144E-2"/>
    <n v="2.7178643999999998E-2"/>
    <n v="6.9542509000000002E-2"/>
    <n v="1.2960634E-2"/>
    <n v="2.5437662999999999E-2"/>
    <n v="2.4760615E-2"/>
    <n v="5.7645807E-2"/>
    <n v="6.8768739999999995E-2"/>
    <n v="0.235129123"/>
    <n v="0.200696392"/>
    <n v="4.8844182E-2"/>
    <n v="5.7839249000000002E-2"/>
    <n v="3.4529452000000002E-2"/>
    <n v="9.3819520000000007E-3"/>
    <n v="2.2245870000000001E-3"/>
    <n v="67"/>
    <n v="63"/>
    <n v="10"/>
    <n v="4.0650407E-2"/>
    <n v="0.27235772400000002"/>
    <n v="0.25609756099999997"/>
    <x v="2"/>
    <s v="Fingerprint recognised door system"/>
    <s v="All"/>
    <s v="Flats"/>
    <s v="MyHome"/>
    <s v="Security"/>
  </r>
  <r>
    <x v="9"/>
    <s v="c1ddc0cc-965a-474e-a42e-ecbe1d82f8aa"/>
    <n v="6825"/>
    <s v="lfigge86"/>
    <n v="1"/>
    <s v="Female"/>
    <x v="40"/>
    <x v="20"/>
    <x v="1"/>
    <x v="27"/>
    <n v="107"/>
    <x v="40"/>
    <n v="1858"/>
    <n v="5"/>
    <n v="96"/>
    <n v="367"/>
    <n v="591"/>
    <n v="548"/>
    <n v="251"/>
    <n v="2.6910660000000002E-3"/>
    <n v="5.1668460999999999E-2"/>
    <n v="0.19752422"/>
    <n v="0.31808396100000003"/>
    <n v="0.29494079699999998"/>
    <x v="40"/>
    <n v="2"/>
    <n v="19"/>
    <n v="74"/>
    <n v="227"/>
    <n v="293"/>
    <n v="314"/>
    <n v="285"/>
    <n v="244"/>
    <n v="400"/>
    <n v="1.0764259999999999E-3"/>
    <n v="1.022605E-2"/>
    <n v="3.9827771999999997E-2"/>
    <n v="0.122174381"/>
    <n v="0.15769644799999999"/>
    <n v="0.16899892399999999"/>
    <n v="0.153390743"/>
    <n v="0.13132400399999999"/>
    <n v="0.21528525300000001"/>
    <n v="4496"/>
    <n v="238"/>
    <n v="154"/>
    <n v="112"/>
    <n v="269"/>
    <n v="57"/>
    <n v="119"/>
    <n v="74"/>
    <n v="267"/>
    <n v="163"/>
    <n v="734"/>
    <n v="981"/>
    <n v="337"/>
    <n v="553"/>
    <n v="309"/>
    <n v="90"/>
    <n v="39"/>
    <n v="43.2"/>
    <n v="45"/>
    <n v="5.2935942999999999E-2"/>
    <n v="3.4252668999999999E-2"/>
    <n v="2.4911032E-2"/>
    <n v="5.9830961000000002E-2"/>
    <n v="1.2677936000000001E-2"/>
    <n v="2.6467971999999999E-2"/>
    <n v="1.6459075E-2"/>
    <n v="5.9386121E-2"/>
    <n v="3.6254448000000002E-2"/>
    <n v="0.163256228"/>
    <n v="0.21819395"/>
    <n v="7.4955516E-2"/>
    <n v="0.122998221"/>
    <n v="6.8727758E-2"/>
    <n v="2.0017793999999998E-2"/>
    <n v="8.6743770000000005E-3"/>
    <n v="51"/>
    <n v="28"/>
    <n v="5"/>
    <n v="4.6728972000000001E-2"/>
    <n v="0.47663551399999998"/>
    <n v="0.26168224299999998"/>
    <x v="5"/>
    <s v="Facial recognition security alarm system"/>
    <s v="All"/>
    <s v="Detached and semi-detached houses"/>
    <s v="Zircon"/>
    <s v="Security"/>
  </r>
  <r>
    <x v="24"/>
    <s v="29f5f1af-3cc7-41f9-b11e-ec8166058962"/>
    <n v="2346"/>
    <s v="zbeckford87"/>
    <n v="1"/>
    <s v="Female"/>
    <x v="62"/>
    <x v="8"/>
    <x v="1"/>
    <x v="12"/>
    <n v="85"/>
    <x v="62"/>
    <n v="2697"/>
    <n v="4"/>
    <n v="456"/>
    <n v="621"/>
    <n v="1451"/>
    <n v="145"/>
    <n v="20"/>
    <n v="1.4831289999999999E-3"/>
    <n v="0.169076752"/>
    <n v="0.23025583999999999"/>
    <n v="0.53800519099999999"/>
    <n v="5.3763441000000002E-2"/>
    <x v="62"/>
    <n v="10"/>
    <n v="42"/>
    <n v="432"/>
    <n v="495"/>
    <n v="914"/>
    <n v="587"/>
    <n v="156"/>
    <n v="33"/>
    <n v="28"/>
    <n v="3.7078240000000002E-3"/>
    <n v="1.5572859E-2"/>
    <n v="0.160177976"/>
    <n v="0.18353726400000001"/>
    <n v="0.33889506899999999"/>
    <n v="0.21764923999999999"/>
    <n v="5.7842047000000001E-2"/>
    <n v="1.2235818000000001E-2"/>
    <n v="1.0381906E-2"/>
    <n v="6388"/>
    <n v="495"/>
    <n v="289"/>
    <n v="168"/>
    <n v="459"/>
    <n v="76"/>
    <n v="164"/>
    <n v="205"/>
    <n v="437"/>
    <n v="422"/>
    <n v="1208"/>
    <n v="1109"/>
    <n v="259"/>
    <n v="502"/>
    <n v="454"/>
    <n v="94"/>
    <n v="47"/>
    <n v="37.5"/>
    <n v="36"/>
    <n v="7.7489041999999994E-2"/>
    <n v="4.5241076999999998E-2"/>
    <n v="2.6299310999999999E-2"/>
    <n v="7.1853475E-2"/>
    <n v="1.1897306999999999E-2"/>
    <n v="2.5673136999999999E-2"/>
    <n v="3.2091421000000002E-2"/>
    <n v="6.8409518000000002E-2"/>
    <n v="6.6061364999999997E-2"/>
    <n v="0.189104571"/>
    <n v="0.173606763"/>
    <n v="4.0544771E-2"/>
    <n v="7.8584846999999999E-2"/>
    <n v="7.1070757999999998E-2"/>
    <n v="1.4715091E-2"/>
    <n v="7.3575450000000001E-3"/>
    <n v="0"/>
    <n v="22"/>
    <n v="3"/>
    <n v="3.5294117999999999E-2"/>
    <n v="0"/>
    <n v="0.258823529"/>
    <x v="2"/>
    <s v="Fingerprint recognised door system"/>
    <s v="All"/>
    <s v="Flats"/>
    <s v="MyHome"/>
    <s v="Security"/>
  </r>
  <r>
    <x v="16"/>
    <s v="29dcb45e-d028-4718-b3dc-3929adc3affc"/>
    <n v="2342"/>
    <s v="dbilson88"/>
    <n v="1"/>
    <s v="Female"/>
    <x v="47"/>
    <x v="15"/>
    <x v="1"/>
    <x v="30"/>
    <n v="156"/>
    <x v="47"/>
    <n v="2185"/>
    <n v="2"/>
    <n v="177"/>
    <n v="502"/>
    <n v="1086"/>
    <n v="345"/>
    <n v="73"/>
    <n v="9.1533200000000004E-4"/>
    <n v="8.1006864999999997E-2"/>
    <n v="0.229748284"/>
    <n v="0.49702517200000002"/>
    <n v="0.15789473700000001"/>
    <x v="47"/>
    <n v="0"/>
    <n v="22"/>
    <n v="160"/>
    <n v="347"/>
    <n v="600"/>
    <n v="541"/>
    <n v="252"/>
    <n v="129"/>
    <n v="134"/>
    <n v="0"/>
    <n v="1.006865E-2"/>
    <n v="7.3226545000000004E-2"/>
    <n v="0.158810069"/>
    <n v="0.27459954199999997"/>
    <n v="0.24759725399999999"/>
    <n v="0.11533180799999999"/>
    <n v="5.9038901999999997E-2"/>
    <n v="6.1327231000000003E-2"/>
    <n v="5302"/>
    <n v="364"/>
    <n v="203"/>
    <n v="117"/>
    <n v="264"/>
    <n v="48"/>
    <n v="111"/>
    <n v="119"/>
    <n v="286"/>
    <n v="309"/>
    <n v="1028"/>
    <n v="1054"/>
    <n v="361"/>
    <n v="537"/>
    <n v="331"/>
    <n v="108"/>
    <n v="62"/>
    <n v="41.4"/>
    <n v="42"/>
    <n v="6.8653337999999994E-2"/>
    <n v="3.8287439E-2"/>
    <n v="2.2067144E-2"/>
    <n v="4.9792531000000001E-2"/>
    <n v="9.0531870000000007E-3"/>
    <n v="2.0935496000000001E-2"/>
    <n v="2.2444360999999999E-2"/>
    <n v="5.3941909000000003E-2"/>
    <n v="5.8279893999999999E-2"/>
    <n v="0.19388909800000001"/>
    <n v="0.19879290799999999"/>
    <n v="6.8087514000000002E-2"/>
    <n v="0.10128253500000001"/>
    <n v="6.2429272000000001E-2"/>
    <n v="2.0369671999999998E-2"/>
    <n v="1.16937E-2"/>
    <n v="21"/>
    <n v="39"/>
    <n v="22"/>
    <n v="0.14102564100000001"/>
    <n v="0.134615385"/>
    <n v="0.25"/>
    <x v="3"/>
    <s v="Alarm clock which automatically syncs with your smartphone and automatically opens the curtains or blinds"/>
    <s v="Budget"/>
    <s v="All homes"/>
    <s v="MyHome"/>
    <s v="Alarm"/>
  </r>
  <r>
    <x v="0"/>
    <s v="ec1e8df9-968f-43f8-9e13-7d4815bab452"/>
    <n v="2346"/>
    <s v="kariss89"/>
    <n v="1"/>
    <s v="Male"/>
    <x v="31"/>
    <x v="1"/>
    <x v="0"/>
    <x v="7"/>
    <n v="199"/>
    <x v="31"/>
    <n v="3196"/>
    <n v="8"/>
    <n v="272"/>
    <n v="972"/>
    <n v="711"/>
    <n v="827"/>
    <n v="406"/>
    <n v="2.5031290000000002E-3"/>
    <n v="8.5106382999999994E-2"/>
    <n v="0.30413016300000001"/>
    <n v="0.222465582"/>
    <n v="0.25876095100000002"/>
    <x v="31"/>
    <n v="21"/>
    <n v="93"/>
    <n v="233"/>
    <n v="812"/>
    <n v="437"/>
    <n v="361"/>
    <n v="324"/>
    <n v="311"/>
    <n v="604"/>
    <n v="6.5707129999999997E-3"/>
    <n v="2.9098874E-2"/>
    <n v="7.2903629999999997E-2"/>
    <n v="0.25406758400000001"/>
    <n v="0.136733417"/>
    <n v="0.11295369199999999"/>
    <n v="0.101376721"/>
    <n v="9.7309136000000004E-2"/>
    <n v="0.188986233"/>
    <n v="7564"/>
    <n v="597"/>
    <n v="321"/>
    <n v="182"/>
    <n v="438"/>
    <n v="79"/>
    <n v="154"/>
    <n v="108"/>
    <n v="252"/>
    <n v="349"/>
    <n v="1844"/>
    <n v="1498"/>
    <n v="455"/>
    <n v="653"/>
    <n v="448"/>
    <n v="127"/>
    <n v="59"/>
    <n v="39.9"/>
    <n v="40"/>
    <n v="7.8926494E-2"/>
    <n v="4.2437863999999999E-2"/>
    <n v="2.4061342999999999E-2"/>
    <n v="5.7905869999999998E-2"/>
    <n v="1.0444208999999999E-2"/>
    <n v="2.0359598E-2"/>
    <n v="1.427816E-2"/>
    <n v="3.3315706E-2"/>
    <n v="4.6139608999999998E-2"/>
    <n v="0.24378635600000001"/>
    <n v="0.198043363"/>
    <n v="6.0153357999999997E-2"/>
    <n v="8.6329983999999999E-2"/>
    <n v="5.9227922000000002E-2"/>
    <n v="1.6790058E-2"/>
    <n v="7.8001060000000002E-3"/>
    <n v="42"/>
    <n v="18"/>
    <n v="83"/>
    <n v="0.41708542700000001"/>
    <n v="0.21105527600000001"/>
    <n v="9.0452261000000006E-2"/>
    <x v="2"/>
    <s v="Fingerprint recognised door system"/>
    <s v="All"/>
    <s v="Flats"/>
    <s v="MyHome"/>
    <s v="Security"/>
  </r>
  <r>
    <x v="10"/>
    <s v="c42dcef1-27ff-462c-9078-c990b69d06ce"/>
    <n v="2346"/>
    <s v="apate8a"/>
    <n v="1"/>
    <s v="Male"/>
    <x v="30"/>
    <x v="24"/>
    <x v="0"/>
    <x v="1"/>
    <n v="99"/>
    <x v="30"/>
    <n v="2381"/>
    <n v="8"/>
    <n v="403"/>
    <n v="559"/>
    <n v="1032"/>
    <n v="286"/>
    <n v="93"/>
    <n v="3.3599329999999998E-3"/>
    <n v="0.169256615"/>
    <n v="0.23477530399999999"/>
    <n v="0.43343133099999998"/>
    <n v="0.12011759800000001"/>
    <x v="30"/>
    <n v="18"/>
    <n v="144"/>
    <n v="303"/>
    <n v="345"/>
    <n v="546"/>
    <n v="573"/>
    <n v="219"/>
    <n v="107"/>
    <n v="126"/>
    <n v="7.5598490000000004E-3"/>
    <n v="6.0478789999999998E-2"/>
    <n v="0.12725745499999999"/>
    <n v="0.144897102"/>
    <n v="0.229315414"/>
    <n v="0.24065518699999999"/>
    <n v="9.1978160000000003E-2"/>
    <n v="4.4939101000000002E-2"/>
    <n v="5.2918941999999997E-2"/>
    <n v="5614"/>
    <n v="370"/>
    <n v="220"/>
    <n v="125"/>
    <n v="300"/>
    <n v="71"/>
    <n v="138"/>
    <n v="122"/>
    <n v="214"/>
    <n v="257"/>
    <n v="1211"/>
    <n v="1009"/>
    <n v="312"/>
    <n v="521"/>
    <n v="451"/>
    <n v="178"/>
    <n v="115"/>
    <n v="42.5"/>
    <n v="42"/>
    <n v="6.5906662000000005E-2"/>
    <n v="3.9187745000000003E-2"/>
    <n v="2.2265764E-2"/>
    <n v="5.3437833999999997E-2"/>
    <n v="1.2646954E-2"/>
    <n v="2.4581404000000001E-2"/>
    <n v="2.1731385999999998E-2"/>
    <n v="3.8118987999999999E-2"/>
    <n v="4.5778410999999998E-2"/>
    <n v="0.21571072299999999"/>
    <n v="0.17972924800000001"/>
    <n v="5.5575346999999997E-2"/>
    <n v="9.2803705E-2"/>
    <n v="8.0334876999999999E-2"/>
    <n v="3.1706447999999998E-2"/>
    <n v="2.0484503000000001E-2"/>
    <n v="10"/>
    <n v="45"/>
    <n v="6"/>
    <n v="6.0606061000000003E-2"/>
    <n v="0.101010101"/>
    <n v="0.45454545499999999"/>
    <x v="2"/>
    <s v="Fingerprint recognised door system"/>
    <s v="All"/>
    <s v="Flats"/>
    <s v="MyHome"/>
    <s v="Security"/>
  </r>
  <r>
    <x v="28"/>
    <s v="1ee79f93-b31c-49be-94c6-c9b7579e6664"/>
    <n v="5422"/>
    <s v="beaster8b"/>
    <n v="2"/>
    <s v="Female"/>
    <x v="66"/>
    <x v="7"/>
    <x v="0"/>
    <x v="32"/>
    <n v="116"/>
    <x v="66"/>
    <n v="2028"/>
    <n v="5"/>
    <n v="204"/>
    <n v="719"/>
    <n v="598"/>
    <n v="324"/>
    <n v="178"/>
    <n v="2.4654830000000001E-3"/>
    <n v="0.100591716"/>
    <n v="0.35453648900000001"/>
    <n v="0.29487179499999999"/>
    <n v="0.15976331399999999"/>
    <x v="66"/>
    <n v="7"/>
    <n v="48"/>
    <n v="166"/>
    <n v="497"/>
    <n v="362"/>
    <n v="333"/>
    <n v="218"/>
    <n v="151"/>
    <n v="246"/>
    <n v="3.4516769999999998E-3"/>
    <n v="2.3668639000000002E-2"/>
    <n v="8.1854043000000001E-2"/>
    <n v="0.24506903399999999"/>
    <n v="0.178500986"/>
    <n v="0.164201183"/>
    <n v="0.107495069"/>
    <n v="7.4457594000000002E-2"/>
    <n v="0.121301775"/>
    <n v="4503"/>
    <n v="204"/>
    <n v="136"/>
    <n v="102"/>
    <n v="225"/>
    <n v="49"/>
    <n v="70"/>
    <n v="71"/>
    <n v="190"/>
    <n v="127"/>
    <n v="778"/>
    <n v="995"/>
    <n v="417"/>
    <n v="604"/>
    <n v="402"/>
    <n v="87"/>
    <n v="46"/>
    <n v="46.2"/>
    <n v="49"/>
    <n v="4.5303131000000003E-2"/>
    <n v="3.0202086999999999E-2"/>
    <n v="2.2651566000000001E-2"/>
    <n v="4.9966689000000002E-2"/>
    <n v="1.0881633999999999E-2"/>
    <n v="1.5545191999999999E-2"/>
    <n v="1.5767265999999999E-2"/>
    <n v="4.2194093000000002E-2"/>
    <n v="2.820342E-2"/>
    <n v="0.172773706"/>
    <n v="0.22096380199999999"/>
    <n v="9.2604930000000002E-2"/>
    <n v="0.1341328"/>
    <n v="8.9273817000000005E-2"/>
    <n v="1.9320453000000001E-2"/>
    <n v="1.0215412E-2"/>
    <n v="41"/>
    <n v="24"/>
    <n v="14"/>
    <n v="0.12068965500000001"/>
    <n v="0.35344827600000001"/>
    <n v="0.20689655200000001"/>
    <x v="4"/>
    <s v="Smart bulb that can be controlled by your smartphone and other smart-home devices"/>
    <s v="High-End"/>
    <s v="All homes"/>
    <s v="Zircon"/>
    <s v="Lighting"/>
  </r>
  <r>
    <x v="27"/>
    <s v="496ca01d-be47-4d29-8aef-00353def6d33"/>
    <n v="7747"/>
    <s v="madenet8c"/>
    <n v="1"/>
    <s v="Male"/>
    <x v="53"/>
    <x v="7"/>
    <x v="1"/>
    <x v="31"/>
    <n v="175"/>
    <x v="53"/>
    <n v="2553"/>
    <n v="15"/>
    <n v="911"/>
    <n v="1011"/>
    <n v="322"/>
    <n v="195"/>
    <n v="99"/>
    <n v="5.8754410000000003E-3"/>
    <n v="0.35683509600000002"/>
    <n v="0.39600469999999999"/>
    <n v="0.12612612600000001"/>
    <n v="7.6380728999999994E-2"/>
    <x v="53"/>
    <n v="97"/>
    <n v="253"/>
    <n v="599"/>
    <n v="828"/>
    <n v="284"/>
    <n v="182"/>
    <n v="110"/>
    <n v="104"/>
    <n v="96"/>
    <n v="3.7994515999999999E-2"/>
    <n v="9.9099098999999996E-2"/>
    <n v="0.23462593000000001"/>
    <n v="0.324324324"/>
    <n v="0.111241676"/>
    <n v="7.1288679999999993E-2"/>
    <n v="4.3086565E-2"/>
    <n v="4.0736388999999998E-2"/>
    <n v="3.7602820000000002E-2"/>
    <n v="4940"/>
    <n v="213"/>
    <n v="103"/>
    <n v="52"/>
    <n v="160"/>
    <n v="33"/>
    <n v="77"/>
    <n v="158"/>
    <n v="340"/>
    <n v="421"/>
    <n v="958"/>
    <n v="950"/>
    <n v="309"/>
    <n v="444"/>
    <n v="420"/>
    <n v="174"/>
    <n v="128"/>
    <n v="44.8"/>
    <n v="44"/>
    <n v="4.3117409000000002E-2"/>
    <n v="2.0850202000000002E-2"/>
    <n v="1.0526316000000001E-2"/>
    <n v="3.2388663999999998E-2"/>
    <n v="6.6801619999999999E-3"/>
    <n v="1.5587045000000001E-2"/>
    <n v="3.1983805999999997E-2"/>
    <n v="6.8825911000000004E-2"/>
    <n v="8.5222671999999999E-2"/>
    <n v="0.19392712600000001"/>
    <n v="0.192307692"/>
    <n v="6.2550606999999994E-2"/>
    <n v="8.9878543000000005E-2"/>
    <n v="8.5020242999999995E-2"/>
    <n v="3.5222671999999997E-2"/>
    <n v="2.5910931000000002E-2"/>
    <n v="4"/>
    <n v="16"/>
    <n v="87"/>
    <n v="0.49714285699999999"/>
    <n v="2.2857143E-2"/>
    <n v="9.1428571E-2"/>
    <x v="0"/>
    <s v="Speaker system which connects to your smartphone and other smart-home devices"/>
    <s v="Budget"/>
    <s v="All homes"/>
    <s v="MyHome"/>
    <s v="Sound System"/>
  </r>
  <r>
    <x v="11"/>
    <s v="f7788749-9f57-47a2-b037-e9aee0fc24db"/>
    <n v="2346"/>
    <s v="amcclintock8d"/>
    <n v="1"/>
    <s v="Female"/>
    <x v="116"/>
    <x v="7"/>
    <x v="0"/>
    <x v="41"/>
    <n v="182"/>
    <x v="116"/>
    <n v="3015"/>
    <n v="7"/>
    <n v="288"/>
    <n v="828"/>
    <n v="1129"/>
    <n v="582"/>
    <n v="181"/>
    <n v="2.3217250000000002E-3"/>
    <n v="9.5522388E-2"/>
    <n v="0.27462686600000003"/>
    <n v="0.37446102799999997"/>
    <n v="0.19303482599999999"/>
    <x v="116"/>
    <n v="11"/>
    <n v="117"/>
    <n v="313"/>
    <n v="523"/>
    <n v="550"/>
    <n v="651"/>
    <n v="413"/>
    <n v="237"/>
    <n v="200"/>
    <n v="3.6484249999999998E-3"/>
    <n v="3.8805970000000002E-2"/>
    <n v="0.103814262"/>
    <n v="0.17346600300000001"/>
    <n v="0.18242122699999999"/>
    <n v="0.21592039800000001"/>
    <n v="0.13698175800000001"/>
    <n v="7.8606965000000001E-2"/>
    <n v="6.6334991999999995E-2"/>
    <n v="7952"/>
    <n v="613"/>
    <n v="342"/>
    <n v="171"/>
    <n v="462"/>
    <n v="106"/>
    <n v="168"/>
    <n v="190"/>
    <n v="595"/>
    <n v="533"/>
    <n v="1990"/>
    <n v="1397"/>
    <n v="416"/>
    <n v="486"/>
    <n v="328"/>
    <n v="101"/>
    <n v="54"/>
    <n v="36.4"/>
    <n v="35"/>
    <n v="7.7087525000000004E-2"/>
    <n v="4.3008048E-2"/>
    <n v="2.1504024E-2"/>
    <n v="5.8098591999999998E-2"/>
    <n v="1.332998E-2"/>
    <n v="2.1126761000000001E-2"/>
    <n v="2.3893359999999999E-2"/>
    <n v="7.4823944000000003E-2"/>
    <n v="6.7027163000000001E-2"/>
    <n v="0.25025150899999998"/>
    <n v="0.17567907399999999"/>
    <n v="5.2313882999999999E-2"/>
    <n v="6.1116700000000003E-2"/>
    <n v="4.1247485E-2"/>
    <n v="1.2701207000000001E-2"/>
    <n v="6.7907439999999996E-3"/>
    <n v="17"/>
    <n v="45"/>
    <n v="64"/>
    <n v="0.351648352"/>
    <n v="9.3406592999999996E-2"/>
    <n v="0.24725274699999999"/>
    <x v="2"/>
    <s v="Fingerprint recognised door system"/>
    <s v="All"/>
    <s v="Flats"/>
    <s v="MyHome"/>
    <s v="Security"/>
  </r>
  <r>
    <x v="21"/>
    <s v="edb6b983-99ff-4b10-9e15-cf02300c8a69"/>
    <n v="2342"/>
    <s v="arablan8e"/>
    <n v="1"/>
    <s v="Female"/>
    <x v="109"/>
    <x v="22"/>
    <x v="1"/>
    <x v="8"/>
    <n v="283"/>
    <x v="109"/>
    <n v="4765"/>
    <n v="15"/>
    <n v="446"/>
    <n v="1417"/>
    <n v="2422"/>
    <n v="397"/>
    <n v="68"/>
    <n v="3.1479540000000001E-3"/>
    <n v="9.3599161E-2"/>
    <n v="0.29737670500000002"/>
    <n v="0.508289612"/>
    <n v="8.3315844999999999E-2"/>
    <x v="109"/>
    <n v="20"/>
    <n v="90"/>
    <n v="373"/>
    <n v="889"/>
    <n v="1399"/>
    <n v="1193"/>
    <n v="489"/>
    <n v="205"/>
    <n v="107"/>
    <n v="4.1972720000000002E-3"/>
    <n v="1.8887722999999999E-2"/>
    <n v="7.8279118999999994E-2"/>
    <n v="0.18656872999999999"/>
    <n v="0.293599161"/>
    <n v="0.25036726100000001"/>
    <n v="0.102623295"/>
    <n v="4.3022036E-2"/>
    <n v="2.2455404000000002E-2"/>
    <n v="10599"/>
    <n v="681"/>
    <n v="346"/>
    <n v="239"/>
    <n v="645"/>
    <n v="127"/>
    <n v="263"/>
    <n v="213"/>
    <n v="491"/>
    <n v="637"/>
    <n v="2108"/>
    <n v="2003"/>
    <n v="736"/>
    <n v="1126"/>
    <n v="719"/>
    <n v="177"/>
    <n v="88"/>
    <n v="41.3"/>
    <n v="42"/>
    <n v="6.4251344000000002E-2"/>
    <n v="3.2644589000000002E-2"/>
    <n v="2.2549296999999999E-2"/>
    <n v="6.0854798000000002E-2"/>
    <n v="1.1982262E-2"/>
    <n v="2.4813662E-2"/>
    <n v="2.0096235E-2"/>
    <n v="4.6325125000000002E-2"/>
    <n v="6.0100009000000003E-2"/>
    <n v="0.19888668700000001"/>
    <n v="0.18898009199999999"/>
    <n v="6.9440512999999995E-2"/>
    <n v="0.106236437"/>
    <n v="6.7836588000000003E-2"/>
    <n v="1.6699689E-2"/>
    <n v="8.3026699999999998E-3"/>
    <n v="53"/>
    <n v="117"/>
    <n v="18"/>
    <n v="6.3604240000000006E-2"/>
    <n v="0.187279152"/>
    <n v="0.41342756200000003"/>
    <x v="3"/>
    <s v="Alarm clock which automatically syncs with your smartphone and automatically opens the curtains or blinds"/>
    <s v="Budget"/>
    <s v="All homes"/>
    <s v="MyHome"/>
    <s v="Alarm"/>
  </r>
  <r>
    <x v="18"/>
    <s v="d704b11c-b45a-4637-9633-4393e90bc5bb"/>
    <n v="2346"/>
    <s v="blambird8f"/>
    <n v="1"/>
    <s v="Male"/>
    <x v="105"/>
    <x v="13"/>
    <x v="0"/>
    <x v="0"/>
    <n v="186"/>
    <x v="105"/>
    <n v="2838"/>
    <n v="7"/>
    <n v="430"/>
    <n v="789"/>
    <n v="1099"/>
    <n v="422"/>
    <n v="91"/>
    <n v="2.4665260000000001E-3"/>
    <n v="0.15151515199999999"/>
    <n v="0.27801268499999998"/>
    <n v="0.38724453800000003"/>
    <n v="0.14869626499999999"/>
    <x v="105"/>
    <n v="74"/>
    <n v="164"/>
    <n v="337"/>
    <n v="507"/>
    <n v="662"/>
    <n v="479"/>
    <n v="294"/>
    <n v="181"/>
    <n v="140"/>
    <n v="2.6074699999999999E-2"/>
    <n v="5.7787173999999997E-2"/>
    <n v="0.118745595"/>
    <n v="0.17864693400000001"/>
    <n v="0.23326286099999999"/>
    <n v="0.16878083199999999"/>
    <n v="0.10359408000000001"/>
    <n v="6.3777308000000005E-2"/>
    <n v="4.9330513999999999E-2"/>
    <n v="6799"/>
    <n v="471"/>
    <n v="207"/>
    <n v="139"/>
    <n v="323"/>
    <n v="80"/>
    <n v="170"/>
    <n v="128"/>
    <n v="391"/>
    <n v="465"/>
    <n v="1491"/>
    <n v="1374"/>
    <n v="389"/>
    <n v="568"/>
    <n v="419"/>
    <n v="117"/>
    <n v="67"/>
    <n v="40.299999999999997"/>
    <n v="40"/>
    <n v="6.9274893000000004E-2"/>
    <n v="3.0445653999999999E-2"/>
    <n v="2.0444183000000001E-2"/>
    <n v="4.7506986000000001E-2"/>
    <n v="1.1766436E-2"/>
    <n v="2.5003676999999998E-2"/>
    <n v="1.8826298000000002E-2"/>
    <n v="5.7508456999999999E-2"/>
    <n v="6.8392411E-2"/>
    <n v="0.21929695499999999"/>
    <n v="0.20208854200000001"/>
    <n v="5.7214295999999998E-2"/>
    <n v="8.3541696999999998E-2"/>
    <n v="6.1626710000000001E-2"/>
    <n v="1.7208412999999999E-2"/>
    <n v="9.8543899999999993E-3"/>
    <n v="30"/>
    <n v="35"/>
    <n v="66"/>
    <n v="0.35483871"/>
    <n v="0.16129032300000001"/>
    <n v="0.18817204300000001"/>
    <x v="2"/>
    <s v="Fingerprint recognised door system"/>
    <s v="All"/>
    <s v="Flats"/>
    <s v="MyHome"/>
    <s v="Security"/>
  </r>
  <r>
    <x v="2"/>
    <s v="db7dbf7a-8c40-42b1-8391-1c8ff1dda786"/>
    <n v="6825"/>
    <s v="gadamowitz8g"/>
    <n v="1"/>
    <s v="Male"/>
    <x v="117"/>
    <x v="6"/>
    <x v="1"/>
    <x v="4"/>
    <n v="170"/>
    <x v="117"/>
    <n v="3770"/>
    <n v="6"/>
    <n v="422"/>
    <n v="841"/>
    <n v="2183"/>
    <n v="259"/>
    <n v="59"/>
    <n v="1.591512E-3"/>
    <n v="0.11193634"/>
    <n v="0.22307692300000001"/>
    <n v="0.57904509299999996"/>
    <n v="6.8700264999999996E-2"/>
    <x v="117"/>
    <n v="17"/>
    <n v="133"/>
    <n v="381"/>
    <n v="497"/>
    <n v="1221"/>
    <n v="1125"/>
    <n v="261"/>
    <n v="88"/>
    <n v="47"/>
    <n v="4.5092839999999997E-3"/>
    <n v="3.5278515000000003E-2"/>
    <n v="0.10106100799999999"/>
    <n v="0.13183023899999999"/>
    <n v="0.323872679"/>
    <n v="0.29840848800000003"/>
    <n v="6.9230768999999998E-2"/>
    <n v="2.3342175E-2"/>
    <n v="1.2466843999999999E-2"/>
    <n v="9181"/>
    <n v="698"/>
    <n v="385"/>
    <n v="227"/>
    <n v="613"/>
    <n v="143"/>
    <n v="242"/>
    <n v="249"/>
    <n v="597"/>
    <n v="628"/>
    <n v="1980"/>
    <n v="1603"/>
    <n v="461"/>
    <n v="749"/>
    <n v="424"/>
    <n v="124"/>
    <n v="58"/>
    <n v="37"/>
    <n v="35"/>
    <n v="7.6026576999999998E-2"/>
    <n v="4.1934430000000002E-2"/>
    <n v="2.4724975E-2"/>
    <n v="6.6768326000000003E-2"/>
    <n v="1.5575645000000001E-2"/>
    <n v="2.6358784E-2"/>
    <n v="2.7121229E-2"/>
    <n v="6.5025596000000005E-2"/>
    <n v="6.8402135000000003E-2"/>
    <n v="0.215662782"/>
    <n v="0.17459971699999999"/>
    <n v="5.0212395E-2"/>
    <n v="8.1581527000000001E-2"/>
    <n v="4.6182332999999999E-2"/>
    <n v="1.3506153999999999E-2"/>
    <n v="6.317395E-3"/>
    <n v="12"/>
    <n v="43"/>
    <n v="33"/>
    <n v="0.194117647"/>
    <n v="7.0588234999999999E-2"/>
    <n v="0.25294117599999999"/>
    <x v="5"/>
    <s v="Facial recognition security alarm system"/>
    <s v="All"/>
    <s v="Detached and semi-detached houses"/>
    <s v="Zircon"/>
    <s v="Security"/>
  </r>
  <r>
    <x v="23"/>
    <s v="47b8b462-8149-4d2b-a9f7-34c3215c00da"/>
    <n v="5422"/>
    <s v="bdullard8h"/>
    <n v="1"/>
    <s v="Male"/>
    <x v="10"/>
    <x v="11"/>
    <x v="0"/>
    <x v="7"/>
    <n v="201"/>
    <x v="10"/>
    <n v="3206"/>
    <n v="5"/>
    <n v="591"/>
    <n v="928"/>
    <n v="867"/>
    <n v="481"/>
    <n v="334"/>
    <n v="1.559576E-3"/>
    <n v="0.184341859"/>
    <n v="0.28945726799999999"/>
    <n v="0.27043044300000002"/>
    <n v="0.15003119200000001"/>
    <x v="10"/>
    <n v="31"/>
    <n v="175"/>
    <n v="463"/>
    <n v="651"/>
    <n v="494"/>
    <n v="458"/>
    <n v="335"/>
    <n v="211"/>
    <n v="388"/>
    <n v="9.66937E-3"/>
    <n v="5.4585152999999997E-2"/>
    <n v="0.144416719"/>
    <n v="0.203056769"/>
    <n v="0.15408608900000001"/>
    <n v="0.14285714299999999"/>
    <n v="0.104491578"/>
    <n v="6.5814099000000001E-2"/>
    <n v="0.121023082"/>
    <n v="7147"/>
    <n v="519"/>
    <n v="264"/>
    <n v="178"/>
    <n v="389"/>
    <n v="69"/>
    <n v="151"/>
    <n v="96"/>
    <n v="249"/>
    <n v="359"/>
    <n v="1907"/>
    <n v="1437"/>
    <n v="353"/>
    <n v="543"/>
    <n v="398"/>
    <n v="162"/>
    <n v="73"/>
    <n v="39.9"/>
    <n v="39"/>
    <n v="7.2617881999999995E-2"/>
    <n v="3.6938576000000001E-2"/>
    <n v="2.4905554999999999E-2"/>
    <n v="5.4428431999999999E-2"/>
    <n v="9.6544000000000005E-3"/>
    <n v="2.1127745999999999E-2"/>
    <n v="1.3432209000000001E-2"/>
    <n v="3.4839793000000001E-2"/>
    <n v="5.0230865999999999E-2"/>
    <n v="0.26682524099999999"/>
    <n v="0.20106338300000001"/>
    <n v="4.9391352999999999E-2"/>
    <n v="7.5975933999999995E-2"/>
    <n v="5.5687700999999999E-2"/>
    <n v="2.2666853000000001E-2"/>
    <n v="1.0214076000000001E-2"/>
    <n v="37"/>
    <n v="33"/>
    <n v="58"/>
    <n v="0.28855721400000001"/>
    <n v="0.18407960200000001"/>
    <n v="0.16417910399999999"/>
    <x v="4"/>
    <s v="Smart bulb that can be controlled by your smartphone and other smart-home devices"/>
    <s v="High-End"/>
    <s v="All homes"/>
    <s v="Zircon"/>
    <s v="Lighting"/>
  </r>
  <r>
    <x v="2"/>
    <s v="c1732067-4616-4735-9d02-79e749036b84"/>
    <n v="1549"/>
    <s v="cbuckberry8i"/>
    <n v="1"/>
    <s v="Female"/>
    <x v="1"/>
    <x v="13"/>
    <x v="0"/>
    <x v="0"/>
    <n v="123"/>
    <x v="1"/>
    <n v="2374"/>
    <n v="3"/>
    <n v="299"/>
    <n v="682"/>
    <n v="735"/>
    <n v="481"/>
    <n v="174"/>
    <n v="1.26369E-3"/>
    <n v="0.12594776699999999"/>
    <n v="0.28727885399999997"/>
    <n v="0.30960404400000002"/>
    <n v="0.20261162599999999"/>
    <x v="1"/>
    <n v="9"/>
    <n v="75"/>
    <n v="250"/>
    <n v="466"/>
    <n v="404"/>
    <n v="414"/>
    <n v="276"/>
    <n v="232"/>
    <n v="248"/>
    <n v="3.7910700000000001E-3"/>
    <n v="3.1592249000000003E-2"/>
    <n v="0.105307498"/>
    <n v="0.19629317600000001"/>
    <n v="0.17017691700000001"/>
    <n v="0.17438921700000001"/>
    <n v="0.116259478"/>
    <n v="9.7725357999999998E-2"/>
    <n v="0.104465038"/>
    <n v="5672"/>
    <n v="370"/>
    <n v="192"/>
    <n v="94"/>
    <n v="311"/>
    <n v="56"/>
    <n v="114"/>
    <n v="95"/>
    <n v="252"/>
    <n v="259"/>
    <n v="1255"/>
    <n v="1238"/>
    <n v="404"/>
    <n v="546"/>
    <n v="360"/>
    <n v="82"/>
    <n v="44"/>
    <n v="41.7"/>
    <n v="43"/>
    <n v="6.5232722000000007E-2"/>
    <n v="3.3850494000000002E-2"/>
    <n v="1.6572638000000001E-2"/>
    <n v="5.4830747999999999E-2"/>
    <n v="9.8730610000000007E-3"/>
    <n v="2.0098731000000002E-2"/>
    <n v="1.6748941999999999E-2"/>
    <n v="4.4428772999999998E-2"/>
    <n v="4.5662906000000003E-2"/>
    <n v="0.221262341"/>
    <n v="0.21826516200000001"/>
    <n v="7.1227079999999998E-2"/>
    <n v="9.6262341000000001E-2"/>
    <n v="6.3469676000000003E-2"/>
    <n v="1.4456982E-2"/>
    <n v="7.7574050000000002E-3"/>
    <n v="53"/>
    <n v="14"/>
    <n v="20"/>
    <n v="0.162601626"/>
    <n v="0.43089430899999998"/>
    <n v="0.113821138"/>
    <x v="6"/>
    <s v="Alarm clock which automatically syncs with your smartphone and automatically opens the curtains or blinds"/>
    <s v="High-End"/>
    <s v="All homes"/>
    <s v="Zircon"/>
    <s v="Alarm"/>
  </r>
  <r>
    <x v="28"/>
    <s v="017a79e2-3019-4acd-b33d-9408b55c2fb2"/>
    <n v="5422"/>
    <s v="sgatesman8j"/>
    <n v="3"/>
    <s v="Male"/>
    <x v="97"/>
    <x v="23"/>
    <x v="1"/>
    <x v="3"/>
    <n v="110"/>
    <x v="97"/>
    <n v="2325"/>
    <n v="2"/>
    <n v="157"/>
    <n v="464"/>
    <n v="774"/>
    <n v="733"/>
    <n v="195"/>
    <n v="8.60215E-4"/>
    <n v="6.7526881999999996E-2"/>
    <n v="0.199569892"/>
    <n v="0.332903226"/>
    <n v="0.31526881699999998"/>
    <x v="97"/>
    <n v="4"/>
    <n v="25"/>
    <n v="150"/>
    <n v="323"/>
    <n v="369"/>
    <n v="402"/>
    <n v="325"/>
    <n v="294"/>
    <n v="433"/>
    <n v="1.72043E-3"/>
    <n v="1.0752688E-2"/>
    <n v="6.4516129000000005E-2"/>
    <n v="0.138924731"/>
    <n v="0.15870967699999999"/>
    <n v="0.17290322599999999"/>
    <n v="0.13978494599999999"/>
    <n v="0.12645161299999999"/>
    <n v="0.186236559"/>
    <n v="5537"/>
    <n v="249"/>
    <n v="197"/>
    <n v="132"/>
    <n v="331"/>
    <n v="90"/>
    <n v="143"/>
    <n v="103"/>
    <n v="230"/>
    <n v="199"/>
    <n v="886"/>
    <n v="1337"/>
    <n v="403"/>
    <n v="633"/>
    <n v="411"/>
    <n v="121"/>
    <n v="72"/>
    <n v="44.2"/>
    <n v="46"/>
    <n v="4.4970200000000002E-2"/>
    <n v="3.5578832999999997E-2"/>
    <n v="2.3839624E-2"/>
    <n v="5.9779664000000003E-2"/>
    <n v="1.6254289000000002E-2"/>
    <n v="2.582626E-2"/>
    <n v="1.8602131000000001E-2"/>
    <n v="4.1538738999999998E-2"/>
    <n v="3.5940039999999999E-2"/>
    <n v="0.160014448"/>
    <n v="0.241466498"/>
    <n v="7.2783096000000005E-2"/>
    <n v="0.114321835"/>
    <n v="7.4227921000000002E-2"/>
    <n v="2.1852989E-2"/>
    <n v="1.3003430999999999E-2"/>
    <n v="42"/>
    <n v="26"/>
    <n v="7"/>
    <n v="6.3636364000000001E-2"/>
    <n v="0.38181818200000001"/>
    <n v="0.23636363599999999"/>
    <x v="4"/>
    <s v="Smart bulb that can be controlled by your smartphone and other smart-home devices"/>
    <s v="High-End"/>
    <s v="All homes"/>
    <s v="Zircon"/>
    <s v="Lighting"/>
  </r>
  <r>
    <x v="8"/>
    <s v="de81d4ed-2226-47d3-9e80-6a7bbf039b40"/>
    <n v="2342"/>
    <s v="nasel8k"/>
    <n v="1"/>
    <s v="Male"/>
    <x v="17"/>
    <x v="12"/>
    <x v="1"/>
    <x v="13"/>
    <n v="318"/>
    <x v="17"/>
    <n v="2777"/>
    <n v="2"/>
    <n v="168"/>
    <n v="440"/>
    <n v="1107"/>
    <n v="853"/>
    <n v="207"/>
    <n v="7.2020199999999997E-4"/>
    <n v="6.0496939E-2"/>
    <n v="0.158444364"/>
    <n v="0.39863161699999999"/>
    <n v="0.30716600599999999"/>
    <x v="17"/>
    <n v="4"/>
    <n v="40"/>
    <n v="127"/>
    <n v="353"/>
    <n v="459"/>
    <n v="594"/>
    <n v="460"/>
    <n v="368"/>
    <n v="372"/>
    <n v="1.440403E-3"/>
    <n v="1.4404033E-2"/>
    <n v="4.5732805000000001E-2"/>
    <n v="0.127115592"/>
    <n v="0.16528628000000001"/>
    <n v="0.21389989200000001"/>
    <n v="0.16564638100000001"/>
    <n v="0.132517105"/>
    <n v="0.133957508"/>
    <n v="6608"/>
    <n v="264"/>
    <n v="189"/>
    <n v="123"/>
    <n v="395"/>
    <n v="111"/>
    <n v="186"/>
    <n v="140"/>
    <n v="325"/>
    <n v="276"/>
    <n v="1084"/>
    <n v="1487"/>
    <n v="545"/>
    <n v="796"/>
    <n v="478"/>
    <n v="128"/>
    <n v="81"/>
    <n v="44.3"/>
    <n v="46"/>
    <n v="3.9951573999999997E-2"/>
    <n v="2.8601695E-2"/>
    <n v="1.8613800999999999E-2"/>
    <n v="5.9776029000000001E-2"/>
    <n v="1.6797821000000001E-2"/>
    <n v="2.8147700000000001E-2"/>
    <n v="2.1186441E-2"/>
    <n v="4.9182809000000001E-2"/>
    <n v="4.1767553999999998E-2"/>
    <n v="0.16404358399999999"/>
    <n v="0.22503026600000001"/>
    <n v="8.2475786999999995E-2"/>
    <n v="0.120460048"/>
    <n v="7.2336561999999993E-2"/>
    <n v="1.9370459999999999E-2"/>
    <n v="1.2257868999999999E-2"/>
    <n v="108"/>
    <n v="75"/>
    <n v="62"/>
    <n v="0.19496855299999999"/>
    <n v="0.33962264199999997"/>
    <n v="0.235849057"/>
    <x v="3"/>
    <s v="Alarm clock which automatically syncs with your smartphone and automatically opens the curtains or blinds"/>
    <s v="Budget"/>
    <s v="All homes"/>
    <s v="MyHome"/>
    <s v="Alarm"/>
  </r>
  <r>
    <x v="29"/>
    <s v="5164c7bb-b1eb-4381-8680-6efe7d2738dd"/>
    <n v="7747"/>
    <s v="rjirieck8l"/>
    <n v="2"/>
    <s v="Male"/>
    <x v="8"/>
    <x v="22"/>
    <x v="1"/>
    <x v="4"/>
    <n v="260"/>
    <x v="8"/>
    <n v="3007"/>
    <n v="2"/>
    <n v="65"/>
    <n v="662"/>
    <n v="1072"/>
    <n v="1034"/>
    <n v="172"/>
    <n v="6.6511499999999998E-4"/>
    <n v="2.1616229000000001E-2"/>
    <n v="0.220152976"/>
    <n v="0.356501497"/>
    <n v="0.34386431699999997"/>
    <x v="8"/>
    <n v="4"/>
    <n v="15"/>
    <n v="58"/>
    <n v="550"/>
    <n v="551"/>
    <n v="519"/>
    <n v="407"/>
    <n v="435"/>
    <n v="468"/>
    <n v="1.330229E-3"/>
    <n v="4.9883599999999998E-3"/>
    <n v="1.9288327000000001E-2"/>
    <n v="0.182906551"/>
    <n v="0.18323910900000001"/>
    <n v="0.172597273"/>
    <n v="0.135350848"/>
    <n v="0.144662454"/>
    <n v="0.15563684699999999"/>
    <n v="7880"/>
    <n v="803"/>
    <n v="449"/>
    <n v="251"/>
    <n v="530"/>
    <n v="105"/>
    <n v="168"/>
    <n v="139"/>
    <n v="307"/>
    <n v="486"/>
    <n v="2448"/>
    <n v="1453"/>
    <n v="250"/>
    <n v="327"/>
    <n v="144"/>
    <n v="15"/>
    <n v="5"/>
    <n v="32.5"/>
    <n v="35"/>
    <n v="0.10190355299999999"/>
    <n v="5.6979694999999997E-2"/>
    <n v="3.1852791999999998E-2"/>
    <n v="6.7258883000000005E-2"/>
    <n v="1.3324872999999999E-2"/>
    <n v="2.1319797000000001E-2"/>
    <n v="1.7639594000000001E-2"/>
    <n v="3.8959391000000003E-2"/>
    <n v="6.1675127000000003E-2"/>
    <n v="0.31065989799999999"/>
    <n v="0.18439086299999999"/>
    <n v="3.1725888000000001E-2"/>
    <n v="4.1497461999999999E-2"/>
    <n v="1.8274111999999999E-2"/>
    <n v="1.9035530000000001E-3"/>
    <n v="6.3451800000000004E-4"/>
    <n v="64"/>
    <n v="84"/>
    <n v="34"/>
    <n v="0.13076923100000001"/>
    <n v="0.24615384600000001"/>
    <n v="0.32307692300000002"/>
    <x v="0"/>
    <s v="Speaker system which connects to your smartphone and other smart-home devices"/>
    <s v="Budget"/>
    <s v="All homes"/>
    <s v="MyHome"/>
    <s v="Sound System"/>
  </r>
  <r>
    <x v="0"/>
    <s v="a4d7b21c-51a8-4944-a020-e71b58eb0b76"/>
    <n v="2342"/>
    <s v="ebanfield8m"/>
    <n v="1"/>
    <s v="Male"/>
    <x v="28"/>
    <x v="18"/>
    <x v="1"/>
    <x v="9"/>
    <n v="80"/>
    <x v="28"/>
    <n v="1478"/>
    <n v="3"/>
    <n v="69"/>
    <n v="441"/>
    <n v="615"/>
    <n v="316"/>
    <n v="34"/>
    <n v="2.0297700000000002E-3"/>
    <n v="4.6684708999999998E-2"/>
    <n v="0.29837618399999999"/>
    <n v="0.41610284199999997"/>
    <n v="0.21380243600000001"/>
    <x v="28"/>
    <n v="2"/>
    <n v="25"/>
    <n v="59"/>
    <n v="303"/>
    <n v="378"/>
    <n v="315"/>
    <n v="202"/>
    <n v="127"/>
    <n v="67"/>
    <n v="1.3531800000000001E-3"/>
    <n v="1.6914749999999999E-2"/>
    <n v="3.9918809E-2"/>
    <n v="0.20500676600000001"/>
    <n v="0.25575101500000003"/>
    <n v="0.21312584600000001"/>
    <n v="0.136671177"/>
    <n v="8.5926928E-2"/>
    <n v="4.5331529000000002E-2"/>
    <n v="3666"/>
    <n v="227"/>
    <n v="128"/>
    <n v="83"/>
    <n v="250"/>
    <n v="41"/>
    <n v="100"/>
    <n v="82"/>
    <n v="218"/>
    <n v="219"/>
    <n v="793"/>
    <n v="883"/>
    <n v="227"/>
    <n v="258"/>
    <n v="125"/>
    <n v="20"/>
    <n v="12"/>
    <n v="38"/>
    <n v="40"/>
    <n v="6.1920349E-2"/>
    <n v="3.4915439E-2"/>
    <n v="2.2640480000000001E-2"/>
    <n v="6.8194217000000001E-2"/>
    <n v="1.1183851999999999E-2"/>
    <n v="2.7277686999999998E-2"/>
    <n v="2.2367702999999999E-2"/>
    <n v="5.9465357000000003E-2"/>
    <n v="5.9738133999999998E-2"/>
    <n v="0.216312057"/>
    <n v="0.24086197500000001"/>
    <n v="6.1920349E-2"/>
    <n v="7.0376432000000003E-2"/>
    <n v="3.4097109E-2"/>
    <n v="5.4555369999999999E-3"/>
    <n v="3.273322E-3"/>
    <n v="18"/>
    <n v="28"/>
    <n v="5"/>
    <n v="6.25E-2"/>
    <n v="0.22500000000000001"/>
    <n v="0.35"/>
    <x v="3"/>
    <s v="Alarm clock which automatically syncs with your smartphone and automatically opens the curtains or blinds"/>
    <s v="Budget"/>
    <s v="All homes"/>
    <s v="MyHome"/>
    <s v="Alarm"/>
  </r>
  <r>
    <x v="28"/>
    <s v="03aa1da1-8ccb-493b-a986-1f087a042db7"/>
    <n v="6825"/>
    <s v="sranger8n"/>
    <n v="1"/>
    <s v="Male"/>
    <x v="56"/>
    <x v="13"/>
    <x v="0"/>
    <x v="32"/>
    <n v="120"/>
    <x v="56"/>
    <n v="2311"/>
    <n v="3"/>
    <n v="141"/>
    <n v="561"/>
    <n v="656"/>
    <n v="460"/>
    <n v="490"/>
    <n v="1.298139E-3"/>
    <n v="6.1012548999999999E-2"/>
    <n v="0.24275205499999999"/>
    <n v="0.28385980100000002"/>
    <n v="0.19904803099999999"/>
    <x v="56"/>
    <n v="2"/>
    <n v="43"/>
    <n v="125"/>
    <n v="383"/>
    <n v="331"/>
    <n v="314"/>
    <n v="241"/>
    <n v="222"/>
    <n v="650"/>
    <n v="8.6542599999999998E-4"/>
    <n v="1.8606663999999998E-2"/>
    <n v="5.4089139000000001E-2"/>
    <n v="0.16572912200000001"/>
    <n v="0.14322804"/>
    <n v="0.13587191700000001"/>
    <n v="0.10428386000000001"/>
    <n v="9.6062310999999997E-2"/>
    <n v="0.28126352199999999"/>
    <n v="5725"/>
    <n v="245"/>
    <n v="154"/>
    <n v="108"/>
    <n v="315"/>
    <n v="68"/>
    <n v="143"/>
    <n v="96"/>
    <n v="274"/>
    <n v="267"/>
    <n v="897"/>
    <n v="1362"/>
    <n v="483"/>
    <n v="669"/>
    <n v="441"/>
    <n v="120"/>
    <n v="83"/>
    <n v="45.1"/>
    <n v="48"/>
    <n v="4.2794760000000001E-2"/>
    <n v="2.6899563000000001E-2"/>
    <n v="1.8864629000000001E-2"/>
    <n v="5.5021833999999999E-2"/>
    <n v="1.1877729E-2"/>
    <n v="2.4978166E-2"/>
    <n v="1.6768558999999999E-2"/>
    <n v="4.7860262000000001E-2"/>
    <n v="4.6637554999999997E-2"/>
    <n v="0.15668122300000001"/>
    <n v="0.23790393000000001"/>
    <n v="8.4366811999999999E-2"/>
    <n v="0.116855895"/>
    <n v="7.7030567999999994E-2"/>
    <n v="2.0960698999999999E-2"/>
    <n v="1.4497817E-2"/>
    <n v="52"/>
    <n v="14"/>
    <n v="23"/>
    <n v="0.19166666700000001"/>
    <n v="0.43333333299999999"/>
    <n v="0.116666667"/>
    <x v="5"/>
    <s v="Facial recognition security alarm system"/>
    <s v="All"/>
    <s v="Detached and semi-detached houses"/>
    <s v="Zircon"/>
    <s v="Security"/>
  </r>
  <r>
    <x v="29"/>
    <s v="9d52cad9-d987-475f-8f77-63e91b492a8e"/>
    <n v="1765"/>
    <s v="cavramovic8o"/>
    <n v="2"/>
    <s v="Female"/>
    <x v="11"/>
    <x v="15"/>
    <x v="1"/>
    <x v="8"/>
    <n v="229"/>
    <x v="11"/>
    <n v="3652"/>
    <n v="3"/>
    <n v="164"/>
    <n v="806"/>
    <n v="1626"/>
    <n v="894"/>
    <n v="159"/>
    <n v="8.21468E-4"/>
    <n v="4.49069E-2"/>
    <n v="0.22070098599999999"/>
    <n v="0.44523548699999999"/>
    <n v="0.24479737100000001"/>
    <x v="11"/>
    <n v="3"/>
    <n v="36"/>
    <n v="139"/>
    <n v="472"/>
    <n v="821"/>
    <n v="837"/>
    <n v="604"/>
    <n v="402"/>
    <n v="338"/>
    <n v="8.21468E-4"/>
    <n v="9.857612E-3"/>
    <n v="3.8061336000000001E-2"/>
    <n v="0.12924425"/>
    <n v="0.224808324"/>
    <n v="0.229189485"/>
    <n v="0.16538882799999999"/>
    <n v="0.11007667"/>
    <n v="9.2552025999999996E-2"/>
    <n v="8525"/>
    <n v="376"/>
    <n v="270"/>
    <n v="180"/>
    <n v="464"/>
    <n v="106"/>
    <n v="177"/>
    <n v="174"/>
    <n v="372"/>
    <n v="346"/>
    <n v="1540"/>
    <n v="1934"/>
    <n v="751"/>
    <n v="1039"/>
    <n v="585"/>
    <n v="156"/>
    <n v="55"/>
    <n v="44.2"/>
    <n v="46"/>
    <n v="4.4105572000000003E-2"/>
    <n v="3.1671553999999998E-2"/>
    <n v="2.111437E-2"/>
    <n v="5.4428152E-2"/>
    <n v="1.2434018E-2"/>
    <n v="2.0762462999999998E-2"/>
    <n v="2.0410556999999999E-2"/>
    <n v="4.3636363999999997E-2"/>
    <n v="4.0586509999999999E-2"/>
    <n v="0.180645161"/>
    <n v="0.22686217"/>
    <n v="8.8093842000000006E-2"/>
    <n v="0.121876833"/>
    <n v="6.8621700999999993E-2"/>
    <n v="1.8299119999999999E-2"/>
    <n v="6.4516130000000001E-3"/>
    <n v="104"/>
    <n v="68"/>
    <n v="12"/>
    <n v="5.2401746999999999E-2"/>
    <n v="0.45414847200000003"/>
    <n v="0.29694323099999997"/>
    <x v="7"/>
    <s v="Smart bulb that can be controlled by your smartphone and other smart-home devices"/>
    <s v="Budget"/>
    <s v="All homes"/>
    <s v="MyHome"/>
    <s v="Lighting"/>
  </r>
  <r>
    <x v="26"/>
    <s v="f0b60374-24f6-411e-8a7a-7dae9c9fcfaf"/>
    <n v="5422"/>
    <s v="bsmallman8p"/>
    <n v="2"/>
    <s v="Male"/>
    <x v="27"/>
    <x v="6"/>
    <x v="0"/>
    <x v="15"/>
    <n v="195"/>
    <x v="27"/>
    <n v="2346"/>
    <n v="10"/>
    <n v="438"/>
    <n v="751"/>
    <n v="616"/>
    <n v="407"/>
    <n v="124"/>
    <n v="4.2625750000000002E-3"/>
    <n v="0.18670076699999999"/>
    <n v="0.32011935200000002"/>
    <n v="0.26257459500000002"/>
    <n v="0.173486786"/>
    <x v="27"/>
    <n v="24"/>
    <n v="77"/>
    <n v="371"/>
    <n v="523"/>
    <n v="408"/>
    <n v="327"/>
    <n v="233"/>
    <n v="181"/>
    <n v="202"/>
    <n v="1.0230179000000001E-2"/>
    <n v="3.2821823999999999E-2"/>
    <n v="0.15814151700000001"/>
    <n v="0.22293265100000001"/>
    <n v="0.17391304299999999"/>
    <n v="0.13938618899999999"/>
    <n v="9.9317987999999996E-2"/>
    <n v="7.7152600000000002E-2"/>
    <n v="8.6104006999999996E-2"/>
    <n v="5362"/>
    <n v="303"/>
    <n v="163"/>
    <n v="104"/>
    <n v="288"/>
    <n v="53"/>
    <n v="131"/>
    <n v="136"/>
    <n v="384"/>
    <n v="351"/>
    <n v="1160"/>
    <n v="999"/>
    <n v="297"/>
    <n v="414"/>
    <n v="351"/>
    <n v="127"/>
    <n v="101"/>
    <n v="40.9"/>
    <n v="40"/>
    <n v="5.6508765000000002E-2"/>
    <n v="3.0399104999999999E-2"/>
    <n v="1.9395748000000001E-2"/>
    <n v="5.3711302000000002E-2"/>
    <n v="9.8843720000000006E-3"/>
    <n v="2.4431181999999999E-2"/>
    <n v="2.5363670000000001E-2"/>
    <n v="7.1615069000000003E-2"/>
    <n v="6.5460648999999996E-2"/>
    <n v="0.21633718800000001"/>
    <n v="0.18631107799999999"/>
    <n v="5.538978E-2"/>
    <n v="7.7209996000000003E-2"/>
    <n v="6.5460648999999996E-2"/>
    <n v="2.3685192000000001E-2"/>
    <n v="1.8836255E-2"/>
    <n v="34"/>
    <n v="30"/>
    <n v="58"/>
    <n v="0.297435897"/>
    <n v="0.174358974"/>
    <n v="0.15384615400000001"/>
    <x v="4"/>
    <s v="Smart bulb that can be controlled by your smartphone and other smart-home devices"/>
    <s v="High-End"/>
    <s v="All homes"/>
    <s v="Zircon"/>
    <s v="Lighting"/>
  </r>
  <r>
    <x v="2"/>
    <s v="51fe2741-87f8-428d-ad97-d6c4a190d825"/>
    <n v="1765"/>
    <s v="ltunkin8q"/>
    <n v="1"/>
    <s v="Male"/>
    <x v="60"/>
    <x v="25"/>
    <x v="1"/>
    <x v="31"/>
    <n v="234"/>
    <x v="60"/>
    <n v="5544"/>
    <n v="13"/>
    <n v="1047"/>
    <n v="2025"/>
    <n v="1900"/>
    <n v="440"/>
    <n v="119"/>
    <n v="2.344877E-3"/>
    <n v="0.18885281400000001"/>
    <n v="0.36525974"/>
    <n v="0.34271284299999999"/>
    <n v="7.9365079000000005E-2"/>
    <x v="60"/>
    <n v="30"/>
    <n v="186"/>
    <n v="880"/>
    <n v="1699"/>
    <n v="1001"/>
    <n v="941"/>
    <n v="459"/>
    <n v="232"/>
    <n v="116"/>
    <n v="5.4112550000000002E-3"/>
    <n v="3.3549783999999999E-2"/>
    <n v="0.15873015900000001"/>
    <n v="0.306457431"/>
    <n v="0.18055555600000001"/>
    <n v="0.169733045"/>
    <n v="8.2792208000000006E-2"/>
    <n v="4.1847042000000001E-2"/>
    <n v="2.0923521E-2"/>
    <n v="12214"/>
    <n v="869"/>
    <n v="472"/>
    <n v="279"/>
    <n v="794"/>
    <n v="156"/>
    <n v="368"/>
    <n v="423"/>
    <n v="847"/>
    <n v="845"/>
    <n v="2553"/>
    <n v="2251"/>
    <n v="646"/>
    <n v="928"/>
    <n v="529"/>
    <n v="180"/>
    <n v="74"/>
    <n v="37.200000000000003"/>
    <n v="37"/>
    <n v="7.1147863000000006E-2"/>
    <n v="3.8644179000000001E-2"/>
    <n v="2.2842640000000001E-2"/>
    <n v="6.5007368999999995E-2"/>
    <n v="1.2772229E-2"/>
    <n v="3.0129360000000001E-2"/>
    <n v="3.4632389E-2"/>
    <n v="6.9346650999999995E-2"/>
    <n v="6.9182905000000003E-2"/>
    <n v="0.20902243300000001"/>
    <n v="0.184296709"/>
    <n v="5.2890126000000003E-2"/>
    <n v="7.5978384999999996E-2"/>
    <n v="4.3310954999999998E-2"/>
    <n v="1.4737187000000001E-2"/>
    <n v="6.0586210000000001E-3"/>
    <n v="7"/>
    <n v="88"/>
    <n v="62"/>
    <n v="0.264957265"/>
    <n v="2.9914530000000002E-2"/>
    <n v="0.37606837599999998"/>
    <x v="7"/>
    <s v="Smart bulb that can be controlled by your smartphone and other smart-home devices"/>
    <s v="Budget"/>
    <s v="All homes"/>
    <s v="MyHome"/>
    <s v="Lighting"/>
  </r>
  <r>
    <x v="0"/>
    <s v="b0d993db-087e-4f67-9b4e-d15d72da9265"/>
    <n v="6825"/>
    <s v="lkuhn8r"/>
    <n v="1"/>
    <s v="Female"/>
    <x v="109"/>
    <x v="26"/>
    <x v="1"/>
    <x v="8"/>
    <n v="283"/>
    <x v="109"/>
    <n v="4765"/>
    <n v="15"/>
    <n v="446"/>
    <n v="1417"/>
    <n v="2422"/>
    <n v="397"/>
    <n v="68"/>
    <n v="3.1479540000000001E-3"/>
    <n v="9.3599161E-2"/>
    <n v="0.29737670500000002"/>
    <n v="0.508289612"/>
    <n v="8.3315844999999999E-2"/>
    <x v="109"/>
    <n v="20"/>
    <n v="90"/>
    <n v="373"/>
    <n v="889"/>
    <n v="1399"/>
    <n v="1193"/>
    <n v="489"/>
    <n v="205"/>
    <n v="107"/>
    <n v="4.1972720000000002E-3"/>
    <n v="1.8887722999999999E-2"/>
    <n v="7.8279118999999994E-2"/>
    <n v="0.18656872999999999"/>
    <n v="0.293599161"/>
    <n v="0.25036726100000001"/>
    <n v="0.102623295"/>
    <n v="4.3022036E-2"/>
    <n v="2.2455404000000002E-2"/>
    <n v="10599"/>
    <n v="681"/>
    <n v="346"/>
    <n v="239"/>
    <n v="645"/>
    <n v="127"/>
    <n v="263"/>
    <n v="213"/>
    <n v="491"/>
    <n v="637"/>
    <n v="2108"/>
    <n v="2003"/>
    <n v="736"/>
    <n v="1126"/>
    <n v="719"/>
    <n v="177"/>
    <n v="88"/>
    <n v="41.3"/>
    <n v="42"/>
    <n v="6.4251344000000002E-2"/>
    <n v="3.2644589000000002E-2"/>
    <n v="2.2549296999999999E-2"/>
    <n v="6.0854798000000002E-2"/>
    <n v="1.1982262E-2"/>
    <n v="2.4813662E-2"/>
    <n v="2.0096235E-2"/>
    <n v="4.6325125000000002E-2"/>
    <n v="6.0100009000000003E-2"/>
    <n v="0.19888668700000001"/>
    <n v="0.18898009199999999"/>
    <n v="6.9440512999999995E-2"/>
    <n v="0.106236437"/>
    <n v="6.7836588000000003E-2"/>
    <n v="1.6699689E-2"/>
    <n v="8.3026699999999998E-3"/>
    <n v="53"/>
    <n v="117"/>
    <n v="18"/>
    <n v="6.3604240000000006E-2"/>
    <n v="0.187279152"/>
    <n v="0.41342756200000003"/>
    <x v="5"/>
    <s v="Facial recognition security alarm system"/>
    <s v="All"/>
    <s v="Detached and semi-detached houses"/>
    <s v="Zircon"/>
    <s v="Security"/>
  </r>
  <r>
    <x v="10"/>
    <s v="61333d2a-bd1a-4371-b073-d73ee79a21c6"/>
    <n v="1549"/>
    <s v="avictory8s"/>
    <n v="1"/>
    <s v="Female"/>
    <x v="93"/>
    <x v="27"/>
    <x v="0"/>
    <x v="38"/>
    <n v="123"/>
    <x v="93"/>
    <n v="2373"/>
    <n v="2"/>
    <n v="137"/>
    <n v="496"/>
    <n v="604"/>
    <n v="679"/>
    <n v="455"/>
    <n v="8.4281500000000001E-4"/>
    <n v="5.7732828E-2"/>
    <n v="0.209018121"/>
    <n v="0.25453013099999999"/>
    <n v="0.28613569300000002"/>
    <x v="93"/>
    <n v="10"/>
    <n v="27"/>
    <n v="139"/>
    <n v="337"/>
    <n v="330"/>
    <n v="299"/>
    <n v="307"/>
    <n v="321"/>
    <n v="603"/>
    <n v="4.2140750000000003E-3"/>
    <n v="1.1378002999999999E-2"/>
    <n v="5.8575642999999997E-2"/>
    <n v="0.142014328"/>
    <n v="0.13906447499999999"/>
    <n v="0.126000843"/>
    <n v="0.12937210299999999"/>
    <n v="0.13527180799999999"/>
    <n v="0.25410872299999998"/>
    <n v="6312"/>
    <n v="464"/>
    <n v="308"/>
    <n v="184"/>
    <n v="481"/>
    <n v="89"/>
    <n v="184"/>
    <n v="118"/>
    <n v="226"/>
    <n v="232"/>
    <n v="1380"/>
    <n v="1329"/>
    <n v="388"/>
    <n v="507"/>
    <n v="279"/>
    <n v="92"/>
    <n v="51"/>
    <n v="38.299999999999997"/>
    <n v="40"/>
    <n v="7.3510773000000001E-2"/>
    <n v="4.8795944000000001E-2"/>
    <n v="2.9150823999999999E-2"/>
    <n v="7.6204056000000006E-2"/>
    <n v="1.4100127E-2"/>
    <n v="2.9150823999999999E-2"/>
    <n v="1.8694550000000001E-2"/>
    <n v="3.5804816000000003E-2"/>
    <n v="3.6755387E-2"/>
    <n v="0.21863117900000001"/>
    <n v="0.21055133100000001"/>
    <n v="6.1470215000000002E-2"/>
    <n v="8.0323194000000001E-2"/>
    <n v="4.4201521000000001E-2"/>
    <n v="1.4575411999999999E-2"/>
    <n v="8.0798480000000006E-3"/>
    <n v="46"/>
    <n v="26"/>
    <n v="25"/>
    <n v="0.203252033"/>
    <n v="0.37398374000000001"/>
    <n v="0.21138211400000001"/>
    <x v="6"/>
    <s v="Alarm clock which automatically syncs with your smartphone and automatically opens the curtains or blinds"/>
    <s v="High-End"/>
    <s v="All homes"/>
    <s v="Zircon"/>
    <s v="Alarm"/>
  </r>
  <r>
    <x v="0"/>
    <s v="da66f195-4c89-4ffc-a799-a2c208a44b82"/>
    <n v="6825"/>
    <s v="ojeggo8t"/>
    <n v="1"/>
    <s v="Female"/>
    <x v="103"/>
    <x v="5"/>
    <x v="0"/>
    <x v="38"/>
    <n v="197"/>
    <x v="103"/>
    <n v="3673"/>
    <n v="2"/>
    <n v="202"/>
    <n v="587"/>
    <n v="1193"/>
    <n v="1145"/>
    <n v="544"/>
    <n v="5.4451399999999996E-4"/>
    <n v="5.4995915999999999E-2"/>
    <n v="0.159814865"/>
    <n v="0.32480261399999999"/>
    <n v="0.311734277"/>
    <x v="103"/>
    <n v="14"/>
    <n v="26"/>
    <n v="200"/>
    <n v="416"/>
    <n v="519"/>
    <n v="643"/>
    <n v="595"/>
    <n v="504"/>
    <n v="756"/>
    <n v="3.8115979999999998E-3"/>
    <n v="7.0786820000000002E-3"/>
    <n v="5.4451402000000003E-2"/>
    <n v="0.113258916"/>
    <n v="0.141301389"/>
    <n v="0.175061258"/>
    <n v="0.16199292100000001"/>
    <n v="0.137217533"/>
    <n v="0.20582629999999999"/>
    <n v="9577"/>
    <n v="621"/>
    <n v="410"/>
    <n v="256"/>
    <n v="695"/>
    <n v="114"/>
    <n v="270"/>
    <n v="178"/>
    <n v="338"/>
    <n v="292"/>
    <n v="1827"/>
    <n v="2125"/>
    <n v="598"/>
    <n v="859"/>
    <n v="657"/>
    <n v="225"/>
    <n v="112"/>
    <n v="41.4"/>
    <n v="43"/>
    <n v="6.4842853000000006E-2"/>
    <n v="4.2810900999999998E-2"/>
    <n v="2.6730708999999998E-2"/>
    <n v="7.2569698000000002E-2"/>
    <n v="1.1903519E-2"/>
    <n v="2.8192544999999999E-2"/>
    <n v="1.8586195999999999E-2"/>
    <n v="3.5292889000000001E-2"/>
    <n v="3.0489715000000001E-2"/>
    <n v="0.19076955200000001"/>
    <n v="0.22188576800000001"/>
    <n v="6.2441266000000002E-2"/>
    <n v="8.9694059000000007E-2"/>
    <n v="6.8601859000000001E-2"/>
    <n v="2.3493786999999999E-2"/>
    <n v="1.1694685E-2"/>
    <n v="79"/>
    <n v="44"/>
    <n v="36"/>
    <n v="0.18274111700000001"/>
    <n v="0.401015228"/>
    <n v="0.223350254"/>
    <x v="5"/>
    <s v="Facial recognition security alarm system"/>
    <s v="All"/>
    <s v="Detached and semi-detached houses"/>
    <s v="Zircon"/>
    <s v="Security"/>
  </r>
  <r>
    <x v="11"/>
    <s v="edb4798c-db6e-49c7-b345-0fbf6cc4f7b0"/>
    <n v="1765"/>
    <s v="priggeard8u"/>
    <n v="2"/>
    <s v="Male"/>
    <x v="54"/>
    <x v="26"/>
    <x v="1"/>
    <x v="2"/>
    <n v="173"/>
    <x v="54"/>
    <n v="3261"/>
    <n v="7"/>
    <n v="285"/>
    <n v="866"/>
    <n v="1481"/>
    <n v="554"/>
    <n v="68"/>
    <n v="2.1465809999999998E-3"/>
    <n v="8.7396504E-2"/>
    <n v="0.26556271100000001"/>
    <n v="0.45415516700000003"/>
    <n v="0.169886538"/>
    <x v="54"/>
    <n v="4"/>
    <n v="66"/>
    <n v="268"/>
    <n v="662"/>
    <n v="908"/>
    <n v="653"/>
    <n v="352"/>
    <n v="226"/>
    <n v="122"/>
    <n v="1.2266180000000001E-3"/>
    <n v="2.0239190000000001E-2"/>
    <n v="8.2183379000000001E-2"/>
    <n v="0.20300521299999999"/>
    <n v="0.27844219599999998"/>
    <n v="0.200245324"/>
    <n v="0.10794234900000001"/>
    <n v="6.9303895000000004E-2"/>
    <n v="3.7411837000000003E-2"/>
    <n v="7723"/>
    <n v="498"/>
    <n v="247"/>
    <n v="145"/>
    <n v="494"/>
    <n v="107"/>
    <n v="264"/>
    <n v="209"/>
    <n v="481"/>
    <n v="549"/>
    <n v="1588"/>
    <n v="1641"/>
    <n v="457"/>
    <n v="636"/>
    <n v="311"/>
    <n v="67"/>
    <n v="29"/>
    <n v="38.1"/>
    <n v="39"/>
    <n v="6.4482713999999997E-2"/>
    <n v="3.1982389999999999E-2"/>
    <n v="1.8775086999999999E-2"/>
    <n v="6.3964780999999998E-2"/>
    <n v="1.3854719999999999E-2"/>
    <n v="3.4183606999999998E-2"/>
    <n v="2.7062023000000001E-2"/>
    <n v="6.2281496999999998E-2"/>
    <n v="7.1086364999999999E-2"/>
    <n v="0.205619578"/>
    <n v="0.21248219600000001"/>
    <n v="5.9173895999999997E-2"/>
    <n v="8.2351417999999996E-2"/>
    <n v="4.0269325000000002E-2"/>
    <n v="8.6753850000000007E-3"/>
    <n v="3.7550169999999998E-3"/>
    <n v="22"/>
    <n v="51"/>
    <n v="16"/>
    <n v="9.2485549E-2"/>
    <n v="0.12716763"/>
    <n v="0.294797688"/>
    <x v="7"/>
    <s v="Smart bulb that can be controlled by your smartphone and other smart-home devices"/>
    <s v="Budget"/>
    <s v="All homes"/>
    <s v="MyHome"/>
    <s v="Lighting"/>
  </r>
  <r>
    <x v="29"/>
    <s v="3eef6c75-bf94-4318-8ac1-c613d4435c32"/>
    <n v="7747"/>
    <s v="aadolthine8v"/>
    <n v="1"/>
    <s v="Female"/>
    <x v="9"/>
    <x v="3"/>
    <x v="1"/>
    <x v="6"/>
    <n v="260"/>
    <x v="9"/>
    <n v="4791"/>
    <n v="2"/>
    <n v="482"/>
    <n v="991"/>
    <n v="2877"/>
    <n v="362"/>
    <n v="77"/>
    <n v="4.1744900000000002E-4"/>
    <n v="0.10060530199999999"/>
    <n v="0.20684617"/>
    <n v="0.60050093900000001"/>
    <n v="7.5558339000000002E-2"/>
    <x v="9"/>
    <n v="11"/>
    <n v="84"/>
    <n v="455"/>
    <n v="761"/>
    <n v="1606"/>
    <n v="1238"/>
    <n v="413"/>
    <n v="150"/>
    <n v="73"/>
    <n v="2.2959719999999999E-3"/>
    <n v="1.7532874E-2"/>
    <n v="9.4969735E-2"/>
    <n v="0.158839491"/>
    <n v="0.33521185599999997"/>
    <n v="0.25840116899999999"/>
    <n v="8.6203297999999998E-2"/>
    <n v="3.1308704E-2"/>
    <n v="1.5236903E-2"/>
    <n v="11104"/>
    <n v="676"/>
    <n v="329"/>
    <n v="236"/>
    <n v="651"/>
    <n v="145"/>
    <n v="291"/>
    <n v="291"/>
    <n v="692"/>
    <n v="691"/>
    <n v="2113"/>
    <n v="2013"/>
    <n v="669"/>
    <n v="1261"/>
    <n v="806"/>
    <n v="168"/>
    <n v="72"/>
    <n v="41.1"/>
    <n v="41"/>
    <n v="6.0878963000000001E-2"/>
    <n v="2.9628963000000001E-2"/>
    <n v="2.1253602E-2"/>
    <n v="5.8627522000000001E-2"/>
    <n v="1.3058357E-2"/>
    <n v="2.6206772E-2"/>
    <n v="2.6206772E-2"/>
    <n v="6.2319884999999998E-2"/>
    <n v="6.2229827000000001E-2"/>
    <n v="0.19029178699999999"/>
    <n v="0.18128602299999999"/>
    <n v="6.0248559E-2"/>
    <n v="0.11356268"/>
    <n v="7.2586454999999994E-2"/>
    <n v="1.5129683E-2"/>
    <n v="6.4841500000000002E-3"/>
    <n v="13"/>
    <n v="84"/>
    <n v="23"/>
    <n v="8.8461538000000006E-2"/>
    <n v="0.05"/>
    <n v="0.32307692300000002"/>
    <x v="0"/>
    <s v="Speaker system which connects to your smartphone and other smart-home devices"/>
    <s v="Budget"/>
    <s v="All homes"/>
    <s v="MyHome"/>
    <s v="Sound System"/>
  </r>
  <r>
    <x v="18"/>
    <s v="fd1fa3ba-775c-48c9-bf7b-3ea227a339e8"/>
    <n v="6825"/>
    <s v="lfreschi8w"/>
    <n v="1"/>
    <s v="Male"/>
    <x v="10"/>
    <x v="2"/>
    <x v="0"/>
    <x v="7"/>
    <n v="201"/>
    <x v="10"/>
    <n v="3206"/>
    <n v="5"/>
    <n v="591"/>
    <n v="928"/>
    <n v="867"/>
    <n v="481"/>
    <n v="334"/>
    <n v="1.559576E-3"/>
    <n v="0.184341859"/>
    <n v="0.28945726799999999"/>
    <n v="0.27043044300000002"/>
    <n v="0.15003119200000001"/>
    <x v="10"/>
    <n v="31"/>
    <n v="175"/>
    <n v="463"/>
    <n v="651"/>
    <n v="494"/>
    <n v="458"/>
    <n v="335"/>
    <n v="211"/>
    <n v="388"/>
    <n v="9.66937E-3"/>
    <n v="5.4585152999999997E-2"/>
    <n v="0.144416719"/>
    <n v="0.203056769"/>
    <n v="0.15408608900000001"/>
    <n v="0.14285714299999999"/>
    <n v="0.104491578"/>
    <n v="6.5814099000000001E-2"/>
    <n v="0.121023082"/>
    <n v="7147"/>
    <n v="519"/>
    <n v="264"/>
    <n v="178"/>
    <n v="389"/>
    <n v="69"/>
    <n v="151"/>
    <n v="96"/>
    <n v="249"/>
    <n v="359"/>
    <n v="1907"/>
    <n v="1437"/>
    <n v="353"/>
    <n v="543"/>
    <n v="398"/>
    <n v="162"/>
    <n v="73"/>
    <n v="39.9"/>
    <n v="39"/>
    <n v="7.2617881999999995E-2"/>
    <n v="3.6938576000000001E-2"/>
    <n v="2.4905554999999999E-2"/>
    <n v="5.4428431999999999E-2"/>
    <n v="9.6544000000000005E-3"/>
    <n v="2.1127745999999999E-2"/>
    <n v="1.3432209000000001E-2"/>
    <n v="3.4839793000000001E-2"/>
    <n v="5.0230865999999999E-2"/>
    <n v="0.26682524099999999"/>
    <n v="0.20106338300000001"/>
    <n v="4.9391352999999999E-2"/>
    <n v="7.5975933999999995E-2"/>
    <n v="5.5687700999999999E-2"/>
    <n v="2.2666853000000001E-2"/>
    <n v="1.0214076000000001E-2"/>
    <n v="37"/>
    <n v="33"/>
    <n v="58"/>
    <n v="0.28855721400000001"/>
    <n v="0.18407960200000001"/>
    <n v="0.16417910399999999"/>
    <x v="5"/>
    <s v="Facial recognition security alarm system"/>
    <s v="All"/>
    <s v="Detached and semi-detached houses"/>
    <s v="Zircon"/>
    <s v="Security"/>
  </r>
  <r>
    <x v="2"/>
    <s v="226986cc-d46c-43d1-bdb5-c23b23a75a6b"/>
    <n v="5422"/>
    <s v="jmccree8x"/>
    <n v="3"/>
    <s v="Female"/>
    <x v="69"/>
    <x v="2"/>
    <x v="1"/>
    <x v="13"/>
    <n v="105"/>
    <x v="69"/>
    <n v="2026"/>
    <n v="0"/>
    <n v="130"/>
    <n v="443"/>
    <n v="921"/>
    <n v="397"/>
    <n v="135"/>
    <n v="0"/>
    <n v="6.4165844E-2"/>
    <n v="0.218657453"/>
    <n v="0.45459032599999999"/>
    <n v="0.195952616"/>
    <x v="69"/>
    <n v="10"/>
    <n v="24"/>
    <n v="117"/>
    <n v="300"/>
    <n v="490"/>
    <n v="418"/>
    <n v="240"/>
    <n v="198"/>
    <n v="229"/>
    <n v="4.9358340000000001E-3"/>
    <n v="1.1846002E-2"/>
    <n v="5.7749259999999997E-2"/>
    <n v="0.148075025"/>
    <n v="0.241855874"/>
    <n v="0.20631786799999999"/>
    <n v="0.11846002"/>
    <n v="9.7729516000000002E-2"/>
    <n v="0.11303060199999999"/>
    <n v="4888"/>
    <n v="298"/>
    <n v="183"/>
    <n v="94"/>
    <n v="316"/>
    <n v="71"/>
    <n v="126"/>
    <n v="101"/>
    <n v="220"/>
    <n v="248"/>
    <n v="950"/>
    <n v="1060"/>
    <n v="347"/>
    <n v="521"/>
    <n v="257"/>
    <n v="63"/>
    <n v="33"/>
    <n v="40.799999999999997"/>
    <n v="42"/>
    <n v="6.096563E-2"/>
    <n v="3.7438625000000003E-2"/>
    <n v="1.9230769000000002E-2"/>
    <n v="6.4648118000000004E-2"/>
    <n v="1.4525368E-2"/>
    <n v="2.5777413999999998E-2"/>
    <n v="2.0662848000000001E-2"/>
    <n v="4.5008183E-2"/>
    <n v="5.0736497999999998E-2"/>
    <n v="0.194353519"/>
    <n v="0.21685761000000001"/>
    <n v="7.099018E-2"/>
    <n v="0.106587561"/>
    <n v="5.2577740999999997E-2"/>
    <n v="1.2888706999999999E-2"/>
    <n v="6.7512270000000003E-3"/>
    <n v="26"/>
    <n v="35"/>
    <n v="3"/>
    <n v="2.8571428999999999E-2"/>
    <n v="0.24761904800000001"/>
    <n v="0.33333333300000001"/>
    <x v="4"/>
    <s v="Smart bulb that can be controlled by your smartphone and other smart-home devices"/>
    <s v="High-End"/>
    <s v="All homes"/>
    <s v="Zircon"/>
    <s v="Lighting"/>
  </r>
  <r>
    <x v="30"/>
    <s v="a9b33873-4c1f-4359-9714-2f7ff4b4f097"/>
    <n v="2346"/>
    <s v="moman8y"/>
    <n v="1"/>
    <s v="Male"/>
    <x v="70"/>
    <x v="18"/>
    <x v="1"/>
    <x v="12"/>
    <n v="69"/>
    <x v="70"/>
    <n v="3227"/>
    <n v="7"/>
    <n v="432"/>
    <n v="1130"/>
    <n v="1488"/>
    <n v="134"/>
    <n v="36"/>
    <n v="2.1691969999999999E-3"/>
    <n v="0.13387046799999999"/>
    <n v="0.350170437"/>
    <n v="0.46110939000000001"/>
    <n v="4.1524635999999997E-2"/>
    <x v="70"/>
    <n v="18"/>
    <n v="57"/>
    <n v="425"/>
    <n v="970"/>
    <n v="1016"/>
    <n v="560"/>
    <n v="112"/>
    <n v="40"/>
    <n v="29"/>
    <n v="5.5779360000000004E-3"/>
    <n v="1.7663465E-2"/>
    <n v="0.13170127100000001"/>
    <n v="0.300588782"/>
    <n v="0.31484350799999999"/>
    <n v="0.17353579199999999"/>
    <n v="3.4707158000000002E-2"/>
    <n v="1.2395414E-2"/>
    <n v="8.9866749999999995E-3"/>
    <n v="7542"/>
    <n v="791"/>
    <n v="366"/>
    <n v="192"/>
    <n v="513"/>
    <n v="109"/>
    <n v="222"/>
    <n v="234"/>
    <n v="631"/>
    <n v="522"/>
    <n v="1308"/>
    <n v="1328"/>
    <n v="263"/>
    <n v="473"/>
    <n v="503"/>
    <n v="68"/>
    <n v="19"/>
    <n v="34.799999999999997"/>
    <n v="32"/>
    <n v="0.104879342"/>
    <n v="4.8528241999999999E-2"/>
    <n v="2.5457437999999999E-2"/>
    <n v="6.8019093000000003E-2"/>
    <n v="1.4452400000000001E-2"/>
    <n v="2.9435163E-2"/>
    <n v="3.1026253E-2"/>
    <n v="8.3664810000000006E-2"/>
    <n v="6.9212411000000001E-2"/>
    <n v="0.17342879899999999"/>
    <n v="0.176080615"/>
    <n v="3.4871386999999997E-2"/>
    <n v="6.2715460000000001E-2"/>
    <n v="6.6693185000000002E-2"/>
    <n v="9.0161760000000007E-3"/>
    <n v="2.5192259999999998E-3"/>
    <n v="1"/>
    <n v="8"/>
    <n v="5"/>
    <n v="7.2463767999999998E-2"/>
    <n v="1.4492754E-2"/>
    <n v="0.115942029"/>
    <x v="2"/>
    <s v="Fingerprint recognised door system"/>
    <s v="All"/>
    <s v="Flats"/>
    <s v="MyHome"/>
    <s v="Security"/>
  </r>
  <r>
    <x v="13"/>
    <s v="b15b2a68-b2e1-40de-a131-5191811259cb"/>
    <n v="2346"/>
    <s v="anovacek8z"/>
    <n v="1"/>
    <s v="Male"/>
    <x v="112"/>
    <x v="20"/>
    <x v="0"/>
    <x v="41"/>
    <n v="183"/>
    <x v="112"/>
    <n v="3564"/>
    <n v="1"/>
    <n v="124"/>
    <n v="783"/>
    <n v="1920"/>
    <n v="598"/>
    <n v="138"/>
    <n v="2.8058400000000001E-4"/>
    <n v="3.4792367999999997E-2"/>
    <n v="0.21969696999999999"/>
    <n v="0.53872053900000005"/>
    <n v="0.16778900099999999"/>
    <x v="112"/>
    <n v="3"/>
    <n v="23"/>
    <n v="144"/>
    <n v="433"/>
    <n v="924"/>
    <n v="1067"/>
    <n v="518"/>
    <n v="304"/>
    <n v="148"/>
    <n v="8.4175099999999996E-4"/>
    <n v="6.4534229999999998E-3"/>
    <n v="4.0404040000000002E-2"/>
    <n v="0.12149270500000001"/>
    <n v="0.25925925900000002"/>
    <n v="0.29938271599999999"/>
    <n v="0.145342312"/>
    <n v="8.5297418999999999E-2"/>
    <n v="4.1526374999999997E-2"/>
    <n v="9009"/>
    <n v="457"/>
    <n v="313"/>
    <n v="195"/>
    <n v="556"/>
    <n v="107"/>
    <n v="225"/>
    <n v="179"/>
    <n v="413"/>
    <n v="353"/>
    <n v="1698"/>
    <n v="1949"/>
    <n v="689"/>
    <n v="996"/>
    <n v="631"/>
    <n v="174"/>
    <n v="74"/>
    <n v="43"/>
    <n v="45"/>
    <n v="5.0727051000000002E-2"/>
    <n v="3.4743034999999999E-2"/>
    <n v="2.1645022E-2"/>
    <n v="6.1716062000000002E-2"/>
    <n v="1.1877011999999999E-2"/>
    <n v="2.4975025000000001E-2"/>
    <n v="1.9869020000000001E-2"/>
    <n v="4.5843045999999998E-2"/>
    <n v="3.9183039000000003E-2"/>
    <n v="0.18847818799999999"/>
    <n v="0.216339216"/>
    <n v="7.6479076000000007E-2"/>
    <n v="0.110556111"/>
    <n v="7.0041069999999997E-2"/>
    <n v="1.9314019000000002E-2"/>
    <n v="8.2140080000000001E-3"/>
    <n v="38"/>
    <n v="97"/>
    <n v="14"/>
    <n v="7.6502732000000004E-2"/>
    <n v="0.207650273"/>
    <n v="0.53005464499999999"/>
    <x v="2"/>
    <s v="Fingerprint recognised door system"/>
    <s v="All"/>
    <s v="Flats"/>
    <s v="MyHome"/>
    <s v="Security"/>
  </r>
  <r>
    <x v="21"/>
    <s v="101469b7-9cb5-4ad6-a6bb-832b334866a6"/>
    <n v="2342"/>
    <s v="ademangel90"/>
    <n v="1"/>
    <s v="Male"/>
    <x v="62"/>
    <x v="9"/>
    <x v="1"/>
    <x v="12"/>
    <n v="85"/>
    <x v="62"/>
    <n v="2697"/>
    <n v="4"/>
    <n v="456"/>
    <n v="621"/>
    <n v="1451"/>
    <n v="145"/>
    <n v="20"/>
    <n v="1.4831289999999999E-3"/>
    <n v="0.169076752"/>
    <n v="0.23025583999999999"/>
    <n v="0.53800519099999999"/>
    <n v="5.3763441000000002E-2"/>
    <x v="62"/>
    <n v="10"/>
    <n v="42"/>
    <n v="432"/>
    <n v="495"/>
    <n v="914"/>
    <n v="587"/>
    <n v="156"/>
    <n v="33"/>
    <n v="28"/>
    <n v="3.7078240000000002E-3"/>
    <n v="1.5572859E-2"/>
    <n v="0.160177976"/>
    <n v="0.18353726400000001"/>
    <n v="0.33889506899999999"/>
    <n v="0.21764923999999999"/>
    <n v="5.7842047000000001E-2"/>
    <n v="1.2235818000000001E-2"/>
    <n v="1.0381906E-2"/>
    <n v="6388"/>
    <n v="495"/>
    <n v="289"/>
    <n v="168"/>
    <n v="459"/>
    <n v="76"/>
    <n v="164"/>
    <n v="205"/>
    <n v="437"/>
    <n v="422"/>
    <n v="1208"/>
    <n v="1109"/>
    <n v="259"/>
    <n v="502"/>
    <n v="454"/>
    <n v="94"/>
    <n v="47"/>
    <n v="37.5"/>
    <n v="36"/>
    <n v="7.7489041999999994E-2"/>
    <n v="4.5241076999999998E-2"/>
    <n v="2.6299310999999999E-2"/>
    <n v="7.1853475E-2"/>
    <n v="1.1897306999999999E-2"/>
    <n v="2.5673136999999999E-2"/>
    <n v="3.2091421000000002E-2"/>
    <n v="6.8409518000000002E-2"/>
    <n v="6.6061364999999997E-2"/>
    <n v="0.189104571"/>
    <n v="0.173606763"/>
    <n v="4.0544771E-2"/>
    <n v="7.8584846999999999E-2"/>
    <n v="7.1070757999999998E-2"/>
    <n v="1.4715091E-2"/>
    <n v="7.3575450000000001E-3"/>
    <n v="0"/>
    <n v="22"/>
    <n v="3"/>
    <n v="3.5294117999999999E-2"/>
    <n v="0"/>
    <n v="0.258823529"/>
    <x v="3"/>
    <s v="Alarm clock which automatically syncs with your smartphone and automatically opens the curtains or blinds"/>
    <s v="Budget"/>
    <s v="All homes"/>
    <s v="MyHome"/>
    <s v="Alarm"/>
  </r>
  <r>
    <x v="19"/>
    <s v="00fb47f5-f8b7-43d2-82fc-25aa1d619c2d"/>
    <n v="2346"/>
    <s v="bdunne91"/>
    <n v="1"/>
    <s v="Male"/>
    <x v="30"/>
    <x v="6"/>
    <x v="0"/>
    <x v="1"/>
    <n v="99"/>
    <x v="30"/>
    <n v="2381"/>
    <n v="8"/>
    <n v="403"/>
    <n v="559"/>
    <n v="1032"/>
    <n v="286"/>
    <n v="93"/>
    <n v="3.3599329999999998E-3"/>
    <n v="0.169256615"/>
    <n v="0.23477530399999999"/>
    <n v="0.43343133099999998"/>
    <n v="0.12011759800000001"/>
    <x v="30"/>
    <n v="18"/>
    <n v="144"/>
    <n v="303"/>
    <n v="345"/>
    <n v="546"/>
    <n v="573"/>
    <n v="219"/>
    <n v="107"/>
    <n v="126"/>
    <n v="7.5598490000000004E-3"/>
    <n v="6.0478789999999998E-2"/>
    <n v="0.12725745499999999"/>
    <n v="0.144897102"/>
    <n v="0.229315414"/>
    <n v="0.24065518699999999"/>
    <n v="9.1978160000000003E-2"/>
    <n v="4.4939101000000002E-2"/>
    <n v="5.2918941999999997E-2"/>
    <n v="5614"/>
    <n v="370"/>
    <n v="220"/>
    <n v="125"/>
    <n v="300"/>
    <n v="71"/>
    <n v="138"/>
    <n v="122"/>
    <n v="214"/>
    <n v="257"/>
    <n v="1211"/>
    <n v="1009"/>
    <n v="312"/>
    <n v="521"/>
    <n v="451"/>
    <n v="178"/>
    <n v="115"/>
    <n v="42.5"/>
    <n v="42"/>
    <n v="6.5906662000000005E-2"/>
    <n v="3.9187745000000003E-2"/>
    <n v="2.2265764E-2"/>
    <n v="5.3437833999999997E-2"/>
    <n v="1.2646954E-2"/>
    <n v="2.4581404000000001E-2"/>
    <n v="2.1731385999999998E-2"/>
    <n v="3.8118987999999999E-2"/>
    <n v="4.5778410999999998E-2"/>
    <n v="0.21571072299999999"/>
    <n v="0.17972924800000001"/>
    <n v="5.5575346999999997E-2"/>
    <n v="9.2803705E-2"/>
    <n v="8.0334876999999999E-2"/>
    <n v="3.1706447999999998E-2"/>
    <n v="2.0484503000000001E-2"/>
    <n v="10"/>
    <n v="45"/>
    <n v="6"/>
    <n v="6.0606061000000003E-2"/>
    <n v="0.101010101"/>
    <n v="0.45454545499999999"/>
    <x v="2"/>
    <s v="Fingerprint recognised door system"/>
    <s v="All"/>
    <s v="Flats"/>
    <s v="MyHome"/>
    <s v="Security"/>
  </r>
  <r>
    <x v="20"/>
    <s v="821aab0a-c68c-44ee-bfe8-d3386c9a78a7"/>
    <n v="1765"/>
    <s v="wskeech92"/>
    <n v="2"/>
    <s v="Male"/>
    <x v="21"/>
    <x v="15"/>
    <x v="0"/>
    <x v="16"/>
    <n v="104"/>
    <x v="21"/>
    <n v="2320"/>
    <n v="5"/>
    <n v="180"/>
    <n v="512"/>
    <n v="642"/>
    <n v="588"/>
    <n v="393"/>
    <n v="2.1551719999999999E-3"/>
    <n v="7.7586207000000004E-2"/>
    <n v="0.22068965500000001"/>
    <n v="0.27672413800000001"/>
    <n v="0.25344827599999997"/>
    <x v="21"/>
    <n v="6"/>
    <n v="28"/>
    <n v="207"/>
    <n v="362"/>
    <n v="351"/>
    <n v="280"/>
    <n v="250"/>
    <n v="270"/>
    <n v="566"/>
    <n v="2.5862070000000001E-3"/>
    <n v="1.2068966E-2"/>
    <n v="8.9224137999999995E-2"/>
    <n v="0.156034483"/>
    <n v="0.15129310300000001"/>
    <n v="0.12068965500000001"/>
    <n v="0.107758621"/>
    <n v="0.11637931"/>
    <n v="0.24396551699999999"/>
    <n v="5626"/>
    <n v="410"/>
    <n v="208"/>
    <n v="124"/>
    <n v="338"/>
    <n v="60"/>
    <n v="100"/>
    <n v="88"/>
    <n v="217"/>
    <n v="257"/>
    <n v="1277"/>
    <n v="1182"/>
    <n v="345"/>
    <n v="494"/>
    <n v="356"/>
    <n v="107"/>
    <n v="63"/>
    <n v="41"/>
    <n v="42"/>
    <n v="7.2875933000000004E-2"/>
    <n v="3.6971205E-2"/>
    <n v="2.2040526000000001E-2"/>
    <n v="6.0078208000000001E-2"/>
    <n v="1.0664771E-2"/>
    <n v="1.7774617999999999E-2"/>
    <n v="1.5641664E-2"/>
    <n v="3.8570921000000001E-2"/>
    <n v="4.5680767999999997E-2"/>
    <n v="0.22698187"/>
    <n v="0.21009598299999999"/>
    <n v="6.1322432000000003E-2"/>
    <n v="8.7806612000000006E-2"/>
    <n v="6.3277639999999996E-2"/>
    <n v="1.9018841000000002E-2"/>
    <n v="1.1198009E-2"/>
    <n v="38"/>
    <n v="5"/>
    <n v="29"/>
    <n v="0.27884615400000001"/>
    <n v="0.36538461500000002"/>
    <n v="4.8076923000000001E-2"/>
    <x v="7"/>
    <s v="Smart bulb that can be controlled by your smartphone and other smart-home devices"/>
    <s v="Budget"/>
    <s v="All homes"/>
    <s v="MyHome"/>
    <s v="Lighting"/>
  </r>
  <r>
    <x v="16"/>
    <s v="2e37fe4c-d965-47c1-a188-0158d8f31370"/>
    <n v="5422"/>
    <s v="llambarth93"/>
    <n v="3"/>
    <s v="Female"/>
    <x v="44"/>
    <x v="4"/>
    <x v="0"/>
    <x v="17"/>
    <n v="83"/>
    <x v="44"/>
    <n v="1111"/>
    <n v="0"/>
    <n v="80"/>
    <n v="255"/>
    <n v="338"/>
    <n v="256"/>
    <n v="182"/>
    <n v="0"/>
    <n v="7.2007201000000007E-2"/>
    <n v="0.229522952"/>
    <n v="0.30423042300000003"/>
    <n v="0.23042304199999999"/>
    <x v="44"/>
    <n v="1"/>
    <n v="21"/>
    <n v="70"/>
    <n v="130"/>
    <n v="198"/>
    <n v="183"/>
    <n v="137"/>
    <n v="130"/>
    <n v="241"/>
    <n v="9.0008999999999998E-4"/>
    <n v="1.8901890000000001E-2"/>
    <n v="6.3006301000000001E-2"/>
    <n v="0.117011701"/>
    <n v="0.178217822"/>
    <n v="0.164716472"/>
    <n v="0.123312331"/>
    <n v="0.117011701"/>
    <n v="0.216921692"/>
    <n v="2675"/>
    <n v="173"/>
    <n v="101"/>
    <n v="62"/>
    <n v="177"/>
    <n v="29"/>
    <n v="63"/>
    <n v="46"/>
    <n v="92"/>
    <n v="102"/>
    <n v="542"/>
    <n v="616"/>
    <n v="170"/>
    <n v="243"/>
    <n v="175"/>
    <n v="56"/>
    <n v="28"/>
    <n v="41.8"/>
    <n v="44"/>
    <n v="6.4672896999999993E-2"/>
    <n v="3.7757009000000001E-2"/>
    <n v="2.3177570000000002E-2"/>
    <n v="6.6168223999999998E-2"/>
    <n v="1.0841121E-2"/>
    <n v="2.3551401999999999E-2"/>
    <n v="1.7196262E-2"/>
    <n v="3.4392523000000001E-2"/>
    <n v="3.8130840999999999E-2"/>
    <n v="0.202616822"/>
    <n v="0.23028037400000001"/>
    <n v="6.3551402000000007E-2"/>
    <n v="9.0841120999999997E-2"/>
    <n v="6.5420561000000002E-2"/>
    <n v="2.0934578999999998E-2"/>
    <n v="1.0467290000000001E-2"/>
    <n v="24"/>
    <n v="16"/>
    <n v="30"/>
    <n v="0.36144578300000002"/>
    <n v="0.289156627"/>
    <n v="0.19277108400000001"/>
    <x v="4"/>
    <s v="Smart bulb that can be controlled by your smartphone and other smart-home devices"/>
    <s v="High-End"/>
    <s v="All homes"/>
    <s v="Zircon"/>
    <s v="Lighting"/>
  </r>
  <r>
    <x v="7"/>
    <s v="83898cc3-72c2-4446-ae9c-739d639b35b9"/>
    <n v="5422"/>
    <s v="ndarby94"/>
    <n v="2"/>
    <s v="Male"/>
    <x v="25"/>
    <x v="28"/>
    <x v="0"/>
    <x v="20"/>
    <n v="188"/>
    <x v="25"/>
    <n v="3351"/>
    <n v="17"/>
    <n v="469"/>
    <n v="844"/>
    <n v="1055"/>
    <n v="701"/>
    <n v="265"/>
    <n v="5.0731129999999998E-3"/>
    <n v="0.13995822099999999"/>
    <n v="0.25186511499999997"/>
    <n v="0.31483139399999999"/>
    <n v="0.209191286"/>
    <x v="25"/>
    <n v="14"/>
    <n v="139"/>
    <n v="378"/>
    <n v="597"/>
    <n v="606"/>
    <n v="534"/>
    <n v="427"/>
    <n v="285"/>
    <n v="371"/>
    <n v="4.1778570000000001E-3"/>
    <n v="4.1480154999999998E-2"/>
    <n v="0.112802149"/>
    <n v="0.17815577399999999"/>
    <n v="0.18084154"/>
    <n v="0.159355416"/>
    <n v="0.127424649"/>
    <n v="8.5049238999999999E-2"/>
    <n v="0.11071322"/>
    <n v="7921"/>
    <n v="456"/>
    <n v="269"/>
    <n v="199"/>
    <n v="473"/>
    <n v="81"/>
    <n v="172"/>
    <n v="205"/>
    <n v="387"/>
    <n v="412"/>
    <n v="1555"/>
    <n v="1548"/>
    <n v="558"/>
    <n v="718"/>
    <n v="578"/>
    <n v="204"/>
    <n v="106"/>
    <n v="42"/>
    <n v="43"/>
    <n v="5.7568489E-2"/>
    <n v="3.3960359000000002E-2"/>
    <n v="2.5123091E-2"/>
    <n v="5.9714681999999998E-2"/>
    <n v="1.0225982E-2"/>
    <n v="2.171443E-2"/>
    <n v="2.5880571000000002E-2"/>
    <n v="4.8857467000000002E-2"/>
    <n v="5.2013635000000003E-2"/>
    <n v="0.19631359700000001"/>
    <n v="0.19542987000000001"/>
    <n v="7.0445650999999998E-2"/>
    <n v="9.0645120999999995E-2"/>
    <n v="7.2970585000000004E-2"/>
    <n v="2.5754323999999999E-2"/>
    <n v="1.3382148999999999E-2"/>
    <n v="61"/>
    <n v="36"/>
    <n v="59"/>
    <n v="0.31382978700000003"/>
    <n v="0.32446808500000002"/>
    <n v="0.191489362"/>
    <x v="4"/>
    <s v="Smart bulb that can be controlled by your smartphone and other smart-home devices"/>
    <s v="High-End"/>
    <s v="All homes"/>
    <s v="Zircon"/>
    <s v="Lighting"/>
  </r>
  <r>
    <x v="24"/>
    <s v="bdd6127a-e235-4c12-a750-032095ac134e"/>
    <n v="1765"/>
    <s v="gminchell95"/>
    <n v="1"/>
    <s v="Male"/>
    <x v="118"/>
    <x v="7"/>
    <x v="1"/>
    <x v="25"/>
    <n v="217"/>
    <x v="118"/>
    <n v="4453"/>
    <n v="9"/>
    <n v="540"/>
    <n v="1116"/>
    <n v="2342"/>
    <n v="366"/>
    <n v="80"/>
    <n v="2.0211090000000001E-3"/>
    <n v="0.12126656199999999"/>
    <n v="0.25061756099999999"/>
    <n v="0.52593756999999997"/>
    <n v="8.2191781000000005E-2"/>
    <x v="118"/>
    <n v="6"/>
    <n v="98"/>
    <n v="535"/>
    <n v="858"/>
    <n v="1389"/>
    <n v="1080"/>
    <n v="264"/>
    <n v="135"/>
    <n v="88"/>
    <n v="1.347406E-3"/>
    <n v="2.2007635000000001E-2"/>
    <n v="0.12014372299999999"/>
    <n v="0.192679093"/>
    <n v="0.311924545"/>
    <n v="0.24253312399999999"/>
    <n v="5.9285875000000002E-2"/>
    <n v="3.0316639999999999E-2"/>
    <n v="1.9761958E-2"/>
    <n v="10223"/>
    <n v="666"/>
    <n v="334"/>
    <n v="234"/>
    <n v="599"/>
    <n v="103"/>
    <n v="232"/>
    <n v="219"/>
    <n v="584"/>
    <n v="736"/>
    <n v="2143"/>
    <n v="1905"/>
    <n v="584"/>
    <n v="923"/>
    <n v="584"/>
    <n v="236"/>
    <n v="141"/>
    <n v="40.200000000000003"/>
    <n v="39"/>
    <n v="6.5147216999999993E-2"/>
    <n v="3.2671427000000003E-2"/>
    <n v="2.2889563000000002E-2"/>
    <n v="5.8593368E-2"/>
    <n v="1.007532E-2"/>
    <n v="2.2693925E-2"/>
    <n v="2.1422283E-2"/>
    <n v="5.7126087999999998E-2"/>
    <n v="7.1994522000000005E-2"/>
    <n v="0.20962535500000001"/>
    <n v="0.18634451699999999"/>
    <n v="5.7126087999999998E-2"/>
    <n v="9.0286609000000004E-2"/>
    <n v="5.7126087999999998E-2"/>
    <n v="2.30852E-2"/>
    <n v="1.3792429E-2"/>
    <n v="16"/>
    <n v="80"/>
    <n v="33"/>
    <n v="0.15207373299999999"/>
    <n v="7.3732719000000002E-2"/>
    <n v="0.36866359399999998"/>
    <x v="7"/>
    <s v="Smart bulb that can be controlled by your smartphone and other smart-home devices"/>
    <s v="Budget"/>
    <s v="All homes"/>
    <s v="MyHome"/>
    <s v="Lighting"/>
  </r>
  <r>
    <x v="16"/>
    <s v="4ef1dad3-5f7c-426b-a85b-dcb1e0b536f5"/>
    <n v="2346"/>
    <s v="rstoate96"/>
    <n v="1"/>
    <s v="Male"/>
    <x v="58"/>
    <x v="1"/>
    <x v="1"/>
    <x v="4"/>
    <n v="425"/>
    <x v="58"/>
    <n v="4235"/>
    <n v="9"/>
    <n v="377"/>
    <n v="1296"/>
    <n v="1423"/>
    <n v="818"/>
    <n v="312"/>
    <n v="2.1251479999999999E-3"/>
    <n v="8.9020071000000006E-2"/>
    <n v="0.30602125099999999"/>
    <n v="0.33600944500000002"/>
    <n v="0.193152302"/>
    <x v="58"/>
    <n v="7"/>
    <n v="76"/>
    <n v="392"/>
    <n v="928"/>
    <n v="874"/>
    <n v="731"/>
    <n v="512"/>
    <n v="358"/>
    <n v="357"/>
    <n v="1.6528929999999999E-3"/>
    <n v="1.7945691E-2"/>
    <n v="9.2561983E-2"/>
    <n v="0.21912632800000001"/>
    <n v="0.20637544299999999"/>
    <n v="0.17260920900000001"/>
    <n v="0.12089728499999999"/>
    <n v="8.4533648000000003E-2"/>
    <n v="8.4297521E-2"/>
    <n v="12172"/>
    <n v="575"/>
    <n v="279"/>
    <n v="179"/>
    <n v="448"/>
    <n v="96"/>
    <n v="218"/>
    <n v="1576"/>
    <n v="1856"/>
    <n v="701"/>
    <n v="1994"/>
    <n v="1906"/>
    <n v="577"/>
    <n v="856"/>
    <n v="562"/>
    <n v="206"/>
    <n v="143"/>
    <n v="36.6"/>
    <n v="31"/>
    <n v="4.7239565999999997E-2"/>
    <n v="2.2921459000000002E-2"/>
    <n v="1.4705882E-2"/>
    <n v="3.6805784000000001E-2"/>
    <n v="7.8869539999999998E-3"/>
    <n v="1.7909957000000001E-2"/>
    <n v="0.129477489"/>
    <n v="0.15248110400000001"/>
    <n v="5.7591192999999999E-2"/>
    <n v="0.16381860000000001"/>
    <n v="0.15658889300000001"/>
    <n v="4.7403878000000003E-2"/>
    <n v="7.0325337000000002E-2"/>
    <n v="4.6171541000000003E-2"/>
    <n v="1.6924088E-2"/>
    <n v="1.1748275000000001E-2"/>
    <n v="85"/>
    <n v="117"/>
    <n v="100"/>
    <n v="0.235294118"/>
    <n v="0.2"/>
    <n v="0.27529411799999998"/>
    <x v="2"/>
    <s v="Fingerprint recognised door system"/>
    <s v="All"/>
    <s v="Flats"/>
    <s v="MyHome"/>
    <s v="Security"/>
  </r>
  <r>
    <x v="12"/>
    <s v="2477d397-9166-400d-8a15-e32b2a83d4b8"/>
    <n v="1765"/>
    <s v="rhedderly97"/>
    <n v="2"/>
    <s v="Male"/>
    <x v="108"/>
    <x v="16"/>
    <x v="1"/>
    <x v="9"/>
    <n v="101"/>
    <x v="108"/>
    <n v="1430"/>
    <n v="1"/>
    <n v="82"/>
    <n v="293"/>
    <n v="569"/>
    <n v="376"/>
    <n v="109"/>
    <n v="6.9930100000000005E-4"/>
    <n v="5.7342656999999998E-2"/>
    <n v="0.20489510499999999"/>
    <n v="0.39790209799999998"/>
    <n v="0.26293706300000003"/>
    <x v="108"/>
    <n v="2"/>
    <n v="14"/>
    <n v="66"/>
    <n v="206"/>
    <n v="320"/>
    <n v="289"/>
    <n v="208"/>
    <n v="146"/>
    <n v="179"/>
    <n v="1.398601E-3"/>
    <n v="9.7902100000000006E-3"/>
    <n v="4.6153845999999998E-2"/>
    <n v="0.14405594399999999"/>
    <n v="0.223776224"/>
    <n v="0.202097902"/>
    <n v="0.14545454499999999"/>
    <n v="0.102097902"/>
    <n v="0.12517482499999999"/>
    <n v="3509"/>
    <n v="177"/>
    <n v="122"/>
    <n v="79"/>
    <n v="220"/>
    <n v="33"/>
    <n v="88"/>
    <n v="78"/>
    <n v="153"/>
    <n v="163"/>
    <n v="641"/>
    <n v="792"/>
    <n v="244"/>
    <n v="386"/>
    <n v="233"/>
    <n v="68"/>
    <n v="32"/>
    <n v="42.6"/>
    <n v="44"/>
    <n v="5.0441721000000002E-2"/>
    <n v="3.4767739999999998E-2"/>
    <n v="2.2513537E-2"/>
    <n v="6.2695925E-2"/>
    <n v="9.4043890000000008E-3"/>
    <n v="2.5078369999999999E-2"/>
    <n v="2.2228555000000001E-2"/>
    <n v="4.3602165999999998E-2"/>
    <n v="4.6451981000000003E-2"/>
    <n v="0.18267312599999999"/>
    <n v="0.22570532900000001"/>
    <n v="6.9535479999999997E-2"/>
    <n v="0.11000285"/>
    <n v="6.6400684000000001E-2"/>
    <n v="1.9378739999999998E-2"/>
    <n v="9.1194069999999995E-3"/>
    <n v="24"/>
    <n v="24"/>
    <n v="1"/>
    <n v="9.9009900000000001E-3"/>
    <n v="0.23762376199999999"/>
    <n v="0.23762376199999999"/>
    <x v="7"/>
    <s v="Smart bulb that can be controlled by your smartphone and other smart-home devices"/>
    <s v="Budget"/>
    <s v="All homes"/>
    <s v="MyHome"/>
    <s v="Lighting"/>
  </r>
  <r>
    <x v="3"/>
    <s v="96f6c72d-8bcd-4b5f-b2c7-a06cb5d9fe90"/>
    <n v="6825"/>
    <s v="stschierasche98"/>
    <n v="1"/>
    <s v="Male"/>
    <x v="101"/>
    <x v="4"/>
    <x v="1"/>
    <x v="27"/>
    <n v="66"/>
    <x v="101"/>
    <n v="1552"/>
    <n v="4"/>
    <n v="79"/>
    <n v="207"/>
    <n v="518"/>
    <n v="506"/>
    <n v="238"/>
    <n v="2.5773200000000001E-3"/>
    <n v="5.0902061999999998E-2"/>
    <n v="0.13337628900000001"/>
    <n v="0.33376288700000001"/>
    <n v="0.326030928"/>
    <x v="101"/>
    <n v="2"/>
    <n v="16"/>
    <n v="65"/>
    <n v="137"/>
    <n v="203"/>
    <n v="259"/>
    <n v="233"/>
    <n v="253"/>
    <n v="384"/>
    <n v="1.2886600000000001E-3"/>
    <n v="1.0309278E-2"/>
    <n v="4.1881442999999997E-2"/>
    <n v="8.8273195999999998E-2"/>
    <n v="0.13079896899999999"/>
    <n v="0.16688144299999999"/>
    <n v="0.150128866"/>
    <n v="0.163015464"/>
    <n v="0.24742268000000001"/>
    <n v="3833"/>
    <n v="197"/>
    <n v="114"/>
    <n v="78"/>
    <n v="238"/>
    <n v="54"/>
    <n v="113"/>
    <n v="78"/>
    <n v="158"/>
    <n v="115"/>
    <n v="623"/>
    <n v="930"/>
    <n v="293"/>
    <n v="511"/>
    <n v="253"/>
    <n v="57"/>
    <n v="21"/>
    <n v="43.6"/>
    <n v="46"/>
    <n v="5.1395773999999998E-2"/>
    <n v="2.9741717000000001E-2"/>
    <n v="2.0349596000000001E-2"/>
    <n v="6.2092356000000001E-2"/>
    <n v="1.4088181999999999E-2"/>
    <n v="2.9480823999999999E-2"/>
    <n v="2.0349596000000001E-2"/>
    <n v="4.1220975999999999E-2"/>
    <n v="3.0002609E-2"/>
    <n v="0.162535873"/>
    <n v="0.24262979400000001"/>
    <n v="7.6441430000000005E-2"/>
    <n v="0.13331594099999999"/>
    <n v="6.6005739999999993E-2"/>
    <n v="1.4870858000000001E-2"/>
    <n v="5.478737E-3"/>
    <n v="36"/>
    <n v="11"/>
    <n v="0"/>
    <n v="0"/>
    <n v="0.54545454500000001"/>
    <n v="0.16666666699999999"/>
    <x v="5"/>
    <s v="Facial recognition security alarm system"/>
    <s v="All"/>
    <s v="Detached and semi-detached houses"/>
    <s v="Zircon"/>
    <s v="Security"/>
  </r>
  <r>
    <x v="0"/>
    <s v="9f5d3e2d-ff04-408b-a576-6b1d73b1031c"/>
    <n v="1549"/>
    <s v="vsunderland99"/>
    <n v="1"/>
    <s v="Female"/>
    <x v="109"/>
    <x v="10"/>
    <x v="1"/>
    <x v="8"/>
    <n v="283"/>
    <x v="109"/>
    <n v="4765"/>
    <n v="15"/>
    <n v="446"/>
    <n v="1417"/>
    <n v="2422"/>
    <n v="397"/>
    <n v="68"/>
    <n v="3.1479540000000001E-3"/>
    <n v="9.3599161E-2"/>
    <n v="0.29737670500000002"/>
    <n v="0.508289612"/>
    <n v="8.3315844999999999E-2"/>
    <x v="109"/>
    <n v="20"/>
    <n v="90"/>
    <n v="373"/>
    <n v="889"/>
    <n v="1399"/>
    <n v="1193"/>
    <n v="489"/>
    <n v="205"/>
    <n v="107"/>
    <n v="4.1972720000000002E-3"/>
    <n v="1.8887722999999999E-2"/>
    <n v="7.8279118999999994E-2"/>
    <n v="0.18656872999999999"/>
    <n v="0.293599161"/>
    <n v="0.25036726100000001"/>
    <n v="0.102623295"/>
    <n v="4.3022036E-2"/>
    <n v="2.2455404000000002E-2"/>
    <n v="10599"/>
    <n v="681"/>
    <n v="346"/>
    <n v="239"/>
    <n v="645"/>
    <n v="127"/>
    <n v="263"/>
    <n v="213"/>
    <n v="491"/>
    <n v="637"/>
    <n v="2108"/>
    <n v="2003"/>
    <n v="736"/>
    <n v="1126"/>
    <n v="719"/>
    <n v="177"/>
    <n v="88"/>
    <n v="41.3"/>
    <n v="42"/>
    <n v="6.4251344000000002E-2"/>
    <n v="3.2644589000000002E-2"/>
    <n v="2.2549296999999999E-2"/>
    <n v="6.0854798000000002E-2"/>
    <n v="1.1982262E-2"/>
    <n v="2.4813662E-2"/>
    <n v="2.0096235E-2"/>
    <n v="4.6325125000000002E-2"/>
    <n v="6.0100009000000003E-2"/>
    <n v="0.19888668700000001"/>
    <n v="0.18898009199999999"/>
    <n v="6.9440512999999995E-2"/>
    <n v="0.106236437"/>
    <n v="6.7836588000000003E-2"/>
    <n v="1.6699689E-2"/>
    <n v="8.3026699999999998E-3"/>
    <n v="53"/>
    <n v="117"/>
    <n v="18"/>
    <n v="6.3604240000000006E-2"/>
    <n v="0.187279152"/>
    <n v="0.41342756200000003"/>
    <x v="6"/>
    <s v="Alarm clock which automatically syncs with your smartphone and automatically opens the curtains or blinds"/>
    <s v="High-End"/>
    <s v="All homes"/>
    <s v="Zircon"/>
    <s v="Alarm"/>
  </r>
  <r>
    <x v="6"/>
    <s v="48e1304d-2825-4e45-8759-c3c71f4dadb1"/>
    <n v="1765"/>
    <s v="mbartalini9a"/>
    <n v="2"/>
    <s v="Male"/>
    <x v="109"/>
    <x v="0"/>
    <x v="1"/>
    <x v="8"/>
    <n v="283"/>
    <x v="109"/>
    <n v="4765"/>
    <n v="15"/>
    <n v="446"/>
    <n v="1417"/>
    <n v="2422"/>
    <n v="397"/>
    <n v="68"/>
    <n v="3.1479540000000001E-3"/>
    <n v="9.3599161E-2"/>
    <n v="0.29737670500000002"/>
    <n v="0.508289612"/>
    <n v="8.3315844999999999E-2"/>
    <x v="109"/>
    <n v="20"/>
    <n v="90"/>
    <n v="373"/>
    <n v="889"/>
    <n v="1399"/>
    <n v="1193"/>
    <n v="489"/>
    <n v="205"/>
    <n v="107"/>
    <n v="4.1972720000000002E-3"/>
    <n v="1.8887722999999999E-2"/>
    <n v="7.8279118999999994E-2"/>
    <n v="0.18656872999999999"/>
    <n v="0.293599161"/>
    <n v="0.25036726100000001"/>
    <n v="0.102623295"/>
    <n v="4.3022036E-2"/>
    <n v="2.2455404000000002E-2"/>
    <n v="10599"/>
    <n v="681"/>
    <n v="346"/>
    <n v="239"/>
    <n v="645"/>
    <n v="127"/>
    <n v="263"/>
    <n v="213"/>
    <n v="491"/>
    <n v="637"/>
    <n v="2108"/>
    <n v="2003"/>
    <n v="736"/>
    <n v="1126"/>
    <n v="719"/>
    <n v="177"/>
    <n v="88"/>
    <n v="41.3"/>
    <n v="42"/>
    <n v="6.4251344000000002E-2"/>
    <n v="3.2644589000000002E-2"/>
    <n v="2.2549296999999999E-2"/>
    <n v="6.0854798000000002E-2"/>
    <n v="1.1982262E-2"/>
    <n v="2.4813662E-2"/>
    <n v="2.0096235E-2"/>
    <n v="4.6325125000000002E-2"/>
    <n v="6.0100009000000003E-2"/>
    <n v="0.19888668700000001"/>
    <n v="0.18898009199999999"/>
    <n v="6.9440512999999995E-2"/>
    <n v="0.106236437"/>
    <n v="6.7836588000000003E-2"/>
    <n v="1.6699689E-2"/>
    <n v="8.3026699999999998E-3"/>
    <n v="53"/>
    <n v="117"/>
    <n v="18"/>
    <n v="6.3604240000000006E-2"/>
    <n v="0.187279152"/>
    <n v="0.41342756200000003"/>
    <x v="7"/>
    <s v="Smart bulb that can be controlled by your smartphone and other smart-home devices"/>
    <s v="Budget"/>
    <s v="All homes"/>
    <s v="MyHome"/>
    <s v="Lighting"/>
  </r>
  <r>
    <x v="15"/>
    <s v="8f51b858-1a48-4c6d-a03a-f269d9903525"/>
    <n v="6825"/>
    <s v="lpetren9b"/>
    <n v="1"/>
    <s v="Female"/>
    <x v="119"/>
    <x v="24"/>
    <x v="1"/>
    <x v="2"/>
    <n v="168"/>
    <x v="119"/>
    <n v="3387"/>
    <n v="2"/>
    <n v="182"/>
    <n v="465"/>
    <n v="1655"/>
    <n v="892"/>
    <n v="191"/>
    <n v="5.9049299999999999E-4"/>
    <n v="5.3734868999999998E-2"/>
    <n v="0.13728963699999999"/>
    <n v="0.48863300900000001"/>
    <n v="0.26335990599999998"/>
    <x v="119"/>
    <n v="15"/>
    <n v="25"/>
    <n v="149"/>
    <n v="354"/>
    <n v="750"/>
    <n v="837"/>
    <n v="561"/>
    <n v="365"/>
    <n v="331"/>
    <n v="4.428698E-3"/>
    <n v="7.3811629999999996E-3"/>
    <n v="4.3991732999999998E-2"/>
    <n v="0.10451727199999999"/>
    <n v="0.22143489799999999"/>
    <n v="0.24712134599999999"/>
    <n v="0.16563330400000001"/>
    <n v="0.10776498399999999"/>
    <n v="9.7726601999999996E-2"/>
    <n v="8025"/>
    <n v="372"/>
    <n v="271"/>
    <n v="151"/>
    <n v="449"/>
    <n v="102"/>
    <n v="178"/>
    <n v="174"/>
    <n v="330"/>
    <n v="295"/>
    <n v="1465"/>
    <n v="1696"/>
    <n v="683"/>
    <n v="1058"/>
    <n v="563"/>
    <n v="159"/>
    <n v="79"/>
    <n v="44.4"/>
    <n v="46"/>
    <n v="4.6355140000000003E-2"/>
    <n v="3.3769470000000003E-2"/>
    <n v="1.8816198999999999E-2"/>
    <n v="5.5950156000000001E-2"/>
    <n v="1.2710279999999999E-2"/>
    <n v="2.2180684999999999E-2"/>
    <n v="2.1682243E-2"/>
    <n v="4.1121495000000001E-2"/>
    <n v="3.6760124999999998E-2"/>
    <n v="0.182554517"/>
    <n v="0.21133956400000001"/>
    <n v="8.5109034E-2"/>
    <n v="0.13183800600000001"/>
    <n v="7.0155762999999996E-2"/>
    <n v="1.9813084000000002E-2"/>
    <n v="9.8442370000000005E-3"/>
    <n v="60"/>
    <n v="45"/>
    <n v="15"/>
    <n v="8.9285714000000002E-2"/>
    <n v="0.35714285699999998"/>
    <n v="0.26785714300000002"/>
    <x v="5"/>
    <s v="Facial recognition security alarm system"/>
    <s v="All"/>
    <s v="Detached and semi-detached houses"/>
    <s v="Zircon"/>
    <s v="Security"/>
  </r>
  <r>
    <x v="12"/>
    <s v="cbf69dfa-c09f-4844-b9f3-1beb7c6625a7"/>
    <n v="2346"/>
    <s v="kguilliatt9c"/>
    <n v="1"/>
    <s v="Female"/>
    <x v="14"/>
    <x v="29"/>
    <x v="0"/>
    <x v="10"/>
    <n v="89"/>
    <x v="14"/>
    <n v="2068"/>
    <n v="4"/>
    <n v="271"/>
    <n v="625"/>
    <n v="500"/>
    <n v="380"/>
    <n v="288"/>
    <n v="1.934236E-3"/>
    <n v="0.13104448699999999"/>
    <n v="0.30222437099999999"/>
    <n v="0.24177949700000001"/>
    <n v="0.183752418"/>
    <x v="14"/>
    <n v="10"/>
    <n v="62"/>
    <n v="226"/>
    <n v="438"/>
    <n v="266"/>
    <n v="288"/>
    <n v="210"/>
    <n v="188"/>
    <n v="380"/>
    <n v="4.8355899999999999E-3"/>
    <n v="2.9980658E-2"/>
    <n v="0.109284333"/>
    <n v="0.21179883899999999"/>
    <n v="0.12862669199999999"/>
    <n v="0.13926499000000001"/>
    <n v="0.101547389"/>
    <n v="9.0909090999999997E-2"/>
    <n v="0.183752418"/>
    <n v="4724"/>
    <n v="223"/>
    <n v="114"/>
    <n v="87"/>
    <n v="277"/>
    <n v="65"/>
    <n v="167"/>
    <n v="97"/>
    <n v="205"/>
    <n v="216"/>
    <n v="849"/>
    <n v="1013"/>
    <n v="308"/>
    <n v="525"/>
    <n v="376"/>
    <n v="126"/>
    <n v="76"/>
    <n v="44.2"/>
    <n v="45"/>
    <n v="4.7205758E-2"/>
    <n v="2.4132091000000001E-2"/>
    <n v="1.8416596E-2"/>
    <n v="5.8636749000000002E-2"/>
    <n v="1.3759525999999999E-2"/>
    <n v="3.5351397E-2"/>
    <n v="2.0533446E-2"/>
    <n v="4.3395428E-2"/>
    <n v="4.5723962999999999E-2"/>
    <n v="0.17972057599999999"/>
    <n v="0.214436918"/>
    <n v="6.5198984000000001E-2"/>
    <n v="0.111134632"/>
    <n v="7.9593565000000005E-2"/>
    <n v="2.6672312E-2"/>
    <n v="1.6088061000000001E-2"/>
    <n v="24"/>
    <n v="11"/>
    <n v="28"/>
    <n v="0.31460674199999999"/>
    <n v="0.269662921"/>
    <n v="0.12359550599999999"/>
    <x v="2"/>
    <s v="Fingerprint recognised door system"/>
    <s v="All"/>
    <s v="Flats"/>
    <s v="MyHome"/>
    <s v="Security"/>
  </r>
  <r>
    <x v="27"/>
    <s v="27ecd0d0-44e9-4b83-91a9-44adbb23d7a7"/>
    <n v="2342"/>
    <s v="mheeney9d"/>
    <n v="1"/>
    <s v="Male"/>
    <x v="0"/>
    <x v="17"/>
    <x v="0"/>
    <x v="0"/>
    <n v="152"/>
    <x v="0"/>
    <n v="2787"/>
    <n v="6"/>
    <n v="468"/>
    <n v="1216"/>
    <n v="756"/>
    <n v="271"/>
    <n v="70"/>
    <n v="2.1528530000000001E-3"/>
    <n v="0.167922497"/>
    <n v="0.43631144599999999"/>
    <n v="0.271259419"/>
    <n v="9.7237172999999996E-2"/>
    <x v="0"/>
    <n v="16"/>
    <n v="92"/>
    <n v="481"/>
    <n v="809"/>
    <n v="552"/>
    <n v="380"/>
    <n v="252"/>
    <n v="103"/>
    <n v="102"/>
    <n v="5.7409399999999999E-3"/>
    <n v="3.3010405E-2"/>
    <n v="0.17258701100000001"/>
    <n v="0.29027628300000002"/>
    <n v="0.19806243300000001"/>
    <n v="0.13634732699999999"/>
    <n v="9.0419806000000005E-2"/>
    <n v="3.6957301999999997E-2"/>
    <n v="3.6598493000000003E-2"/>
    <n v="5991"/>
    <n v="422"/>
    <n v="175"/>
    <n v="100"/>
    <n v="246"/>
    <n v="49"/>
    <n v="90"/>
    <n v="88"/>
    <n v="248"/>
    <n v="375"/>
    <n v="1455"/>
    <n v="1192"/>
    <n v="414"/>
    <n v="581"/>
    <n v="366"/>
    <n v="112"/>
    <n v="78"/>
    <n v="42"/>
    <n v="42"/>
    <n v="7.0438992000000006E-2"/>
    <n v="2.9210481999999999E-2"/>
    <n v="1.6691704000000002E-2"/>
    <n v="4.1061592000000001E-2"/>
    <n v="8.178935E-3"/>
    <n v="1.5022534000000001E-2"/>
    <n v="1.4688700000000001E-2"/>
    <n v="4.1395425999999999E-2"/>
    <n v="6.2593890999999999E-2"/>
    <n v="0.24286429600000001"/>
    <n v="0.198965114"/>
    <n v="6.9103655E-2"/>
    <n v="9.6978802000000003E-2"/>
    <n v="6.1091636999999997E-2"/>
    <n v="1.8694709E-2"/>
    <n v="1.3019529E-2"/>
    <n v="13"/>
    <n v="35"/>
    <n v="38"/>
    <n v="0.25"/>
    <n v="8.5526316000000005E-2"/>
    <n v="0.230263158"/>
    <x v="3"/>
    <s v="Alarm clock which automatically syncs with your smartphone and automatically opens the curtains or blinds"/>
    <s v="Budget"/>
    <s v="All homes"/>
    <s v="MyHome"/>
    <s v="Alarm"/>
  </r>
  <r>
    <x v="0"/>
    <s v="326bae95-2f41-4ceb-ad92-4227033df65c"/>
    <n v="1765"/>
    <s v="btilney9e"/>
    <n v="1"/>
    <s v="Male"/>
    <x v="29"/>
    <x v="5"/>
    <x v="1"/>
    <x v="13"/>
    <n v="118"/>
    <x v="29"/>
    <n v="2702"/>
    <n v="3"/>
    <n v="204"/>
    <n v="359"/>
    <n v="1337"/>
    <n v="703"/>
    <n v="96"/>
    <n v="1.110289E-3"/>
    <n v="7.5499629999999998E-2"/>
    <n v="0.132864545"/>
    <n v="0.494818653"/>
    <n v="0.26017764599999998"/>
    <x v="29"/>
    <n v="6"/>
    <n v="39"/>
    <n v="174"/>
    <n v="291"/>
    <n v="682"/>
    <n v="645"/>
    <n v="437"/>
    <n v="254"/>
    <n v="174"/>
    <n v="2.2205770000000001E-3"/>
    <n v="1.4433753000000001E-2"/>
    <n v="6.4396743000000006E-2"/>
    <n v="0.107698001"/>
    <n v="0.25240562500000002"/>
    <n v="0.238712065"/>
    <n v="0.16173204999999999"/>
    <n v="9.4004440999999994E-2"/>
    <n v="6.4396743000000006E-2"/>
    <n v="6436"/>
    <n v="322"/>
    <n v="224"/>
    <n v="137"/>
    <n v="408"/>
    <n v="92"/>
    <n v="180"/>
    <n v="150"/>
    <n v="364"/>
    <n v="259"/>
    <n v="1176"/>
    <n v="1334"/>
    <n v="492"/>
    <n v="719"/>
    <n v="417"/>
    <n v="116"/>
    <n v="46"/>
    <n v="42.1"/>
    <n v="43"/>
    <n v="5.0031075000000001E-2"/>
    <n v="3.4804226000000001E-2"/>
    <n v="2.1286513E-2"/>
    <n v="6.3393411999999996E-2"/>
    <n v="1.4294593E-2"/>
    <n v="2.7967682000000001E-2"/>
    <n v="2.3306401000000001E-2"/>
    <n v="5.6556868000000003E-2"/>
    <n v="4.0242386999999998E-2"/>
    <n v="0.18272218800000001"/>
    <n v="0.207271597"/>
    <n v="7.6444997000000001E-2"/>
    <n v="0.111715351"/>
    <n v="6.4791795999999999E-2"/>
    <n v="1.8023616999999999E-2"/>
    <n v="7.147296E-3"/>
    <n v="19"/>
    <n v="33"/>
    <n v="15"/>
    <n v="0.127118644"/>
    <n v="0.16101694899999999"/>
    <n v="0.27966101700000001"/>
    <x v="7"/>
    <s v="Smart bulb that can be controlled by your smartphone and other smart-home devices"/>
    <s v="Budget"/>
    <s v="All homes"/>
    <s v="MyHome"/>
    <s v="Lighting"/>
  </r>
  <r>
    <x v="20"/>
    <s v="763864e2-4d11-4fb0-9835-942162291344"/>
    <n v="6825"/>
    <s v="hbeckwith9f"/>
    <n v="1"/>
    <s v="Female"/>
    <x v="104"/>
    <x v="1"/>
    <x v="0"/>
    <x v="17"/>
    <n v="85"/>
    <x v="104"/>
    <n v="1257"/>
    <n v="2"/>
    <n v="119"/>
    <n v="330"/>
    <n v="518"/>
    <n v="206"/>
    <n v="82"/>
    <n v="1.5910900000000001E-3"/>
    <n v="9.4669849E-2"/>
    <n v="0.26252983299999999"/>
    <n v="0.412092283"/>
    <n v="0.163882259"/>
    <x v="104"/>
    <n v="6"/>
    <n v="21"/>
    <n v="115"/>
    <n v="253"/>
    <n v="322"/>
    <n v="229"/>
    <n v="131"/>
    <n v="77"/>
    <n v="103"/>
    <n v="4.7732699999999996E-3"/>
    <n v="1.6706444000000001E-2"/>
    <n v="9.1487668999999994E-2"/>
    <n v="0.20127287199999999"/>
    <n v="0.25616547299999998"/>
    <n v="0.18217979300000001"/>
    <n v="0.10421638799999999"/>
    <n v="6.1256960999999999E-2"/>
    <n v="8.1941130000000001E-2"/>
    <n v="3111"/>
    <n v="215"/>
    <n v="117"/>
    <n v="78"/>
    <n v="190"/>
    <n v="32"/>
    <n v="64"/>
    <n v="71"/>
    <n v="171"/>
    <n v="199"/>
    <n v="670"/>
    <n v="631"/>
    <n v="175"/>
    <n v="235"/>
    <n v="185"/>
    <n v="47"/>
    <n v="31"/>
    <n v="39.4"/>
    <n v="39"/>
    <n v="6.9109611000000001E-2"/>
    <n v="3.7608485999999997E-2"/>
    <n v="2.5072324E-2"/>
    <n v="6.107361E-2"/>
    <n v="1.0286082E-2"/>
    <n v="2.0572163000000001E-2"/>
    <n v="2.2822243999999998E-2"/>
    <n v="5.4966249000000002E-2"/>
    <n v="6.396657E-2"/>
    <n v="0.215364834"/>
    <n v="0.20282867199999999"/>
    <n v="5.6252008999999999E-2"/>
    <n v="7.5538411999999999E-2"/>
    <n v="5.9466409999999997E-2"/>
    <n v="1.5107682000000001E-2"/>
    <n v="9.9646419999999993E-3"/>
    <n v="17"/>
    <n v="12"/>
    <n v="21"/>
    <n v="0.24705882400000001"/>
    <n v="0.2"/>
    <n v="0.141176471"/>
    <x v="5"/>
    <s v="Facial recognition security alarm system"/>
    <s v="All"/>
    <s v="Detached and semi-detached houses"/>
    <s v="Zircon"/>
    <s v="Security"/>
  </r>
  <r>
    <x v="7"/>
    <s v="29fb0cb6-a128-4cce-a578-e5cb09b3c7d2"/>
    <n v="1549"/>
    <s v="pbenoit9g"/>
    <n v="1"/>
    <s v="Male"/>
    <x v="66"/>
    <x v="30"/>
    <x v="0"/>
    <x v="32"/>
    <n v="116"/>
    <x v="66"/>
    <n v="2028"/>
    <n v="5"/>
    <n v="204"/>
    <n v="719"/>
    <n v="598"/>
    <n v="324"/>
    <n v="178"/>
    <n v="2.4654830000000001E-3"/>
    <n v="0.100591716"/>
    <n v="0.35453648900000001"/>
    <n v="0.29487179499999999"/>
    <n v="0.15976331399999999"/>
    <x v="66"/>
    <n v="7"/>
    <n v="48"/>
    <n v="166"/>
    <n v="497"/>
    <n v="362"/>
    <n v="333"/>
    <n v="218"/>
    <n v="151"/>
    <n v="246"/>
    <n v="3.4516769999999998E-3"/>
    <n v="2.3668639000000002E-2"/>
    <n v="8.1854043000000001E-2"/>
    <n v="0.24506903399999999"/>
    <n v="0.178500986"/>
    <n v="0.164201183"/>
    <n v="0.107495069"/>
    <n v="7.4457594000000002E-2"/>
    <n v="0.121301775"/>
    <n v="4503"/>
    <n v="204"/>
    <n v="136"/>
    <n v="102"/>
    <n v="225"/>
    <n v="49"/>
    <n v="70"/>
    <n v="71"/>
    <n v="190"/>
    <n v="127"/>
    <n v="778"/>
    <n v="995"/>
    <n v="417"/>
    <n v="604"/>
    <n v="402"/>
    <n v="87"/>
    <n v="46"/>
    <n v="46.2"/>
    <n v="49"/>
    <n v="4.5303131000000003E-2"/>
    <n v="3.0202086999999999E-2"/>
    <n v="2.2651566000000001E-2"/>
    <n v="4.9966689000000002E-2"/>
    <n v="1.0881633999999999E-2"/>
    <n v="1.5545191999999999E-2"/>
    <n v="1.5767265999999999E-2"/>
    <n v="4.2194093000000002E-2"/>
    <n v="2.820342E-2"/>
    <n v="0.172773706"/>
    <n v="0.22096380199999999"/>
    <n v="9.2604930000000002E-2"/>
    <n v="0.1341328"/>
    <n v="8.9273817000000005E-2"/>
    <n v="1.9320453000000001E-2"/>
    <n v="1.0215412E-2"/>
    <n v="41"/>
    <n v="24"/>
    <n v="14"/>
    <n v="0.12068965500000001"/>
    <n v="0.35344827600000001"/>
    <n v="0.20689655200000001"/>
    <x v="6"/>
    <s v="Alarm clock which automatically syncs with your smartphone and automatically opens the curtains or blinds"/>
    <s v="High-End"/>
    <s v="All homes"/>
    <s v="Zircon"/>
    <s v="Alarm"/>
  </r>
  <r>
    <x v="4"/>
    <s v="d444b67b-35be-4557-83d2-9d51b96d6319"/>
    <n v="2346"/>
    <s v="drycraft9h"/>
    <n v="1"/>
    <s v="Female"/>
    <x v="119"/>
    <x v="17"/>
    <x v="1"/>
    <x v="2"/>
    <n v="168"/>
    <x v="119"/>
    <n v="3387"/>
    <n v="2"/>
    <n v="182"/>
    <n v="465"/>
    <n v="1655"/>
    <n v="892"/>
    <n v="191"/>
    <n v="5.9049299999999999E-4"/>
    <n v="5.3734868999999998E-2"/>
    <n v="0.13728963699999999"/>
    <n v="0.48863300900000001"/>
    <n v="0.26335990599999998"/>
    <x v="119"/>
    <n v="15"/>
    <n v="25"/>
    <n v="149"/>
    <n v="354"/>
    <n v="750"/>
    <n v="837"/>
    <n v="561"/>
    <n v="365"/>
    <n v="331"/>
    <n v="4.428698E-3"/>
    <n v="7.3811629999999996E-3"/>
    <n v="4.3991732999999998E-2"/>
    <n v="0.10451727199999999"/>
    <n v="0.22143489799999999"/>
    <n v="0.24712134599999999"/>
    <n v="0.16563330400000001"/>
    <n v="0.10776498399999999"/>
    <n v="9.7726601999999996E-2"/>
    <n v="8025"/>
    <n v="372"/>
    <n v="271"/>
    <n v="151"/>
    <n v="449"/>
    <n v="102"/>
    <n v="178"/>
    <n v="174"/>
    <n v="330"/>
    <n v="295"/>
    <n v="1465"/>
    <n v="1696"/>
    <n v="683"/>
    <n v="1058"/>
    <n v="563"/>
    <n v="159"/>
    <n v="79"/>
    <n v="44.4"/>
    <n v="46"/>
    <n v="4.6355140000000003E-2"/>
    <n v="3.3769470000000003E-2"/>
    <n v="1.8816198999999999E-2"/>
    <n v="5.5950156000000001E-2"/>
    <n v="1.2710279999999999E-2"/>
    <n v="2.2180684999999999E-2"/>
    <n v="2.1682243E-2"/>
    <n v="4.1121495000000001E-2"/>
    <n v="3.6760124999999998E-2"/>
    <n v="0.182554517"/>
    <n v="0.21133956400000001"/>
    <n v="8.5109034E-2"/>
    <n v="0.13183800600000001"/>
    <n v="7.0155762999999996E-2"/>
    <n v="1.9813084000000002E-2"/>
    <n v="9.8442370000000005E-3"/>
    <n v="60"/>
    <n v="45"/>
    <n v="15"/>
    <n v="8.9285714000000002E-2"/>
    <n v="0.35714285699999998"/>
    <n v="0.26785714300000002"/>
    <x v="2"/>
    <s v="Fingerprint recognised door system"/>
    <s v="All"/>
    <s v="Flats"/>
    <s v="MyHome"/>
    <s v="Security"/>
  </r>
  <r>
    <x v="23"/>
    <s v="581eb191-9839-42a7-8bd8-f7b34cb6ac5a"/>
    <n v="6825"/>
    <s v="kcomerford9i"/>
    <n v="1"/>
    <s v="Female"/>
    <x v="53"/>
    <x v="9"/>
    <x v="1"/>
    <x v="31"/>
    <n v="175"/>
    <x v="53"/>
    <n v="2553"/>
    <n v="15"/>
    <n v="911"/>
    <n v="1011"/>
    <n v="322"/>
    <n v="195"/>
    <n v="99"/>
    <n v="5.8754410000000003E-3"/>
    <n v="0.35683509600000002"/>
    <n v="0.39600469999999999"/>
    <n v="0.12612612600000001"/>
    <n v="7.6380728999999994E-2"/>
    <x v="53"/>
    <n v="97"/>
    <n v="253"/>
    <n v="599"/>
    <n v="828"/>
    <n v="284"/>
    <n v="182"/>
    <n v="110"/>
    <n v="104"/>
    <n v="96"/>
    <n v="3.7994515999999999E-2"/>
    <n v="9.9099098999999996E-2"/>
    <n v="0.23462593000000001"/>
    <n v="0.324324324"/>
    <n v="0.111241676"/>
    <n v="7.1288679999999993E-2"/>
    <n v="4.3086565E-2"/>
    <n v="4.0736388999999998E-2"/>
    <n v="3.7602820000000002E-2"/>
    <n v="4940"/>
    <n v="213"/>
    <n v="103"/>
    <n v="52"/>
    <n v="160"/>
    <n v="33"/>
    <n v="77"/>
    <n v="158"/>
    <n v="340"/>
    <n v="421"/>
    <n v="958"/>
    <n v="950"/>
    <n v="309"/>
    <n v="444"/>
    <n v="420"/>
    <n v="174"/>
    <n v="128"/>
    <n v="44.8"/>
    <n v="44"/>
    <n v="4.3117409000000002E-2"/>
    <n v="2.0850202000000002E-2"/>
    <n v="1.0526316000000001E-2"/>
    <n v="3.2388663999999998E-2"/>
    <n v="6.6801619999999999E-3"/>
    <n v="1.5587045000000001E-2"/>
    <n v="3.1983805999999997E-2"/>
    <n v="6.8825911000000004E-2"/>
    <n v="8.5222671999999999E-2"/>
    <n v="0.19392712600000001"/>
    <n v="0.192307692"/>
    <n v="6.2550606999999994E-2"/>
    <n v="8.9878543000000005E-2"/>
    <n v="8.5020242999999995E-2"/>
    <n v="3.5222671999999997E-2"/>
    <n v="2.5910931000000002E-2"/>
    <n v="4"/>
    <n v="16"/>
    <n v="87"/>
    <n v="0.49714285699999999"/>
    <n v="2.2857143E-2"/>
    <n v="9.1428571E-2"/>
    <x v="5"/>
    <s v="Facial recognition security alarm system"/>
    <s v="All"/>
    <s v="Detached and semi-detached houses"/>
    <s v="Zircon"/>
    <s v="Security"/>
  </r>
  <r>
    <x v="0"/>
    <s v="279fcdfe-4802-4443-a9e8-89bab4ec33b4"/>
    <n v="2346"/>
    <s v="bgouthier9j"/>
    <n v="1"/>
    <s v="Male"/>
    <x v="102"/>
    <x v="26"/>
    <x v="1"/>
    <x v="33"/>
    <n v="178"/>
    <x v="102"/>
    <n v="3411"/>
    <n v="4"/>
    <n v="183"/>
    <n v="737"/>
    <n v="1483"/>
    <n v="899"/>
    <n v="105"/>
    <n v="1.172677E-3"/>
    <n v="5.3649955999999999E-2"/>
    <n v="0.21606566999999999"/>
    <n v="0.43476986200000001"/>
    <n v="0.263559074"/>
    <x v="102"/>
    <n v="3"/>
    <n v="39"/>
    <n v="181"/>
    <n v="571"/>
    <n v="768"/>
    <n v="751"/>
    <n v="575"/>
    <n v="313"/>
    <n v="210"/>
    <n v="8.7950699999999997E-4"/>
    <n v="1.1433597E-2"/>
    <n v="5.3063618E-2"/>
    <n v="0.16739958999999999"/>
    <n v="0.22515391400000001"/>
    <n v="0.22017003800000001"/>
    <n v="0.168572266"/>
    <n v="9.1761946999999996E-2"/>
    <n v="6.1565522999999997E-2"/>
    <n v="8316"/>
    <n v="580"/>
    <n v="277"/>
    <n v="183"/>
    <n v="514"/>
    <n v="120"/>
    <n v="207"/>
    <n v="177"/>
    <n v="496"/>
    <n v="570"/>
    <n v="1884"/>
    <n v="1835"/>
    <n v="446"/>
    <n v="578"/>
    <n v="336"/>
    <n v="78"/>
    <n v="35"/>
    <n v="37.700000000000003"/>
    <n v="38"/>
    <n v="6.9745070000000006E-2"/>
    <n v="3.3309283000000002E-2"/>
    <n v="2.2005772E-2"/>
    <n v="6.1808561999999997E-2"/>
    <n v="1.4430014E-2"/>
    <n v="2.4891775000000001E-2"/>
    <n v="2.1284271E-2"/>
    <n v="5.9644059999999999E-2"/>
    <n v="6.8542568999999998E-2"/>
    <n v="0.22655122699999999"/>
    <n v="0.22065897100000001"/>
    <n v="5.3631553999999998E-2"/>
    <n v="6.9504570000000002E-2"/>
    <n v="4.0404040000000002E-2"/>
    <n v="9.3795089999999994E-3"/>
    <n v="4.2087540000000003E-3"/>
    <n v="50"/>
    <n v="33"/>
    <n v="11"/>
    <n v="6.1797752999999997E-2"/>
    <n v="0.28089887600000002"/>
    <n v="0.18539325800000001"/>
    <x v="2"/>
    <s v="Fingerprint recognised door system"/>
    <s v="All"/>
    <s v="Flats"/>
    <s v="MyHome"/>
    <s v="Security"/>
  </r>
  <r>
    <x v="27"/>
    <s v="7b1ea7cb-9e69-4e02-94e3-94257e21c398"/>
    <n v="1549"/>
    <s v="pbramo9k"/>
    <n v="1"/>
    <s v="Male"/>
    <x v="101"/>
    <x v="16"/>
    <x v="1"/>
    <x v="27"/>
    <n v="66"/>
    <x v="101"/>
    <n v="1552"/>
    <n v="4"/>
    <n v="79"/>
    <n v="207"/>
    <n v="518"/>
    <n v="506"/>
    <n v="238"/>
    <n v="2.5773200000000001E-3"/>
    <n v="5.0902061999999998E-2"/>
    <n v="0.13337628900000001"/>
    <n v="0.33376288700000001"/>
    <n v="0.326030928"/>
    <x v="101"/>
    <n v="2"/>
    <n v="16"/>
    <n v="65"/>
    <n v="137"/>
    <n v="203"/>
    <n v="259"/>
    <n v="233"/>
    <n v="253"/>
    <n v="384"/>
    <n v="1.2886600000000001E-3"/>
    <n v="1.0309278E-2"/>
    <n v="4.1881442999999997E-2"/>
    <n v="8.8273195999999998E-2"/>
    <n v="0.13079896899999999"/>
    <n v="0.16688144299999999"/>
    <n v="0.150128866"/>
    <n v="0.163015464"/>
    <n v="0.24742268000000001"/>
    <n v="3833"/>
    <n v="197"/>
    <n v="114"/>
    <n v="78"/>
    <n v="238"/>
    <n v="54"/>
    <n v="113"/>
    <n v="78"/>
    <n v="158"/>
    <n v="115"/>
    <n v="623"/>
    <n v="930"/>
    <n v="293"/>
    <n v="511"/>
    <n v="253"/>
    <n v="57"/>
    <n v="21"/>
    <n v="43.6"/>
    <n v="46"/>
    <n v="5.1395773999999998E-2"/>
    <n v="2.9741717000000001E-2"/>
    <n v="2.0349596000000001E-2"/>
    <n v="6.2092356000000001E-2"/>
    <n v="1.4088181999999999E-2"/>
    <n v="2.9480823999999999E-2"/>
    <n v="2.0349596000000001E-2"/>
    <n v="4.1220975999999999E-2"/>
    <n v="3.0002609E-2"/>
    <n v="0.162535873"/>
    <n v="0.24262979400000001"/>
    <n v="7.6441430000000005E-2"/>
    <n v="0.13331594099999999"/>
    <n v="6.6005739999999993E-2"/>
    <n v="1.4870858000000001E-2"/>
    <n v="5.478737E-3"/>
    <n v="36"/>
    <n v="11"/>
    <n v="0"/>
    <n v="0"/>
    <n v="0.54545454500000001"/>
    <n v="0.16666666699999999"/>
    <x v="6"/>
    <s v="Alarm clock which automatically syncs with your smartphone and automatically opens the curtains or blinds"/>
    <s v="High-End"/>
    <s v="All homes"/>
    <s v="Zircon"/>
    <s v="Alarm"/>
  </r>
  <r>
    <x v="7"/>
    <s v="95adcd1c-d076-4205-95b3-27d118f75b2b"/>
    <n v="1765"/>
    <s v="ckunzel9l"/>
    <n v="1"/>
    <s v="Female"/>
    <x v="29"/>
    <x v="5"/>
    <x v="1"/>
    <x v="13"/>
    <n v="118"/>
    <x v="29"/>
    <n v="2702"/>
    <n v="3"/>
    <n v="204"/>
    <n v="359"/>
    <n v="1337"/>
    <n v="703"/>
    <n v="96"/>
    <n v="1.110289E-3"/>
    <n v="7.5499629999999998E-2"/>
    <n v="0.132864545"/>
    <n v="0.494818653"/>
    <n v="0.26017764599999998"/>
    <x v="29"/>
    <n v="6"/>
    <n v="39"/>
    <n v="174"/>
    <n v="291"/>
    <n v="682"/>
    <n v="645"/>
    <n v="437"/>
    <n v="254"/>
    <n v="174"/>
    <n v="2.2205770000000001E-3"/>
    <n v="1.4433753000000001E-2"/>
    <n v="6.4396743000000006E-2"/>
    <n v="0.107698001"/>
    <n v="0.25240562500000002"/>
    <n v="0.238712065"/>
    <n v="0.16173204999999999"/>
    <n v="9.4004440999999994E-2"/>
    <n v="6.4396743000000006E-2"/>
    <n v="6436"/>
    <n v="322"/>
    <n v="224"/>
    <n v="137"/>
    <n v="408"/>
    <n v="92"/>
    <n v="180"/>
    <n v="150"/>
    <n v="364"/>
    <n v="259"/>
    <n v="1176"/>
    <n v="1334"/>
    <n v="492"/>
    <n v="719"/>
    <n v="417"/>
    <n v="116"/>
    <n v="46"/>
    <n v="42.1"/>
    <n v="43"/>
    <n v="5.0031075000000001E-2"/>
    <n v="3.4804226000000001E-2"/>
    <n v="2.1286513E-2"/>
    <n v="6.3393411999999996E-2"/>
    <n v="1.4294593E-2"/>
    <n v="2.7967682000000001E-2"/>
    <n v="2.3306401000000001E-2"/>
    <n v="5.6556868000000003E-2"/>
    <n v="4.0242386999999998E-2"/>
    <n v="0.18272218800000001"/>
    <n v="0.207271597"/>
    <n v="7.6444997000000001E-2"/>
    <n v="0.111715351"/>
    <n v="6.4791795999999999E-2"/>
    <n v="1.8023616999999999E-2"/>
    <n v="7.147296E-3"/>
    <n v="19"/>
    <n v="33"/>
    <n v="15"/>
    <n v="0.127118644"/>
    <n v="0.16101694899999999"/>
    <n v="0.27966101700000001"/>
    <x v="7"/>
    <s v="Smart bulb that can be controlled by your smartphone and other smart-home devices"/>
    <s v="Budget"/>
    <s v="All homes"/>
    <s v="MyHome"/>
    <s v="Lighting"/>
  </r>
  <r>
    <x v="0"/>
    <s v="57246724-aa11-4322-ba8c-801cf630a9e3"/>
    <n v="6825"/>
    <s v="wticksall9m"/>
    <n v="1"/>
    <s v="Female"/>
    <x v="62"/>
    <x v="22"/>
    <x v="1"/>
    <x v="12"/>
    <n v="85"/>
    <x v="62"/>
    <n v="2697"/>
    <n v="4"/>
    <n v="456"/>
    <n v="621"/>
    <n v="1451"/>
    <n v="145"/>
    <n v="20"/>
    <n v="1.4831289999999999E-3"/>
    <n v="0.169076752"/>
    <n v="0.23025583999999999"/>
    <n v="0.53800519099999999"/>
    <n v="5.3763441000000002E-2"/>
    <x v="62"/>
    <n v="10"/>
    <n v="42"/>
    <n v="432"/>
    <n v="495"/>
    <n v="914"/>
    <n v="587"/>
    <n v="156"/>
    <n v="33"/>
    <n v="28"/>
    <n v="3.7078240000000002E-3"/>
    <n v="1.5572859E-2"/>
    <n v="0.160177976"/>
    <n v="0.18353726400000001"/>
    <n v="0.33889506899999999"/>
    <n v="0.21764923999999999"/>
    <n v="5.7842047000000001E-2"/>
    <n v="1.2235818000000001E-2"/>
    <n v="1.0381906E-2"/>
    <n v="6388"/>
    <n v="495"/>
    <n v="289"/>
    <n v="168"/>
    <n v="459"/>
    <n v="76"/>
    <n v="164"/>
    <n v="205"/>
    <n v="437"/>
    <n v="422"/>
    <n v="1208"/>
    <n v="1109"/>
    <n v="259"/>
    <n v="502"/>
    <n v="454"/>
    <n v="94"/>
    <n v="47"/>
    <n v="37.5"/>
    <n v="36"/>
    <n v="7.7489041999999994E-2"/>
    <n v="4.5241076999999998E-2"/>
    <n v="2.6299310999999999E-2"/>
    <n v="7.1853475E-2"/>
    <n v="1.1897306999999999E-2"/>
    <n v="2.5673136999999999E-2"/>
    <n v="3.2091421000000002E-2"/>
    <n v="6.8409518000000002E-2"/>
    <n v="6.6061364999999997E-2"/>
    <n v="0.189104571"/>
    <n v="0.173606763"/>
    <n v="4.0544771E-2"/>
    <n v="7.8584846999999999E-2"/>
    <n v="7.1070757999999998E-2"/>
    <n v="1.4715091E-2"/>
    <n v="7.3575450000000001E-3"/>
    <n v="0"/>
    <n v="22"/>
    <n v="3"/>
    <n v="3.5294117999999999E-2"/>
    <n v="0"/>
    <n v="0.258823529"/>
    <x v="5"/>
    <s v="Facial recognition security alarm system"/>
    <s v="All"/>
    <s v="Detached and semi-detached houses"/>
    <s v="Zircon"/>
    <s v="Security"/>
  </r>
  <r>
    <x v="12"/>
    <s v="9b8b075e-73f6-4bdd-9c4f-6b9a5851b9b3"/>
    <n v="1549"/>
    <s v="agoldie9n"/>
    <n v="1"/>
    <s v="Male"/>
    <x v="31"/>
    <x v="26"/>
    <x v="0"/>
    <x v="7"/>
    <n v="199"/>
    <x v="31"/>
    <n v="3196"/>
    <n v="8"/>
    <n v="272"/>
    <n v="972"/>
    <n v="711"/>
    <n v="827"/>
    <n v="406"/>
    <n v="2.5031290000000002E-3"/>
    <n v="8.5106382999999994E-2"/>
    <n v="0.30413016300000001"/>
    <n v="0.222465582"/>
    <n v="0.25876095100000002"/>
    <x v="31"/>
    <n v="21"/>
    <n v="93"/>
    <n v="233"/>
    <n v="812"/>
    <n v="437"/>
    <n v="361"/>
    <n v="324"/>
    <n v="311"/>
    <n v="604"/>
    <n v="6.5707129999999997E-3"/>
    <n v="2.9098874E-2"/>
    <n v="7.2903629999999997E-2"/>
    <n v="0.25406758400000001"/>
    <n v="0.136733417"/>
    <n v="0.11295369199999999"/>
    <n v="0.101376721"/>
    <n v="9.7309136000000004E-2"/>
    <n v="0.188986233"/>
    <n v="7564"/>
    <n v="597"/>
    <n v="321"/>
    <n v="182"/>
    <n v="438"/>
    <n v="79"/>
    <n v="154"/>
    <n v="108"/>
    <n v="252"/>
    <n v="349"/>
    <n v="1844"/>
    <n v="1498"/>
    <n v="455"/>
    <n v="653"/>
    <n v="448"/>
    <n v="127"/>
    <n v="59"/>
    <n v="39.9"/>
    <n v="40"/>
    <n v="7.8926494E-2"/>
    <n v="4.2437863999999999E-2"/>
    <n v="2.4061342999999999E-2"/>
    <n v="5.7905869999999998E-2"/>
    <n v="1.0444208999999999E-2"/>
    <n v="2.0359598E-2"/>
    <n v="1.427816E-2"/>
    <n v="3.3315706E-2"/>
    <n v="4.6139608999999998E-2"/>
    <n v="0.24378635600000001"/>
    <n v="0.198043363"/>
    <n v="6.0153357999999997E-2"/>
    <n v="8.6329983999999999E-2"/>
    <n v="5.9227922000000002E-2"/>
    <n v="1.6790058E-2"/>
    <n v="7.8001060000000002E-3"/>
    <n v="42"/>
    <n v="18"/>
    <n v="83"/>
    <n v="0.41708542700000001"/>
    <n v="0.21105527600000001"/>
    <n v="9.0452261000000006E-2"/>
    <x v="6"/>
    <s v="Alarm clock which automatically syncs with your smartphone and automatically opens the curtains or blinds"/>
    <s v="High-End"/>
    <s v="All homes"/>
    <s v="Zircon"/>
    <s v="Alarm"/>
  </r>
  <r>
    <x v="7"/>
    <s v="7faab2e5-a235-46b7-b2eb-53534cd2ab4b"/>
    <n v="6825"/>
    <s v="fmandrey9o"/>
    <n v="1"/>
    <s v="Male"/>
    <x v="1"/>
    <x v="11"/>
    <x v="0"/>
    <x v="0"/>
    <n v="123"/>
    <x v="1"/>
    <n v="2374"/>
    <n v="3"/>
    <n v="299"/>
    <n v="682"/>
    <n v="735"/>
    <n v="481"/>
    <n v="174"/>
    <n v="1.26369E-3"/>
    <n v="0.12594776699999999"/>
    <n v="0.28727885399999997"/>
    <n v="0.30960404400000002"/>
    <n v="0.20261162599999999"/>
    <x v="1"/>
    <n v="9"/>
    <n v="75"/>
    <n v="250"/>
    <n v="466"/>
    <n v="404"/>
    <n v="414"/>
    <n v="276"/>
    <n v="232"/>
    <n v="248"/>
    <n v="3.7910700000000001E-3"/>
    <n v="3.1592249000000003E-2"/>
    <n v="0.105307498"/>
    <n v="0.19629317600000001"/>
    <n v="0.17017691700000001"/>
    <n v="0.17438921700000001"/>
    <n v="0.116259478"/>
    <n v="9.7725357999999998E-2"/>
    <n v="0.104465038"/>
    <n v="5672"/>
    <n v="370"/>
    <n v="192"/>
    <n v="94"/>
    <n v="311"/>
    <n v="56"/>
    <n v="114"/>
    <n v="95"/>
    <n v="252"/>
    <n v="259"/>
    <n v="1255"/>
    <n v="1238"/>
    <n v="404"/>
    <n v="546"/>
    <n v="360"/>
    <n v="82"/>
    <n v="44"/>
    <n v="41.7"/>
    <n v="43"/>
    <n v="6.5232722000000007E-2"/>
    <n v="3.3850494000000002E-2"/>
    <n v="1.6572638000000001E-2"/>
    <n v="5.4830747999999999E-2"/>
    <n v="9.8730610000000007E-3"/>
    <n v="2.0098731000000002E-2"/>
    <n v="1.6748941999999999E-2"/>
    <n v="4.4428772999999998E-2"/>
    <n v="4.5662906000000003E-2"/>
    <n v="0.221262341"/>
    <n v="0.21826516200000001"/>
    <n v="7.1227079999999998E-2"/>
    <n v="9.6262341000000001E-2"/>
    <n v="6.3469676000000003E-2"/>
    <n v="1.4456982E-2"/>
    <n v="7.7574050000000002E-3"/>
    <n v="53"/>
    <n v="14"/>
    <n v="20"/>
    <n v="0.162601626"/>
    <n v="0.43089430899999998"/>
    <n v="0.113821138"/>
    <x v="5"/>
    <s v="Facial recognition security alarm system"/>
    <s v="All"/>
    <s v="Detached and semi-detached houses"/>
    <s v="Zircon"/>
    <s v="Security"/>
  </r>
  <r>
    <x v="13"/>
    <s v="c9fcb88a-23c8-42b9-b625-3cf757f2650a"/>
    <n v="1765"/>
    <s v="rgrebbin9p"/>
    <n v="2"/>
    <s v="Female"/>
    <x v="81"/>
    <x v="28"/>
    <x v="1"/>
    <x v="39"/>
    <n v="92"/>
    <x v="81"/>
    <n v="1948"/>
    <n v="3"/>
    <n v="127"/>
    <n v="362"/>
    <n v="708"/>
    <n v="535"/>
    <n v="213"/>
    <n v="1.540041E-3"/>
    <n v="6.5195072000000007E-2"/>
    <n v="0.185831622"/>
    <n v="0.36344969199999999"/>
    <n v="0.27464065700000001"/>
    <x v="81"/>
    <n v="5"/>
    <n v="28"/>
    <n v="104"/>
    <n v="205"/>
    <n v="299"/>
    <n v="373"/>
    <n v="280"/>
    <n v="268"/>
    <n v="386"/>
    <n v="2.5667350000000001E-3"/>
    <n v="1.4373716999999999E-2"/>
    <n v="5.3388089999999999E-2"/>
    <n v="0.10523614000000001"/>
    <n v="0.15349076"/>
    <n v="0.191478439"/>
    <n v="0.143737166"/>
    <n v="0.137577002"/>
    <n v="0.19815195099999999"/>
    <n v="4616"/>
    <n v="178"/>
    <n v="117"/>
    <n v="98"/>
    <n v="273"/>
    <n v="55"/>
    <n v="183"/>
    <n v="133"/>
    <n v="155"/>
    <n v="145"/>
    <n v="654"/>
    <n v="969"/>
    <n v="392"/>
    <n v="665"/>
    <n v="392"/>
    <n v="123"/>
    <n v="84"/>
    <n v="46.4"/>
    <n v="49"/>
    <n v="3.8561524999999999E-2"/>
    <n v="2.534662E-2"/>
    <n v="2.1230503000000001E-2"/>
    <n v="5.9142114000000003E-2"/>
    <n v="1.1915078000000001E-2"/>
    <n v="3.9644713999999998E-2"/>
    <n v="2.8812825E-2"/>
    <n v="3.3578855999999997E-2"/>
    <n v="3.1412478000000001E-2"/>
    <n v="0.141681109"/>
    <n v="0.20992200999999999"/>
    <n v="8.4922010000000006E-2"/>
    <n v="0.14406412499999999"/>
    <n v="8.4922010000000006E-2"/>
    <n v="2.6646447E-2"/>
    <n v="1.8197574000000001E-2"/>
    <n v="48"/>
    <n v="12"/>
    <n v="14"/>
    <n v="0.15217391299999999"/>
    <n v="0.52173913000000005"/>
    <n v="0.130434783"/>
    <x v="7"/>
    <s v="Smart bulb that can be controlled by your smartphone and other smart-home devices"/>
    <s v="Budget"/>
    <s v="All homes"/>
    <s v="MyHome"/>
    <s v="Lighting"/>
  </r>
  <r>
    <x v="6"/>
    <s v="422b318c-9a1e-420c-9c32-5d881ec5d2f3"/>
    <n v="2346"/>
    <s v="rcradduck9q"/>
    <n v="1"/>
    <s v="Male"/>
    <x v="103"/>
    <x v="30"/>
    <x v="0"/>
    <x v="38"/>
    <n v="197"/>
    <x v="103"/>
    <n v="3673"/>
    <n v="2"/>
    <n v="202"/>
    <n v="587"/>
    <n v="1193"/>
    <n v="1145"/>
    <n v="544"/>
    <n v="5.4451399999999996E-4"/>
    <n v="5.4995915999999999E-2"/>
    <n v="0.159814865"/>
    <n v="0.32480261399999999"/>
    <n v="0.311734277"/>
    <x v="103"/>
    <n v="14"/>
    <n v="26"/>
    <n v="200"/>
    <n v="416"/>
    <n v="519"/>
    <n v="643"/>
    <n v="595"/>
    <n v="504"/>
    <n v="756"/>
    <n v="3.8115979999999998E-3"/>
    <n v="7.0786820000000002E-3"/>
    <n v="5.4451402000000003E-2"/>
    <n v="0.113258916"/>
    <n v="0.141301389"/>
    <n v="0.175061258"/>
    <n v="0.16199292100000001"/>
    <n v="0.137217533"/>
    <n v="0.20582629999999999"/>
    <n v="9577"/>
    <n v="621"/>
    <n v="410"/>
    <n v="256"/>
    <n v="695"/>
    <n v="114"/>
    <n v="270"/>
    <n v="178"/>
    <n v="338"/>
    <n v="292"/>
    <n v="1827"/>
    <n v="2125"/>
    <n v="598"/>
    <n v="859"/>
    <n v="657"/>
    <n v="225"/>
    <n v="112"/>
    <n v="41.4"/>
    <n v="43"/>
    <n v="6.4842853000000006E-2"/>
    <n v="4.2810900999999998E-2"/>
    <n v="2.6730708999999998E-2"/>
    <n v="7.2569698000000002E-2"/>
    <n v="1.1903519E-2"/>
    <n v="2.8192544999999999E-2"/>
    <n v="1.8586195999999999E-2"/>
    <n v="3.5292889000000001E-2"/>
    <n v="3.0489715000000001E-2"/>
    <n v="0.19076955200000001"/>
    <n v="0.22188576800000001"/>
    <n v="6.2441266000000002E-2"/>
    <n v="8.9694059000000007E-2"/>
    <n v="6.8601859000000001E-2"/>
    <n v="2.3493786999999999E-2"/>
    <n v="1.1694685E-2"/>
    <n v="79"/>
    <n v="44"/>
    <n v="36"/>
    <n v="0.18274111700000001"/>
    <n v="0.401015228"/>
    <n v="0.223350254"/>
    <x v="2"/>
    <s v="Fingerprint recognised door system"/>
    <s v="All"/>
    <s v="Flats"/>
    <s v="MyHome"/>
    <s v="Security"/>
  </r>
  <r>
    <x v="11"/>
    <s v="7074f14a-b585-40d3-8005-6ab950811e10"/>
    <n v="6825"/>
    <s v="vroy9r"/>
    <n v="1"/>
    <s v="Female"/>
    <x v="73"/>
    <x v="3"/>
    <x v="1"/>
    <x v="19"/>
    <n v="230"/>
    <x v="73"/>
    <n v="4956"/>
    <n v="10"/>
    <n v="492"/>
    <n v="1332"/>
    <n v="2504"/>
    <n v="517"/>
    <n v="101"/>
    <n v="2.0177559999999999E-3"/>
    <n v="9.9273607999999999E-2"/>
    <n v="0.26876513299999999"/>
    <n v="0.50524616600000005"/>
    <n v="0.104317998"/>
    <x v="73"/>
    <n v="14"/>
    <n v="118"/>
    <n v="489"/>
    <n v="946"/>
    <n v="1403"/>
    <n v="1205"/>
    <n v="502"/>
    <n v="182"/>
    <n v="97"/>
    <n v="2.8248589999999999E-3"/>
    <n v="2.3809523999999999E-2"/>
    <n v="9.8668280999999997E-2"/>
    <n v="0.19087974199999999"/>
    <n v="0.28309120300000001"/>
    <n v="0.243139629"/>
    <n v="0.10129136399999999"/>
    <n v="3.6723164000000003E-2"/>
    <n v="1.9572236E-2"/>
    <n v="11524"/>
    <n v="726"/>
    <n v="361"/>
    <n v="243"/>
    <n v="668"/>
    <n v="156"/>
    <n v="285"/>
    <n v="279"/>
    <n v="758"/>
    <n v="762"/>
    <n v="2113"/>
    <n v="2262"/>
    <n v="712"/>
    <n v="1091"/>
    <n v="750"/>
    <n v="238"/>
    <n v="120"/>
    <n v="40.799999999999997"/>
    <n v="41"/>
    <n v="6.2998958999999993E-2"/>
    <n v="3.1325928000000003E-2"/>
    <n v="2.1086428000000001E-2"/>
    <n v="5.7965983999999998E-2"/>
    <n v="1.3536965999999999E-2"/>
    <n v="2.4730996000000002E-2"/>
    <n v="2.4210344000000002E-2"/>
    <n v="6.5775771999999996E-2"/>
    <n v="6.6122873999999998E-2"/>
    <n v="0.18335647299999999"/>
    <n v="0.19628601200000001"/>
    <n v="6.1784103E-2"/>
    <n v="9.4671988999999998E-2"/>
    <n v="6.5081569000000006E-2"/>
    <n v="2.0652551000000002E-2"/>
    <n v="1.0413051E-2"/>
    <n v="18"/>
    <n v="102"/>
    <n v="31"/>
    <n v="0.134782609"/>
    <n v="7.8260869999999996E-2"/>
    <n v="0.44347826099999998"/>
    <x v="5"/>
    <s v="Facial recognition security alarm system"/>
    <s v="All"/>
    <s v="Detached and semi-detached houses"/>
    <s v="Zircon"/>
    <s v="Security"/>
  </r>
  <r>
    <x v="24"/>
    <s v="9297661e-39b5-478e-b8a6-f467b78681b8"/>
    <n v="5422"/>
    <s v="kmcpheat9s"/>
    <n v="3"/>
    <s v="Female"/>
    <x v="86"/>
    <x v="16"/>
    <x v="0"/>
    <x v="10"/>
    <n v="186"/>
    <x v="86"/>
    <n v="3509"/>
    <n v="6"/>
    <n v="170"/>
    <n v="539"/>
    <n v="1191"/>
    <n v="1098"/>
    <n v="505"/>
    <n v="1.709889E-3"/>
    <n v="4.8446850999999999E-2"/>
    <n v="0.15360501600000001"/>
    <n v="0.339412938"/>
    <n v="0.31290966100000001"/>
    <x v="86"/>
    <n v="4"/>
    <n v="49"/>
    <n v="114"/>
    <n v="345"/>
    <n v="573"/>
    <n v="636"/>
    <n v="531"/>
    <n v="474"/>
    <n v="783"/>
    <n v="1.1399260000000001E-3"/>
    <n v="1.3964092000000001E-2"/>
    <n v="3.2487887999999999E-2"/>
    <n v="9.8318609000000001E-2"/>
    <n v="0.16329438600000001"/>
    <n v="0.18124821899999999"/>
    <n v="0.15132516400000001"/>
    <n v="0.13508122"/>
    <n v="0.22314049599999999"/>
    <n v="8991"/>
    <n v="418"/>
    <n v="305"/>
    <n v="222"/>
    <n v="597"/>
    <n v="147"/>
    <n v="271"/>
    <n v="185"/>
    <n v="381"/>
    <n v="318"/>
    <n v="1421"/>
    <n v="2071"/>
    <n v="679"/>
    <n v="999"/>
    <n v="748"/>
    <n v="165"/>
    <n v="64"/>
    <n v="43.4"/>
    <n v="46"/>
    <n v="4.6490934999999997E-2"/>
    <n v="3.3922811999999997E-2"/>
    <n v="2.4691358E-2"/>
    <n v="6.6399733000000002E-2"/>
    <n v="1.6349683E-2"/>
    <n v="3.0141252E-2"/>
    <n v="2.0576132E-2"/>
    <n v="4.2375708999999998E-2"/>
    <n v="3.5368702000000002E-2"/>
    <n v="0.158046936"/>
    <n v="0.230341453"/>
    <n v="7.5519963999999995E-2"/>
    <n v="0.111111111"/>
    <n v="8.3194304999999996E-2"/>
    <n v="1.8351685E-2"/>
    <n v="7.1182290000000002E-3"/>
    <n v="95"/>
    <n v="53"/>
    <n v="6"/>
    <n v="3.2258065000000002E-2"/>
    <n v="0.51075268799999995"/>
    <n v="0.28494623699999999"/>
    <x v="4"/>
    <s v="Smart bulb that can be controlled by your smartphone and other smart-home devices"/>
    <s v="High-End"/>
    <s v="All homes"/>
    <s v="Zircon"/>
    <s v="Lighting"/>
  </r>
  <r>
    <x v="27"/>
    <s v="e7b61bb0-3248-433c-8193-ec94a35fcb23"/>
    <n v="5422"/>
    <s v="glambden9t"/>
    <n v="3"/>
    <s v="Female"/>
    <x v="45"/>
    <x v="8"/>
    <x v="0"/>
    <x v="28"/>
    <n v="102"/>
    <x v="45"/>
    <n v="2394"/>
    <n v="10"/>
    <n v="227"/>
    <n v="422"/>
    <n v="930"/>
    <n v="617"/>
    <n v="188"/>
    <n v="4.177109E-3"/>
    <n v="9.4820383999999994E-2"/>
    <n v="0.176274018"/>
    <n v="0.38847117799999997"/>
    <n v="0.25772765199999997"/>
    <x v="45"/>
    <n v="12"/>
    <n v="51"/>
    <n v="190"/>
    <n v="287"/>
    <n v="445"/>
    <n v="450"/>
    <n v="362"/>
    <n v="291"/>
    <n v="306"/>
    <n v="5.0125309999999998E-3"/>
    <n v="2.1303257999999999E-2"/>
    <n v="7.9365079000000005E-2"/>
    <n v="0.119883041"/>
    <n v="0.18588136999999999"/>
    <n v="0.18796992500000001"/>
    <n v="0.15121136199999999"/>
    <n v="0.121553885"/>
    <n v="0.127819549"/>
    <n v="5604"/>
    <n v="301"/>
    <n v="176"/>
    <n v="132"/>
    <n v="367"/>
    <n v="64"/>
    <n v="138"/>
    <n v="97"/>
    <n v="207"/>
    <n v="196"/>
    <n v="902"/>
    <n v="1239"/>
    <n v="398"/>
    <n v="659"/>
    <n v="514"/>
    <n v="144"/>
    <n v="70"/>
    <n v="44.7"/>
    <n v="47"/>
    <n v="5.3711635000000001E-2"/>
    <n v="3.1406138E-2"/>
    <n v="2.3554604E-2"/>
    <n v="6.5488935999999998E-2"/>
    <n v="1.1420414E-2"/>
    <n v="2.4625267999999999E-2"/>
    <n v="1.7309064999999998E-2"/>
    <n v="3.6937901000000002E-2"/>
    <n v="3.4975017999999997E-2"/>
    <n v="0.16095646"/>
    <n v="0.221092077"/>
    <n v="7.1020700000000006E-2"/>
    <n v="0.11759457500000001"/>
    <n v="9.1720200000000002E-2"/>
    <n v="2.5695931000000002E-2"/>
    <n v="1.2491077999999999E-2"/>
    <n v="58"/>
    <n v="21"/>
    <n v="3"/>
    <n v="2.9411764999999999E-2"/>
    <n v="0.56862745100000001"/>
    <n v="0.20588235299999999"/>
    <x v="4"/>
    <s v="Smart bulb that can be controlled by your smartphone and other smart-home devices"/>
    <s v="High-End"/>
    <s v="All homes"/>
    <s v="Zircon"/>
    <s v="Lighting"/>
  </r>
  <r>
    <x v="11"/>
    <s v="236703f2-6a13-4ef1-9eaa-a31b5bdb398e"/>
    <n v="2346"/>
    <s v="kcopeland9u"/>
    <n v="1"/>
    <s v="Male"/>
    <x v="21"/>
    <x v="24"/>
    <x v="0"/>
    <x v="16"/>
    <n v="104"/>
    <x v="21"/>
    <n v="2320"/>
    <n v="5"/>
    <n v="180"/>
    <n v="512"/>
    <n v="642"/>
    <n v="588"/>
    <n v="393"/>
    <n v="2.1551719999999999E-3"/>
    <n v="7.7586207000000004E-2"/>
    <n v="0.22068965500000001"/>
    <n v="0.27672413800000001"/>
    <n v="0.25344827599999997"/>
    <x v="21"/>
    <n v="6"/>
    <n v="28"/>
    <n v="207"/>
    <n v="362"/>
    <n v="351"/>
    <n v="280"/>
    <n v="250"/>
    <n v="270"/>
    <n v="566"/>
    <n v="2.5862070000000001E-3"/>
    <n v="1.2068966E-2"/>
    <n v="8.9224137999999995E-2"/>
    <n v="0.156034483"/>
    <n v="0.15129310300000001"/>
    <n v="0.12068965500000001"/>
    <n v="0.107758621"/>
    <n v="0.11637931"/>
    <n v="0.24396551699999999"/>
    <n v="5626"/>
    <n v="410"/>
    <n v="208"/>
    <n v="124"/>
    <n v="338"/>
    <n v="60"/>
    <n v="100"/>
    <n v="88"/>
    <n v="217"/>
    <n v="257"/>
    <n v="1277"/>
    <n v="1182"/>
    <n v="345"/>
    <n v="494"/>
    <n v="356"/>
    <n v="107"/>
    <n v="63"/>
    <n v="41"/>
    <n v="42"/>
    <n v="7.2875933000000004E-2"/>
    <n v="3.6971205E-2"/>
    <n v="2.2040526000000001E-2"/>
    <n v="6.0078208000000001E-2"/>
    <n v="1.0664771E-2"/>
    <n v="1.7774617999999999E-2"/>
    <n v="1.5641664E-2"/>
    <n v="3.8570921000000001E-2"/>
    <n v="4.5680767999999997E-2"/>
    <n v="0.22698187"/>
    <n v="0.21009598299999999"/>
    <n v="6.1322432000000003E-2"/>
    <n v="8.7806612000000006E-2"/>
    <n v="6.3277639999999996E-2"/>
    <n v="1.9018841000000002E-2"/>
    <n v="1.1198009E-2"/>
    <n v="38"/>
    <n v="5"/>
    <n v="29"/>
    <n v="0.27884615400000001"/>
    <n v="0.36538461500000002"/>
    <n v="4.8076923000000001E-2"/>
    <x v="2"/>
    <s v="Fingerprint recognised door system"/>
    <s v="All"/>
    <s v="Flats"/>
    <s v="MyHome"/>
    <s v="Security"/>
  </r>
  <r>
    <x v="10"/>
    <s v="630b1597-7402-4edc-a633-e5f069dfdc37"/>
    <n v="1765"/>
    <s v="trahill9v"/>
    <n v="2"/>
    <s v="Male"/>
    <x v="59"/>
    <x v="26"/>
    <x v="0"/>
    <x v="10"/>
    <n v="248"/>
    <x v="59"/>
    <n v="2986"/>
    <n v="39"/>
    <n v="762"/>
    <n v="997"/>
    <n v="926"/>
    <n v="202"/>
    <n v="60"/>
    <n v="1.3060950999999999E-2"/>
    <n v="0.25519089099999998"/>
    <n v="0.33389149400000001"/>
    <n v="0.31011386499999999"/>
    <n v="6.7649028999999999E-2"/>
    <x v="59"/>
    <n v="54"/>
    <n v="292"/>
    <n v="614"/>
    <n v="662"/>
    <n v="592"/>
    <n v="430"/>
    <n v="187"/>
    <n v="89"/>
    <n v="66"/>
    <n v="1.8084394E-2"/>
    <n v="9.7789685000000001E-2"/>
    <n v="0.20562625600000001"/>
    <n v="0.221701273"/>
    <n v="0.19825854000000001"/>
    <n v="0.144005358"/>
    <n v="6.2625585999999997E-2"/>
    <n v="2.9805760000000001E-2"/>
    <n v="2.2103148E-2"/>
    <n v="6518"/>
    <n v="486"/>
    <n v="235"/>
    <n v="137"/>
    <n v="343"/>
    <n v="75"/>
    <n v="134"/>
    <n v="123"/>
    <n v="386"/>
    <n v="597"/>
    <n v="1699"/>
    <n v="1135"/>
    <n v="332"/>
    <n v="432"/>
    <n v="279"/>
    <n v="65"/>
    <n v="60"/>
    <n v="37.1"/>
    <n v="35"/>
    <n v="7.4562748999999998E-2"/>
    <n v="3.6054004000000001E-2"/>
    <n v="2.1018716999999999E-2"/>
    <n v="5.2623504000000002E-2"/>
    <n v="1.1506597E-2"/>
    <n v="2.0558454E-2"/>
    <n v="1.8870819E-2"/>
    <n v="5.9220620000000002E-2"/>
    <n v="9.1592513E-2"/>
    <n v="0.26066277999999998"/>
    <n v="0.17413317"/>
    <n v="5.0935870000000001E-2"/>
    <n v="6.6277999000000004E-2"/>
    <n v="4.2804541000000002E-2"/>
    <n v="9.9723840000000008E-3"/>
    <n v="9.2052780000000008E-3"/>
    <n v="8"/>
    <n v="49"/>
    <n v="131"/>
    <n v="0.52822580600000002"/>
    <n v="3.2258065000000002E-2"/>
    <n v="0.197580645"/>
    <x v="7"/>
    <s v="Smart bulb that can be controlled by your smartphone and other smart-home devices"/>
    <s v="Budget"/>
    <s v="All homes"/>
    <s v="MyHome"/>
    <s v="Lighting"/>
  </r>
  <r>
    <x v="16"/>
    <s v="06051403-8b85-4874-9698-f58103b8cf59"/>
    <n v="6825"/>
    <s v="iruffles9w"/>
    <n v="1"/>
    <s v="Male"/>
    <x v="52"/>
    <x v="5"/>
    <x v="1"/>
    <x v="6"/>
    <n v="198"/>
    <x v="52"/>
    <n v="3224"/>
    <n v="8"/>
    <n v="433"/>
    <n v="908"/>
    <n v="1511"/>
    <n v="308"/>
    <n v="56"/>
    <n v="2.48139E-3"/>
    <n v="0.13430521100000001"/>
    <n v="0.28163771700000001"/>
    <n v="0.46867245699999999"/>
    <n v="9.5533498999999994E-2"/>
    <x v="52"/>
    <n v="20"/>
    <n v="143"/>
    <n v="396"/>
    <n v="477"/>
    <n v="946"/>
    <n v="790"/>
    <n v="268"/>
    <n v="127"/>
    <n v="57"/>
    <n v="6.2034739999999996E-3"/>
    <n v="4.4354839E-2"/>
    <n v="0.122828784"/>
    <n v="0.14795285399999999"/>
    <n v="0.29342431800000002"/>
    <n v="0.245037221"/>
    <n v="8.3126551000000007E-2"/>
    <n v="3.939206E-2"/>
    <n v="1.7679901000000001E-2"/>
    <n v="7373"/>
    <n v="539"/>
    <n v="239"/>
    <n v="146"/>
    <n v="357"/>
    <n v="94"/>
    <n v="159"/>
    <n v="144"/>
    <n v="508"/>
    <n v="591"/>
    <n v="1574"/>
    <n v="1378"/>
    <n v="406"/>
    <n v="583"/>
    <n v="472"/>
    <n v="119"/>
    <n v="64"/>
    <n v="39.299999999999997"/>
    <n v="38"/>
    <n v="7.3104570999999993E-2"/>
    <n v="3.2415569999999998E-2"/>
    <n v="1.980198E-2"/>
    <n v="4.8419909999999997E-2"/>
    <n v="1.274922E-2"/>
    <n v="2.1565170000000002E-2"/>
    <n v="1.9530720000000001E-2"/>
    <n v="6.8900040999999995E-2"/>
    <n v="8.0157330999999998E-2"/>
    <n v="0.21348162200000001"/>
    <n v="0.18689814199999999"/>
    <n v="5.5065781000000001E-2"/>
    <n v="7.9072291000000003E-2"/>
    <n v="6.4017360999999995E-2"/>
    <n v="1.613997E-2"/>
    <n v="8.68032E-3"/>
    <n v="14"/>
    <n v="40"/>
    <n v="27"/>
    <n v="0.13636363600000001"/>
    <n v="7.0707070999999996E-2"/>
    <n v="0.20202020200000001"/>
    <x v="5"/>
    <s v="Facial recognition security alarm system"/>
    <s v="All"/>
    <s v="Detached and semi-detached houses"/>
    <s v="Zircon"/>
    <s v="Security"/>
  </r>
  <r>
    <x v="8"/>
    <s v="7c4e0e92-a0bc-4286-83dd-77cb243eac40"/>
    <n v="7747"/>
    <s v="bcord9x"/>
    <n v="2"/>
    <s v="Female"/>
    <x v="92"/>
    <x v="22"/>
    <x v="1"/>
    <x v="33"/>
    <n v="111"/>
    <x v="92"/>
    <n v="2702"/>
    <n v="3"/>
    <n v="173"/>
    <n v="561"/>
    <n v="1648"/>
    <n v="277"/>
    <n v="40"/>
    <n v="1.110289E-3"/>
    <n v="6.4026647000000006E-2"/>
    <n v="0.20762398200000001"/>
    <n v="0.60991857900000002"/>
    <n v="0.102516654"/>
    <x v="92"/>
    <n v="8"/>
    <n v="39"/>
    <n v="138"/>
    <n v="378"/>
    <n v="907"/>
    <n v="732"/>
    <n v="287"/>
    <n v="152"/>
    <n v="61"/>
    <n v="2.9607700000000002E-3"/>
    <n v="1.4433753000000001E-2"/>
    <n v="5.1073278999999999E-2"/>
    <n v="0.13989637299999999"/>
    <n v="0.33567727600000002"/>
    <n v="0.270910437"/>
    <n v="0.106217617"/>
    <n v="5.6254626000000002E-2"/>
    <n v="2.2575870000000001E-2"/>
    <n v="6295"/>
    <n v="362"/>
    <n v="172"/>
    <n v="112"/>
    <n v="378"/>
    <n v="81"/>
    <n v="162"/>
    <n v="127"/>
    <n v="350"/>
    <n v="369"/>
    <n v="1251"/>
    <n v="1232"/>
    <n v="444"/>
    <n v="704"/>
    <n v="416"/>
    <n v="95"/>
    <n v="40"/>
    <n v="41.7"/>
    <n v="42"/>
    <n v="5.7505957000000003E-2"/>
    <n v="2.7323271999999999E-2"/>
    <n v="1.7791898E-2"/>
    <n v="6.0047656999999997E-2"/>
    <n v="1.2867355E-2"/>
    <n v="2.5734710000000001E-2"/>
    <n v="2.0174741999999999E-2"/>
    <n v="5.5599681999999997E-2"/>
    <n v="5.8617951000000001E-2"/>
    <n v="0.19872914999999999"/>
    <n v="0.195710882"/>
    <n v="7.0532168000000006E-2"/>
    <n v="0.11183479"/>
    <n v="6.6084193999999999E-2"/>
    <n v="1.5091342000000001E-2"/>
    <n v="6.3542490000000002E-3"/>
    <n v="11"/>
    <n v="60"/>
    <n v="4"/>
    <n v="3.6036036E-2"/>
    <n v="9.9099098999999996E-2"/>
    <n v="0.54054054100000004"/>
    <x v="0"/>
    <s v="Speaker system which connects to your smartphone and other smart-home devices"/>
    <s v="Budget"/>
    <s v="All homes"/>
    <s v="MyHome"/>
    <s v="Sound System"/>
  </r>
  <r>
    <x v="26"/>
    <s v="3b528245-cc36-49a0-adf0-8735caf9c8ef"/>
    <n v="1549"/>
    <s v="jpardy9y"/>
    <n v="1"/>
    <s v="Female"/>
    <x v="79"/>
    <x v="29"/>
    <x v="0"/>
    <x v="38"/>
    <n v="105"/>
    <x v="79"/>
    <n v="1870"/>
    <n v="4"/>
    <n v="99"/>
    <n v="321"/>
    <n v="401"/>
    <n v="470"/>
    <n v="575"/>
    <n v="2.1390369999999999E-3"/>
    <n v="5.2941176E-2"/>
    <n v="0.171657754"/>
    <n v="0.214438503"/>
    <n v="0.25133689799999998"/>
    <x v="79"/>
    <n v="7"/>
    <n v="27"/>
    <n v="98"/>
    <n v="223"/>
    <n v="174"/>
    <n v="228"/>
    <n v="193"/>
    <n v="249"/>
    <n v="671"/>
    <n v="3.743316E-3"/>
    <n v="1.4438503E-2"/>
    <n v="5.2406416999999997E-2"/>
    <n v="0.119251337"/>
    <n v="9.3048127999999994E-2"/>
    <n v="0.121925134"/>
    <n v="0.10320855600000001"/>
    <n v="0.13315508000000001"/>
    <n v="0.35882352899999997"/>
    <n v="5004"/>
    <n v="312"/>
    <n v="205"/>
    <n v="155"/>
    <n v="424"/>
    <n v="73"/>
    <n v="115"/>
    <n v="94"/>
    <n v="189"/>
    <n v="179"/>
    <n v="918"/>
    <n v="1199"/>
    <n v="331"/>
    <n v="361"/>
    <n v="309"/>
    <n v="95"/>
    <n v="45"/>
    <n v="40.200000000000003"/>
    <n v="43"/>
    <n v="6.2350120000000002E-2"/>
    <n v="4.0967226000000002E-2"/>
    <n v="3.0975220000000001E-2"/>
    <n v="8.4732214E-2"/>
    <n v="1.4588329000000001E-2"/>
    <n v="2.2981615E-2"/>
    <n v="1.8784972E-2"/>
    <n v="3.7769784000000001E-2"/>
    <n v="3.5771382999999997E-2"/>
    <n v="0.18345323699999999"/>
    <n v="0.23960831299999999"/>
    <n v="6.6147081999999996E-2"/>
    <n v="7.2142286E-2"/>
    <n v="6.1750600000000003E-2"/>
    <n v="1.8984812E-2"/>
    <n v="8.9928060000000008E-3"/>
    <n v="38"/>
    <n v="9"/>
    <n v="30"/>
    <n v="0.28571428599999998"/>
    <n v="0.36190476199999999"/>
    <n v="8.5714286000000001E-2"/>
    <x v="6"/>
    <s v="Alarm clock which automatically syncs with your smartphone and automatically opens the curtains or blinds"/>
    <s v="High-End"/>
    <s v="All homes"/>
    <s v="Zircon"/>
    <s v="Alarm"/>
  </r>
  <r>
    <x v="5"/>
    <s v="f2f1a6ed-2f9c-4235-ab48-075017a2f898"/>
    <n v="6825"/>
    <s v="fbischoff9z"/>
    <n v="1"/>
    <s v="Male"/>
    <x v="61"/>
    <x v="1"/>
    <x v="1"/>
    <x v="33"/>
    <n v="345"/>
    <x v="61"/>
    <n v="3460"/>
    <n v="3"/>
    <n v="323"/>
    <n v="808"/>
    <n v="2137"/>
    <n v="146"/>
    <n v="43"/>
    <n v="8.6705199999999999E-4"/>
    <n v="9.3352600999999993E-2"/>
    <n v="0.23352601200000001"/>
    <n v="0.61763005800000004"/>
    <n v="4.2196532000000002E-2"/>
    <x v="61"/>
    <n v="9"/>
    <n v="51"/>
    <n v="315"/>
    <n v="673"/>
    <n v="1159"/>
    <n v="912"/>
    <n v="233"/>
    <n v="80"/>
    <n v="28"/>
    <n v="2.6011559999999999E-3"/>
    <n v="1.4739884E-2"/>
    <n v="9.1040462000000003E-2"/>
    <n v="0.19450867099999999"/>
    <n v="0.33497109800000002"/>
    <n v="0.263583815"/>
    <n v="6.7341040000000005E-2"/>
    <n v="2.3121387E-2"/>
    <n v="8.0924859999999994E-3"/>
    <n v="8122"/>
    <n v="613"/>
    <n v="291"/>
    <n v="162"/>
    <n v="433"/>
    <n v="103"/>
    <n v="213"/>
    <n v="209"/>
    <n v="525"/>
    <n v="699"/>
    <n v="1751"/>
    <n v="1591"/>
    <n v="431"/>
    <n v="651"/>
    <n v="343"/>
    <n v="74"/>
    <n v="33"/>
    <n v="37.4"/>
    <n v="36"/>
    <n v="7.5474021000000002E-2"/>
    <n v="3.5828614000000002E-2"/>
    <n v="1.9945826E-2"/>
    <n v="5.3311992000000002E-2"/>
    <n v="1.2681606E-2"/>
    <n v="2.6225068000000001E-2"/>
    <n v="2.5732577999999999E-2"/>
    <n v="6.4639250999999995E-2"/>
    <n v="8.6062546000000004E-2"/>
    <n v="0.21558729400000001"/>
    <n v="0.19588771199999999"/>
    <n v="5.3065747000000003E-2"/>
    <n v="8.0152671999999994E-2"/>
    <n v="4.2230978000000002E-2"/>
    <n v="9.1110559999999993E-3"/>
    <n v="4.0630390000000001E-3"/>
    <n v="30"/>
    <n v="90"/>
    <n v="74"/>
    <n v="0.21449275400000001"/>
    <n v="8.6956521999999994E-2"/>
    <n v="0.26086956500000003"/>
    <x v="5"/>
    <s v="Facial recognition security alarm system"/>
    <s v="All"/>
    <s v="Detached and semi-detached houses"/>
    <s v="Zircon"/>
    <s v="Security"/>
  </r>
  <r>
    <x v="24"/>
    <s v="804cf073-4a5c-4315-9544-68f37964d0bb"/>
    <n v="2346"/>
    <s v="mtreea0"/>
    <n v="1"/>
    <s v="Female"/>
    <x v="20"/>
    <x v="11"/>
    <x v="0"/>
    <x v="15"/>
    <n v="137"/>
    <x v="20"/>
    <n v="2969"/>
    <n v="2"/>
    <n v="103"/>
    <n v="495"/>
    <n v="1302"/>
    <n v="843"/>
    <n v="224"/>
    <n v="6.7362699999999999E-4"/>
    <n v="3.4691815000000001E-2"/>
    <n v="0.166722802"/>
    <n v="0.43853149200000002"/>
    <n v="0.283933985"/>
    <x v="20"/>
    <n v="0"/>
    <n v="9"/>
    <n v="105"/>
    <n v="305"/>
    <n v="478"/>
    <n v="781"/>
    <n v="569"/>
    <n v="433"/>
    <n v="289"/>
    <n v="0"/>
    <n v="3.0313240000000002E-3"/>
    <n v="3.5365443000000003E-2"/>
    <n v="0.102728191"/>
    <n v="0.16099696899999999"/>
    <n v="0.263051533"/>
    <n v="0.191647019"/>
    <n v="0.14584035000000001"/>
    <n v="9.7339171000000002E-2"/>
    <n v="7825"/>
    <n v="400"/>
    <n v="272"/>
    <n v="185"/>
    <n v="515"/>
    <n v="113"/>
    <n v="247"/>
    <n v="168"/>
    <n v="441"/>
    <n v="302"/>
    <n v="1438"/>
    <n v="1871"/>
    <n v="551"/>
    <n v="723"/>
    <n v="437"/>
    <n v="118"/>
    <n v="44"/>
    <n v="41"/>
    <n v="43"/>
    <n v="5.1118210999999997E-2"/>
    <n v="3.4760382999999999E-2"/>
    <n v="2.3642172999999999E-2"/>
    <n v="6.5814696000000006E-2"/>
    <n v="1.4440895E-2"/>
    <n v="3.1565494999999999E-2"/>
    <n v="2.1469649E-2"/>
    <n v="5.6357826999999999E-2"/>
    <n v="3.8594248999999997E-2"/>
    <n v="0.18376996800000001"/>
    <n v="0.23910543100000001"/>
    <n v="7.0415334999999996E-2"/>
    <n v="9.2396166000000002E-2"/>
    <n v="5.5846645E-2"/>
    <n v="1.5079871999999999E-2"/>
    <n v="5.6230029999999997E-3"/>
    <n v="27"/>
    <n v="71"/>
    <n v="17"/>
    <n v="0.124087591"/>
    <n v="0.19708029199999999"/>
    <n v="0.51824817499999998"/>
    <x v="2"/>
    <s v="Fingerprint recognised door system"/>
    <s v="All"/>
    <s v="Flats"/>
    <s v="MyHome"/>
    <s v="Security"/>
  </r>
  <r>
    <x v="7"/>
    <s v="2480f5c2-ada7-439d-9bd6-dd3f3fce02ff"/>
    <n v="2342"/>
    <s v="hdallowa1"/>
    <n v="1"/>
    <s v="Male"/>
    <x v="107"/>
    <x v="10"/>
    <x v="1"/>
    <x v="2"/>
    <n v="133"/>
    <x v="107"/>
    <n v="2445"/>
    <n v="1"/>
    <n v="49"/>
    <n v="288"/>
    <n v="1918"/>
    <n v="143"/>
    <n v="46"/>
    <n v="4.0899799999999999E-4"/>
    <n v="2.00409E-2"/>
    <n v="0.117791411"/>
    <n v="0.784458078"/>
    <n v="5.8486707999999998E-2"/>
    <x v="107"/>
    <n v="0"/>
    <n v="6"/>
    <n v="60"/>
    <n v="194"/>
    <n v="1276"/>
    <n v="620"/>
    <n v="156"/>
    <n v="80"/>
    <n v="53"/>
    <n v="0"/>
    <n v="2.4539879999999998E-3"/>
    <n v="2.4539877000000002E-2"/>
    <n v="7.9345603000000001E-2"/>
    <n v="0.52188139099999997"/>
    <n v="0.25357873199999997"/>
    <n v="6.3803681000000001E-2"/>
    <n v="3.2719836000000002E-2"/>
    <n v="2.1676892E-2"/>
    <n v="6452"/>
    <n v="451"/>
    <n v="276"/>
    <n v="212"/>
    <n v="458"/>
    <n v="109"/>
    <n v="170"/>
    <n v="182"/>
    <n v="399"/>
    <n v="456"/>
    <n v="1494"/>
    <n v="1276"/>
    <n v="354"/>
    <n v="384"/>
    <n v="151"/>
    <n v="52"/>
    <n v="28"/>
    <n v="35.200000000000003"/>
    <n v="35"/>
    <n v="6.9900805999999996E-2"/>
    <n v="4.2777432999999997E-2"/>
    <n v="3.2858028999999997E-2"/>
    <n v="7.0985741000000005E-2"/>
    <n v="1.6893986E-2"/>
    <n v="2.6348419000000001E-2"/>
    <n v="2.8208308000000001E-2"/>
    <n v="6.184129E-2"/>
    <n v="7.0675759000000005E-2"/>
    <n v="0.23155610700000001"/>
    <n v="0.19776813400000001"/>
    <n v="5.4866708E-2"/>
    <n v="5.9516429000000003E-2"/>
    <n v="2.3403595999999999E-2"/>
    <n v="8.0595159999999992E-3"/>
    <n v="4.3397399999999999E-3"/>
    <n v="2"/>
    <n v="26"/>
    <n v="0"/>
    <n v="0"/>
    <n v="1.5037594E-2"/>
    <n v="0.195488722"/>
    <x v="3"/>
    <s v="Alarm clock which automatically syncs with your smartphone and automatically opens the curtains or blinds"/>
    <s v="Budget"/>
    <s v="All homes"/>
    <s v="MyHome"/>
    <s v="Alarm"/>
  </r>
  <r>
    <x v="9"/>
    <s v="2106d158-c0eb-4614-8011-7b03a889e2f4"/>
    <n v="1549"/>
    <s v="bfoddya2"/>
    <n v="1"/>
    <s v="Female"/>
    <x v="22"/>
    <x v="7"/>
    <x v="0"/>
    <x v="17"/>
    <n v="184"/>
    <x v="22"/>
    <n v="3368"/>
    <n v="2"/>
    <n v="199"/>
    <n v="467"/>
    <n v="805"/>
    <n v="850"/>
    <n v="1045"/>
    <n v="5.9382399999999996E-4"/>
    <n v="5.9085511E-2"/>
    <n v="0.138657957"/>
    <n v="0.23901425200000001"/>
    <n v="0.252375297"/>
    <x v="22"/>
    <n v="4"/>
    <n v="40"/>
    <n v="176"/>
    <n v="256"/>
    <n v="396"/>
    <n v="425"/>
    <n v="347"/>
    <n v="396"/>
    <n v="1328"/>
    <n v="1.1876479999999999E-3"/>
    <n v="1.1876485000000001E-2"/>
    <n v="5.2256532000000001E-2"/>
    <n v="7.6009500999999993E-2"/>
    <n v="0.11757719699999999"/>
    <n v="0.12618764800000001"/>
    <n v="0.10302850400000001"/>
    <n v="0.11757719699999999"/>
    <n v="0.394299287"/>
    <n v="9194"/>
    <n v="598"/>
    <n v="460"/>
    <n v="276"/>
    <n v="756"/>
    <n v="150"/>
    <n v="353"/>
    <n v="201"/>
    <n v="252"/>
    <n v="241"/>
    <n v="1713"/>
    <n v="2059"/>
    <n v="515"/>
    <n v="793"/>
    <n v="582"/>
    <n v="161"/>
    <n v="84"/>
    <n v="39.700000000000003"/>
    <n v="42"/>
    <n v="6.5042419000000004E-2"/>
    <n v="5.0032630000000002E-2"/>
    <n v="3.0019578000000002E-2"/>
    <n v="8.2227540000000002E-2"/>
    <n v="1.6314987999999999E-2"/>
    <n v="3.8394604999999998E-2"/>
    <n v="2.1862084E-2"/>
    <n v="2.7409179999999998E-2"/>
    <n v="2.6212747000000002E-2"/>
    <n v="0.18631716300000001"/>
    <n v="0.22395040199999999"/>
    <n v="5.6014792000000001E-2"/>
    <n v="8.6251903000000005E-2"/>
    <n v="6.3302153999999999E-2"/>
    <n v="1.751142E-2"/>
    <n v="9.1363929999999996E-3"/>
    <n v="120"/>
    <n v="27"/>
    <n v="7"/>
    <n v="3.8043477999999999E-2"/>
    <n v="0.65217391300000005"/>
    <n v="0.14673913"/>
    <x v="6"/>
    <s v="Alarm clock which automatically syncs with your smartphone and automatically opens the curtains or blinds"/>
    <s v="High-End"/>
    <s v="All homes"/>
    <s v="Zircon"/>
    <s v="Alarm"/>
  </r>
  <r>
    <x v="3"/>
    <s v="da182469-483f-4e60-8b47-a7225c300c80"/>
    <n v="2342"/>
    <s v="ccopcotea3"/>
    <n v="1"/>
    <s v="Female"/>
    <x v="83"/>
    <x v="19"/>
    <x v="1"/>
    <x v="9"/>
    <n v="198"/>
    <x v="83"/>
    <n v="3280"/>
    <n v="6"/>
    <n v="246"/>
    <n v="810"/>
    <n v="1361"/>
    <n v="745"/>
    <n v="112"/>
    <n v="1.829268E-3"/>
    <n v="7.4999999999999997E-2"/>
    <n v="0.24695122"/>
    <n v="0.41493902399999999"/>
    <n v="0.22713414600000001"/>
    <x v="83"/>
    <n v="10"/>
    <n v="58"/>
    <n v="192"/>
    <n v="559"/>
    <n v="738"/>
    <n v="757"/>
    <n v="470"/>
    <n v="310"/>
    <n v="186"/>
    <n v="3.0487800000000001E-3"/>
    <n v="1.7682927000000001E-2"/>
    <n v="5.8536585000000002E-2"/>
    <n v="0.170426829"/>
    <n v="0.22500000000000001"/>
    <n v="0.230792683"/>
    <n v="0.143292683"/>
    <n v="9.4512194999999993E-2"/>
    <n v="5.6707317E-2"/>
    <n v="7850"/>
    <n v="363"/>
    <n v="237"/>
    <n v="139"/>
    <n v="448"/>
    <n v="92"/>
    <n v="205"/>
    <n v="166"/>
    <n v="415"/>
    <n v="371"/>
    <n v="1365"/>
    <n v="1759"/>
    <n v="577"/>
    <n v="926"/>
    <n v="593"/>
    <n v="121"/>
    <n v="73"/>
    <n v="43.6"/>
    <n v="46"/>
    <n v="4.6242037999999999E-2"/>
    <n v="3.0191083000000001E-2"/>
    <n v="1.7707006000000001E-2"/>
    <n v="5.7070063999999997E-2"/>
    <n v="1.1719745E-2"/>
    <n v="2.611465E-2"/>
    <n v="2.1146497E-2"/>
    <n v="5.2866242000000001E-2"/>
    <n v="4.7261145999999997E-2"/>
    <n v="0.17388534999999999"/>
    <n v="0.22407643299999999"/>
    <n v="7.3503184999999999E-2"/>
    <n v="0.117961783"/>
    <n v="7.5541400999999994E-2"/>
    <n v="1.5414013000000001E-2"/>
    <n v="9.2993629999999997E-3"/>
    <n v="33"/>
    <n v="85"/>
    <n v="25"/>
    <n v="0.12626262599999999"/>
    <n v="0.16666666699999999"/>
    <n v="0.42929292899999999"/>
    <x v="3"/>
    <s v="Alarm clock which automatically syncs with your smartphone and automatically opens the curtains or blinds"/>
    <s v="Budget"/>
    <s v="All homes"/>
    <s v="MyHome"/>
    <s v="Alarm"/>
  </r>
  <r>
    <x v="4"/>
    <s v="c4116598-215c-451a-850c-44d256d3cf1e"/>
    <n v="2342"/>
    <s v="abucknera4"/>
    <n v="1"/>
    <s v="Female"/>
    <x v="9"/>
    <x v="29"/>
    <x v="1"/>
    <x v="6"/>
    <n v="260"/>
    <x v="9"/>
    <n v="4791"/>
    <n v="2"/>
    <n v="482"/>
    <n v="991"/>
    <n v="2877"/>
    <n v="362"/>
    <n v="77"/>
    <n v="4.1744900000000002E-4"/>
    <n v="0.10060530199999999"/>
    <n v="0.20684617"/>
    <n v="0.60050093900000001"/>
    <n v="7.5558339000000002E-2"/>
    <x v="9"/>
    <n v="11"/>
    <n v="84"/>
    <n v="455"/>
    <n v="761"/>
    <n v="1606"/>
    <n v="1238"/>
    <n v="413"/>
    <n v="150"/>
    <n v="73"/>
    <n v="2.2959719999999999E-3"/>
    <n v="1.7532874E-2"/>
    <n v="9.4969735E-2"/>
    <n v="0.158839491"/>
    <n v="0.33521185599999997"/>
    <n v="0.25840116899999999"/>
    <n v="8.6203297999999998E-2"/>
    <n v="3.1308704E-2"/>
    <n v="1.5236903E-2"/>
    <n v="11104"/>
    <n v="676"/>
    <n v="329"/>
    <n v="236"/>
    <n v="651"/>
    <n v="145"/>
    <n v="291"/>
    <n v="291"/>
    <n v="692"/>
    <n v="691"/>
    <n v="2113"/>
    <n v="2013"/>
    <n v="669"/>
    <n v="1261"/>
    <n v="806"/>
    <n v="168"/>
    <n v="72"/>
    <n v="41.1"/>
    <n v="41"/>
    <n v="6.0878963000000001E-2"/>
    <n v="2.9628963000000001E-2"/>
    <n v="2.1253602E-2"/>
    <n v="5.8627522000000001E-2"/>
    <n v="1.3058357E-2"/>
    <n v="2.6206772E-2"/>
    <n v="2.6206772E-2"/>
    <n v="6.2319884999999998E-2"/>
    <n v="6.2229827000000001E-2"/>
    <n v="0.19029178699999999"/>
    <n v="0.18128602299999999"/>
    <n v="6.0248559E-2"/>
    <n v="0.11356268"/>
    <n v="7.2586454999999994E-2"/>
    <n v="1.5129683E-2"/>
    <n v="6.4841500000000002E-3"/>
    <n v="13"/>
    <n v="84"/>
    <n v="23"/>
    <n v="8.8461538000000006E-2"/>
    <n v="0.05"/>
    <n v="0.32307692300000002"/>
    <x v="3"/>
    <s v="Alarm clock which automatically syncs with your smartphone and automatically opens the curtains or blinds"/>
    <s v="Budget"/>
    <s v="All homes"/>
    <s v="MyHome"/>
    <s v="Alarm"/>
  </r>
  <r>
    <x v="30"/>
    <s v="47f957b4-b0c8-47ad-971c-936a9e653da3"/>
    <n v="1549"/>
    <s v="lbinyona5"/>
    <n v="1"/>
    <s v="Male"/>
    <x v="15"/>
    <x v="26"/>
    <x v="0"/>
    <x v="11"/>
    <n v="70"/>
    <x v="15"/>
    <n v="2023"/>
    <n v="2"/>
    <n v="52"/>
    <n v="272"/>
    <n v="631"/>
    <n v="637"/>
    <n v="429"/>
    <n v="9.8863100000000001E-4"/>
    <n v="2.5704398999999999E-2"/>
    <n v="0.13445378199999999"/>
    <n v="0.311913"/>
    <n v="0.31487889299999999"/>
    <x v="15"/>
    <n v="2"/>
    <n v="10"/>
    <n v="41"/>
    <n v="165"/>
    <n v="276"/>
    <n v="288"/>
    <n v="286"/>
    <n v="296"/>
    <n v="659"/>
    <n v="9.8863100000000001E-4"/>
    <n v="4.943154E-3"/>
    <n v="2.0266929999999999E-2"/>
    <n v="8.1562037000000004E-2"/>
    <n v="0.136431043"/>
    <n v="0.142362827"/>
    <n v="0.14137419700000001"/>
    <n v="0.14631735000000001"/>
    <n v="0.32575383099999999"/>
    <n v="5233"/>
    <n v="239"/>
    <n v="203"/>
    <n v="143"/>
    <n v="397"/>
    <n v="89"/>
    <n v="171"/>
    <n v="126"/>
    <n v="185"/>
    <n v="114"/>
    <n v="735"/>
    <n v="1326"/>
    <n v="426"/>
    <n v="574"/>
    <n v="372"/>
    <n v="94"/>
    <n v="39"/>
    <n v="43.1"/>
    <n v="47"/>
    <n v="4.5671699000000003E-2"/>
    <n v="3.8792279999999998E-2"/>
    <n v="2.7326580999999999E-2"/>
    <n v="7.5864705000000004E-2"/>
    <n v="1.7007452999999999E-2"/>
    <n v="3.2677241000000003E-2"/>
    <n v="2.4077966999999999E-2"/>
    <n v="3.535257E-2"/>
    <n v="2.1784827E-2"/>
    <n v="0.14045480599999999"/>
    <n v="0.25339193599999998"/>
    <n v="8.1406459E-2"/>
    <n v="0.109688515"/>
    <n v="7.1087330000000004E-2"/>
    <n v="1.7962928E-2"/>
    <n v="7.4527040000000001E-3"/>
    <n v="50"/>
    <n v="5"/>
    <n v="2"/>
    <n v="2.8571428999999999E-2"/>
    <n v="0.71428571399999996"/>
    <n v="7.1428570999999996E-2"/>
    <x v="6"/>
    <s v="Alarm clock which automatically syncs with your smartphone and automatically opens the curtains or blinds"/>
    <s v="High-End"/>
    <s v="All homes"/>
    <s v="Zircon"/>
    <s v="Alarm"/>
  </r>
  <r>
    <x v="18"/>
    <s v="072bcd25-bcc8-4226-90e7-218205fb3123"/>
    <n v="5422"/>
    <s v="kbragancaa6"/>
    <n v="4"/>
    <s v="Female"/>
    <x v="93"/>
    <x v="7"/>
    <x v="0"/>
    <x v="38"/>
    <n v="123"/>
    <x v="93"/>
    <n v="2373"/>
    <n v="2"/>
    <n v="137"/>
    <n v="496"/>
    <n v="604"/>
    <n v="679"/>
    <n v="455"/>
    <n v="8.4281500000000001E-4"/>
    <n v="5.7732828E-2"/>
    <n v="0.209018121"/>
    <n v="0.25453013099999999"/>
    <n v="0.28613569300000002"/>
    <x v="93"/>
    <n v="10"/>
    <n v="27"/>
    <n v="139"/>
    <n v="337"/>
    <n v="330"/>
    <n v="299"/>
    <n v="307"/>
    <n v="321"/>
    <n v="603"/>
    <n v="4.2140750000000003E-3"/>
    <n v="1.1378002999999999E-2"/>
    <n v="5.8575642999999997E-2"/>
    <n v="0.142014328"/>
    <n v="0.13906447499999999"/>
    <n v="0.126000843"/>
    <n v="0.12937210299999999"/>
    <n v="0.13527180799999999"/>
    <n v="0.25410872299999998"/>
    <n v="6312"/>
    <n v="464"/>
    <n v="308"/>
    <n v="184"/>
    <n v="481"/>
    <n v="89"/>
    <n v="184"/>
    <n v="118"/>
    <n v="226"/>
    <n v="232"/>
    <n v="1380"/>
    <n v="1329"/>
    <n v="388"/>
    <n v="507"/>
    <n v="279"/>
    <n v="92"/>
    <n v="51"/>
    <n v="38.299999999999997"/>
    <n v="40"/>
    <n v="7.3510773000000001E-2"/>
    <n v="4.8795944000000001E-2"/>
    <n v="2.9150823999999999E-2"/>
    <n v="7.6204056000000006E-2"/>
    <n v="1.4100127E-2"/>
    <n v="2.9150823999999999E-2"/>
    <n v="1.8694550000000001E-2"/>
    <n v="3.5804816000000003E-2"/>
    <n v="3.6755387E-2"/>
    <n v="0.21863117900000001"/>
    <n v="0.21055133100000001"/>
    <n v="6.1470215000000002E-2"/>
    <n v="8.0323194000000001E-2"/>
    <n v="4.4201521000000001E-2"/>
    <n v="1.4575411999999999E-2"/>
    <n v="8.0798480000000006E-3"/>
    <n v="46"/>
    <n v="26"/>
    <n v="25"/>
    <n v="0.203252033"/>
    <n v="0.37398374000000001"/>
    <n v="0.21138211400000001"/>
    <x v="4"/>
    <s v="Smart bulb that can be controlled by your smartphone and other smart-home devices"/>
    <s v="High-End"/>
    <s v="All homes"/>
    <s v="Zircon"/>
    <s v="Lighting"/>
  </r>
  <r>
    <x v="9"/>
    <s v="d27fd997-2afd-4212-aebb-f548e28ffdd6"/>
    <n v="2346"/>
    <s v="pventurolia7"/>
    <n v="1"/>
    <s v="Female"/>
    <x v="52"/>
    <x v="2"/>
    <x v="1"/>
    <x v="6"/>
    <n v="198"/>
    <x v="52"/>
    <n v="3224"/>
    <n v="8"/>
    <n v="433"/>
    <n v="908"/>
    <n v="1511"/>
    <n v="308"/>
    <n v="56"/>
    <n v="2.48139E-3"/>
    <n v="0.13430521100000001"/>
    <n v="0.28163771700000001"/>
    <n v="0.46867245699999999"/>
    <n v="9.5533498999999994E-2"/>
    <x v="52"/>
    <n v="20"/>
    <n v="143"/>
    <n v="396"/>
    <n v="477"/>
    <n v="946"/>
    <n v="790"/>
    <n v="268"/>
    <n v="127"/>
    <n v="57"/>
    <n v="6.2034739999999996E-3"/>
    <n v="4.4354839E-2"/>
    <n v="0.122828784"/>
    <n v="0.14795285399999999"/>
    <n v="0.29342431800000002"/>
    <n v="0.245037221"/>
    <n v="8.3126551000000007E-2"/>
    <n v="3.939206E-2"/>
    <n v="1.7679901000000001E-2"/>
    <n v="7373"/>
    <n v="539"/>
    <n v="239"/>
    <n v="146"/>
    <n v="357"/>
    <n v="94"/>
    <n v="159"/>
    <n v="144"/>
    <n v="508"/>
    <n v="591"/>
    <n v="1574"/>
    <n v="1378"/>
    <n v="406"/>
    <n v="583"/>
    <n v="472"/>
    <n v="119"/>
    <n v="64"/>
    <n v="39.299999999999997"/>
    <n v="38"/>
    <n v="7.3104570999999993E-2"/>
    <n v="3.2415569999999998E-2"/>
    <n v="1.980198E-2"/>
    <n v="4.8419909999999997E-2"/>
    <n v="1.274922E-2"/>
    <n v="2.1565170000000002E-2"/>
    <n v="1.9530720000000001E-2"/>
    <n v="6.8900040999999995E-2"/>
    <n v="8.0157330999999998E-2"/>
    <n v="0.21348162200000001"/>
    <n v="0.18689814199999999"/>
    <n v="5.5065781000000001E-2"/>
    <n v="7.9072291000000003E-2"/>
    <n v="6.4017360999999995E-2"/>
    <n v="1.613997E-2"/>
    <n v="8.68032E-3"/>
    <n v="14"/>
    <n v="40"/>
    <n v="27"/>
    <n v="0.13636363600000001"/>
    <n v="7.0707070999999996E-2"/>
    <n v="0.20202020200000001"/>
    <x v="2"/>
    <s v="Fingerprint recognised door system"/>
    <s v="All"/>
    <s v="Flats"/>
    <s v="MyHome"/>
    <s v="Security"/>
  </r>
  <r>
    <x v="23"/>
    <s v="dfdbe172-9ddf-4099-91fb-598836401c04"/>
    <n v="2346"/>
    <s v="avaara8"/>
    <n v="1"/>
    <s v="Female"/>
    <x v="97"/>
    <x v="7"/>
    <x v="1"/>
    <x v="3"/>
    <n v="110"/>
    <x v="97"/>
    <n v="2325"/>
    <n v="2"/>
    <n v="157"/>
    <n v="464"/>
    <n v="774"/>
    <n v="733"/>
    <n v="195"/>
    <n v="8.60215E-4"/>
    <n v="6.7526881999999996E-2"/>
    <n v="0.199569892"/>
    <n v="0.332903226"/>
    <n v="0.31526881699999998"/>
    <x v="97"/>
    <n v="4"/>
    <n v="25"/>
    <n v="150"/>
    <n v="323"/>
    <n v="369"/>
    <n v="402"/>
    <n v="325"/>
    <n v="294"/>
    <n v="433"/>
    <n v="1.72043E-3"/>
    <n v="1.0752688E-2"/>
    <n v="6.4516129000000005E-2"/>
    <n v="0.138924731"/>
    <n v="0.15870967699999999"/>
    <n v="0.17290322599999999"/>
    <n v="0.13978494599999999"/>
    <n v="0.12645161299999999"/>
    <n v="0.186236559"/>
    <n v="5537"/>
    <n v="249"/>
    <n v="197"/>
    <n v="132"/>
    <n v="331"/>
    <n v="90"/>
    <n v="143"/>
    <n v="103"/>
    <n v="230"/>
    <n v="199"/>
    <n v="886"/>
    <n v="1337"/>
    <n v="403"/>
    <n v="633"/>
    <n v="411"/>
    <n v="121"/>
    <n v="72"/>
    <n v="44.2"/>
    <n v="46"/>
    <n v="4.4970200000000002E-2"/>
    <n v="3.5578832999999997E-2"/>
    <n v="2.3839624E-2"/>
    <n v="5.9779664000000003E-2"/>
    <n v="1.6254289000000002E-2"/>
    <n v="2.582626E-2"/>
    <n v="1.8602131000000001E-2"/>
    <n v="4.1538738999999998E-2"/>
    <n v="3.5940039999999999E-2"/>
    <n v="0.160014448"/>
    <n v="0.241466498"/>
    <n v="7.2783096000000005E-2"/>
    <n v="0.114321835"/>
    <n v="7.4227921000000002E-2"/>
    <n v="2.1852989E-2"/>
    <n v="1.3003430999999999E-2"/>
    <n v="42"/>
    <n v="26"/>
    <n v="7"/>
    <n v="6.3636364000000001E-2"/>
    <n v="0.38181818200000001"/>
    <n v="0.23636363599999999"/>
    <x v="2"/>
    <s v="Fingerprint recognised door system"/>
    <s v="All"/>
    <s v="Flats"/>
    <s v="MyHome"/>
    <s v="Security"/>
  </r>
  <r>
    <x v="19"/>
    <s v="3a586f30-fc2a-4844-adea-d373ffaee1c6"/>
    <n v="1549"/>
    <s v="ckissocka9"/>
    <n v="1"/>
    <s v="Female"/>
    <x v="86"/>
    <x v="19"/>
    <x v="0"/>
    <x v="10"/>
    <n v="186"/>
    <x v="86"/>
    <n v="3509"/>
    <n v="6"/>
    <n v="170"/>
    <n v="539"/>
    <n v="1191"/>
    <n v="1098"/>
    <n v="505"/>
    <n v="1.709889E-3"/>
    <n v="4.8446850999999999E-2"/>
    <n v="0.15360501600000001"/>
    <n v="0.339412938"/>
    <n v="0.31290966100000001"/>
    <x v="86"/>
    <n v="4"/>
    <n v="49"/>
    <n v="114"/>
    <n v="345"/>
    <n v="573"/>
    <n v="636"/>
    <n v="531"/>
    <n v="474"/>
    <n v="783"/>
    <n v="1.1399260000000001E-3"/>
    <n v="1.3964092000000001E-2"/>
    <n v="3.2487887999999999E-2"/>
    <n v="9.8318609000000001E-2"/>
    <n v="0.16329438600000001"/>
    <n v="0.18124821899999999"/>
    <n v="0.15132516400000001"/>
    <n v="0.13508122"/>
    <n v="0.22314049599999999"/>
    <n v="8991"/>
    <n v="418"/>
    <n v="305"/>
    <n v="222"/>
    <n v="597"/>
    <n v="147"/>
    <n v="271"/>
    <n v="185"/>
    <n v="381"/>
    <n v="318"/>
    <n v="1421"/>
    <n v="2071"/>
    <n v="679"/>
    <n v="999"/>
    <n v="748"/>
    <n v="165"/>
    <n v="64"/>
    <n v="43.4"/>
    <n v="46"/>
    <n v="4.6490934999999997E-2"/>
    <n v="3.3922811999999997E-2"/>
    <n v="2.4691358E-2"/>
    <n v="6.6399733000000002E-2"/>
    <n v="1.6349683E-2"/>
    <n v="3.0141252E-2"/>
    <n v="2.0576132E-2"/>
    <n v="4.2375708999999998E-2"/>
    <n v="3.5368702000000002E-2"/>
    <n v="0.158046936"/>
    <n v="0.230341453"/>
    <n v="7.5519963999999995E-2"/>
    <n v="0.111111111"/>
    <n v="8.3194304999999996E-2"/>
    <n v="1.8351685E-2"/>
    <n v="7.1182290000000002E-3"/>
    <n v="95"/>
    <n v="53"/>
    <n v="6"/>
    <n v="3.2258065000000002E-2"/>
    <n v="0.51075268799999995"/>
    <n v="0.28494623699999999"/>
    <x v="6"/>
    <s v="Alarm clock which automatically syncs with your smartphone and automatically opens the curtains or blinds"/>
    <s v="High-End"/>
    <s v="All homes"/>
    <s v="Zircon"/>
    <s v="Alarm"/>
  </r>
  <r>
    <x v="18"/>
    <s v="1b8bb8cb-4966-4a83-a31e-d1d186aac371"/>
    <n v="1765"/>
    <s v="mkullaa"/>
    <n v="2"/>
    <s v="Female"/>
    <x v="58"/>
    <x v="24"/>
    <x v="1"/>
    <x v="4"/>
    <n v="425"/>
    <x v="58"/>
    <n v="4235"/>
    <n v="9"/>
    <n v="377"/>
    <n v="1296"/>
    <n v="1423"/>
    <n v="818"/>
    <n v="312"/>
    <n v="2.1251479999999999E-3"/>
    <n v="8.9020071000000006E-2"/>
    <n v="0.30602125099999999"/>
    <n v="0.33600944500000002"/>
    <n v="0.193152302"/>
    <x v="58"/>
    <n v="7"/>
    <n v="76"/>
    <n v="392"/>
    <n v="928"/>
    <n v="874"/>
    <n v="731"/>
    <n v="512"/>
    <n v="358"/>
    <n v="357"/>
    <n v="1.6528929999999999E-3"/>
    <n v="1.7945691E-2"/>
    <n v="9.2561983E-2"/>
    <n v="0.21912632800000001"/>
    <n v="0.20637544299999999"/>
    <n v="0.17260920900000001"/>
    <n v="0.12089728499999999"/>
    <n v="8.4533648000000003E-2"/>
    <n v="8.4297521E-2"/>
    <n v="12172"/>
    <n v="575"/>
    <n v="279"/>
    <n v="179"/>
    <n v="448"/>
    <n v="96"/>
    <n v="218"/>
    <n v="1576"/>
    <n v="1856"/>
    <n v="701"/>
    <n v="1994"/>
    <n v="1906"/>
    <n v="577"/>
    <n v="856"/>
    <n v="562"/>
    <n v="206"/>
    <n v="143"/>
    <n v="36.6"/>
    <n v="31"/>
    <n v="4.7239565999999997E-2"/>
    <n v="2.2921459000000002E-2"/>
    <n v="1.4705882E-2"/>
    <n v="3.6805784000000001E-2"/>
    <n v="7.8869539999999998E-3"/>
    <n v="1.7909957000000001E-2"/>
    <n v="0.129477489"/>
    <n v="0.15248110400000001"/>
    <n v="5.7591192999999999E-2"/>
    <n v="0.16381860000000001"/>
    <n v="0.15658889300000001"/>
    <n v="4.7403878000000003E-2"/>
    <n v="7.0325337000000002E-2"/>
    <n v="4.6171541000000003E-2"/>
    <n v="1.6924088E-2"/>
    <n v="1.1748275000000001E-2"/>
    <n v="85"/>
    <n v="117"/>
    <n v="100"/>
    <n v="0.235294118"/>
    <n v="0.2"/>
    <n v="0.27529411799999998"/>
    <x v="7"/>
    <s v="Smart bulb that can be controlled by your smartphone and other smart-home devices"/>
    <s v="Budget"/>
    <s v="All homes"/>
    <s v="MyHome"/>
    <s v="Lighting"/>
  </r>
  <r>
    <x v="15"/>
    <s v="38863160-f569-4ceb-bd6a-74d61bb3ec8c"/>
    <n v="6825"/>
    <s v="vrowberryab"/>
    <n v="1"/>
    <s v="Female"/>
    <x v="79"/>
    <x v="10"/>
    <x v="0"/>
    <x v="38"/>
    <n v="105"/>
    <x v="79"/>
    <n v="1870"/>
    <n v="4"/>
    <n v="99"/>
    <n v="321"/>
    <n v="401"/>
    <n v="470"/>
    <n v="575"/>
    <n v="2.1390369999999999E-3"/>
    <n v="5.2941176E-2"/>
    <n v="0.171657754"/>
    <n v="0.214438503"/>
    <n v="0.25133689799999998"/>
    <x v="79"/>
    <n v="7"/>
    <n v="27"/>
    <n v="98"/>
    <n v="223"/>
    <n v="174"/>
    <n v="228"/>
    <n v="193"/>
    <n v="249"/>
    <n v="671"/>
    <n v="3.743316E-3"/>
    <n v="1.4438503E-2"/>
    <n v="5.2406416999999997E-2"/>
    <n v="0.119251337"/>
    <n v="9.3048127999999994E-2"/>
    <n v="0.121925134"/>
    <n v="0.10320855600000001"/>
    <n v="0.13315508000000001"/>
    <n v="0.35882352899999997"/>
    <n v="5004"/>
    <n v="312"/>
    <n v="205"/>
    <n v="155"/>
    <n v="424"/>
    <n v="73"/>
    <n v="115"/>
    <n v="94"/>
    <n v="189"/>
    <n v="179"/>
    <n v="918"/>
    <n v="1199"/>
    <n v="331"/>
    <n v="361"/>
    <n v="309"/>
    <n v="95"/>
    <n v="45"/>
    <n v="40.200000000000003"/>
    <n v="43"/>
    <n v="6.2350120000000002E-2"/>
    <n v="4.0967226000000002E-2"/>
    <n v="3.0975220000000001E-2"/>
    <n v="8.4732214E-2"/>
    <n v="1.4588329000000001E-2"/>
    <n v="2.2981615E-2"/>
    <n v="1.8784972E-2"/>
    <n v="3.7769784000000001E-2"/>
    <n v="3.5771382999999997E-2"/>
    <n v="0.18345323699999999"/>
    <n v="0.23960831299999999"/>
    <n v="6.6147081999999996E-2"/>
    <n v="7.2142286E-2"/>
    <n v="6.1750600000000003E-2"/>
    <n v="1.8984812E-2"/>
    <n v="8.9928060000000008E-3"/>
    <n v="38"/>
    <n v="9"/>
    <n v="30"/>
    <n v="0.28571428599999998"/>
    <n v="0.36190476199999999"/>
    <n v="8.5714286000000001E-2"/>
    <x v="5"/>
    <s v="Facial recognition security alarm system"/>
    <s v="All"/>
    <s v="Detached and semi-detached houses"/>
    <s v="Zircon"/>
    <s v="Security"/>
  </r>
  <r>
    <x v="1"/>
    <s v="e130317b-5a40-4006-8c6c-1f55110ee227"/>
    <n v="1549"/>
    <s v="bmcguinnessac"/>
    <n v="1"/>
    <s v="Female"/>
    <x v="95"/>
    <x v="2"/>
    <x v="1"/>
    <x v="37"/>
    <n v="130"/>
    <x v="95"/>
    <n v="2544"/>
    <n v="1"/>
    <n v="164"/>
    <n v="343"/>
    <n v="1330"/>
    <n v="544"/>
    <n v="162"/>
    <n v="3.93082E-4"/>
    <n v="6.4465409000000001E-2"/>
    <n v="0.13482704400000001"/>
    <n v="0.52279874199999998"/>
    <n v="0.213836478"/>
    <x v="95"/>
    <n v="6"/>
    <n v="25"/>
    <n v="138"/>
    <n v="229"/>
    <n v="544"/>
    <n v="659"/>
    <n v="412"/>
    <n v="261"/>
    <n v="270"/>
    <n v="2.3584909999999999E-3"/>
    <n v="9.8270440000000001E-3"/>
    <n v="5.4245282999999998E-2"/>
    <n v="9.0015723000000006E-2"/>
    <n v="0.213836478"/>
    <n v="0.259040881"/>
    <n v="0.16194968600000001"/>
    <n v="0.10259434000000001"/>
    <n v="0.10613207500000001"/>
    <n v="6242"/>
    <n v="303"/>
    <n v="171"/>
    <n v="130"/>
    <n v="431"/>
    <n v="103"/>
    <n v="180"/>
    <n v="139"/>
    <n v="255"/>
    <n v="174"/>
    <n v="1001"/>
    <n v="1346"/>
    <n v="394"/>
    <n v="809"/>
    <n v="597"/>
    <n v="138"/>
    <n v="71"/>
    <n v="44.7"/>
    <n v="47"/>
    <n v="4.8542134000000001E-2"/>
    <n v="2.7395065999999999E-2"/>
    <n v="2.0826658000000001E-2"/>
    <n v="6.9048382000000005E-2"/>
    <n v="1.6501121000000001E-2"/>
    <n v="2.8836911E-2"/>
    <n v="2.2268504000000001E-2"/>
    <n v="4.0852290999999999E-2"/>
    <n v="2.7875680999999999E-2"/>
    <n v="0.16036526800000001"/>
    <n v="0.21563601399999999"/>
    <n v="6.3120794999999993E-2"/>
    <n v="0.129605896"/>
    <n v="9.5642422000000005E-2"/>
    <n v="2.2108299000000001E-2"/>
    <n v="1.1374558999999999E-2"/>
    <n v="33"/>
    <n v="41"/>
    <n v="2"/>
    <n v="1.5384615000000001E-2"/>
    <n v="0.25384615399999999"/>
    <n v="0.31538461499999998"/>
    <x v="6"/>
    <s v="Alarm clock which automatically syncs with your smartphone and automatically opens the curtains or blinds"/>
    <s v="High-End"/>
    <s v="All homes"/>
    <s v="Zircon"/>
    <s v="Alarm"/>
  </r>
  <r>
    <x v="0"/>
    <s v="843773ab-44e7-4fe7-9b88-66fda06ca043"/>
    <n v="9559"/>
    <s v="rmartensenad"/>
    <n v="2"/>
    <s v="Male"/>
    <x v="81"/>
    <x v="0"/>
    <x v="1"/>
    <x v="39"/>
    <n v="92"/>
    <x v="81"/>
    <n v="1948"/>
    <n v="3"/>
    <n v="127"/>
    <n v="362"/>
    <n v="708"/>
    <n v="535"/>
    <n v="213"/>
    <n v="1.540041E-3"/>
    <n v="6.5195072000000007E-2"/>
    <n v="0.185831622"/>
    <n v="0.36344969199999999"/>
    <n v="0.27464065700000001"/>
    <x v="81"/>
    <n v="5"/>
    <n v="28"/>
    <n v="104"/>
    <n v="205"/>
    <n v="299"/>
    <n v="373"/>
    <n v="280"/>
    <n v="268"/>
    <n v="386"/>
    <n v="2.5667350000000001E-3"/>
    <n v="1.4373716999999999E-2"/>
    <n v="5.3388089999999999E-2"/>
    <n v="0.10523614000000001"/>
    <n v="0.15349076"/>
    <n v="0.191478439"/>
    <n v="0.143737166"/>
    <n v="0.137577002"/>
    <n v="0.19815195099999999"/>
    <n v="4616"/>
    <n v="178"/>
    <n v="117"/>
    <n v="98"/>
    <n v="273"/>
    <n v="55"/>
    <n v="183"/>
    <n v="133"/>
    <n v="155"/>
    <n v="145"/>
    <n v="654"/>
    <n v="969"/>
    <n v="392"/>
    <n v="665"/>
    <n v="392"/>
    <n v="123"/>
    <n v="84"/>
    <n v="46.4"/>
    <n v="49"/>
    <n v="3.8561524999999999E-2"/>
    <n v="2.534662E-2"/>
    <n v="2.1230503000000001E-2"/>
    <n v="5.9142114000000003E-2"/>
    <n v="1.1915078000000001E-2"/>
    <n v="3.9644713999999998E-2"/>
    <n v="2.8812825E-2"/>
    <n v="3.3578855999999997E-2"/>
    <n v="3.1412478000000001E-2"/>
    <n v="0.141681109"/>
    <n v="0.20992200999999999"/>
    <n v="8.4922010000000006E-2"/>
    <n v="0.14406412499999999"/>
    <n v="8.4922010000000006E-2"/>
    <n v="2.6646447E-2"/>
    <n v="1.8197574000000001E-2"/>
    <n v="48"/>
    <n v="12"/>
    <n v="14"/>
    <n v="0.15217391299999999"/>
    <n v="0.52173913000000005"/>
    <n v="0.130434783"/>
    <x v="1"/>
    <s v="Speaker system which connects to your smartphone and other smart-home devices"/>
    <s v="High-End"/>
    <s v="All homes"/>
    <s v="Zircon"/>
    <s v="Sound System"/>
  </r>
  <r>
    <x v="3"/>
    <s v="f85ed146-a858-4787-b725-c84404a242e2"/>
    <n v="1765"/>
    <s v="ysadatae"/>
    <n v="1"/>
    <s v="Female"/>
    <x v="91"/>
    <x v="4"/>
    <x v="0"/>
    <x v="11"/>
    <n v="81"/>
    <x v="91"/>
    <n v="1717"/>
    <n v="2"/>
    <n v="84"/>
    <n v="344"/>
    <n v="510"/>
    <n v="519"/>
    <n v="258"/>
    <n v="1.164822E-3"/>
    <n v="4.8922539000000001E-2"/>
    <n v="0.20034944700000001"/>
    <n v="0.29702970299999998"/>
    <n v="0.30227140400000002"/>
    <x v="91"/>
    <n v="1"/>
    <n v="14"/>
    <n v="79"/>
    <n v="192"/>
    <n v="284"/>
    <n v="238"/>
    <n v="244"/>
    <n v="250"/>
    <n v="415"/>
    <n v="5.8241100000000002E-4"/>
    <n v="8.1537569999999993E-3"/>
    <n v="4.6010482999999998E-2"/>
    <n v="0.11182294700000001"/>
    <n v="0.165404776"/>
    <n v="0.138613861"/>
    <n v="0.14210832800000001"/>
    <n v="0.14560279600000001"/>
    <n v="0.24170064099999999"/>
    <n v="4282"/>
    <n v="224"/>
    <n v="189"/>
    <n v="111"/>
    <n v="284"/>
    <n v="71"/>
    <n v="96"/>
    <n v="64"/>
    <n v="131"/>
    <n v="126"/>
    <n v="708"/>
    <n v="971"/>
    <n v="340"/>
    <n v="439"/>
    <n v="325"/>
    <n v="110"/>
    <n v="93"/>
    <n v="44"/>
    <n v="46"/>
    <n v="5.2312004000000002E-2"/>
    <n v="4.4138253000000002E-2"/>
    <n v="2.5922466000000002E-2"/>
    <n v="6.6324147999999999E-2"/>
    <n v="1.6581037E-2"/>
    <n v="2.2419430000000001E-2"/>
    <n v="1.4946287000000001E-2"/>
    <n v="3.0593181000000001E-2"/>
    <n v="2.9425501999999999E-2"/>
    <n v="0.165343298"/>
    <n v="0.226763195"/>
    <n v="7.9402149000000005E-2"/>
    <n v="0.102522186"/>
    <n v="7.5899113000000004E-2"/>
    <n v="2.5688929999999999E-2"/>
    <n v="2.1718823000000002E-2"/>
    <n v="44"/>
    <n v="15"/>
    <n v="11"/>
    <n v="0.13580246900000001"/>
    <n v="0.54320987700000001"/>
    <n v="0.185185185"/>
    <x v="7"/>
    <s v="Smart bulb that can be controlled by your smartphone and other smart-home devices"/>
    <s v="Budget"/>
    <s v="All homes"/>
    <s v="MyHome"/>
    <s v="Lighting"/>
  </r>
  <r>
    <x v="3"/>
    <s v="94b237e5-7cdb-4f28-91fc-a3021a32d2ac"/>
    <n v="2346"/>
    <s v="sfinckeaf"/>
    <n v="1"/>
    <s v="Female"/>
    <x v="119"/>
    <x v="28"/>
    <x v="1"/>
    <x v="2"/>
    <n v="168"/>
    <x v="119"/>
    <n v="3387"/>
    <n v="2"/>
    <n v="182"/>
    <n v="465"/>
    <n v="1655"/>
    <n v="892"/>
    <n v="191"/>
    <n v="5.9049299999999999E-4"/>
    <n v="5.3734868999999998E-2"/>
    <n v="0.13728963699999999"/>
    <n v="0.48863300900000001"/>
    <n v="0.26335990599999998"/>
    <x v="119"/>
    <n v="15"/>
    <n v="25"/>
    <n v="149"/>
    <n v="354"/>
    <n v="750"/>
    <n v="837"/>
    <n v="561"/>
    <n v="365"/>
    <n v="331"/>
    <n v="4.428698E-3"/>
    <n v="7.3811629999999996E-3"/>
    <n v="4.3991732999999998E-2"/>
    <n v="0.10451727199999999"/>
    <n v="0.22143489799999999"/>
    <n v="0.24712134599999999"/>
    <n v="0.16563330400000001"/>
    <n v="0.10776498399999999"/>
    <n v="9.7726601999999996E-2"/>
    <n v="8025"/>
    <n v="372"/>
    <n v="271"/>
    <n v="151"/>
    <n v="449"/>
    <n v="102"/>
    <n v="178"/>
    <n v="174"/>
    <n v="330"/>
    <n v="295"/>
    <n v="1465"/>
    <n v="1696"/>
    <n v="683"/>
    <n v="1058"/>
    <n v="563"/>
    <n v="159"/>
    <n v="79"/>
    <n v="44.4"/>
    <n v="46"/>
    <n v="4.6355140000000003E-2"/>
    <n v="3.3769470000000003E-2"/>
    <n v="1.8816198999999999E-2"/>
    <n v="5.5950156000000001E-2"/>
    <n v="1.2710279999999999E-2"/>
    <n v="2.2180684999999999E-2"/>
    <n v="2.1682243E-2"/>
    <n v="4.1121495000000001E-2"/>
    <n v="3.6760124999999998E-2"/>
    <n v="0.182554517"/>
    <n v="0.21133956400000001"/>
    <n v="8.5109034E-2"/>
    <n v="0.13183800600000001"/>
    <n v="7.0155762999999996E-2"/>
    <n v="1.9813084000000002E-2"/>
    <n v="9.8442370000000005E-3"/>
    <n v="60"/>
    <n v="45"/>
    <n v="15"/>
    <n v="8.9285714000000002E-2"/>
    <n v="0.35714285699999998"/>
    <n v="0.26785714300000002"/>
    <x v="2"/>
    <s v="Fingerprint recognised door system"/>
    <s v="All"/>
    <s v="Flats"/>
    <s v="MyHome"/>
    <s v="Security"/>
  </r>
  <r>
    <x v="8"/>
    <s v="0aded8ca-af97-4ad5-943d-ef48c457281b"/>
    <n v="6825"/>
    <s v="ibettleyag"/>
    <n v="1"/>
    <s v="Male"/>
    <x v="69"/>
    <x v="20"/>
    <x v="1"/>
    <x v="13"/>
    <n v="105"/>
    <x v="69"/>
    <n v="2026"/>
    <n v="0"/>
    <n v="130"/>
    <n v="443"/>
    <n v="921"/>
    <n v="397"/>
    <n v="135"/>
    <n v="0"/>
    <n v="6.4165844E-2"/>
    <n v="0.218657453"/>
    <n v="0.45459032599999999"/>
    <n v="0.195952616"/>
    <x v="69"/>
    <n v="10"/>
    <n v="24"/>
    <n v="117"/>
    <n v="300"/>
    <n v="490"/>
    <n v="418"/>
    <n v="240"/>
    <n v="198"/>
    <n v="229"/>
    <n v="4.9358340000000001E-3"/>
    <n v="1.1846002E-2"/>
    <n v="5.7749259999999997E-2"/>
    <n v="0.148075025"/>
    <n v="0.241855874"/>
    <n v="0.20631786799999999"/>
    <n v="0.11846002"/>
    <n v="9.7729516000000002E-2"/>
    <n v="0.11303060199999999"/>
    <n v="4888"/>
    <n v="298"/>
    <n v="183"/>
    <n v="94"/>
    <n v="316"/>
    <n v="71"/>
    <n v="126"/>
    <n v="101"/>
    <n v="220"/>
    <n v="248"/>
    <n v="950"/>
    <n v="1060"/>
    <n v="347"/>
    <n v="521"/>
    <n v="257"/>
    <n v="63"/>
    <n v="33"/>
    <n v="40.799999999999997"/>
    <n v="42"/>
    <n v="6.096563E-2"/>
    <n v="3.7438625000000003E-2"/>
    <n v="1.9230769000000002E-2"/>
    <n v="6.4648118000000004E-2"/>
    <n v="1.4525368E-2"/>
    <n v="2.5777413999999998E-2"/>
    <n v="2.0662848000000001E-2"/>
    <n v="4.5008183E-2"/>
    <n v="5.0736497999999998E-2"/>
    <n v="0.194353519"/>
    <n v="0.21685761000000001"/>
    <n v="7.099018E-2"/>
    <n v="0.106587561"/>
    <n v="5.2577740999999997E-2"/>
    <n v="1.2888706999999999E-2"/>
    <n v="6.7512270000000003E-3"/>
    <n v="26"/>
    <n v="35"/>
    <n v="3"/>
    <n v="2.8571428999999999E-2"/>
    <n v="0.24761904800000001"/>
    <n v="0.33333333300000001"/>
    <x v="5"/>
    <s v="Facial recognition security alarm system"/>
    <s v="All"/>
    <s v="Detached and semi-detached houses"/>
    <s v="Zircon"/>
    <s v="Security"/>
  </r>
  <r>
    <x v="25"/>
    <s v="5b2520b7-04fe-432c-9280-8e533cee9468"/>
    <n v="5422"/>
    <s v="hdrummerah"/>
    <n v="1"/>
    <s v="Male"/>
    <x v="80"/>
    <x v="31"/>
    <x v="0"/>
    <x v="1"/>
    <n v="136"/>
    <x v="80"/>
    <n v="3100"/>
    <n v="2"/>
    <n v="213"/>
    <n v="705"/>
    <n v="1287"/>
    <n v="670"/>
    <n v="223"/>
    <n v="6.45161E-4"/>
    <n v="6.8709676999999997E-2"/>
    <n v="0.22741935499999999"/>
    <n v="0.41516129000000002"/>
    <n v="0.216129032"/>
    <x v="80"/>
    <n v="6"/>
    <n v="36"/>
    <n v="212"/>
    <n v="569"/>
    <n v="672"/>
    <n v="620"/>
    <n v="407"/>
    <n v="305"/>
    <n v="273"/>
    <n v="1.9354839999999999E-3"/>
    <n v="1.1612903000000001E-2"/>
    <n v="6.8387096999999994E-2"/>
    <n v="0.18354838700000001"/>
    <n v="0.216774194"/>
    <n v="0.2"/>
    <n v="0.13129032299999999"/>
    <n v="9.8387097000000007E-2"/>
    <n v="8.8064515999999995E-2"/>
    <n v="8061"/>
    <n v="598"/>
    <n v="304"/>
    <n v="192"/>
    <n v="507"/>
    <n v="97"/>
    <n v="213"/>
    <n v="157"/>
    <n v="412"/>
    <n v="446"/>
    <n v="1885"/>
    <n v="1610"/>
    <n v="440"/>
    <n v="624"/>
    <n v="387"/>
    <n v="103"/>
    <n v="86"/>
    <n v="38.5"/>
    <n v="39"/>
    <n v="7.4184343999999999E-2"/>
    <n v="3.7712442999999998E-2"/>
    <n v="2.3818385000000001E-2"/>
    <n v="6.2895422000000006E-2"/>
    <n v="1.2033245999999999E-2"/>
    <n v="2.6423520999999998E-2"/>
    <n v="1.9476492000000001E-2"/>
    <n v="5.1110283999999999E-2"/>
    <n v="5.5328123E-2"/>
    <n v="0.23384195499999999"/>
    <n v="0.199727081"/>
    <n v="5.4583799000000002E-2"/>
    <n v="7.7409750999999999E-2"/>
    <n v="4.8008931999999997E-2"/>
    <n v="1.2777571E-2"/>
    <n v="1.0668652000000001E-2"/>
    <n v="28"/>
    <n v="31"/>
    <n v="20"/>
    <n v="0.147058824"/>
    <n v="0.20588235299999999"/>
    <n v="0.227941176"/>
    <x v="4"/>
    <s v="Smart bulb that can be controlled by your smartphone and other smart-home devices"/>
    <s v="High-End"/>
    <s v="All homes"/>
    <s v="Zircon"/>
    <s v="Lighting"/>
  </r>
  <r>
    <x v="20"/>
    <s v="244ae379-7c39-4c36-a07c-ab0ca645168b"/>
    <n v="1765"/>
    <s v="gfoxai"/>
    <n v="2"/>
    <s v="Male"/>
    <x v="46"/>
    <x v="22"/>
    <x v="1"/>
    <x v="29"/>
    <n v="158"/>
    <x v="46"/>
    <n v="3304"/>
    <n v="4"/>
    <n v="162"/>
    <n v="975"/>
    <n v="1157"/>
    <n v="888"/>
    <n v="118"/>
    <n v="1.210654E-3"/>
    <n v="4.9031476999999997E-2"/>
    <n v="0.29509685200000002"/>
    <n v="0.35018159799999998"/>
    <n v="0.26876513299999999"/>
    <x v="46"/>
    <n v="0"/>
    <n v="53"/>
    <n v="192"/>
    <n v="790"/>
    <n v="667"/>
    <n v="462"/>
    <n v="401"/>
    <n v="401"/>
    <n v="338"/>
    <n v="0"/>
    <n v="1.6041162000000001E-2"/>
    <n v="5.8111379999999997E-2"/>
    <n v="0.23910411600000001"/>
    <n v="0.20187651300000001"/>
    <n v="0.13983050799999999"/>
    <n v="0.121368039"/>
    <n v="0.121368039"/>
    <n v="0.102300242"/>
    <n v="8354"/>
    <n v="701"/>
    <n v="372"/>
    <n v="213"/>
    <n v="577"/>
    <n v="138"/>
    <n v="251"/>
    <n v="181"/>
    <n v="482"/>
    <n v="650"/>
    <n v="2330"/>
    <n v="1703"/>
    <n v="276"/>
    <n v="322"/>
    <n v="135"/>
    <n v="17"/>
    <n v="6"/>
    <n v="32.9"/>
    <n v="34"/>
    <n v="8.3911897999999999E-2"/>
    <n v="4.4529566999999999E-2"/>
    <n v="2.5496768E-2"/>
    <n v="6.9068710000000005E-2"/>
    <n v="1.6519032999999999E-2"/>
    <n v="3.0045486999999999E-2"/>
    <n v="2.1666267999999999E-2"/>
    <n v="5.7696912000000003E-2"/>
    <n v="7.7807038999999995E-2"/>
    <n v="0.27890830700000002"/>
    <n v="0.203854441"/>
    <n v="3.3038065999999998E-2"/>
    <n v="3.8544410000000001E-2"/>
    <n v="1.6159923E-2"/>
    <n v="2.0349529999999999E-3"/>
    <n v="7.1821899999999998E-4"/>
    <n v="45"/>
    <n v="27"/>
    <n v="20"/>
    <n v="0.12658227799999999"/>
    <n v="0.28481012700000002"/>
    <n v="0.170886076"/>
    <x v="7"/>
    <s v="Smart bulb that can be controlled by your smartphone and other smart-home devices"/>
    <s v="Budget"/>
    <s v="All homes"/>
    <s v="MyHome"/>
    <s v="Lighting"/>
  </r>
  <r>
    <x v="16"/>
    <s v="2b2707ff-b34e-49c5-ab0e-45a6ead8a393"/>
    <n v="1765"/>
    <s v="raykroydaj"/>
    <n v="2"/>
    <s v="Female"/>
    <x v="74"/>
    <x v="24"/>
    <x v="1"/>
    <x v="35"/>
    <n v="83"/>
    <x v="74"/>
    <n v="2070"/>
    <n v="4"/>
    <n v="134"/>
    <n v="350"/>
    <n v="698"/>
    <n v="609"/>
    <n v="275"/>
    <n v="1.9323669999999999E-3"/>
    <n v="6.4734299999999995E-2"/>
    <n v="0.169082126"/>
    <n v="0.33719806800000002"/>
    <n v="0.29420289900000002"/>
    <x v="74"/>
    <n v="9"/>
    <n v="26"/>
    <n v="106"/>
    <n v="212"/>
    <n v="305"/>
    <n v="334"/>
    <n v="347"/>
    <n v="271"/>
    <n v="460"/>
    <n v="4.3478259999999999E-3"/>
    <n v="1.2560386E-2"/>
    <n v="5.1207729E-2"/>
    <n v="0.102415459"/>
    <n v="0.147342995"/>
    <n v="0.16135265700000001"/>
    <n v="0.16763285"/>
    <n v="0.13091787399999999"/>
    <n v="0.222222222"/>
    <n v="5127"/>
    <n v="215"/>
    <n v="157"/>
    <n v="121"/>
    <n v="357"/>
    <n v="87"/>
    <n v="148"/>
    <n v="116"/>
    <n v="229"/>
    <n v="151"/>
    <n v="812"/>
    <n v="1314"/>
    <n v="448"/>
    <n v="603"/>
    <n v="273"/>
    <n v="61"/>
    <n v="35"/>
    <n v="42.9"/>
    <n v="46"/>
    <n v="4.1934855E-2"/>
    <n v="3.0622196000000001E-2"/>
    <n v="2.3600546E-2"/>
    <n v="6.9631363000000002E-2"/>
    <n v="1.6968988000000001E-2"/>
    <n v="2.8866783999999999E-2"/>
    <n v="2.2625316999999999E-2"/>
    <n v="4.4665495999999999E-2"/>
    <n v="2.9451920999999999E-2"/>
    <n v="0.15837721900000001"/>
    <n v="0.25629022800000001"/>
    <n v="8.7380533999999996E-2"/>
    <n v="0.117612639"/>
    <n v="5.3247513000000003E-2"/>
    <n v="1.1897796E-2"/>
    <n v="6.826604E-3"/>
    <n v="25"/>
    <n v="10"/>
    <n v="7"/>
    <n v="8.4337349000000006E-2"/>
    <n v="0.30120481900000001"/>
    <n v="0.120481928"/>
    <x v="7"/>
    <s v="Smart bulb that can be controlled by your smartphone and other smart-home devices"/>
    <s v="Budget"/>
    <s v="All homes"/>
    <s v="MyHome"/>
    <s v="Lighting"/>
  </r>
  <r>
    <x v="15"/>
    <s v="9e4912d2-00ef-4e27-8021-817759967865"/>
    <n v="1765"/>
    <s v="mjagielskiak"/>
    <n v="1"/>
    <s v="Female"/>
    <x v="94"/>
    <x v="22"/>
    <x v="1"/>
    <x v="6"/>
    <n v="291"/>
    <x v="94"/>
    <n v="3692"/>
    <n v="1"/>
    <n v="294"/>
    <n v="605"/>
    <n v="1898"/>
    <n v="789"/>
    <n v="105"/>
    <n v="2.7085599999999998E-4"/>
    <n v="7.9631636000000006E-2"/>
    <n v="0.163867822"/>
    <n v="0.51408450699999997"/>
    <n v="0.21370530900000001"/>
    <x v="94"/>
    <n v="8"/>
    <n v="60"/>
    <n v="256"/>
    <n v="390"/>
    <n v="911"/>
    <n v="1024"/>
    <n v="536"/>
    <n v="323"/>
    <n v="184"/>
    <n v="2.166847E-3"/>
    <n v="1.6251353999999999E-2"/>
    <n v="6.9339111999999994E-2"/>
    <n v="0.105633803"/>
    <n v="0.246749729"/>
    <n v="0.27735644599999998"/>
    <n v="0.14517876499999999"/>
    <n v="8.7486457000000004E-2"/>
    <n v="4.9837486E-2"/>
    <n v="8812"/>
    <n v="418"/>
    <n v="253"/>
    <n v="193"/>
    <n v="533"/>
    <n v="132"/>
    <n v="237"/>
    <n v="225"/>
    <n v="476"/>
    <n v="358"/>
    <n v="1612"/>
    <n v="1871"/>
    <n v="581"/>
    <n v="963"/>
    <n v="695"/>
    <n v="176"/>
    <n v="89"/>
    <n v="43"/>
    <n v="44"/>
    <n v="4.7435314999999999E-2"/>
    <n v="2.8710849E-2"/>
    <n v="2.1901951999999999E-2"/>
    <n v="6.0485701000000003E-2"/>
    <n v="1.4979572999999999E-2"/>
    <n v="2.6895143E-2"/>
    <n v="2.5533363999999999E-2"/>
    <n v="5.4017249000000003E-2"/>
    <n v="4.0626418999999997E-2"/>
    <n v="0.18293236500000001"/>
    <n v="0.21232410299999999"/>
    <n v="6.5932819000000004E-2"/>
    <n v="0.109282796"/>
    <n v="7.8869723000000003E-2"/>
    <n v="1.9972764E-2"/>
    <n v="1.0099864E-2"/>
    <n v="49"/>
    <n v="81"/>
    <n v="82"/>
    <n v="0.28178694199999998"/>
    <n v="0.16838487999999999"/>
    <n v="0.27835051500000002"/>
    <x v="7"/>
    <s v="Smart bulb that can be controlled by your smartphone and other smart-home devices"/>
    <s v="Budget"/>
    <s v="All homes"/>
    <s v="MyHome"/>
    <s v="Lighting"/>
  </r>
  <r>
    <x v="13"/>
    <s v="3e889fbc-b33c-4df0-923f-e9c9c7a894df"/>
    <n v="2342"/>
    <s v="cmillershipal"/>
    <n v="1"/>
    <s v="Male"/>
    <x v="50"/>
    <x v="3"/>
    <x v="1"/>
    <x v="12"/>
    <n v="168"/>
    <x v="50"/>
    <n v="3182"/>
    <n v="9"/>
    <n v="286"/>
    <n v="914"/>
    <n v="1693"/>
    <n v="222"/>
    <n v="58"/>
    <n v="2.82841E-3"/>
    <n v="8.9880578000000003E-2"/>
    <n v="0.28724072899999997"/>
    <n v="0.53205531100000003"/>
    <n v="6.9767441999999999E-2"/>
    <x v="50"/>
    <n v="8"/>
    <n v="59"/>
    <n v="298"/>
    <n v="766"/>
    <n v="948"/>
    <n v="730"/>
    <n v="236"/>
    <n v="84"/>
    <n v="53"/>
    <n v="2.514142E-3"/>
    <n v="1.8541798000000002E-2"/>
    <n v="9.3651790999999998E-2"/>
    <n v="0.240729101"/>
    <n v="0.29792583299999997"/>
    <n v="0.22941546199999999"/>
    <n v="7.4167189999999994E-2"/>
    <n v="2.6398491999999999E-2"/>
    <n v="1.6656191000000001E-2"/>
    <n v="7339"/>
    <n v="580"/>
    <n v="304"/>
    <n v="176"/>
    <n v="450"/>
    <n v="97"/>
    <n v="188"/>
    <n v="188"/>
    <n v="495"/>
    <n v="464"/>
    <n v="1280"/>
    <n v="1397"/>
    <n v="377"/>
    <n v="603"/>
    <n v="559"/>
    <n v="122"/>
    <n v="59"/>
    <n v="39.1"/>
    <n v="39"/>
    <n v="7.9029841000000003E-2"/>
    <n v="4.1422537000000002E-2"/>
    <n v="2.3981468999999998E-2"/>
    <n v="6.1316256E-2"/>
    <n v="1.3217059999999999E-2"/>
    <n v="2.5616568999999999E-2"/>
    <n v="2.5616568999999999E-2"/>
    <n v="6.7447881000000001E-2"/>
    <n v="6.3223872E-2"/>
    <n v="0.17441068300000001"/>
    <n v="0.19035290899999999"/>
    <n v="5.1369395999999998E-2"/>
    <n v="8.2163783000000004E-2"/>
    <n v="7.6168415000000003E-2"/>
    <n v="1.6623518E-2"/>
    <n v="8.0392420000000003E-3"/>
    <n v="6"/>
    <n v="66"/>
    <n v="21"/>
    <n v="0.125"/>
    <n v="3.5714285999999998E-2"/>
    <n v="0.39285714300000002"/>
    <x v="3"/>
    <s v="Alarm clock which automatically syncs with your smartphone and automatically opens the curtains or blinds"/>
    <s v="Budget"/>
    <s v="All homes"/>
    <s v="MyHome"/>
    <s v="Alarm"/>
  </r>
  <r>
    <x v="16"/>
    <s v="bc3cbace-5fac-4529-b4c2-c9aa27175189"/>
    <n v="2342"/>
    <s v="mguerrieroam"/>
    <n v="1"/>
    <s v="Female"/>
    <x v="116"/>
    <x v="26"/>
    <x v="0"/>
    <x v="41"/>
    <n v="182"/>
    <x v="116"/>
    <n v="3015"/>
    <n v="7"/>
    <n v="288"/>
    <n v="828"/>
    <n v="1129"/>
    <n v="582"/>
    <n v="181"/>
    <n v="2.3217250000000002E-3"/>
    <n v="9.5522388E-2"/>
    <n v="0.27462686600000003"/>
    <n v="0.37446102799999997"/>
    <n v="0.19303482599999999"/>
    <x v="116"/>
    <n v="11"/>
    <n v="117"/>
    <n v="313"/>
    <n v="523"/>
    <n v="550"/>
    <n v="651"/>
    <n v="413"/>
    <n v="237"/>
    <n v="200"/>
    <n v="3.6484249999999998E-3"/>
    <n v="3.8805970000000002E-2"/>
    <n v="0.103814262"/>
    <n v="0.17346600300000001"/>
    <n v="0.18242122699999999"/>
    <n v="0.21592039800000001"/>
    <n v="0.13698175800000001"/>
    <n v="7.8606965000000001E-2"/>
    <n v="6.6334991999999995E-2"/>
    <n v="7952"/>
    <n v="613"/>
    <n v="342"/>
    <n v="171"/>
    <n v="462"/>
    <n v="106"/>
    <n v="168"/>
    <n v="190"/>
    <n v="595"/>
    <n v="533"/>
    <n v="1990"/>
    <n v="1397"/>
    <n v="416"/>
    <n v="486"/>
    <n v="328"/>
    <n v="101"/>
    <n v="54"/>
    <n v="36.4"/>
    <n v="35"/>
    <n v="7.7087525000000004E-2"/>
    <n v="4.3008048E-2"/>
    <n v="2.1504024E-2"/>
    <n v="5.8098591999999998E-2"/>
    <n v="1.332998E-2"/>
    <n v="2.1126761000000001E-2"/>
    <n v="2.3893359999999999E-2"/>
    <n v="7.4823944000000003E-2"/>
    <n v="6.7027163000000001E-2"/>
    <n v="0.25025150899999998"/>
    <n v="0.17567907399999999"/>
    <n v="5.2313882999999999E-2"/>
    <n v="6.1116700000000003E-2"/>
    <n v="4.1247485E-2"/>
    <n v="1.2701207000000001E-2"/>
    <n v="6.7907439999999996E-3"/>
    <n v="17"/>
    <n v="45"/>
    <n v="64"/>
    <n v="0.351648352"/>
    <n v="9.3406592999999996E-2"/>
    <n v="0.24725274699999999"/>
    <x v="3"/>
    <s v="Alarm clock which automatically syncs with your smartphone and automatically opens the curtains or blinds"/>
    <s v="Budget"/>
    <s v="All homes"/>
    <s v="MyHome"/>
    <s v="Alarm"/>
  </r>
  <r>
    <x v="4"/>
    <s v="3b264839-6689-4005-bf82-7ce054e9609b"/>
    <n v="6825"/>
    <s v="iyarkeran"/>
    <n v="1"/>
    <s v="Female"/>
    <x v="9"/>
    <x v="30"/>
    <x v="1"/>
    <x v="6"/>
    <n v="260"/>
    <x v="9"/>
    <n v="4791"/>
    <n v="2"/>
    <n v="482"/>
    <n v="991"/>
    <n v="2877"/>
    <n v="362"/>
    <n v="77"/>
    <n v="4.1744900000000002E-4"/>
    <n v="0.10060530199999999"/>
    <n v="0.20684617"/>
    <n v="0.60050093900000001"/>
    <n v="7.5558339000000002E-2"/>
    <x v="9"/>
    <n v="11"/>
    <n v="84"/>
    <n v="455"/>
    <n v="761"/>
    <n v="1606"/>
    <n v="1238"/>
    <n v="413"/>
    <n v="150"/>
    <n v="73"/>
    <n v="2.2959719999999999E-3"/>
    <n v="1.7532874E-2"/>
    <n v="9.4969735E-2"/>
    <n v="0.158839491"/>
    <n v="0.33521185599999997"/>
    <n v="0.25840116899999999"/>
    <n v="8.6203297999999998E-2"/>
    <n v="3.1308704E-2"/>
    <n v="1.5236903E-2"/>
    <n v="11104"/>
    <n v="676"/>
    <n v="329"/>
    <n v="236"/>
    <n v="651"/>
    <n v="145"/>
    <n v="291"/>
    <n v="291"/>
    <n v="692"/>
    <n v="691"/>
    <n v="2113"/>
    <n v="2013"/>
    <n v="669"/>
    <n v="1261"/>
    <n v="806"/>
    <n v="168"/>
    <n v="72"/>
    <n v="41.1"/>
    <n v="41"/>
    <n v="6.0878963000000001E-2"/>
    <n v="2.9628963000000001E-2"/>
    <n v="2.1253602E-2"/>
    <n v="5.8627522000000001E-2"/>
    <n v="1.3058357E-2"/>
    <n v="2.6206772E-2"/>
    <n v="2.6206772E-2"/>
    <n v="6.2319884999999998E-2"/>
    <n v="6.2229827000000001E-2"/>
    <n v="0.19029178699999999"/>
    <n v="0.18128602299999999"/>
    <n v="6.0248559E-2"/>
    <n v="0.11356268"/>
    <n v="7.2586454999999994E-2"/>
    <n v="1.5129683E-2"/>
    <n v="6.4841500000000002E-3"/>
    <n v="13"/>
    <n v="84"/>
    <n v="23"/>
    <n v="8.8461538000000006E-2"/>
    <n v="0.05"/>
    <n v="0.32307692300000002"/>
    <x v="5"/>
    <s v="Facial recognition security alarm system"/>
    <s v="All"/>
    <s v="Detached and semi-detached houses"/>
    <s v="Zircon"/>
    <s v="Security"/>
  </r>
  <r>
    <x v="17"/>
    <s v="980bca3a-3aa0-4b17-a735-374fcc9aacb1"/>
    <n v="7747"/>
    <s v="esonghurstao"/>
    <n v="2"/>
    <s v="Female"/>
    <x v="61"/>
    <x v="31"/>
    <x v="1"/>
    <x v="33"/>
    <n v="345"/>
    <x v="61"/>
    <n v="3460"/>
    <n v="3"/>
    <n v="323"/>
    <n v="808"/>
    <n v="2137"/>
    <n v="146"/>
    <n v="43"/>
    <n v="8.6705199999999999E-4"/>
    <n v="9.3352600999999993E-2"/>
    <n v="0.23352601200000001"/>
    <n v="0.61763005800000004"/>
    <n v="4.2196532000000002E-2"/>
    <x v="61"/>
    <n v="9"/>
    <n v="51"/>
    <n v="315"/>
    <n v="673"/>
    <n v="1159"/>
    <n v="912"/>
    <n v="233"/>
    <n v="80"/>
    <n v="28"/>
    <n v="2.6011559999999999E-3"/>
    <n v="1.4739884E-2"/>
    <n v="9.1040462000000003E-2"/>
    <n v="0.19450867099999999"/>
    <n v="0.33497109800000002"/>
    <n v="0.263583815"/>
    <n v="6.7341040000000005E-2"/>
    <n v="2.3121387E-2"/>
    <n v="8.0924859999999994E-3"/>
    <n v="8122"/>
    <n v="613"/>
    <n v="291"/>
    <n v="162"/>
    <n v="433"/>
    <n v="103"/>
    <n v="213"/>
    <n v="209"/>
    <n v="525"/>
    <n v="699"/>
    <n v="1751"/>
    <n v="1591"/>
    <n v="431"/>
    <n v="651"/>
    <n v="343"/>
    <n v="74"/>
    <n v="33"/>
    <n v="37.4"/>
    <n v="36"/>
    <n v="7.5474021000000002E-2"/>
    <n v="3.5828614000000002E-2"/>
    <n v="1.9945826E-2"/>
    <n v="5.3311992000000002E-2"/>
    <n v="1.2681606E-2"/>
    <n v="2.6225068000000001E-2"/>
    <n v="2.5732577999999999E-2"/>
    <n v="6.4639250999999995E-2"/>
    <n v="8.6062546000000004E-2"/>
    <n v="0.21558729400000001"/>
    <n v="0.19588771199999999"/>
    <n v="5.3065747000000003E-2"/>
    <n v="8.0152671999999994E-2"/>
    <n v="4.2230978000000002E-2"/>
    <n v="9.1110559999999993E-3"/>
    <n v="4.0630390000000001E-3"/>
    <n v="30"/>
    <n v="90"/>
    <n v="74"/>
    <n v="0.21449275400000001"/>
    <n v="8.6956521999999994E-2"/>
    <n v="0.26086956500000003"/>
    <x v="0"/>
    <s v="Speaker system which connects to your smartphone and other smart-home devices"/>
    <s v="Budget"/>
    <s v="All homes"/>
    <s v="MyHome"/>
    <s v="Sound System"/>
  </r>
  <r>
    <x v="1"/>
    <s v="da2f61cf-2de5-47ad-a23f-bb363cf32f97"/>
    <n v="1549"/>
    <s v="gbountiffap"/>
    <n v="1"/>
    <s v="Male"/>
    <x v="38"/>
    <x v="8"/>
    <x v="0"/>
    <x v="24"/>
    <n v="156"/>
    <x v="38"/>
    <n v="3201"/>
    <n v="14"/>
    <n v="324"/>
    <n v="567"/>
    <n v="1008"/>
    <n v="876"/>
    <n v="412"/>
    <n v="4.373633E-3"/>
    <n v="0.101218369"/>
    <n v="0.17713214599999999"/>
    <n v="0.31490159299999998"/>
    <n v="0.27366447999999999"/>
    <x v="38"/>
    <n v="27"/>
    <n v="75"/>
    <n v="224"/>
    <n v="397"/>
    <n v="490"/>
    <n v="498"/>
    <n v="437"/>
    <n v="399"/>
    <n v="654"/>
    <n v="8.4348640000000003E-3"/>
    <n v="2.3430177999999999E-2"/>
    <n v="6.9978131999999998E-2"/>
    <n v="0.12402374300000001"/>
    <n v="0.15307716299999999"/>
    <n v="0.15557638200000001"/>
    <n v="0.136519838"/>
    <n v="0.124648547"/>
    <n v="0.204311153"/>
    <n v="7868"/>
    <n v="442"/>
    <n v="282"/>
    <n v="166"/>
    <n v="485"/>
    <n v="105"/>
    <n v="161"/>
    <n v="133"/>
    <n v="271"/>
    <n v="264"/>
    <n v="1404"/>
    <n v="1734"/>
    <n v="558"/>
    <n v="844"/>
    <n v="645"/>
    <n v="232"/>
    <n v="142"/>
    <n v="44.5"/>
    <n v="46"/>
    <n v="5.6176918999999999E-2"/>
    <n v="3.5841382999999997E-2"/>
    <n v="2.1098118999999999E-2"/>
    <n v="6.1642095000000001E-2"/>
    <n v="1.3345196E-2"/>
    <n v="2.0462633000000001E-2"/>
    <n v="1.6903914999999999E-2"/>
    <n v="3.4443315000000002E-2"/>
    <n v="3.3553634999999998E-2"/>
    <n v="0.17844433100000001"/>
    <n v="0.220386375"/>
    <n v="7.0920182999999998E-2"/>
    <n v="0.107269954"/>
    <n v="8.1977630999999995E-2"/>
    <n v="2.9486528000000001E-2"/>
    <n v="1.8047789000000002E-2"/>
    <n v="60"/>
    <n v="25"/>
    <n v="40"/>
    <n v="0.256410256"/>
    <n v="0.38461538499999998"/>
    <n v="0.16025640999999999"/>
    <x v="6"/>
    <s v="Alarm clock which automatically syncs with your smartphone and automatically opens the curtains or blinds"/>
    <s v="High-End"/>
    <s v="All homes"/>
    <s v="Zircon"/>
    <s v="Alarm"/>
  </r>
  <r>
    <x v="22"/>
    <s v="0c9993ae-48e2-4d2b-b1ef-ec641454434a"/>
    <n v="7747"/>
    <s v="lvezeyaq"/>
    <n v="1"/>
    <s v="Female"/>
    <x v="83"/>
    <x v="22"/>
    <x v="1"/>
    <x v="9"/>
    <n v="198"/>
    <x v="83"/>
    <n v="3280"/>
    <n v="6"/>
    <n v="246"/>
    <n v="810"/>
    <n v="1361"/>
    <n v="745"/>
    <n v="112"/>
    <n v="1.829268E-3"/>
    <n v="7.4999999999999997E-2"/>
    <n v="0.24695122"/>
    <n v="0.41493902399999999"/>
    <n v="0.22713414600000001"/>
    <x v="83"/>
    <n v="10"/>
    <n v="58"/>
    <n v="192"/>
    <n v="559"/>
    <n v="738"/>
    <n v="757"/>
    <n v="470"/>
    <n v="310"/>
    <n v="186"/>
    <n v="3.0487800000000001E-3"/>
    <n v="1.7682927000000001E-2"/>
    <n v="5.8536585000000002E-2"/>
    <n v="0.170426829"/>
    <n v="0.22500000000000001"/>
    <n v="0.230792683"/>
    <n v="0.143292683"/>
    <n v="9.4512194999999993E-2"/>
    <n v="5.6707317E-2"/>
    <n v="7850"/>
    <n v="363"/>
    <n v="237"/>
    <n v="139"/>
    <n v="448"/>
    <n v="92"/>
    <n v="205"/>
    <n v="166"/>
    <n v="415"/>
    <n v="371"/>
    <n v="1365"/>
    <n v="1759"/>
    <n v="577"/>
    <n v="926"/>
    <n v="593"/>
    <n v="121"/>
    <n v="73"/>
    <n v="43.6"/>
    <n v="46"/>
    <n v="4.6242037999999999E-2"/>
    <n v="3.0191083000000001E-2"/>
    <n v="1.7707006000000001E-2"/>
    <n v="5.7070063999999997E-2"/>
    <n v="1.1719745E-2"/>
    <n v="2.611465E-2"/>
    <n v="2.1146497E-2"/>
    <n v="5.2866242000000001E-2"/>
    <n v="4.7261145999999997E-2"/>
    <n v="0.17388534999999999"/>
    <n v="0.22407643299999999"/>
    <n v="7.3503184999999999E-2"/>
    <n v="0.117961783"/>
    <n v="7.5541400999999994E-2"/>
    <n v="1.5414013000000001E-2"/>
    <n v="9.2993629999999997E-3"/>
    <n v="33"/>
    <n v="85"/>
    <n v="25"/>
    <n v="0.12626262599999999"/>
    <n v="0.16666666699999999"/>
    <n v="0.42929292899999999"/>
    <x v="0"/>
    <s v="Speaker system which connects to your smartphone and other smart-home devices"/>
    <s v="Budget"/>
    <s v="All homes"/>
    <s v="MyHome"/>
    <s v="Sound System"/>
  </r>
  <r>
    <x v="6"/>
    <s v="0393727a-35f4-4572-a1e2-f8aa9ace828b"/>
    <n v="2346"/>
    <s v="hgilmourar"/>
    <n v="1"/>
    <s v="Male"/>
    <x v="41"/>
    <x v="14"/>
    <x v="1"/>
    <x v="4"/>
    <n v="177"/>
    <x v="41"/>
    <n v="4110"/>
    <n v="3"/>
    <n v="316"/>
    <n v="729"/>
    <n v="2289"/>
    <n v="610"/>
    <n v="163"/>
    <n v="7.2992700000000001E-4"/>
    <n v="7.6885645000000002E-2"/>
    <n v="0.177372263"/>
    <n v="0.55693430700000002"/>
    <n v="0.14841849100000001"/>
    <x v="41"/>
    <n v="19"/>
    <n v="91"/>
    <n v="304"/>
    <n v="475"/>
    <n v="1209"/>
    <n v="973"/>
    <n v="529"/>
    <n v="273"/>
    <n v="237"/>
    <n v="4.6228709999999998E-3"/>
    <n v="2.2141119000000001E-2"/>
    <n v="7.3965936999999995E-2"/>
    <n v="0.115571776"/>
    <n v="0.294160584"/>
    <n v="0.23673965899999999"/>
    <n v="0.128710462"/>
    <n v="6.6423358000000002E-2"/>
    <n v="5.7664234000000002E-2"/>
    <n v="10150"/>
    <n v="607"/>
    <n v="376"/>
    <n v="240"/>
    <n v="623"/>
    <n v="156"/>
    <n v="381"/>
    <n v="227"/>
    <n v="565"/>
    <n v="668"/>
    <n v="2068"/>
    <n v="1967"/>
    <n v="589"/>
    <n v="895"/>
    <n v="589"/>
    <n v="147"/>
    <n v="52"/>
    <n v="39"/>
    <n v="39"/>
    <n v="5.9802955999999997E-2"/>
    <n v="3.7044334999999998E-2"/>
    <n v="2.3645320000000001E-2"/>
    <n v="6.1379309999999999E-2"/>
    <n v="1.5369458000000001E-2"/>
    <n v="3.7536946000000002E-2"/>
    <n v="2.2364531999999999E-2"/>
    <n v="5.5665025E-2"/>
    <n v="6.5812808E-2"/>
    <n v="0.20374384200000001"/>
    <n v="0.19379310299999999"/>
    <n v="5.8029557000000002E-2"/>
    <n v="8.8177340000000007E-2"/>
    <n v="5.8029557000000002E-2"/>
    <n v="1.4482759E-2"/>
    <n v="5.1231530000000001E-3"/>
    <n v="24"/>
    <n v="50"/>
    <n v="28"/>
    <n v="0.15819209000000001"/>
    <n v="0.13559321999999999"/>
    <n v="0.28248587600000002"/>
    <x v="2"/>
    <s v="Fingerprint recognised door system"/>
    <s v="All"/>
    <s v="Flats"/>
    <s v="MyHome"/>
    <s v="Security"/>
  </r>
  <r>
    <x v="28"/>
    <s v="e1dbc8f3-2154-49d8-b858-5ebcf5b1133c"/>
    <n v="6825"/>
    <s v="gmacinerneyas"/>
    <n v="1"/>
    <s v="Female"/>
    <x v="81"/>
    <x v="0"/>
    <x v="1"/>
    <x v="39"/>
    <n v="92"/>
    <x v="81"/>
    <n v="1948"/>
    <n v="3"/>
    <n v="127"/>
    <n v="362"/>
    <n v="708"/>
    <n v="535"/>
    <n v="213"/>
    <n v="1.540041E-3"/>
    <n v="6.5195072000000007E-2"/>
    <n v="0.185831622"/>
    <n v="0.36344969199999999"/>
    <n v="0.27464065700000001"/>
    <x v="81"/>
    <n v="5"/>
    <n v="28"/>
    <n v="104"/>
    <n v="205"/>
    <n v="299"/>
    <n v="373"/>
    <n v="280"/>
    <n v="268"/>
    <n v="386"/>
    <n v="2.5667350000000001E-3"/>
    <n v="1.4373716999999999E-2"/>
    <n v="5.3388089999999999E-2"/>
    <n v="0.10523614000000001"/>
    <n v="0.15349076"/>
    <n v="0.191478439"/>
    <n v="0.143737166"/>
    <n v="0.137577002"/>
    <n v="0.19815195099999999"/>
    <n v="4616"/>
    <n v="178"/>
    <n v="117"/>
    <n v="98"/>
    <n v="273"/>
    <n v="55"/>
    <n v="183"/>
    <n v="133"/>
    <n v="155"/>
    <n v="145"/>
    <n v="654"/>
    <n v="969"/>
    <n v="392"/>
    <n v="665"/>
    <n v="392"/>
    <n v="123"/>
    <n v="84"/>
    <n v="46.4"/>
    <n v="49"/>
    <n v="3.8561524999999999E-2"/>
    <n v="2.534662E-2"/>
    <n v="2.1230503000000001E-2"/>
    <n v="5.9142114000000003E-2"/>
    <n v="1.1915078000000001E-2"/>
    <n v="3.9644713999999998E-2"/>
    <n v="2.8812825E-2"/>
    <n v="3.3578855999999997E-2"/>
    <n v="3.1412478000000001E-2"/>
    <n v="0.141681109"/>
    <n v="0.20992200999999999"/>
    <n v="8.4922010000000006E-2"/>
    <n v="0.14406412499999999"/>
    <n v="8.4922010000000006E-2"/>
    <n v="2.6646447E-2"/>
    <n v="1.8197574000000001E-2"/>
    <n v="48"/>
    <n v="12"/>
    <n v="14"/>
    <n v="0.15217391299999999"/>
    <n v="0.52173913000000005"/>
    <n v="0.130434783"/>
    <x v="5"/>
    <s v="Facial recognition security alarm system"/>
    <s v="All"/>
    <s v="Detached and semi-detached houses"/>
    <s v="Zircon"/>
    <s v="Security"/>
  </r>
  <r>
    <x v="19"/>
    <s v="d5998d52-2f30-4d58-ab36-1f369eb0063d"/>
    <n v="1549"/>
    <s v="dgreatrexat"/>
    <n v="1"/>
    <s v="Female"/>
    <x v="79"/>
    <x v="19"/>
    <x v="0"/>
    <x v="38"/>
    <n v="105"/>
    <x v="79"/>
    <n v="1870"/>
    <n v="4"/>
    <n v="99"/>
    <n v="321"/>
    <n v="401"/>
    <n v="470"/>
    <n v="575"/>
    <n v="2.1390369999999999E-3"/>
    <n v="5.2941176E-2"/>
    <n v="0.171657754"/>
    <n v="0.214438503"/>
    <n v="0.25133689799999998"/>
    <x v="79"/>
    <n v="7"/>
    <n v="27"/>
    <n v="98"/>
    <n v="223"/>
    <n v="174"/>
    <n v="228"/>
    <n v="193"/>
    <n v="249"/>
    <n v="671"/>
    <n v="3.743316E-3"/>
    <n v="1.4438503E-2"/>
    <n v="5.2406416999999997E-2"/>
    <n v="0.119251337"/>
    <n v="9.3048127999999994E-2"/>
    <n v="0.121925134"/>
    <n v="0.10320855600000001"/>
    <n v="0.13315508000000001"/>
    <n v="0.35882352899999997"/>
    <n v="5004"/>
    <n v="312"/>
    <n v="205"/>
    <n v="155"/>
    <n v="424"/>
    <n v="73"/>
    <n v="115"/>
    <n v="94"/>
    <n v="189"/>
    <n v="179"/>
    <n v="918"/>
    <n v="1199"/>
    <n v="331"/>
    <n v="361"/>
    <n v="309"/>
    <n v="95"/>
    <n v="45"/>
    <n v="40.200000000000003"/>
    <n v="43"/>
    <n v="6.2350120000000002E-2"/>
    <n v="4.0967226000000002E-2"/>
    <n v="3.0975220000000001E-2"/>
    <n v="8.4732214E-2"/>
    <n v="1.4588329000000001E-2"/>
    <n v="2.2981615E-2"/>
    <n v="1.8784972E-2"/>
    <n v="3.7769784000000001E-2"/>
    <n v="3.5771382999999997E-2"/>
    <n v="0.18345323699999999"/>
    <n v="0.23960831299999999"/>
    <n v="6.6147081999999996E-2"/>
    <n v="7.2142286E-2"/>
    <n v="6.1750600000000003E-2"/>
    <n v="1.8984812E-2"/>
    <n v="8.9928060000000008E-3"/>
    <n v="38"/>
    <n v="9"/>
    <n v="30"/>
    <n v="0.28571428599999998"/>
    <n v="0.36190476199999999"/>
    <n v="8.5714286000000001E-2"/>
    <x v="6"/>
    <s v="Alarm clock which automatically syncs with your smartphone and automatically opens the curtains or blinds"/>
    <s v="High-End"/>
    <s v="All homes"/>
    <s v="Zircon"/>
    <s v="Alarm"/>
  </r>
  <r>
    <x v="10"/>
    <s v="52f89c52-3950-4d1c-9c08-12919c09a975"/>
    <n v="5422"/>
    <s v="gwindousau"/>
    <n v="2"/>
    <s v="Male"/>
    <x v="111"/>
    <x v="32"/>
    <x v="1"/>
    <x v="29"/>
    <n v="69"/>
    <x v="111"/>
    <n v="1722"/>
    <n v="1"/>
    <n v="77"/>
    <n v="320"/>
    <n v="516"/>
    <n v="578"/>
    <n v="230"/>
    <n v="5.8071999999999996E-4"/>
    <n v="4.4715446999999998E-2"/>
    <n v="0.18583042999999999"/>
    <n v="0.29965156799999998"/>
    <n v="0.33565621400000001"/>
    <x v="111"/>
    <n v="3"/>
    <n v="17"/>
    <n v="74"/>
    <n v="214"/>
    <n v="232"/>
    <n v="266"/>
    <n v="268"/>
    <n v="253"/>
    <n v="395"/>
    <n v="1.74216E-3"/>
    <n v="9.8722419999999998E-3"/>
    <n v="4.2973286999999999E-2"/>
    <n v="0.1242741"/>
    <n v="0.13472706200000001"/>
    <n v="0.15447154499999999"/>
    <n v="0.155632985"/>
    <n v="0.14692218400000001"/>
    <n v="0.229384437"/>
    <n v="4380"/>
    <n v="286"/>
    <n v="163"/>
    <n v="93"/>
    <n v="296"/>
    <n v="55"/>
    <n v="110"/>
    <n v="78"/>
    <n v="181"/>
    <n v="174"/>
    <n v="768"/>
    <n v="950"/>
    <n v="280"/>
    <n v="523"/>
    <n v="301"/>
    <n v="72"/>
    <n v="50"/>
    <n v="42.3"/>
    <n v="44"/>
    <n v="6.5296804E-2"/>
    <n v="3.7214612000000001E-2"/>
    <n v="2.1232877000000001E-2"/>
    <n v="6.7579908999999994E-2"/>
    <n v="1.2557077999999999E-2"/>
    <n v="2.5114154999999999E-2"/>
    <n v="1.7808219E-2"/>
    <n v="4.1324200999999998E-2"/>
    <n v="3.9726026999999997E-2"/>
    <n v="0.175342466"/>
    <n v="0.21689497699999999"/>
    <n v="6.3926941000000001E-2"/>
    <n v="0.119406393"/>
    <n v="6.8721460999999998E-2"/>
    <n v="1.6438356000000001E-2"/>
    <n v="1.1415524999999999E-2"/>
    <n v="25"/>
    <n v="9"/>
    <n v="2"/>
    <n v="2.8985507000000001E-2"/>
    <n v="0.362318841"/>
    <n v="0.130434783"/>
    <x v="4"/>
    <s v="Smart bulb that can be controlled by your smartphone and other smart-home devices"/>
    <s v="High-End"/>
    <s v="All homes"/>
    <s v="Zircon"/>
    <s v="Lighting"/>
  </r>
  <r>
    <x v="10"/>
    <s v="813760fc-8f1a-4e59-9e47-f454a6ca3ba0"/>
    <n v="2346"/>
    <s v="pblazhevichav"/>
    <n v="1"/>
    <s v="Female"/>
    <x v="17"/>
    <x v="3"/>
    <x v="1"/>
    <x v="13"/>
    <n v="318"/>
    <x v="17"/>
    <n v="2777"/>
    <n v="2"/>
    <n v="168"/>
    <n v="440"/>
    <n v="1107"/>
    <n v="853"/>
    <n v="207"/>
    <n v="7.2020199999999997E-4"/>
    <n v="6.0496939E-2"/>
    <n v="0.158444364"/>
    <n v="0.39863161699999999"/>
    <n v="0.30716600599999999"/>
    <x v="17"/>
    <n v="4"/>
    <n v="40"/>
    <n v="127"/>
    <n v="353"/>
    <n v="459"/>
    <n v="594"/>
    <n v="460"/>
    <n v="368"/>
    <n v="372"/>
    <n v="1.440403E-3"/>
    <n v="1.4404033E-2"/>
    <n v="4.5732805000000001E-2"/>
    <n v="0.127115592"/>
    <n v="0.16528628000000001"/>
    <n v="0.21389989200000001"/>
    <n v="0.16564638100000001"/>
    <n v="0.132517105"/>
    <n v="0.133957508"/>
    <n v="6608"/>
    <n v="264"/>
    <n v="189"/>
    <n v="123"/>
    <n v="395"/>
    <n v="111"/>
    <n v="186"/>
    <n v="140"/>
    <n v="325"/>
    <n v="276"/>
    <n v="1084"/>
    <n v="1487"/>
    <n v="545"/>
    <n v="796"/>
    <n v="478"/>
    <n v="128"/>
    <n v="81"/>
    <n v="44.3"/>
    <n v="46"/>
    <n v="3.9951573999999997E-2"/>
    <n v="2.8601695E-2"/>
    <n v="1.8613800999999999E-2"/>
    <n v="5.9776029000000001E-2"/>
    <n v="1.6797821000000001E-2"/>
    <n v="2.8147700000000001E-2"/>
    <n v="2.1186441E-2"/>
    <n v="4.9182809000000001E-2"/>
    <n v="4.1767553999999998E-2"/>
    <n v="0.16404358399999999"/>
    <n v="0.22503026600000001"/>
    <n v="8.2475786999999995E-2"/>
    <n v="0.120460048"/>
    <n v="7.2336561999999993E-2"/>
    <n v="1.9370459999999999E-2"/>
    <n v="1.2257868999999999E-2"/>
    <n v="108"/>
    <n v="75"/>
    <n v="62"/>
    <n v="0.19496855299999999"/>
    <n v="0.33962264199999997"/>
    <n v="0.235849057"/>
    <x v="2"/>
    <s v="Fingerprint recognised door system"/>
    <s v="All"/>
    <s v="Flats"/>
    <s v="MyHome"/>
    <s v="Security"/>
  </r>
  <r>
    <x v="0"/>
    <s v="26efba53-18ac-45fe-a209-f6e22d6df20d"/>
    <n v="6825"/>
    <s v="cbarbieraw"/>
    <n v="1"/>
    <s v="Male"/>
    <x v="107"/>
    <x v="22"/>
    <x v="1"/>
    <x v="2"/>
    <n v="133"/>
    <x v="107"/>
    <n v="2445"/>
    <n v="1"/>
    <n v="49"/>
    <n v="288"/>
    <n v="1918"/>
    <n v="143"/>
    <n v="46"/>
    <n v="4.0899799999999999E-4"/>
    <n v="2.00409E-2"/>
    <n v="0.117791411"/>
    <n v="0.784458078"/>
    <n v="5.8486707999999998E-2"/>
    <x v="107"/>
    <n v="0"/>
    <n v="6"/>
    <n v="60"/>
    <n v="194"/>
    <n v="1276"/>
    <n v="620"/>
    <n v="156"/>
    <n v="80"/>
    <n v="53"/>
    <n v="0"/>
    <n v="2.4539879999999998E-3"/>
    <n v="2.4539877000000002E-2"/>
    <n v="7.9345603000000001E-2"/>
    <n v="0.52188139099999997"/>
    <n v="0.25357873199999997"/>
    <n v="6.3803681000000001E-2"/>
    <n v="3.2719836000000002E-2"/>
    <n v="2.1676892E-2"/>
    <n v="6452"/>
    <n v="451"/>
    <n v="276"/>
    <n v="212"/>
    <n v="458"/>
    <n v="109"/>
    <n v="170"/>
    <n v="182"/>
    <n v="399"/>
    <n v="456"/>
    <n v="1494"/>
    <n v="1276"/>
    <n v="354"/>
    <n v="384"/>
    <n v="151"/>
    <n v="52"/>
    <n v="28"/>
    <n v="35.200000000000003"/>
    <n v="35"/>
    <n v="6.9900805999999996E-2"/>
    <n v="4.2777432999999997E-2"/>
    <n v="3.2858028999999997E-2"/>
    <n v="7.0985741000000005E-2"/>
    <n v="1.6893986E-2"/>
    <n v="2.6348419000000001E-2"/>
    <n v="2.8208308000000001E-2"/>
    <n v="6.184129E-2"/>
    <n v="7.0675759000000005E-2"/>
    <n v="0.23155610700000001"/>
    <n v="0.19776813400000001"/>
    <n v="5.4866708E-2"/>
    <n v="5.9516429000000003E-2"/>
    <n v="2.3403595999999999E-2"/>
    <n v="8.0595159999999992E-3"/>
    <n v="4.3397399999999999E-3"/>
    <n v="2"/>
    <n v="26"/>
    <n v="0"/>
    <n v="0"/>
    <n v="1.5037594E-2"/>
    <n v="0.195488722"/>
    <x v="5"/>
    <s v="Facial recognition security alarm system"/>
    <s v="All"/>
    <s v="Detached and semi-detached houses"/>
    <s v="Zircon"/>
    <s v="Security"/>
  </r>
  <r>
    <x v="7"/>
    <s v="6a5a1d57-a09e-4b21-9ed2-3f984109011b"/>
    <n v="2346"/>
    <s v="dyatemanax"/>
    <n v="1"/>
    <s v="Female"/>
    <x v="65"/>
    <x v="17"/>
    <x v="1"/>
    <x v="25"/>
    <n v="127"/>
    <x v="65"/>
    <n v="3737"/>
    <n v="6"/>
    <n v="275"/>
    <n v="802"/>
    <n v="2290"/>
    <n v="284"/>
    <n v="80"/>
    <n v="1.6055659999999999E-3"/>
    <n v="7.3588440000000005E-2"/>
    <n v="0.21461064999999999"/>
    <n v="0.61279100900000005"/>
    <n v="7.5996788999999995E-2"/>
    <x v="65"/>
    <n v="11"/>
    <n v="65"/>
    <n v="324"/>
    <n v="628"/>
    <n v="1316"/>
    <n v="946"/>
    <n v="291"/>
    <n v="106"/>
    <n v="50"/>
    <n v="2.9435379999999999E-3"/>
    <n v="1.7393631E-2"/>
    <n v="8.6700561999999995E-2"/>
    <n v="0.16804923699999999"/>
    <n v="0.35215413400000001"/>
    <n v="0.253144233"/>
    <n v="7.7869948999999994E-2"/>
    <n v="2.8364998999999998E-2"/>
    <n v="1.3379716E-2"/>
    <n v="9500"/>
    <n v="837"/>
    <n v="473"/>
    <n v="272"/>
    <n v="719"/>
    <n v="119"/>
    <n v="251"/>
    <n v="257"/>
    <n v="596"/>
    <n v="683"/>
    <n v="2057"/>
    <n v="1535"/>
    <n v="444"/>
    <n v="625"/>
    <n v="436"/>
    <n v="121"/>
    <n v="75"/>
    <n v="35.299999999999997"/>
    <n v="33"/>
    <n v="8.8105263000000003E-2"/>
    <n v="4.9789474E-2"/>
    <n v="2.8631579000000001E-2"/>
    <n v="7.5684211000000001E-2"/>
    <n v="1.2526315999999999E-2"/>
    <n v="2.6421053E-2"/>
    <n v="2.7052632E-2"/>
    <n v="6.2736842000000001E-2"/>
    <n v="7.1894737E-2"/>
    <n v="0.216526316"/>
    <n v="0.161578947"/>
    <n v="4.6736842000000001E-2"/>
    <n v="6.5789474000000001E-2"/>
    <n v="4.5894736999999998E-2"/>
    <n v="1.2736842E-2"/>
    <n v="7.8947370000000006E-3"/>
    <n v="1"/>
    <n v="58"/>
    <n v="7"/>
    <n v="5.5118109999999998E-2"/>
    <n v="7.8740159999999993E-3"/>
    <n v="0.45669291299999998"/>
    <x v="2"/>
    <s v="Fingerprint recognised door system"/>
    <s v="All"/>
    <s v="Flats"/>
    <s v="MyHome"/>
    <s v="Security"/>
  </r>
  <r>
    <x v="30"/>
    <s v="09437c3e-d256-4794-af4e-0969b277bf62"/>
    <n v="2342"/>
    <s v="schampionnetay"/>
    <n v="1"/>
    <s v="Female"/>
    <x v="102"/>
    <x v="4"/>
    <x v="1"/>
    <x v="33"/>
    <n v="178"/>
    <x v="102"/>
    <n v="3411"/>
    <n v="4"/>
    <n v="183"/>
    <n v="737"/>
    <n v="1483"/>
    <n v="899"/>
    <n v="105"/>
    <n v="1.172677E-3"/>
    <n v="5.3649955999999999E-2"/>
    <n v="0.21606566999999999"/>
    <n v="0.43476986200000001"/>
    <n v="0.263559074"/>
    <x v="102"/>
    <n v="3"/>
    <n v="39"/>
    <n v="181"/>
    <n v="571"/>
    <n v="768"/>
    <n v="751"/>
    <n v="575"/>
    <n v="313"/>
    <n v="210"/>
    <n v="8.7950699999999997E-4"/>
    <n v="1.1433597E-2"/>
    <n v="5.3063618E-2"/>
    <n v="0.16739958999999999"/>
    <n v="0.22515391400000001"/>
    <n v="0.22017003800000001"/>
    <n v="0.168572266"/>
    <n v="9.1761946999999996E-2"/>
    <n v="6.1565522999999997E-2"/>
    <n v="8316"/>
    <n v="580"/>
    <n v="277"/>
    <n v="183"/>
    <n v="514"/>
    <n v="120"/>
    <n v="207"/>
    <n v="177"/>
    <n v="496"/>
    <n v="570"/>
    <n v="1884"/>
    <n v="1835"/>
    <n v="446"/>
    <n v="578"/>
    <n v="336"/>
    <n v="78"/>
    <n v="35"/>
    <n v="37.700000000000003"/>
    <n v="38"/>
    <n v="6.9745070000000006E-2"/>
    <n v="3.3309283000000002E-2"/>
    <n v="2.2005772E-2"/>
    <n v="6.1808561999999997E-2"/>
    <n v="1.4430014E-2"/>
    <n v="2.4891775000000001E-2"/>
    <n v="2.1284271E-2"/>
    <n v="5.9644059999999999E-2"/>
    <n v="6.8542568999999998E-2"/>
    <n v="0.22655122699999999"/>
    <n v="0.22065897100000001"/>
    <n v="5.3631553999999998E-2"/>
    <n v="6.9504570000000002E-2"/>
    <n v="4.0404040000000002E-2"/>
    <n v="9.3795089999999994E-3"/>
    <n v="4.2087540000000003E-3"/>
    <n v="50"/>
    <n v="33"/>
    <n v="11"/>
    <n v="6.1797752999999997E-2"/>
    <n v="0.28089887600000002"/>
    <n v="0.18539325800000001"/>
    <x v="3"/>
    <s v="Alarm clock which automatically syncs with your smartphone and automatically opens the curtains or blinds"/>
    <s v="Budget"/>
    <s v="All homes"/>
    <s v="MyHome"/>
    <s v="Alarm"/>
  </r>
  <r>
    <x v="8"/>
    <s v="37d7e9d3-69c9-4437-98b8-15500dadce8c"/>
    <n v="1549"/>
    <s v="ahabbijamaz"/>
    <n v="1"/>
    <s v="Female"/>
    <x v="14"/>
    <x v="21"/>
    <x v="0"/>
    <x v="10"/>
    <n v="89"/>
    <x v="14"/>
    <n v="2068"/>
    <n v="4"/>
    <n v="271"/>
    <n v="625"/>
    <n v="500"/>
    <n v="380"/>
    <n v="288"/>
    <n v="1.934236E-3"/>
    <n v="0.13104448699999999"/>
    <n v="0.30222437099999999"/>
    <n v="0.24177949700000001"/>
    <n v="0.183752418"/>
    <x v="14"/>
    <n v="10"/>
    <n v="62"/>
    <n v="226"/>
    <n v="438"/>
    <n v="266"/>
    <n v="288"/>
    <n v="210"/>
    <n v="188"/>
    <n v="380"/>
    <n v="4.8355899999999999E-3"/>
    <n v="2.9980658E-2"/>
    <n v="0.109284333"/>
    <n v="0.21179883899999999"/>
    <n v="0.12862669199999999"/>
    <n v="0.13926499000000001"/>
    <n v="0.101547389"/>
    <n v="9.0909090999999997E-2"/>
    <n v="0.183752418"/>
    <n v="4724"/>
    <n v="223"/>
    <n v="114"/>
    <n v="87"/>
    <n v="277"/>
    <n v="65"/>
    <n v="167"/>
    <n v="97"/>
    <n v="205"/>
    <n v="216"/>
    <n v="849"/>
    <n v="1013"/>
    <n v="308"/>
    <n v="525"/>
    <n v="376"/>
    <n v="126"/>
    <n v="76"/>
    <n v="44.2"/>
    <n v="45"/>
    <n v="4.7205758E-2"/>
    <n v="2.4132091000000001E-2"/>
    <n v="1.8416596E-2"/>
    <n v="5.8636749000000002E-2"/>
    <n v="1.3759525999999999E-2"/>
    <n v="3.5351397E-2"/>
    <n v="2.0533446E-2"/>
    <n v="4.3395428E-2"/>
    <n v="4.5723962999999999E-2"/>
    <n v="0.17972057599999999"/>
    <n v="0.214436918"/>
    <n v="6.5198984000000001E-2"/>
    <n v="0.111134632"/>
    <n v="7.9593565000000005E-2"/>
    <n v="2.6672312E-2"/>
    <n v="1.6088061000000001E-2"/>
    <n v="24"/>
    <n v="11"/>
    <n v="28"/>
    <n v="0.31460674199999999"/>
    <n v="0.269662921"/>
    <n v="0.12359550599999999"/>
    <x v="6"/>
    <s v="Alarm clock which automatically syncs with your smartphone and automatically opens the curtains or blinds"/>
    <s v="High-End"/>
    <s v="All homes"/>
    <s v="Zircon"/>
    <s v="Alarm"/>
  </r>
  <r>
    <x v="29"/>
    <s v="ca30368b-52fe-4f78-8e8d-491518f28192"/>
    <n v="9559"/>
    <s v="cgoundryb0"/>
    <n v="2"/>
    <s v="Female"/>
    <x v="27"/>
    <x v="15"/>
    <x v="0"/>
    <x v="15"/>
    <n v="195"/>
    <x v="27"/>
    <n v="2346"/>
    <n v="10"/>
    <n v="438"/>
    <n v="751"/>
    <n v="616"/>
    <n v="407"/>
    <n v="124"/>
    <n v="4.2625750000000002E-3"/>
    <n v="0.18670076699999999"/>
    <n v="0.32011935200000002"/>
    <n v="0.26257459500000002"/>
    <n v="0.173486786"/>
    <x v="27"/>
    <n v="24"/>
    <n v="77"/>
    <n v="371"/>
    <n v="523"/>
    <n v="408"/>
    <n v="327"/>
    <n v="233"/>
    <n v="181"/>
    <n v="202"/>
    <n v="1.0230179000000001E-2"/>
    <n v="3.2821823999999999E-2"/>
    <n v="0.15814151700000001"/>
    <n v="0.22293265100000001"/>
    <n v="0.17391304299999999"/>
    <n v="0.13938618899999999"/>
    <n v="9.9317987999999996E-2"/>
    <n v="7.7152600000000002E-2"/>
    <n v="8.6104006999999996E-2"/>
    <n v="5362"/>
    <n v="303"/>
    <n v="163"/>
    <n v="104"/>
    <n v="288"/>
    <n v="53"/>
    <n v="131"/>
    <n v="136"/>
    <n v="384"/>
    <n v="351"/>
    <n v="1160"/>
    <n v="999"/>
    <n v="297"/>
    <n v="414"/>
    <n v="351"/>
    <n v="127"/>
    <n v="101"/>
    <n v="40.9"/>
    <n v="40"/>
    <n v="5.6508765000000002E-2"/>
    <n v="3.0399104999999999E-2"/>
    <n v="1.9395748000000001E-2"/>
    <n v="5.3711302000000002E-2"/>
    <n v="9.8843720000000006E-3"/>
    <n v="2.4431181999999999E-2"/>
    <n v="2.5363670000000001E-2"/>
    <n v="7.1615069000000003E-2"/>
    <n v="6.5460648999999996E-2"/>
    <n v="0.21633718800000001"/>
    <n v="0.18631107799999999"/>
    <n v="5.538978E-2"/>
    <n v="7.7209996000000003E-2"/>
    <n v="6.5460648999999996E-2"/>
    <n v="2.3685192000000001E-2"/>
    <n v="1.8836255E-2"/>
    <n v="34"/>
    <n v="30"/>
    <n v="58"/>
    <n v="0.297435897"/>
    <n v="0.174358974"/>
    <n v="0.15384615400000001"/>
    <x v="1"/>
    <s v="Speaker system which connects to your smartphone and other smart-home devices"/>
    <s v="High-End"/>
    <s v="All homes"/>
    <s v="Zircon"/>
    <s v="Sound System"/>
  </r>
  <r>
    <x v="5"/>
    <s v="550c0ef2-3045-4071-91b2-4f58661243fc"/>
    <n v="5422"/>
    <s v="lsilverstonb1"/>
    <n v="2"/>
    <s v="Male"/>
    <x v="20"/>
    <x v="4"/>
    <x v="0"/>
    <x v="15"/>
    <n v="137"/>
    <x v="20"/>
    <n v="2969"/>
    <n v="2"/>
    <n v="103"/>
    <n v="495"/>
    <n v="1302"/>
    <n v="843"/>
    <n v="224"/>
    <n v="6.7362699999999999E-4"/>
    <n v="3.4691815000000001E-2"/>
    <n v="0.166722802"/>
    <n v="0.43853149200000002"/>
    <n v="0.283933985"/>
    <x v="20"/>
    <n v="0"/>
    <n v="9"/>
    <n v="105"/>
    <n v="305"/>
    <n v="478"/>
    <n v="781"/>
    <n v="569"/>
    <n v="433"/>
    <n v="289"/>
    <n v="0"/>
    <n v="3.0313240000000002E-3"/>
    <n v="3.5365443000000003E-2"/>
    <n v="0.102728191"/>
    <n v="0.16099696899999999"/>
    <n v="0.263051533"/>
    <n v="0.191647019"/>
    <n v="0.14584035000000001"/>
    <n v="9.7339171000000002E-2"/>
    <n v="7825"/>
    <n v="400"/>
    <n v="272"/>
    <n v="185"/>
    <n v="515"/>
    <n v="113"/>
    <n v="247"/>
    <n v="168"/>
    <n v="441"/>
    <n v="302"/>
    <n v="1438"/>
    <n v="1871"/>
    <n v="551"/>
    <n v="723"/>
    <n v="437"/>
    <n v="118"/>
    <n v="44"/>
    <n v="41"/>
    <n v="43"/>
    <n v="5.1118210999999997E-2"/>
    <n v="3.4760382999999999E-2"/>
    <n v="2.3642172999999999E-2"/>
    <n v="6.5814696000000006E-2"/>
    <n v="1.4440895E-2"/>
    <n v="3.1565494999999999E-2"/>
    <n v="2.1469649E-2"/>
    <n v="5.6357826999999999E-2"/>
    <n v="3.8594248999999997E-2"/>
    <n v="0.18376996800000001"/>
    <n v="0.23910543100000001"/>
    <n v="7.0415334999999996E-2"/>
    <n v="9.2396166000000002E-2"/>
    <n v="5.5846645E-2"/>
    <n v="1.5079871999999999E-2"/>
    <n v="5.6230029999999997E-3"/>
    <n v="27"/>
    <n v="71"/>
    <n v="17"/>
    <n v="0.124087591"/>
    <n v="0.19708029199999999"/>
    <n v="0.51824817499999998"/>
    <x v="4"/>
    <s v="Smart bulb that can be controlled by your smartphone and other smart-home devices"/>
    <s v="High-End"/>
    <s v="All homes"/>
    <s v="Zircon"/>
    <s v="Lighting"/>
  </r>
  <r>
    <x v="1"/>
    <s v="12f6fe46-12a2-4306-a249-64840e5aa436"/>
    <n v="1765"/>
    <s v="kkennanb2"/>
    <n v="2"/>
    <s v="Female"/>
    <x v="28"/>
    <x v="12"/>
    <x v="1"/>
    <x v="9"/>
    <n v="80"/>
    <x v="28"/>
    <n v="1478"/>
    <n v="3"/>
    <n v="69"/>
    <n v="441"/>
    <n v="615"/>
    <n v="316"/>
    <n v="34"/>
    <n v="2.0297700000000002E-3"/>
    <n v="4.6684708999999998E-2"/>
    <n v="0.29837618399999999"/>
    <n v="0.41610284199999997"/>
    <n v="0.21380243600000001"/>
    <x v="28"/>
    <n v="2"/>
    <n v="25"/>
    <n v="59"/>
    <n v="303"/>
    <n v="378"/>
    <n v="315"/>
    <n v="202"/>
    <n v="127"/>
    <n v="67"/>
    <n v="1.3531800000000001E-3"/>
    <n v="1.6914749999999999E-2"/>
    <n v="3.9918809E-2"/>
    <n v="0.20500676600000001"/>
    <n v="0.25575101500000003"/>
    <n v="0.21312584600000001"/>
    <n v="0.136671177"/>
    <n v="8.5926928E-2"/>
    <n v="4.5331529000000002E-2"/>
    <n v="3666"/>
    <n v="227"/>
    <n v="128"/>
    <n v="83"/>
    <n v="250"/>
    <n v="41"/>
    <n v="100"/>
    <n v="82"/>
    <n v="218"/>
    <n v="219"/>
    <n v="793"/>
    <n v="883"/>
    <n v="227"/>
    <n v="258"/>
    <n v="125"/>
    <n v="20"/>
    <n v="12"/>
    <n v="38"/>
    <n v="40"/>
    <n v="6.1920349E-2"/>
    <n v="3.4915439E-2"/>
    <n v="2.2640480000000001E-2"/>
    <n v="6.8194217000000001E-2"/>
    <n v="1.1183851999999999E-2"/>
    <n v="2.7277686999999998E-2"/>
    <n v="2.2367702999999999E-2"/>
    <n v="5.9465357000000003E-2"/>
    <n v="5.9738133999999998E-2"/>
    <n v="0.216312057"/>
    <n v="0.24086197500000001"/>
    <n v="6.1920349E-2"/>
    <n v="7.0376432000000003E-2"/>
    <n v="3.4097109E-2"/>
    <n v="5.4555369999999999E-3"/>
    <n v="3.273322E-3"/>
    <n v="18"/>
    <n v="28"/>
    <n v="5"/>
    <n v="6.25E-2"/>
    <n v="0.22500000000000001"/>
    <n v="0.35"/>
    <x v="7"/>
    <s v="Smart bulb that can be controlled by your smartphone and other smart-home devices"/>
    <s v="Budget"/>
    <s v="All homes"/>
    <s v="MyHome"/>
    <s v="Lighting"/>
  </r>
  <r>
    <x v="2"/>
    <s v="26797845-7f64-43a2-b1da-d43aa90d70b6"/>
    <n v="1549"/>
    <s v="reardleyb3"/>
    <n v="1"/>
    <s v="Male"/>
    <x v="30"/>
    <x v="28"/>
    <x v="0"/>
    <x v="1"/>
    <n v="99"/>
    <x v="30"/>
    <n v="2381"/>
    <n v="8"/>
    <n v="403"/>
    <n v="559"/>
    <n v="1032"/>
    <n v="286"/>
    <n v="93"/>
    <n v="3.3599329999999998E-3"/>
    <n v="0.169256615"/>
    <n v="0.23477530399999999"/>
    <n v="0.43343133099999998"/>
    <n v="0.12011759800000001"/>
    <x v="30"/>
    <n v="18"/>
    <n v="144"/>
    <n v="303"/>
    <n v="345"/>
    <n v="546"/>
    <n v="573"/>
    <n v="219"/>
    <n v="107"/>
    <n v="126"/>
    <n v="7.5598490000000004E-3"/>
    <n v="6.0478789999999998E-2"/>
    <n v="0.12725745499999999"/>
    <n v="0.144897102"/>
    <n v="0.229315414"/>
    <n v="0.24065518699999999"/>
    <n v="9.1978160000000003E-2"/>
    <n v="4.4939101000000002E-2"/>
    <n v="5.2918941999999997E-2"/>
    <n v="5614"/>
    <n v="370"/>
    <n v="220"/>
    <n v="125"/>
    <n v="300"/>
    <n v="71"/>
    <n v="138"/>
    <n v="122"/>
    <n v="214"/>
    <n v="257"/>
    <n v="1211"/>
    <n v="1009"/>
    <n v="312"/>
    <n v="521"/>
    <n v="451"/>
    <n v="178"/>
    <n v="115"/>
    <n v="42.5"/>
    <n v="42"/>
    <n v="6.5906662000000005E-2"/>
    <n v="3.9187745000000003E-2"/>
    <n v="2.2265764E-2"/>
    <n v="5.3437833999999997E-2"/>
    <n v="1.2646954E-2"/>
    <n v="2.4581404000000001E-2"/>
    <n v="2.1731385999999998E-2"/>
    <n v="3.8118987999999999E-2"/>
    <n v="4.5778410999999998E-2"/>
    <n v="0.21571072299999999"/>
    <n v="0.17972924800000001"/>
    <n v="5.5575346999999997E-2"/>
    <n v="9.2803705E-2"/>
    <n v="8.0334876999999999E-2"/>
    <n v="3.1706447999999998E-2"/>
    <n v="2.0484503000000001E-2"/>
    <n v="10"/>
    <n v="45"/>
    <n v="6"/>
    <n v="6.0606061000000003E-2"/>
    <n v="0.101010101"/>
    <n v="0.45454545499999999"/>
    <x v="6"/>
    <s v="Alarm clock which automatically syncs with your smartphone and automatically opens the curtains or blinds"/>
    <s v="High-End"/>
    <s v="All homes"/>
    <s v="Zircon"/>
    <s v="Alarm"/>
  </r>
  <r>
    <x v="14"/>
    <s v="ede9925c-fb68-42a3-b57b-d81b249280e5"/>
    <n v="5422"/>
    <s v="mcasassab4"/>
    <n v="2"/>
    <s v="Male"/>
    <x v="91"/>
    <x v="17"/>
    <x v="0"/>
    <x v="11"/>
    <n v="81"/>
    <x v="91"/>
    <n v="1717"/>
    <n v="2"/>
    <n v="84"/>
    <n v="344"/>
    <n v="510"/>
    <n v="519"/>
    <n v="258"/>
    <n v="1.164822E-3"/>
    <n v="4.8922539000000001E-2"/>
    <n v="0.20034944700000001"/>
    <n v="0.29702970299999998"/>
    <n v="0.30227140400000002"/>
    <x v="91"/>
    <n v="1"/>
    <n v="14"/>
    <n v="79"/>
    <n v="192"/>
    <n v="284"/>
    <n v="238"/>
    <n v="244"/>
    <n v="250"/>
    <n v="415"/>
    <n v="5.8241100000000002E-4"/>
    <n v="8.1537569999999993E-3"/>
    <n v="4.6010482999999998E-2"/>
    <n v="0.11182294700000001"/>
    <n v="0.165404776"/>
    <n v="0.138613861"/>
    <n v="0.14210832800000001"/>
    <n v="0.14560279600000001"/>
    <n v="0.24170064099999999"/>
    <n v="4282"/>
    <n v="224"/>
    <n v="189"/>
    <n v="111"/>
    <n v="284"/>
    <n v="71"/>
    <n v="96"/>
    <n v="64"/>
    <n v="131"/>
    <n v="126"/>
    <n v="708"/>
    <n v="971"/>
    <n v="340"/>
    <n v="439"/>
    <n v="325"/>
    <n v="110"/>
    <n v="93"/>
    <n v="44"/>
    <n v="46"/>
    <n v="5.2312004000000002E-2"/>
    <n v="4.4138253000000002E-2"/>
    <n v="2.5922466000000002E-2"/>
    <n v="6.6324147999999999E-2"/>
    <n v="1.6581037E-2"/>
    <n v="2.2419430000000001E-2"/>
    <n v="1.4946287000000001E-2"/>
    <n v="3.0593181000000001E-2"/>
    <n v="2.9425501999999999E-2"/>
    <n v="0.165343298"/>
    <n v="0.226763195"/>
    <n v="7.9402149000000005E-2"/>
    <n v="0.102522186"/>
    <n v="7.5899113000000004E-2"/>
    <n v="2.5688929999999999E-2"/>
    <n v="2.1718823000000002E-2"/>
    <n v="44"/>
    <n v="15"/>
    <n v="11"/>
    <n v="0.13580246900000001"/>
    <n v="0.54320987700000001"/>
    <n v="0.185185185"/>
    <x v="4"/>
    <s v="Smart bulb that can be controlled by your smartphone and other smart-home devices"/>
    <s v="High-End"/>
    <s v="All homes"/>
    <s v="Zircon"/>
    <s v="Lighting"/>
  </r>
  <r>
    <x v="6"/>
    <s v="abdebf2f-3cd4-4020-9af1-563f433d1a4a"/>
    <n v="1549"/>
    <s v="lmackerleyb5"/>
    <n v="1"/>
    <s v="Male"/>
    <x v="104"/>
    <x v="32"/>
    <x v="0"/>
    <x v="17"/>
    <n v="85"/>
    <x v="104"/>
    <n v="1257"/>
    <n v="2"/>
    <n v="119"/>
    <n v="330"/>
    <n v="518"/>
    <n v="206"/>
    <n v="82"/>
    <n v="1.5910900000000001E-3"/>
    <n v="9.4669849E-2"/>
    <n v="0.26252983299999999"/>
    <n v="0.412092283"/>
    <n v="0.163882259"/>
    <x v="104"/>
    <n v="6"/>
    <n v="21"/>
    <n v="115"/>
    <n v="253"/>
    <n v="322"/>
    <n v="229"/>
    <n v="131"/>
    <n v="77"/>
    <n v="103"/>
    <n v="4.7732699999999996E-3"/>
    <n v="1.6706444000000001E-2"/>
    <n v="9.1487668999999994E-2"/>
    <n v="0.20127287199999999"/>
    <n v="0.25616547299999998"/>
    <n v="0.18217979300000001"/>
    <n v="0.10421638799999999"/>
    <n v="6.1256960999999999E-2"/>
    <n v="8.1941130000000001E-2"/>
    <n v="3111"/>
    <n v="215"/>
    <n v="117"/>
    <n v="78"/>
    <n v="190"/>
    <n v="32"/>
    <n v="64"/>
    <n v="71"/>
    <n v="171"/>
    <n v="199"/>
    <n v="670"/>
    <n v="631"/>
    <n v="175"/>
    <n v="235"/>
    <n v="185"/>
    <n v="47"/>
    <n v="31"/>
    <n v="39.4"/>
    <n v="39"/>
    <n v="6.9109611000000001E-2"/>
    <n v="3.7608485999999997E-2"/>
    <n v="2.5072324E-2"/>
    <n v="6.107361E-2"/>
    <n v="1.0286082E-2"/>
    <n v="2.0572163000000001E-2"/>
    <n v="2.2822243999999998E-2"/>
    <n v="5.4966249000000002E-2"/>
    <n v="6.396657E-2"/>
    <n v="0.215364834"/>
    <n v="0.20282867199999999"/>
    <n v="5.6252008999999999E-2"/>
    <n v="7.5538411999999999E-2"/>
    <n v="5.9466409999999997E-2"/>
    <n v="1.5107682000000001E-2"/>
    <n v="9.9646419999999993E-3"/>
    <n v="17"/>
    <n v="12"/>
    <n v="21"/>
    <n v="0.24705882400000001"/>
    <n v="0.2"/>
    <n v="0.141176471"/>
    <x v="6"/>
    <s v="Alarm clock which automatically syncs with your smartphone and automatically opens the curtains or blinds"/>
    <s v="High-End"/>
    <s v="All homes"/>
    <s v="Zircon"/>
    <s v="Alarm"/>
  </r>
  <r>
    <x v="17"/>
    <s v="3cda0f3f-485c-4691-bba8-8fd6ae8a7c9d"/>
    <n v="1549"/>
    <s v="hschlagb6"/>
    <n v="1"/>
    <s v="Male"/>
    <x v="80"/>
    <x v="30"/>
    <x v="0"/>
    <x v="1"/>
    <n v="136"/>
    <x v="80"/>
    <n v="3100"/>
    <n v="2"/>
    <n v="213"/>
    <n v="705"/>
    <n v="1287"/>
    <n v="670"/>
    <n v="223"/>
    <n v="6.45161E-4"/>
    <n v="6.8709676999999997E-2"/>
    <n v="0.22741935499999999"/>
    <n v="0.41516129000000002"/>
    <n v="0.216129032"/>
    <x v="80"/>
    <n v="6"/>
    <n v="36"/>
    <n v="212"/>
    <n v="569"/>
    <n v="672"/>
    <n v="620"/>
    <n v="407"/>
    <n v="305"/>
    <n v="273"/>
    <n v="1.9354839999999999E-3"/>
    <n v="1.1612903000000001E-2"/>
    <n v="6.8387096999999994E-2"/>
    <n v="0.18354838700000001"/>
    <n v="0.216774194"/>
    <n v="0.2"/>
    <n v="0.13129032299999999"/>
    <n v="9.8387097000000007E-2"/>
    <n v="8.8064515999999995E-2"/>
    <n v="8061"/>
    <n v="598"/>
    <n v="304"/>
    <n v="192"/>
    <n v="507"/>
    <n v="97"/>
    <n v="213"/>
    <n v="157"/>
    <n v="412"/>
    <n v="446"/>
    <n v="1885"/>
    <n v="1610"/>
    <n v="440"/>
    <n v="624"/>
    <n v="387"/>
    <n v="103"/>
    <n v="86"/>
    <n v="38.5"/>
    <n v="39"/>
    <n v="7.4184343999999999E-2"/>
    <n v="3.7712442999999998E-2"/>
    <n v="2.3818385000000001E-2"/>
    <n v="6.2895422000000006E-2"/>
    <n v="1.2033245999999999E-2"/>
    <n v="2.6423520999999998E-2"/>
    <n v="1.9476492000000001E-2"/>
    <n v="5.1110283999999999E-2"/>
    <n v="5.5328123E-2"/>
    <n v="0.23384195499999999"/>
    <n v="0.199727081"/>
    <n v="5.4583799000000002E-2"/>
    <n v="7.7409750999999999E-2"/>
    <n v="4.8008931999999997E-2"/>
    <n v="1.2777571E-2"/>
    <n v="1.0668652000000001E-2"/>
    <n v="28"/>
    <n v="31"/>
    <n v="20"/>
    <n v="0.147058824"/>
    <n v="0.20588235299999999"/>
    <n v="0.227941176"/>
    <x v="6"/>
    <s v="Alarm clock which automatically syncs with your smartphone and automatically opens the curtains or blinds"/>
    <s v="High-End"/>
    <s v="All homes"/>
    <s v="Zircon"/>
    <s v="Alarm"/>
  </r>
  <r>
    <x v="13"/>
    <s v="a3cd2be2-f7d8-4a14-8d05-29eadc6e2e71"/>
    <n v="2342"/>
    <s v="jhalbordb7"/>
    <n v="1"/>
    <s v="Male"/>
    <x v="96"/>
    <x v="28"/>
    <x v="1"/>
    <x v="4"/>
    <n v="208"/>
    <x v="96"/>
    <n v="4527"/>
    <n v="7"/>
    <n v="845"/>
    <n v="1203"/>
    <n v="1772"/>
    <n v="527"/>
    <n v="173"/>
    <n v="1.5462780000000001E-3"/>
    <n v="0.186657831"/>
    <n v="0.2657389"/>
    <n v="0.391429203"/>
    <n v="0.116412635"/>
    <x v="96"/>
    <n v="17"/>
    <n v="141"/>
    <n v="710"/>
    <n v="829"/>
    <n v="868"/>
    <n v="1023"/>
    <n v="505"/>
    <n v="253"/>
    <n v="181"/>
    <n v="3.7552459999999998E-3"/>
    <n v="3.1146455E-2"/>
    <n v="0.15683675699999999"/>
    <n v="0.183123481"/>
    <n v="0.191738458"/>
    <n v="0.22597746899999999"/>
    <n v="0.11155290499999999"/>
    <n v="5.5886901000000003E-2"/>
    <n v="3.9982327999999998E-2"/>
    <n v="9998"/>
    <n v="653"/>
    <n v="296"/>
    <n v="188"/>
    <n v="486"/>
    <n v="111"/>
    <n v="208"/>
    <n v="223"/>
    <n v="662"/>
    <n v="629"/>
    <n v="2047"/>
    <n v="1946"/>
    <n v="582"/>
    <n v="834"/>
    <n v="747"/>
    <n v="240"/>
    <n v="146"/>
    <n v="41.5"/>
    <n v="41"/>
    <n v="6.5313063000000005E-2"/>
    <n v="2.9605921E-2"/>
    <n v="1.8803760999999999E-2"/>
    <n v="4.8609722000000001E-2"/>
    <n v="1.1102219999999999E-2"/>
    <n v="2.0804161000000002E-2"/>
    <n v="2.2304461000000001E-2"/>
    <n v="6.6213243000000005E-2"/>
    <n v="6.2912582999999994E-2"/>
    <n v="0.20474094800000001"/>
    <n v="0.19463892799999999"/>
    <n v="5.8211642000000001E-2"/>
    <n v="8.3416683000000005E-2"/>
    <n v="7.4714943000000006E-2"/>
    <n v="2.4004800999999999E-2"/>
    <n v="1.4602921E-2"/>
    <n v="16"/>
    <n v="44"/>
    <n v="46"/>
    <n v="0.22115384599999999"/>
    <n v="7.6923077000000006E-2"/>
    <n v="0.21153846200000001"/>
    <x v="3"/>
    <s v="Alarm clock which automatically syncs with your smartphone and automatically opens the curtains or blinds"/>
    <s v="Budget"/>
    <s v="All homes"/>
    <s v="MyHome"/>
    <s v="Alarm"/>
  </r>
  <r>
    <x v="27"/>
    <s v="bae04855-f0d2-4363-ab44-8236ff735040"/>
    <n v="2346"/>
    <s v="swybernb8"/>
    <n v="1"/>
    <s v="Male"/>
    <x v="113"/>
    <x v="12"/>
    <x v="1"/>
    <x v="33"/>
    <n v="143"/>
    <x v="113"/>
    <n v="2990"/>
    <n v="6"/>
    <n v="387"/>
    <n v="521"/>
    <n v="1689"/>
    <n v="287"/>
    <n v="100"/>
    <n v="2.0066889999999999E-3"/>
    <n v="0.12943143800000001"/>
    <n v="0.174247492"/>
    <n v="0.56488294299999997"/>
    <n v="9.5986621999999994E-2"/>
    <x v="113"/>
    <n v="16"/>
    <n v="93"/>
    <n v="324"/>
    <n v="390"/>
    <n v="775"/>
    <n v="886"/>
    <n v="348"/>
    <n v="104"/>
    <n v="54"/>
    <n v="5.3511710000000001E-3"/>
    <n v="3.1103678999999999E-2"/>
    <n v="0.108361204"/>
    <n v="0.130434783"/>
    <n v="0.25919732400000001"/>
    <n v="0.29632107000000002"/>
    <n v="0.11638796"/>
    <n v="3.4782608999999999E-2"/>
    <n v="1.8060201000000001E-2"/>
    <n v="7057"/>
    <n v="451"/>
    <n v="219"/>
    <n v="121"/>
    <n v="349"/>
    <n v="79"/>
    <n v="158"/>
    <n v="211"/>
    <n v="674"/>
    <n v="662"/>
    <n v="1416"/>
    <n v="1175"/>
    <n v="358"/>
    <n v="546"/>
    <n v="415"/>
    <n v="143"/>
    <n v="80"/>
    <n v="38.700000000000003"/>
    <n v="36"/>
    <n v="6.3908175999999997E-2"/>
    <n v="3.1033017E-2"/>
    <n v="1.7146096E-2"/>
    <n v="4.9454442000000001E-2"/>
    <n v="1.1194559E-2"/>
    <n v="2.2389117E-2"/>
    <n v="2.9899391000000001E-2"/>
    <n v="9.5508006000000006E-2"/>
    <n v="9.3807566999999994E-2"/>
    <n v="0.200651835"/>
    <n v="0.16650134599999999"/>
    <n v="5.0729771999999999E-2"/>
    <n v="7.7369987000000001E-2"/>
    <n v="5.8806857999999997E-2"/>
    <n v="2.0263567999999999E-2"/>
    <n v="1.1336262E-2"/>
    <n v="2"/>
    <n v="42"/>
    <n v="21"/>
    <n v="0.14685314699999999"/>
    <n v="1.3986014E-2"/>
    <n v="0.29370629399999998"/>
    <x v="2"/>
    <s v="Fingerprint recognised door system"/>
    <s v="All"/>
    <s v="Flats"/>
    <s v="MyHome"/>
    <s v="Security"/>
  </r>
  <r>
    <x v="0"/>
    <s v="807babdf-1c8d-4abb-85b7-c5484dc4a776"/>
    <n v="2342"/>
    <s v="adrohaneb9"/>
    <n v="1"/>
    <s v="Male"/>
    <x v="39"/>
    <x v="19"/>
    <x v="1"/>
    <x v="26"/>
    <n v="168"/>
    <x v="39"/>
    <n v="4202"/>
    <n v="5"/>
    <n v="535"/>
    <n v="1552"/>
    <n v="1795"/>
    <n v="271"/>
    <n v="44"/>
    <n v="1.18991E-3"/>
    <n v="0.12732032400000001"/>
    <n v="0.36934792999999999"/>
    <n v="0.427177535"/>
    <n v="6.4493098999999998E-2"/>
    <x v="39"/>
    <n v="32"/>
    <n v="112"/>
    <n v="498"/>
    <n v="1279"/>
    <n v="1007"/>
    <n v="930"/>
    <n v="197"/>
    <n v="93"/>
    <n v="54"/>
    <n v="7.6154209999999998E-3"/>
    <n v="2.6653974E-2"/>
    <n v="0.118514993"/>
    <n v="0.304378867"/>
    <n v="0.239647787"/>
    <n v="0.22132317900000001"/>
    <n v="4.6882436999999999E-2"/>
    <n v="2.2132318000000002E-2"/>
    <n v="1.2851023E-2"/>
    <n v="9574"/>
    <n v="917"/>
    <n v="398"/>
    <n v="237"/>
    <n v="586"/>
    <n v="126"/>
    <n v="237"/>
    <n v="255"/>
    <n v="699"/>
    <n v="753"/>
    <n v="1836"/>
    <n v="1638"/>
    <n v="502"/>
    <n v="667"/>
    <n v="482"/>
    <n v="169"/>
    <n v="72"/>
    <n v="36.4"/>
    <n v="34"/>
    <n v="9.5780238000000004E-2"/>
    <n v="4.1570920999999997E-2"/>
    <n v="2.4754544E-2"/>
    <n v="6.1207437000000003E-2"/>
    <n v="1.3160643E-2"/>
    <n v="2.4754544E-2"/>
    <n v="2.6634635E-2"/>
    <n v="7.3010236000000006E-2"/>
    <n v="7.8650512000000006E-2"/>
    <n v="0.19176937499999999"/>
    <n v="0.17108836399999999"/>
    <n v="5.2433674999999999E-2"/>
    <n v="6.9667850000000003E-2"/>
    <n v="5.0344684000000001E-2"/>
    <n v="1.7651974000000001E-2"/>
    <n v="7.5203680000000004E-3"/>
    <n v="6"/>
    <n v="47"/>
    <n v="26"/>
    <n v="0.15476190500000001"/>
    <n v="3.5714285999999998E-2"/>
    <n v="0.27976190499999998"/>
    <x v="3"/>
    <s v="Alarm clock which automatically syncs with your smartphone and automatically opens the curtains or blinds"/>
    <s v="Budget"/>
    <s v="All homes"/>
    <s v="MyHome"/>
    <s v="Alarm"/>
  </r>
  <r>
    <x v="19"/>
    <s v="781abe80-88e3-4c92-879a-f2b1941df20a"/>
    <n v="1765"/>
    <s v="lscrutonba"/>
    <n v="2"/>
    <s v="Male"/>
    <x v="13"/>
    <x v="23"/>
    <x v="1"/>
    <x v="9"/>
    <n v="199"/>
    <x v="13"/>
    <n v="4339"/>
    <n v="5"/>
    <n v="448"/>
    <n v="1282"/>
    <n v="1948"/>
    <n v="586"/>
    <n v="70"/>
    <n v="1.1523390000000001E-3"/>
    <n v="0.103249597"/>
    <n v="0.29545978299999998"/>
    <n v="0.44895137099999999"/>
    <n v="0.13505416000000001"/>
    <x v="13"/>
    <n v="12"/>
    <n v="65"/>
    <n v="421"/>
    <n v="1007"/>
    <n v="1105"/>
    <n v="932"/>
    <n v="418"/>
    <n v="247"/>
    <n v="132"/>
    <n v="2.765614E-3"/>
    <n v="1.498041E-2"/>
    <n v="9.7026965000000007E-2"/>
    <n v="0.232081125"/>
    <n v="0.25466697399999999"/>
    <n v="0.214796036"/>
    <n v="9.6335561E-2"/>
    <n v="5.6925559000000001E-2"/>
    <n v="3.0421756000000001E-2"/>
    <n v="10295"/>
    <n v="644"/>
    <n v="383"/>
    <n v="204"/>
    <n v="599"/>
    <n v="165"/>
    <n v="285"/>
    <n v="234"/>
    <n v="606"/>
    <n v="685"/>
    <n v="2225"/>
    <n v="2171"/>
    <n v="601"/>
    <n v="744"/>
    <n v="534"/>
    <n v="146"/>
    <n v="69"/>
    <n v="38.9"/>
    <n v="39"/>
    <n v="6.2554637999999996E-2"/>
    <n v="3.7202525E-2"/>
    <n v="1.9815444000000002E-2"/>
    <n v="5.8183583999999997E-2"/>
    <n v="1.6027197999999999E-2"/>
    <n v="2.7683341E-2"/>
    <n v="2.272948E-2"/>
    <n v="5.8863525999999999E-2"/>
    <n v="6.6537154000000001E-2"/>
    <n v="0.216124332"/>
    <n v="0.210879068"/>
    <n v="5.8377853E-2"/>
    <n v="7.2268091000000007E-2"/>
    <n v="5.186984E-2"/>
    <n v="1.4181642E-2"/>
    <n v="6.7022829999999999E-3"/>
    <n v="21"/>
    <n v="51"/>
    <n v="21"/>
    <n v="0.10552763800000001"/>
    <n v="0.10552763800000001"/>
    <n v="0.25628140700000002"/>
    <x v="7"/>
    <s v="Smart bulb that can be controlled by your smartphone and other smart-home devices"/>
    <s v="Budget"/>
    <s v="All homes"/>
    <s v="MyHome"/>
    <s v="Lighting"/>
  </r>
  <r>
    <x v="23"/>
    <s v="f74c5df3-4cc0-435a-b278-210d644c9748"/>
    <n v="9559"/>
    <s v="rfearnebb"/>
    <n v="1"/>
    <s v="Male"/>
    <x v="2"/>
    <x v="8"/>
    <x v="0"/>
    <x v="1"/>
    <n v="200"/>
    <x v="2"/>
    <n v="2881"/>
    <n v="4"/>
    <n v="346"/>
    <n v="499"/>
    <n v="960"/>
    <n v="572"/>
    <n v="500"/>
    <n v="1.3884069999999999E-3"/>
    <n v="0.12009718799999999"/>
    <n v="0.17320374899999999"/>
    <n v="0.33321763300000001"/>
    <n v="0.19854217299999999"/>
    <x v="2"/>
    <n v="9"/>
    <n v="88"/>
    <n v="260"/>
    <n v="318"/>
    <n v="474"/>
    <n v="512"/>
    <n v="340"/>
    <n v="254"/>
    <n v="626"/>
    <n v="3.1239150000000001E-3"/>
    <n v="3.0544950000000001E-2"/>
    <n v="9.0246441999999996E-2"/>
    <n v="0.110378341"/>
    <n v="0.16452620600000001"/>
    <n v="0.177716071"/>
    <n v="0.11801457799999999"/>
    <n v="8.8163831999999998E-2"/>
    <n v="0.21728566499999999"/>
    <n v="7083"/>
    <n v="507"/>
    <n v="283"/>
    <n v="198"/>
    <n v="406"/>
    <n v="81"/>
    <n v="190"/>
    <n v="132"/>
    <n v="257"/>
    <n v="294"/>
    <n v="1596"/>
    <n v="1485"/>
    <n v="411"/>
    <n v="594"/>
    <n v="410"/>
    <n v="159"/>
    <n v="80"/>
    <n v="40.4"/>
    <n v="41"/>
    <n v="7.1579839000000006E-2"/>
    <n v="3.9954821000000001E-2"/>
    <n v="2.7954257E-2"/>
    <n v="5.7320344000000002E-2"/>
    <n v="1.1435832E-2"/>
    <n v="2.6824792E-2"/>
    <n v="1.8636171E-2"/>
    <n v="3.628406E-2"/>
    <n v="4.1507835999999999E-2"/>
    <n v="0.22532825100000001"/>
    <n v="0.20965692499999999"/>
    <n v="5.8026260000000003E-2"/>
    <n v="8.3862770000000003E-2"/>
    <n v="5.7885077E-2"/>
    <n v="2.2448115000000001E-2"/>
    <n v="1.1294649E-2"/>
    <n v="62"/>
    <n v="61"/>
    <n v="32"/>
    <n v="0.16"/>
    <n v="0.31"/>
    <n v="0.30499999999999999"/>
    <x v="1"/>
    <s v="Speaker system which connects to your smartphone and other smart-home devices"/>
    <s v="High-End"/>
    <s v="All homes"/>
    <s v="Zircon"/>
    <s v="Sound System"/>
  </r>
  <r>
    <x v="6"/>
    <s v="ccb55329-e5d3-401c-9348-ff679cb8f471"/>
    <n v="2342"/>
    <s v="abarrettbc"/>
    <n v="1"/>
    <s v="Male"/>
    <x v="51"/>
    <x v="1"/>
    <x v="1"/>
    <x v="8"/>
    <n v="195"/>
    <x v="51"/>
    <n v="3651"/>
    <n v="10"/>
    <n v="306"/>
    <n v="1129"/>
    <n v="1742"/>
    <n v="407"/>
    <n v="57"/>
    <n v="2.7389760000000002E-3"/>
    <n v="8.3812654E-2"/>
    <n v="0.30923034799999999"/>
    <n v="0.47712955400000001"/>
    <n v="0.111476308"/>
    <x v="51"/>
    <n v="9"/>
    <n v="61"/>
    <n v="293"/>
    <n v="754"/>
    <n v="1127"/>
    <n v="780"/>
    <n v="364"/>
    <n v="182"/>
    <n v="81"/>
    <n v="2.4650779999999999E-3"/>
    <n v="1.6707751E-2"/>
    <n v="8.0251985999999997E-2"/>
    <n v="0.20651876199999999"/>
    <n v="0.30868255300000003"/>
    <n v="0.213640099"/>
    <n v="9.9698712999999994E-2"/>
    <n v="4.9849355999999997E-2"/>
    <n v="2.2185703000000001E-2"/>
    <n v="7979"/>
    <n v="437"/>
    <n v="252"/>
    <n v="164"/>
    <n v="474"/>
    <n v="85"/>
    <n v="171"/>
    <n v="161"/>
    <n v="353"/>
    <n v="400"/>
    <n v="1359"/>
    <n v="1455"/>
    <n v="653"/>
    <n v="997"/>
    <n v="729"/>
    <n v="200"/>
    <n v="89"/>
    <n v="44.5"/>
    <n v="46"/>
    <n v="5.4768768000000002E-2"/>
    <n v="3.1582905000000001E-2"/>
    <n v="2.0553953999999999E-2"/>
    <n v="5.9405940999999997E-2"/>
    <n v="1.0652963999999999E-2"/>
    <n v="2.1431256999999999E-2"/>
    <n v="2.0177967000000002E-2"/>
    <n v="4.4241133000000002E-2"/>
    <n v="5.0131595000000001E-2"/>
    <n v="0.17032209600000001"/>
    <n v="0.18235367799999999"/>
    <n v="8.1839830000000002E-2"/>
    <n v="0.12495300199999999"/>
    <n v="9.1364833000000006E-2"/>
    <n v="2.5065798E-2"/>
    <n v="1.1154280000000001E-2"/>
    <n v="27"/>
    <n v="67"/>
    <n v="15"/>
    <n v="7.6923077000000006E-2"/>
    <n v="0.138461538"/>
    <n v="0.34358974399999997"/>
    <x v="3"/>
    <s v="Alarm clock which automatically syncs with your smartphone and automatically opens the curtains or blinds"/>
    <s v="Budget"/>
    <s v="All homes"/>
    <s v="MyHome"/>
    <s v="Alarm"/>
  </r>
  <r>
    <x v="15"/>
    <s v="83ffe0aa-3e83-4546-81d9-4fa3f999da52"/>
    <n v="1549"/>
    <s v="mvlachbd"/>
    <n v="1"/>
    <s v="Male"/>
    <x v="2"/>
    <x v="8"/>
    <x v="0"/>
    <x v="1"/>
    <n v="200"/>
    <x v="2"/>
    <n v="2881"/>
    <n v="4"/>
    <n v="346"/>
    <n v="499"/>
    <n v="960"/>
    <n v="572"/>
    <n v="500"/>
    <n v="1.3884069999999999E-3"/>
    <n v="0.12009718799999999"/>
    <n v="0.17320374899999999"/>
    <n v="0.33321763300000001"/>
    <n v="0.19854217299999999"/>
    <x v="2"/>
    <n v="9"/>
    <n v="88"/>
    <n v="260"/>
    <n v="318"/>
    <n v="474"/>
    <n v="512"/>
    <n v="340"/>
    <n v="254"/>
    <n v="626"/>
    <n v="3.1239150000000001E-3"/>
    <n v="3.0544950000000001E-2"/>
    <n v="9.0246441999999996E-2"/>
    <n v="0.110378341"/>
    <n v="0.16452620600000001"/>
    <n v="0.177716071"/>
    <n v="0.11801457799999999"/>
    <n v="8.8163831999999998E-2"/>
    <n v="0.21728566499999999"/>
    <n v="7083"/>
    <n v="507"/>
    <n v="283"/>
    <n v="198"/>
    <n v="406"/>
    <n v="81"/>
    <n v="190"/>
    <n v="132"/>
    <n v="257"/>
    <n v="294"/>
    <n v="1596"/>
    <n v="1485"/>
    <n v="411"/>
    <n v="594"/>
    <n v="410"/>
    <n v="159"/>
    <n v="80"/>
    <n v="40.4"/>
    <n v="41"/>
    <n v="7.1579839000000006E-2"/>
    <n v="3.9954821000000001E-2"/>
    <n v="2.7954257E-2"/>
    <n v="5.7320344000000002E-2"/>
    <n v="1.1435832E-2"/>
    <n v="2.6824792E-2"/>
    <n v="1.8636171E-2"/>
    <n v="3.628406E-2"/>
    <n v="4.1507835999999999E-2"/>
    <n v="0.22532825100000001"/>
    <n v="0.20965692499999999"/>
    <n v="5.8026260000000003E-2"/>
    <n v="8.3862770000000003E-2"/>
    <n v="5.7885077E-2"/>
    <n v="2.2448115000000001E-2"/>
    <n v="1.1294649E-2"/>
    <n v="62"/>
    <n v="61"/>
    <n v="32"/>
    <n v="0.16"/>
    <n v="0.31"/>
    <n v="0.30499999999999999"/>
    <x v="6"/>
    <s v="Alarm clock which automatically syncs with your smartphone and automatically opens the curtains or blinds"/>
    <s v="High-End"/>
    <s v="All homes"/>
    <s v="Zircon"/>
    <s v="Alarm"/>
  </r>
  <r>
    <x v="0"/>
    <s v="55bd16ad-b346-4ad8-b56b-9e78a1867e7a"/>
    <n v="7747"/>
    <s v="abretellebe"/>
    <n v="1"/>
    <s v="Female"/>
    <x v="32"/>
    <x v="21"/>
    <x v="1"/>
    <x v="22"/>
    <n v="347"/>
    <x v="32"/>
    <n v="3219"/>
    <n v="2"/>
    <n v="173"/>
    <n v="1006"/>
    <n v="1270"/>
    <n v="646"/>
    <n v="122"/>
    <n v="6.2131100000000004E-4"/>
    <n v="5.3743398999999997E-2"/>
    <n v="0.31251941599999999"/>
    <n v="0.394532463"/>
    <n v="0.20068344199999999"/>
    <x v="32"/>
    <n v="4"/>
    <n v="41"/>
    <n v="245"/>
    <n v="802"/>
    <n v="865"/>
    <n v="511"/>
    <n v="370"/>
    <n v="216"/>
    <n v="165"/>
    <n v="1.2426220000000001E-3"/>
    <n v="1.2736875E-2"/>
    <n v="7.6110593000000004E-2"/>
    <n v="0.249145697"/>
    <n v="0.26871699300000002"/>
    <n v="0.15874495199999999"/>
    <n v="0.114942529"/>
    <n v="6.7101584000000006E-2"/>
    <n v="5.1258155E-2"/>
    <n v="8306"/>
    <n v="972"/>
    <n v="444"/>
    <n v="241"/>
    <n v="599"/>
    <n v="110"/>
    <n v="155"/>
    <n v="154"/>
    <n v="493"/>
    <n v="810"/>
    <n v="2310"/>
    <n v="1105"/>
    <n v="270"/>
    <n v="354"/>
    <n v="182"/>
    <n v="68"/>
    <n v="39"/>
    <n v="31.2"/>
    <n v="31"/>
    <n v="0.11702383800000001"/>
    <n v="5.3455333000000001E-2"/>
    <n v="2.901517E-2"/>
    <n v="7.2116542000000006E-2"/>
    <n v="1.3243438E-2"/>
    <n v="1.8661209000000002E-2"/>
    <n v="1.8540813999999999E-2"/>
    <n v="5.9354682999999998E-2"/>
    <n v="9.7519864999999997E-2"/>
    <n v="0.27811220800000003"/>
    <n v="0.13303635899999999"/>
    <n v="3.2506621999999999E-2"/>
    <n v="4.2619793000000003E-2"/>
    <n v="2.1911870999999999E-2"/>
    <n v="8.1868529999999991E-3"/>
    <n v="4.6954010000000001E-3"/>
    <n v="58"/>
    <n v="93"/>
    <n v="64"/>
    <n v="0.18443804"/>
    <n v="0.167146974"/>
    <n v="0.26801152700000003"/>
    <x v="0"/>
    <s v="Speaker system which connects to your smartphone and other smart-home devices"/>
    <s v="Budget"/>
    <s v="All homes"/>
    <s v="MyHome"/>
    <s v="Sound System"/>
  </r>
  <r>
    <x v="0"/>
    <s v="8ca6083d-206b-404d-96ab-2c5a4e35adf6"/>
    <n v="5422"/>
    <s v="mmichurinbf"/>
    <n v="4"/>
    <s v="Male"/>
    <x v="2"/>
    <x v="4"/>
    <x v="0"/>
    <x v="1"/>
    <n v="200"/>
    <x v="2"/>
    <n v="2881"/>
    <n v="4"/>
    <n v="346"/>
    <n v="499"/>
    <n v="960"/>
    <n v="572"/>
    <n v="500"/>
    <n v="1.3884069999999999E-3"/>
    <n v="0.12009718799999999"/>
    <n v="0.17320374899999999"/>
    <n v="0.33321763300000001"/>
    <n v="0.19854217299999999"/>
    <x v="2"/>
    <n v="9"/>
    <n v="88"/>
    <n v="260"/>
    <n v="318"/>
    <n v="474"/>
    <n v="512"/>
    <n v="340"/>
    <n v="254"/>
    <n v="626"/>
    <n v="3.1239150000000001E-3"/>
    <n v="3.0544950000000001E-2"/>
    <n v="9.0246441999999996E-2"/>
    <n v="0.110378341"/>
    <n v="0.16452620600000001"/>
    <n v="0.177716071"/>
    <n v="0.11801457799999999"/>
    <n v="8.8163831999999998E-2"/>
    <n v="0.21728566499999999"/>
    <n v="7083"/>
    <n v="507"/>
    <n v="283"/>
    <n v="198"/>
    <n v="406"/>
    <n v="81"/>
    <n v="190"/>
    <n v="132"/>
    <n v="257"/>
    <n v="294"/>
    <n v="1596"/>
    <n v="1485"/>
    <n v="411"/>
    <n v="594"/>
    <n v="410"/>
    <n v="159"/>
    <n v="80"/>
    <n v="40.4"/>
    <n v="41"/>
    <n v="7.1579839000000006E-2"/>
    <n v="3.9954821000000001E-2"/>
    <n v="2.7954257E-2"/>
    <n v="5.7320344000000002E-2"/>
    <n v="1.1435832E-2"/>
    <n v="2.6824792E-2"/>
    <n v="1.8636171E-2"/>
    <n v="3.628406E-2"/>
    <n v="4.1507835999999999E-2"/>
    <n v="0.22532825100000001"/>
    <n v="0.20965692499999999"/>
    <n v="5.8026260000000003E-2"/>
    <n v="8.3862770000000003E-2"/>
    <n v="5.7885077E-2"/>
    <n v="2.2448115000000001E-2"/>
    <n v="1.1294649E-2"/>
    <n v="62"/>
    <n v="61"/>
    <n v="32"/>
    <n v="0.16"/>
    <n v="0.31"/>
    <n v="0.30499999999999999"/>
    <x v="4"/>
    <s v="Smart bulb that can be controlled by your smartphone and other smart-home devices"/>
    <s v="High-End"/>
    <s v="All homes"/>
    <s v="Zircon"/>
    <s v="Lighting"/>
  </r>
  <r>
    <x v="27"/>
    <s v="a391119e-c92c-435f-bb5a-59db5dc14778"/>
    <n v="7747"/>
    <s v="rkliemchenbg"/>
    <n v="1"/>
    <s v="Male"/>
    <x v="108"/>
    <x v="7"/>
    <x v="1"/>
    <x v="9"/>
    <n v="101"/>
    <x v="108"/>
    <n v="1430"/>
    <n v="1"/>
    <n v="82"/>
    <n v="293"/>
    <n v="569"/>
    <n v="376"/>
    <n v="109"/>
    <n v="6.9930100000000005E-4"/>
    <n v="5.7342656999999998E-2"/>
    <n v="0.20489510499999999"/>
    <n v="0.39790209799999998"/>
    <n v="0.26293706300000003"/>
    <x v="108"/>
    <n v="2"/>
    <n v="14"/>
    <n v="66"/>
    <n v="206"/>
    <n v="320"/>
    <n v="289"/>
    <n v="208"/>
    <n v="146"/>
    <n v="179"/>
    <n v="1.398601E-3"/>
    <n v="9.7902100000000006E-3"/>
    <n v="4.6153845999999998E-2"/>
    <n v="0.14405594399999999"/>
    <n v="0.223776224"/>
    <n v="0.202097902"/>
    <n v="0.14545454499999999"/>
    <n v="0.102097902"/>
    <n v="0.12517482499999999"/>
    <n v="3509"/>
    <n v="177"/>
    <n v="122"/>
    <n v="79"/>
    <n v="220"/>
    <n v="33"/>
    <n v="88"/>
    <n v="78"/>
    <n v="153"/>
    <n v="163"/>
    <n v="641"/>
    <n v="792"/>
    <n v="244"/>
    <n v="386"/>
    <n v="233"/>
    <n v="68"/>
    <n v="32"/>
    <n v="42.6"/>
    <n v="44"/>
    <n v="5.0441721000000002E-2"/>
    <n v="3.4767739999999998E-2"/>
    <n v="2.2513537E-2"/>
    <n v="6.2695925E-2"/>
    <n v="9.4043890000000008E-3"/>
    <n v="2.5078369999999999E-2"/>
    <n v="2.2228555000000001E-2"/>
    <n v="4.3602165999999998E-2"/>
    <n v="4.6451981000000003E-2"/>
    <n v="0.18267312599999999"/>
    <n v="0.22570532900000001"/>
    <n v="6.9535479999999997E-2"/>
    <n v="0.11000285"/>
    <n v="6.6400684000000001E-2"/>
    <n v="1.9378739999999998E-2"/>
    <n v="9.1194069999999995E-3"/>
    <n v="24"/>
    <n v="24"/>
    <n v="1"/>
    <n v="9.9009900000000001E-3"/>
    <n v="0.23762376199999999"/>
    <n v="0.23762376199999999"/>
    <x v="0"/>
    <s v="Speaker system which connects to your smartphone and other smart-home devices"/>
    <s v="Budget"/>
    <s v="All homes"/>
    <s v="MyHome"/>
    <s v="Sound System"/>
  </r>
  <r>
    <x v="8"/>
    <s v="87c6a1a9-33a1-43ac-b377-aa790a4f2c28"/>
    <n v="9559"/>
    <s v="sgallyhaockbh"/>
    <n v="2"/>
    <s v="Male"/>
    <x v="98"/>
    <x v="18"/>
    <x v="1"/>
    <x v="4"/>
    <n v="180"/>
    <x v="98"/>
    <n v="4309"/>
    <n v="3"/>
    <n v="242"/>
    <n v="556"/>
    <n v="2165"/>
    <n v="1143"/>
    <n v="200"/>
    <n v="6.9621699999999995E-4"/>
    <n v="5.6161521999999998E-2"/>
    <n v="0.12903225800000001"/>
    <n v="0.50243676000000004"/>
    <n v="0.26525876100000001"/>
    <x v="98"/>
    <n v="3"/>
    <n v="64"/>
    <n v="187"/>
    <n v="385"/>
    <n v="845"/>
    <n v="1223"/>
    <n v="770"/>
    <n v="501"/>
    <n v="331"/>
    <n v="6.9621699999999995E-4"/>
    <n v="1.4852634E-2"/>
    <n v="4.3397539999999998E-2"/>
    <n v="8.9347877000000006E-2"/>
    <n v="0.19610118400000001"/>
    <n v="0.28382455299999998"/>
    <n v="0.17869575300000001"/>
    <n v="0.116268276"/>
    <n v="7.6815966999999999E-2"/>
    <n v="10598"/>
    <n v="612"/>
    <n v="392"/>
    <n v="281"/>
    <n v="687"/>
    <n v="139"/>
    <n v="268"/>
    <n v="218"/>
    <n v="441"/>
    <n v="385"/>
    <n v="2094"/>
    <n v="2114"/>
    <n v="655"/>
    <n v="1118"/>
    <n v="874"/>
    <n v="225"/>
    <n v="95"/>
    <n v="42.3"/>
    <n v="43"/>
    <n v="5.7746745000000002E-2"/>
    <n v="3.6988110999999997E-2"/>
    <n v="2.6514436999999998E-2"/>
    <n v="6.4823552000000007E-2"/>
    <n v="1.3115682E-2"/>
    <n v="2.5287790000000001E-2"/>
    <n v="2.0569918999999999E-2"/>
    <n v="4.1611624999999999E-2"/>
    <n v="3.6327608999999997E-2"/>
    <n v="0.19758444999999999"/>
    <n v="0.199471598"/>
    <n v="6.1804114E-2"/>
    <n v="0.105491602"/>
    <n v="8.2468390000000003E-2"/>
    <n v="2.1230420999999999E-2"/>
    <n v="8.9639549999999991E-3"/>
    <n v="38"/>
    <n v="67"/>
    <n v="11"/>
    <n v="6.1111111000000003E-2"/>
    <n v="0.21111111099999999"/>
    <n v="0.37222222199999999"/>
    <x v="1"/>
    <s v="Speaker system which connects to your smartphone and other smart-home devices"/>
    <s v="High-End"/>
    <s v="All homes"/>
    <s v="Zircon"/>
    <s v="Sound System"/>
  </r>
  <r>
    <x v="22"/>
    <s v="2ba4e195-6790-47ad-a955-79ab847ac45e"/>
    <n v="5422"/>
    <s v="acourtinbi"/>
    <n v="4"/>
    <s v="Male"/>
    <x v="105"/>
    <x v="20"/>
    <x v="0"/>
    <x v="0"/>
    <n v="186"/>
    <x v="105"/>
    <n v="2838"/>
    <n v="7"/>
    <n v="430"/>
    <n v="789"/>
    <n v="1099"/>
    <n v="422"/>
    <n v="91"/>
    <n v="2.4665260000000001E-3"/>
    <n v="0.15151515199999999"/>
    <n v="0.27801268499999998"/>
    <n v="0.38724453800000003"/>
    <n v="0.14869626499999999"/>
    <x v="105"/>
    <n v="74"/>
    <n v="164"/>
    <n v="337"/>
    <n v="507"/>
    <n v="662"/>
    <n v="479"/>
    <n v="294"/>
    <n v="181"/>
    <n v="140"/>
    <n v="2.6074699999999999E-2"/>
    <n v="5.7787173999999997E-2"/>
    <n v="0.118745595"/>
    <n v="0.17864693400000001"/>
    <n v="0.23326286099999999"/>
    <n v="0.16878083199999999"/>
    <n v="0.10359408000000001"/>
    <n v="6.3777308000000005E-2"/>
    <n v="4.9330513999999999E-2"/>
    <n v="6799"/>
    <n v="471"/>
    <n v="207"/>
    <n v="139"/>
    <n v="323"/>
    <n v="80"/>
    <n v="170"/>
    <n v="128"/>
    <n v="391"/>
    <n v="465"/>
    <n v="1491"/>
    <n v="1374"/>
    <n v="389"/>
    <n v="568"/>
    <n v="419"/>
    <n v="117"/>
    <n v="67"/>
    <n v="40.299999999999997"/>
    <n v="40"/>
    <n v="6.9274893000000004E-2"/>
    <n v="3.0445653999999999E-2"/>
    <n v="2.0444183000000001E-2"/>
    <n v="4.7506986000000001E-2"/>
    <n v="1.1766436E-2"/>
    <n v="2.5003676999999998E-2"/>
    <n v="1.8826298000000002E-2"/>
    <n v="5.7508456999999999E-2"/>
    <n v="6.8392411E-2"/>
    <n v="0.21929695499999999"/>
    <n v="0.20208854200000001"/>
    <n v="5.7214295999999998E-2"/>
    <n v="8.3541696999999998E-2"/>
    <n v="6.1626710000000001E-2"/>
    <n v="1.7208412999999999E-2"/>
    <n v="9.8543899999999993E-3"/>
    <n v="30"/>
    <n v="35"/>
    <n v="66"/>
    <n v="0.35483871"/>
    <n v="0.16129032300000001"/>
    <n v="0.18817204300000001"/>
    <x v="4"/>
    <s v="Smart bulb that can be controlled by your smartphone and other smart-home devices"/>
    <s v="High-End"/>
    <s v="All homes"/>
    <s v="Zircon"/>
    <s v="Lighting"/>
  </r>
  <r>
    <x v="12"/>
    <s v="5d01ef86-556c-40ca-b6ac-23bcaff91602"/>
    <n v="1549"/>
    <s v="pjeppersonbj"/>
    <n v="1"/>
    <s v="Male"/>
    <x v="86"/>
    <x v="0"/>
    <x v="0"/>
    <x v="10"/>
    <n v="186"/>
    <x v="86"/>
    <n v="3509"/>
    <n v="6"/>
    <n v="170"/>
    <n v="539"/>
    <n v="1191"/>
    <n v="1098"/>
    <n v="505"/>
    <n v="1.709889E-3"/>
    <n v="4.8446850999999999E-2"/>
    <n v="0.15360501600000001"/>
    <n v="0.339412938"/>
    <n v="0.31290966100000001"/>
    <x v="86"/>
    <n v="4"/>
    <n v="49"/>
    <n v="114"/>
    <n v="345"/>
    <n v="573"/>
    <n v="636"/>
    <n v="531"/>
    <n v="474"/>
    <n v="783"/>
    <n v="1.1399260000000001E-3"/>
    <n v="1.3964092000000001E-2"/>
    <n v="3.2487887999999999E-2"/>
    <n v="9.8318609000000001E-2"/>
    <n v="0.16329438600000001"/>
    <n v="0.18124821899999999"/>
    <n v="0.15132516400000001"/>
    <n v="0.13508122"/>
    <n v="0.22314049599999999"/>
    <n v="8991"/>
    <n v="418"/>
    <n v="305"/>
    <n v="222"/>
    <n v="597"/>
    <n v="147"/>
    <n v="271"/>
    <n v="185"/>
    <n v="381"/>
    <n v="318"/>
    <n v="1421"/>
    <n v="2071"/>
    <n v="679"/>
    <n v="999"/>
    <n v="748"/>
    <n v="165"/>
    <n v="64"/>
    <n v="43.4"/>
    <n v="46"/>
    <n v="4.6490934999999997E-2"/>
    <n v="3.3922811999999997E-2"/>
    <n v="2.4691358E-2"/>
    <n v="6.6399733000000002E-2"/>
    <n v="1.6349683E-2"/>
    <n v="3.0141252E-2"/>
    <n v="2.0576132E-2"/>
    <n v="4.2375708999999998E-2"/>
    <n v="3.5368702000000002E-2"/>
    <n v="0.158046936"/>
    <n v="0.230341453"/>
    <n v="7.5519963999999995E-2"/>
    <n v="0.111111111"/>
    <n v="8.3194304999999996E-2"/>
    <n v="1.8351685E-2"/>
    <n v="7.1182290000000002E-3"/>
    <n v="95"/>
    <n v="53"/>
    <n v="6"/>
    <n v="3.2258065000000002E-2"/>
    <n v="0.51075268799999995"/>
    <n v="0.28494623699999999"/>
    <x v="6"/>
    <s v="Alarm clock which automatically syncs with your smartphone and automatically opens the curtains or blinds"/>
    <s v="High-End"/>
    <s v="All homes"/>
    <s v="Zircon"/>
    <s v="Alarm"/>
  </r>
  <r>
    <x v="29"/>
    <s v="256bf4d0-9662-435f-b378-3f20219bd95f"/>
    <n v="6825"/>
    <s v="kglaisterbk"/>
    <n v="1"/>
    <s v="Female"/>
    <x v="37"/>
    <x v="4"/>
    <x v="1"/>
    <x v="25"/>
    <n v="152"/>
    <x v="37"/>
    <n v="3557"/>
    <n v="5"/>
    <n v="386"/>
    <n v="1349"/>
    <n v="1259"/>
    <n v="473"/>
    <n v="85"/>
    <n v="1.405679E-3"/>
    <n v="0.10851841399999999"/>
    <n v="0.37925217900000002"/>
    <n v="0.35394995800000001"/>
    <n v="0.132977228"/>
    <x v="37"/>
    <n v="13"/>
    <n v="105"/>
    <n v="338"/>
    <n v="1034"/>
    <n v="743"/>
    <n v="708"/>
    <n v="355"/>
    <n v="154"/>
    <n v="107"/>
    <n v="3.6547649999999999E-3"/>
    <n v="2.9519258E-2"/>
    <n v="9.5023896999999996E-2"/>
    <n v="0.29069440499999999"/>
    <n v="0.20888389099999999"/>
    <n v="0.19904413800000001"/>
    <n v="9.9803205000000006E-2"/>
    <n v="4.3294910999999998E-2"/>
    <n v="3.0081528999999999E-2"/>
    <n v="7882"/>
    <n v="663"/>
    <n v="273"/>
    <n v="160"/>
    <n v="422"/>
    <n v="98"/>
    <n v="189"/>
    <n v="174"/>
    <n v="531"/>
    <n v="601"/>
    <n v="1516"/>
    <n v="1411"/>
    <n v="507"/>
    <n v="666"/>
    <n v="458"/>
    <n v="156"/>
    <n v="57"/>
    <n v="38.9"/>
    <n v="37"/>
    <n v="8.4115706999999998E-2"/>
    <n v="3.4635879000000001E-2"/>
    <n v="2.0299416000000001E-2"/>
    <n v="5.3539710999999997E-2"/>
    <n v="1.2433392999999999E-2"/>
    <n v="2.3978685999999999E-2"/>
    <n v="2.2075615E-2"/>
    <n v="6.7368687999999996E-2"/>
    <n v="7.6249682999999999E-2"/>
    <n v="0.19233697"/>
    <n v="0.17901547800000001"/>
    <n v="6.4323775999999999E-2"/>
    <n v="8.4496320999999999E-2"/>
    <n v="5.8107078999999999E-2"/>
    <n v="1.9791930999999999E-2"/>
    <n v="7.2316669999999998E-3"/>
    <n v="19"/>
    <n v="34"/>
    <n v="30"/>
    <n v="0.19736842099999999"/>
    <n v="0.125"/>
    <n v="0.22368421099999999"/>
    <x v="5"/>
    <s v="Facial recognition security alarm system"/>
    <s v="All"/>
    <s v="Detached and semi-detached houses"/>
    <s v="Zircon"/>
    <s v="Security"/>
  </r>
  <r>
    <x v="26"/>
    <s v="5d77b138-3630-44bd-b0d4-7aabaee45bc9"/>
    <n v="5422"/>
    <s v="cschustlbl"/>
    <n v="3"/>
    <s v="Male"/>
    <x v="19"/>
    <x v="20"/>
    <x v="0"/>
    <x v="14"/>
    <n v="174"/>
    <x v="19"/>
    <n v="3746"/>
    <n v="1"/>
    <n v="185"/>
    <n v="725"/>
    <n v="1720"/>
    <n v="910"/>
    <n v="205"/>
    <n v="2.6695100000000003E-4"/>
    <n v="4.9386012E-2"/>
    <n v="0.193539776"/>
    <n v="0.459156434"/>
    <n v="0.242925788"/>
    <x v="19"/>
    <n v="18"/>
    <n v="42"/>
    <n v="167"/>
    <n v="458"/>
    <n v="850"/>
    <n v="934"/>
    <n v="560"/>
    <n v="360"/>
    <n v="357"/>
    <n v="4.8051250000000004E-3"/>
    <n v="1.1211959000000001E-2"/>
    <n v="4.4580886E-2"/>
    <n v="0.12226374800000001"/>
    <n v="0.22690870299999999"/>
    <n v="0.249332621"/>
    <n v="0.14949279200000001"/>
    <n v="9.6102509000000003E-2"/>
    <n v="9.5301654999999999E-2"/>
    <n v="9296"/>
    <n v="499"/>
    <n v="319"/>
    <n v="197"/>
    <n v="538"/>
    <n v="126"/>
    <n v="243"/>
    <n v="208"/>
    <n v="459"/>
    <n v="384"/>
    <n v="1845"/>
    <n v="1995"/>
    <n v="671"/>
    <n v="873"/>
    <n v="675"/>
    <n v="183"/>
    <n v="81"/>
    <n v="42.2"/>
    <n v="43"/>
    <n v="5.3679002000000003E-2"/>
    <n v="3.4315835000000003E-2"/>
    <n v="2.1191910000000001E-2"/>
    <n v="5.7874355000000002E-2"/>
    <n v="1.3554217E-2"/>
    <n v="2.6140275000000001E-2"/>
    <n v="2.2375215E-2"/>
    <n v="4.9376075999999998E-2"/>
    <n v="4.1308089999999999E-2"/>
    <n v="0.19847246099999999"/>
    <n v="0.21460843399999999"/>
    <n v="7.2181582999999994E-2"/>
    <n v="9.3911359999999999E-2"/>
    <n v="7.2611876000000006E-2"/>
    <n v="1.9685886E-2"/>
    <n v="8.7134250000000003E-3"/>
    <n v="54"/>
    <n v="67"/>
    <n v="13"/>
    <n v="7.4712643999999995E-2"/>
    <n v="0.31034482800000002"/>
    <n v="0.38505747099999998"/>
    <x v="4"/>
    <s v="Smart bulb that can be controlled by your smartphone and other smart-home devices"/>
    <s v="High-End"/>
    <s v="All homes"/>
    <s v="Zircon"/>
    <s v="Lighting"/>
  </r>
  <r>
    <x v="3"/>
    <s v="b17b1457-edf4-4cc2-813b-dfe6e87b8678"/>
    <n v="5422"/>
    <s v="alabbezbm"/>
    <n v="2"/>
    <s v="Male"/>
    <x v="101"/>
    <x v="1"/>
    <x v="1"/>
    <x v="27"/>
    <n v="66"/>
    <x v="101"/>
    <n v="1552"/>
    <n v="4"/>
    <n v="79"/>
    <n v="207"/>
    <n v="518"/>
    <n v="506"/>
    <n v="238"/>
    <n v="2.5773200000000001E-3"/>
    <n v="5.0902061999999998E-2"/>
    <n v="0.13337628900000001"/>
    <n v="0.33376288700000001"/>
    <n v="0.326030928"/>
    <x v="101"/>
    <n v="2"/>
    <n v="16"/>
    <n v="65"/>
    <n v="137"/>
    <n v="203"/>
    <n v="259"/>
    <n v="233"/>
    <n v="253"/>
    <n v="384"/>
    <n v="1.2886600000000001E-3"/>
    <n v="1.0309278E-2"/>
    <n v="4.1881442999999997E-2"/>
    <n v="8.8273195999999998E-2"/>
    <n v="0.13079896899999999"/>
    <n v="0.16688144299999999"/>
    <n v="0.150128866"/>
    <n v="0.163015464"/>
    <n v="0.24742268000000001"/>
    <n v="3833"/>
    <n v="197"/>
    <n v="114"/>
    <n v="78"/>
    <n v="238"/>
    <n v="54"/>
    <n v="113"/>
    <n v="78"/>
    <n v="158"/>
    <n v="115"/>
    <n v="623"/>
    <n v="930"/>
    <n v="293"/>
    <n v="511"/>
    <n v="253"/>
    <n v="57"/>
    <n v="21"/>
    <n v="43.6"/>
    <n v="46"/>
    <n v="5.1395773999999998E-2"/>
    <n v="2.9741717000000001E-2"/>
    <n v="2.0349596000000001E-2"/>
    <n v="6.2092356000000001E-2"/>
    <n v="1.4088181999999999E-2"/>
    <n v="2.9480823999999999E-2"/>
    <n v="2.0349596000000001E-2"/>
    <n v="4.1220975999999999E-2"/>
    <n v="3.0002609E-2"/>
    <n v="0.162535873"/>
    <n v="0.24262979400000001"/>
    <n v="7.6441430000000005E-2"/>
    <n v="0.13331594099999999"/>
    <n v="6.6005739999999993E-2"/>
    <n v="1.4870858000000001E-2"/>
    <n v="5.478737E-3"/>
    <n v="36"/>
    <n v="11"/>
    <n v="0"/>
    <n v="0"/>
    <n v="0.54545454500000001"/>
    <n v="0.16666666699999999"/>
    <x v="4"/>
    <s v="Smart bulb that can be controlled by your smartphone and other smart-home devices"/>
    <s v="High-End"/>
    <s v="All homes"/>
    <s v="Zircon"/>
    <s v="Lighting"/>
  </r>
  <r>
    <x v="28"/>
    <s v="421a50eb-1a8c-4510-9f0f-2f9a5ada153b"/>
    <n v="2346"/>
    <s v="acarwithanbn"/>
    <n v="1"/>
    <s v="Female"/>
    <x v="62"/>
    <x v="19"/>
    <x v="1"/>
    <x v="12"/>
    <n v="85"/>
    <x v="62"/>
    <n v="2697"/>
    <n v="4"/>
    <n v="456"/>
    <n v="621"/>
    <n v="1451"/>
    <n v="145"/>
    <n v="20"/>
    <n v="1.4831289999999999E-3"/>
    <n v="0.169076752"/>
    <n v="0.23025583999999999"/>
    <n v="0.53800519099999999"/>
    <n v="5.3763441000000002E-2"/>
    <x v="62"/>
    <n v="10"/>
    <n v="42"/>
    <n v="432"/>
    <n v="495"/>
    <n v="914"/>
    <n v="587"/>
    <n v="156"/>
    <n v="33"/>
    <n v="28"/>
    <n v="3.7078240000000002E-3"/>
    <n v="1.5572859E-2"/>
    <n v="0.160177976"/>
    <n v="0.18353726400000001"/>
    <n v="0.33889506899999999"/>
    <n v="0.21764923999999999"/>
    <n v="5.7842047000000001E-2"/>
    <n v="1.2235818000000001E-2"/>
    <n v="1.0381906E-2"/>
    <n v="6388"/>
    <n v="495"/>
    <n v="289"/>
    <n v="168"/>
    <n v="459"/>
    <n v="76"/>
    <n v="164"/>
    <n v="205"/>
    <n v="437"/>
    <n v="422"/>
    <n v="1208"/>
    <n v="1109"/>
    <n v="259"/>
    <n v="502"/>
    <n v="454"/>
    <n v="94"/>
    <n v="47"/>
    <n v="37.5"/>
    <n v="36"/>
    <n v="7.7489041999999994E-2"/>
    <n v="4.5241076999999998E-2"/>
    <n v="2.6299310999999999E-2"/>
    <n v="7.1853475E-2"/>
    <n v="1.1897306999999999E-2"/>
    <n v="2.5673136999999999E-2"/>
    <n v="3.2091421000000002E-2"/>
    <n v="6.8409518000000002E-2"/>
    <n v="6.6061364999999997E-2"/>
    <n v="0.189104571"/>
    <n v="0.173606763"/>
    <n v="4.0544771E-2"/>
    <n v="7.8584846999999999E-2"/>
    <n v="7.1070757999999998E-2"/>
    <n v="1.4715091E-2"/>
    <n v="7.3575450000000001E-3"/>
    <n v="0"/>
    <n v="22"/>
    <n v="3"/>
    <n v="3.5294117999999999E-2"/>
    <n v="0"/>
    <n v="0.258823529"/>
    <x v="2"/>
    <s v="Fingerprint recognised door system"/>
    <s v="All"/>
    <s v="Flats"/>
    <s v="MyHome"/>
    <s v="Security"/>
  </r>
  <r>
    <x v="26"/>
    <s v="7bd6bd9c-50d6-4a16-b675-22dea04e7caa"/>
    <n v="5422"/>
    <s v="afoldesbo"/>
    <n v="1"/>
    <s v="Female"/>
    <x v="15"/>
    <x v="21"/>
    <x v="0"/>
    <x v="11"/>
    <n v="70"/>
    <x v="15"/>
    <n v="2023"/>
    <n v="2"/>
    <n v="52"/>
    <n v="272"/>
    <n v="631"/>
    <n v="637"/>
    <n v="429"/>
    <n v="9.8863100000000001E-4"/>
    <n v="2.5704398999999999E-2"/>
    <n v="0.13445378199999999"/>
    <n v="0.311913"/>
    <n v="0.31487889299999999"/>
    <x v="15"/>
    <n v="2"/>
    <n v="10"/>
    <n v="41"/>
    <n v="165"/>
    <n v="276"/>
    <n v="288"/>
    <n v="286"/>
    <n v="296"/>
    <n v="659"/>
    <n v="9.8863100000000001E-4"/>
    <n v="4.943154E-3"/>
    <n v="2.0266929999999999E-2"/>
    <n v="8.1562037000000004E-2"/>
    <n v="0.136431043"/>
    <n v="0.142362827"/>
    <n v="0.14137419700000001"/>
    <n v="0.14631735000000001"/>
    <n v="0.32575383099999999"/>
    <n v="5233"/>
    <n v="239"/>
    <n v="203"/>
    <n v="143"/>
    <n v="397"/>
    <n v="89"/>
    <n v="171"/>
    <n v="126"/>
    <n v="185"/>
    <n v="114"/>
    <n v="735"/>
    <n v="1326"/>
    <n v="426"/>
    <n v="574"/>
    <n v="372"/>
    <n v="94"/>
    <n v="39"/>
    <n v="43.1"/>
    <n v="47"/>
    <n v="4.5671699000000003E-2"/>
    <n v="3.8792279999999998E-2"/>
    <n v="2.7326580999999999E-2"/>
    <n v="7.5864705000000004E-2"/>
    <n v="1.7007452999999999E-2"/>
    <n v="3.2677241000000003E-2"/>
    <n v="2.4077966999999999E-2"/>
    <n v="3.535257E-2"/>
    <n v="2.1784827E-2"/>
    <n v="0.14045480599999999"/>
    <n v="0.25339193599999998"/>
    <n v="8.1406459E-2"/>
    <n v="0.109688515"/>
    <n v="7.1087330000000004E-2"/>
    <n v="1.7962928E-2"/>
    <n v="7.4527040000000001E-3"/>
    <n v="50"/>
    <n v="5"/>
    <n v="2"/>
    <n v="2.8571428999999999E-2"/>
    <n v="0.71428571399999996"/>
    <n v="7.1428570999999996E-2"/>
    <x v="4"/>
    <s v="Smart bulb that can be controlled by your smartphone and other smart-home devices"/>
    <s v="High-End"/>
    <s v="All homes"/>
    <s v="Zircon"/>
    <s v="Lighting"/>
  </r>
  <r>
    <x v="25"/>
    <s v="e2e0d482-7975-4553-b473-5b7d828acf74"/>
    <n v="6825"/>
    <s v="tsalomonbp"/>
    <n v="1"/>
    <s v="Male"/>
    <x v="105"/>
    <x v="27"/>
    <x v="0"/>
    <x v="0"/>
    <n v="186"/>
    <x v="105"/>
    <n v="2838"/>
    <n v="7"/>
    <n v="430"/>
    <n v="789"/>
    <n v="1099"/>
    <n v="422"/>
    <n v="91"/>
    <n v="2.4665260000000001E-3"/>
    <n v="0.15151515199999999"/>
    <n v="0.27801268499999998"/>
    <n v="0.38724453800000003"/>
    <n v="0.14869626499999999"/>
    <x v="105"/>
    <n v="74"/>
    <n v="164"/>
    <n v="337"/>
    <n v="507"/>
    <n v="662"/>
    <n v="479"/>
    <n v="294"/>
    <n v="181"/>
    <n v="140"/>
    <n v="2.6074699999999999E-2"/>
    <n v="5.7787173999999997E-2"/>
    <n v="0.118745595"/>
    <n v="0.17864693400000001"/>
    <n v="0.23326286099999999"/>
    <n v="0.16878083199999999"/>
    <n v="0.10359408000000001"/>
    <n v="6.3777308000000005E-2"/>
    <n v="4.9330513999999999E-2"/>
    <n v="6799"/>
    <n v="471"/>
    <n v="207"/>
    <n v="139"/>
    <n v="323"/>
    <n v="80"/>
    <n v="170"/>
    <n v="128"/>
    <n v="391"/>
    <n v="465"/>
    <n v="1491"/>
    <n v="1374"/>
    <n v="389"/>
    <n v="568"/>
    <n v="419"/>
    <n v="117"/>
    <n v="67"/>
    <n v="40.299999999999997"/>
    <n v="40"/>
    <n v="6.9274893000000004E-2"/>
    <n v="3.0445653999999999E-2"/>
    <n v="2.0444183000000001E-2"/>
    <n v="4.7506986000000001E-2"/>
    <n v="1.1766436E-2"/>
    <n v="2.5003676999999998E-2"/>
    <n v="1.8826298000000002E-2"/>
    <n v="5.7508456999999999E-2"/>
    <n v="6.8392411E-2"/>
    <n v="0.21929695499999999"/>
    <n v="0.20208854200000001"/>
    <n v="5.7214295999999998E-2"/>
    <n v="8.3541696999999998E-2"/>
    <n v="6.1626710000000001E-2"/>
    <n v="1.7208412999999999E-2"/>
    <n v="9.8543899999999993E-3"/>
    <n v="30"/>
    <n v="35"/>
    <n v="66"/>
    <n v="0.35483871"/>
    <n v="0.16129032300000001"/>
    <n v="0.18817204300000001"/>
    <x v="5"/>
    <s v="Facial recognition security alarm system"/>
    <s v="All"/>
    <s v="Detached and semi-detached houses"/>
    <s v="Zircon"/>
    <s v="Security"/>
  </r>
  <r>
    <x v="0"/>
    <s v="501ce58e-5fc1-4e35-95a1-6db36ca090ae"/>
    <n v="2346"/>
    <s v="mbantonbq"/>
    <n v="1"/>
    <s v="Male"/>
    <x v="48"/>
    <x v="14"/>
    <x v="1"/>
    <x v="3"/>
    <n v="112"/>
    <x v="48"/>
    <n v="2196"/>
    <n v="1"/>
    <n v="60"/>
    <n v="259"/>
    <n v="863"/>
    <n v="722"/>
    <n v="291"/>
    <n v="4.5537300000000002E-4"/>
    <n v="2.7322404000000002E-2"/>
    <n v="0.117941712"/>
    <n v="0.39298725000000001"/>
    <n v="0.32877959899999998"/>
    <x v="48"/>
    <n v="1"/>
    <n v="4"/>
    <n v="56"/>
    <n v="141"/>
    <n v="382"/>
    <n v="389"/>
    <n v="382"/>
    <n v="336"/>
    <n v="505"/>
    <n v="4.5537300000000002E-4"/>
    <n v="1.8214940000000001E-3"/>
    <n v="2.5500911000000001E-2"/>
    <n v="6.4207650000000005E-2"/>
    <n v="0.17395264099999999"/>
    <n v="0.177140255"/>
    <n v="0.17395264099999999"/>
    <n v="0.15300546400000001"/>
    <n v="0.22996357000000001"/>
    <n v="5537"/>
    <n v="227"/>
    <n v="204"/>
    <n v="142"/>
    <n v="406"/>
    <n v="88"/>
    <n v="175"/>
    <n v="129"/>
    <n v="200"/>
    <n v="144"/>
    <n v="877"/>
    <n v="1283"/>
    <n v="404"/>
    <n v="678"/>
    <n v="427"/>
    <n v="109"/>
    <n v="44"/>
    <n v="43.7"/>
    <n v="46"/>
    <n v="4.0996930000000001E-2"/>
    <n v="3.6843055999999999E-2"/>
    <n v="2.5645655999999999E-2"/>
    <n v="7.3324904999999996E-2"/>
    <n v="1.5893082999999999E-2"/>
    <n v="3.1605563000000003E-2"/>
    <n v="2.3297814999999999E-2"/>
    <n v="3.6120643000000001E-2"/>
    <n v="2.6006863000000002E-2"/>
    <n v="0.15838901899999999"/>
    <n v="0.23171392499999999"/>
    <n v="7.2963699000000007E-2"/>
    <n v="0.12244898"/>
    <n v="7.7117572999999995E-2"/>
    <n v="1.9685749999999998E-2"/>
    <n v="7.9465409999999997E-3"/>
    <n v="55"/>
    <n v="24"/>
    <n v="2"/>
    <n v="1.7857142999999999E-2"/>
    <n v="0.491071429"/>
    <n v="0.21428571399999999"/>
    <x v="2"/>
    <s v="Fingerprint recognised door system"/>
    <s v="All"/>
    <s v="Flats"/>
    <s v="MyHome"/>
    <s v="Security"/>
  </r>
  <r>
    <x v="17"/>
    <s v="63362721-3d7d-4a99-b3de-0cf183db71f3"/>
    <n v="2346"/>
    <s v="bisakovitchbr"/>
    <n v="1"/>
    <s v="Male"/>
    <x v="18"/>
    <x v="33"/>
    <x v="1"/>
    <x v="9"/>
    <n v="84"/>
    <x v="18"/>
    <n v="1994"/>
    <n v="1"/>
    <n v="118"/>
    <n v="371"/>
    <n v="863"/>
    <n v="504"/>
    <n v="137"/>
    <n v="5.0150499999999996E-4"/>
    <n v="5.9177532999999997E-2"/>
    <n v="0.18605817499999999"/>
    <n v="0.432798395"/>
    <n v="0.25275827499999998"/>
    <x v="18"/>
    <n v="1"/>
    <n v="16"/>
    <n v="110"/>
    <n v="247"/>
    <n v="412"/>
    <n v="432"/>
    <n v="306"/>
    <n v="223"/>
    <n v="247"/>
    <n v="5.0150499999999996E-4"/>
    <n v="8.0240720000000001E-3"/>
    <n v="5.5165496000000001E-2"/>
    <n v="0.123871615"/>
    <n v="0.20661985999999999"/>
    <n v="0.21664995000000001"/>
    <n v="0.15346038100000001"/>
    <n v="0.111835507"/>
    <n v="0.123871615"/>
    <n v="5040"/>
    <n v="264"/>
    <n v="185"/>
    <n v="105"/>
    <n v="332"/>
    <n v="78"/>
    <n v="159"/>
    <n v="122"/>
    <n v="266"/>
    <n v="229"/>
    <n v="916"/>
    <n v="1210"/>
    <n v="305"/>
    <n v="483"/>
    <n v="295"/>
    <n v="51"/>
    <n v="40"/>
    <n v="40.799999999999997"/>
    <n v="43"/>
    <n v="5.2380952000000001E-2"/>
    <n v="3.6706348999999999E-2"/>
    <n v="2.0833332999999999E-2"/>
    <n v="6.5873016000000006E-2"/>
    <n v="1.5476190000000001E-2"/>
    <n v="3.1547618999999999E-2"/>
    <n v="2.4206348999999999E-2"/>
    <n v="5.2777777999999997E-2"/>
    <n v="4.5436508E-2"/>
    <n v="0.181746032"/>
    <n v="0.24007936499999999"/>
    <n v="6.0515872999999998E-2"/>
    <n v="9.5833333000000007E-2"/>
    <n v="5.8531746000000003E-2"/>
    <n v="1.0119048E-2"/>
    <n v="7.9365080000000001E-3"/>
    <n v="30"/>
    <n v="29"/>
    <n v="1"/>
    <n v="1.1904761999999999E-2"/>
    <n v="0.35714285699999998"/>
    <n v="0.34523809500000002"/>
    <x v="2"/>
    <s v="Fingerprint recognised door system"/>
    <s v="All"/>
    <s v="Flats"/>
    <s v="MyHome"/>
    <s v="Security"/>
  </r>
  <r>
    <x v="10"/>
    <s v="0f1626da-b107-4177-b404-f2d07706e768"/>
    <n v="6825"/>
    <s v="ccarseybs"/>
    <n v="1"/>
    <s v="Female"/>
    <x v="100"/>
    <x v="3"/>
    <x v="0"/>
    <x v="32"/>
    <n v="233"/>
    <x v="100"/>
    <n v="4139"/>
    <n v="2"/>
    <n v="311"/>
    <n v="1095"/>
    <n v="1464"/>
    <n v="850"/>
    <n v="417"/>
    <n v="4.8320900000000001E-4"/>
    <n v="7.5138921999999997E-2"/>
    <n v="0.264556656"/>
    <n v="0.353708625"/>
    <n v="0.205363614"/>
    <x v="100"/>
    <n v="7"/>
    <n v="65"/>
    <n v="298"/>
    <n v="828"/>
    <n v="853"/>
    <n v="602"/>
    <n v="477"/>
    <n v="406"/>
    <n v="603"/>
    <n v="1.6912299999999999E-3"/>
    <n v="1.5704276E-2"/>
    <n v="7.1998066999999999E-2"/>
    <n v="0.200048321"/>
    <n v="0.20608842699999999"/>
    <n v="0.14544576000000001"/>
    <n v="0.11524522800000001"/>
    <n v="9.8091326000000006E-2"/>
    <n v="0.14568736400000001"/>
    <n v="10331"/>
    <n v="638"/>
    <n v="393"/>
    <n v="254"/>
    <n v="687"/>
    <n v="124"/>
    <n v="300"/>
    <n v="206"/>
    <n v="456"/>
    <n v="507"/>
    <n v="1864"/>
    <n v="2270"/>
    <n v="688"/>
    <n v="963"/>
    <n v="639"/>
    <n v="227"/>
    <n v="115"/>
    <n v="41.2"/>
    <n v="43"/>
    <n v="6.1755879999999999E-2"/>
    <n v="3.8040848000000002E-2"/>
    <n v="2.4586197000000001E-2"/>
    <n v="6.6498887000000007E-2"/>
    <n v="1.200271E-2"/>
    <n v="2.9038814999999999E-2"/>
    <n v="1.9939986E-2"/>
    <n v="4.4138998999999998E-2"/>
    <n v="4.9075597999999998E-2"/>
    <n v="0.18042783900000001"/>
    <n v="0.21972703499999999"/>
    <n v="6.6595683000000003E-2"/>
    <n v="9.3214596999999996E-2"/>
    <n v="6.1852676000000002E-2"/>
    <n v="2.1972703999999999E-2"/>
    <n v="1.1131546000000001E-2"/>
    <n v="56"/>
    <n v="62"/>
    <n v="46"/>
    <n v="0.19742489299999999"/>
    <n v="0.24034334800000001"/>
    <n v="0.26609442100000003"/>
    <x v="5"/>
    <s v="Facial recognition security alarm system"/>
    <s v="All"/>
    <s v="Detached and semi-detached houses"/>
    <s v="Zircon"/>
    <s v="Security"/>
  </r>
  <r>
    <x v="9"/>
    <s v="8bf43c9a-bdf5-49aa-8ec2-850933a05426"/>
    <n v="2346"/>
    <s v="dpetersbt"/>
    <n v="1"/>
    <s v="Female"/>
    <x v="92"/>
    <x v="0"/>
    <x v="1"/>
    <x v="33"/>
    <n v="111"/>
    <x v="92"/>
    <n v="2702"/>
    <n v="3"/>
    <n v="173"/>
    <n v="561"/>
    <n v="1648"/>
    <n v="277"/>
    <n v="40"/>
    <n v="1.110289E-3"/>
    <n v="6.4026647000000006E-2"/>
    <n v="0.20762398200000001"/>
    <n v="0.60991857900000002"/>
    <n v="0.102516654"/>
    <x v="92"/>
    <n v="8"/>
    <n v="39"/>
    <n v="138"/>
    <n v="378"/>
    <n v="907"/>
    <n v="732"/>
    <n v="287"/>
    <n v="152"/>
    <n v="61"/>
    <n v="2.9607700000000002E-3"/>
    <n v="1.4433753000000001E-2"/>
    <n v="5.1073278999999999E-2"/>
    <n v="0.13989637299999999"/>
    <n v="0.33567727600000002"/>
    <n v="0.270910437"/>
    <n v="0.106217617"/>
    <n v="5.6254626000000002E-2"/>
    <n v="2.2575870000000001E-2"/>
    <n v="6295"/>
    <n v="362"/>
    <n v="172"/>
    <n v="112"/>
    <n v="378"/>
    <n v="81"/>
    <n v="162"/>
    <n v="127"/>
    <n v="350"/>
    <n v="369"/>
    <n v="1251"/>
    <n v="1232"/>
    <n v="444"/>
    <n v="704"/>
    <n v="416"/>
    <n v="95"/>
    <n v="40"/>
    <n v="41.7"/>
    <n v="42"/>
    <n v="5.7505957000000003E-2"/>
    <n v="2.7323271999999999E-2"/>
    <n v="1.7791898E-2"/>
    <n v="6.0047656999999997E-2"/>
    <n v="1.2867355E-2"/>
    <n v="2.5734710000000001E-2"/>
    <n v="2.0174741999999999E-2"/>
    <n v="5.5599681999999997E-2"/>
    <n v="5.8617951000000001E-2"/>
    <n v="0.19872914999999999"/>
    <n v="0.195710882"/>
    <n v="7.0532168000000006E-2"/>
    <n v="0.11183479"/>
    <n v="6.6084193999999999E-2"/>
    <n v="1.5091342000000001E-2"/>
    <n v="6.3542490000000002E-3"/>
    <n v="11"/>
    <n v="60"/>
    <n v="4"/>
    <n v="3.6036036E-2"/>
    <n v="9.9099098999999996E-2"/>
    <n v="0.54054054100000004"/>
    <x v="2"/>
    <s v="Fingerprint recognised door system"/>
    <s v="All"/>
    <s v="Flats"/>
    <s v="MyHome"/>
    <s v="Security"/>
  </r>
  <r>
    <x v="27"/>
    <s v="ef41d866-5971-4fc8-a1dd-ffefc444070b"/>
    <n v="5422"/>
    <s v="jnappinbu"/>
    <n v="4"/>
    <s v="Male"/>
    <x v="21"/>
    <x v="5"/>
    <x v="0"/>
    <x v="16"/>
    <n v="104"/>
    <x v="21"/>
    <n v="2320"/>
    <n v="5"/>
    <n v="180"/>
    <n v="512"/>
    <n v="642"/>
    <n v="588"/>
    <n v="393"/>
    <n v="2.1551719999999999E-3"/>
    <n v="7.7586207000000004E-2"/>
    <n v="0.22068965500000001"/>
    <n v="0.27672413800000001"/>
    <n v="0.25344827599999997"/>
    <x v="21"/>
    <n v="6"/>
    <n v="28"/>
    <n v="207"/>
    <n v="362"/>
    <n v="351"/>
    <n v="280"/>
    <n v="250"/>
    <n v="270"/>
    <n v="566"/>
    <n v="2.5862070000000001E-3"/>
    <n v="1.2068966E-2"/>
    <n v="8.9224137999999995E-2"/>
    <n v="0.156034483"/>
    <n v="0.15129310300000001"/>
    <n v="0.12068965500000001"/>
    <n v="0.107758621"/>
    <n v="0.11637931"/>
    <n v="0.24396551699999999"/>
    <n v="5626"/>
    <n v="410"/>
    <n v="208"/>
    <n v="124"/>
    <n v="338"/>
    <n v="60"/>
    <n v="100"/>
    <n v="88"/>
    <n v="217"/>
    <n v="257"/>
    <n v="1277"/>
    <n v="1182"/>
    <n v="345"/>
    <n v="494"/>
    <n v="356"/>
    <n v="107"/>
    <n v="63"/>
    <n v="41"/>
    <n v="42"/>
    <n v="7.2875933000000004E-2"/>
    <n v="3.6971205E-2"/>
    <n v="2.2040526000000001E-2"/>
    <n v="6.0078208000000001E-2"/>
    <n v="1.0664771E-2"/>
    <n v="1.7774617999999999E-2"/>
    <n v="1.5641664E-2"/>
    <n v="3.8570921000000001E-2"/>
    <n v="4.5680767999999997E-2"/>
    <n v="0.22698187"/>
    <n v="0.21009598299999999"/>
    <n v="6.1322432000000003E-2"/>
    <n v="8.7806612000000006E-2"/>
    <n v="6.3277639999999996E-2"/>
    <n v="1.9018841000000002E-2"/>
    <n v="1.1198009E-2"/>
    <n v="38"/>
    <n v="5"/>
    <n v="29"/>
    <n v="0.27884615400000001"/>
    <n v="0.36538461500000002"/>
    <n v="4.8076923000000001E-2"/>
    <x v="4"/>
    <s v="Smart bulb that can be controlled by your smartphone and other smart-home devices"/>
    <s v="High-End"/>
    <s v="All homes"/>
    <s v="Zircon"/>
    <s v="Lighting"/>
  </r>
  <r>
    <x v="28"/>
    <s v="7f9ac813-7de1-4d95-b651-1a859aecf53f"/>
    <n v="2342"/>
    <s v="alindlbv"/>
    <n v="1"/>
    <s v="Female"/>
    <x v="77"/>
    <x v="12"/>
    <x v="1"/>
    <x v="19"/>
    <n v="155"/>
    <x v="77"/>
    <n v="3411"/>
    <n v="4"/>
    <n v="529"/>
    <n v="599"/>
    <n v="1787"/>
    <n v="407"/>
    <n v="85"/>
    <n v="1.172677E-3"/>
    <n v="0.155086485"/>
    <n v="0.17560832600000001"/>
    <n v="0.52389328599999996"/>
    <n v="0.11931984800000001"/>
    <x v="77"/>
    <n v="10"/>
    <n v="49"/>
    <n v="516"/>
    <n v="447"/>
    <n v="1042"/>
    <n v="830"/>
    <n v="315"/>
    <n v="144"/>
    <n v="58"/>
    <n v="2.9316920000000001E-3"/>
    <n v="1.4365289E-2"/>
    <n v="0.15127528600000001"/>
    <n v="0.13104661400000001"/>
    <n v="0.30548226299999998"/>
    <n v="0.243330402"/>
    <n v="9.2348285000000002E-2"/>
    <n v="4.2216359000000002E-2"/>
    <n v="1.7003811000000001E-2"/>
    <n v="7765"/>
    <n v="422"/>
    <n v="220"/>
    <n v="154"/>
    <n v="450"/>
    <n v="91"/>
    <n v="192"/>
    <n v="191"/>
    <n v="428"/>
    <n v="441"/>
    <n v="1413"/>
    <n v="1501"/>
    <n v="483"/>
    <n v="967"/>
    <n v="592"/>
    <n v="146"/>
    <n v="74"/>
    <n v="42.8"/>
    <n v="44"/>
    <n v="5.4346426000000003E-2"/>
    <n v="2.8332260000000001E-2"/>
    <n v="1.9832582000000001E-2"/>
    <n v="5.795235E-2"/>
    <n v="1.1719253000000001E-2"/>
    <n v="2.4726336000000002E-2"/>
    <n v="2.4597553000000001E-2"/>
    <n v="5.5119123999999999E-2"/>
    <n v="5.6793303000000003E-2"/>
    <n v="0.18197037999999999"/>
    <n v="0.19330328399999999"/>
    <n v="6.2202188999999998E-2"/>
    <n v="0.124533162"/>
    <n v="7.6239535999999997E-2"/>
    <n v="1.8802317999999998E-2"/>
    <n v="9.5299419999999996E-3"/>
    <n v="2"/>
    <n v="76"/>
    <n v="20"/>
    <n v="0.12903225800000001"/>
    <n v="1.2903226E-2"/>
    <n v="0.49032258099999998"/>
    <x v="3"/>
    <s v="Alarm clock which automatically syncs with your smartphone and automatically opens the curtains or blinds"/>
    <s v="Budget"/>
    <s v="All homes"/>
    <s v="MyHome"/>
    <s v="Alarm"/>
  </r>
  <r>
    <x v="26"/>
    <s v="24f5b823-458c-4ae0-9699-a56f7caba9bd"/>
    <n v="1765"/>
    <s v="evignebw"/>
    <n v="2"/>
    <s v="Male"/>
    <x v="70"/>
    <x v="7"/>
    <x v="1"/>
    <x v="12"/>
    <n v="69"/>
    <x v="70"/>
    <n v="3227"/>
    <n v="7"/>
    <n v="432"/>
    <n v="1130"/>
    <n v="1488"/>
    <n v="134"/>
    <n v="36"/>
    <n v="2.1691969999999999E-3"/>
    <n v="0.13387046799999999"/>
    <n v="0.350170437"/>
    <n v="0.46110939000000001"/>
    <n v="4.1524635999999997E-2"/>
    <x v="70"/>
    <n v="18"/>
    <n v="57"/>
    <n v="425"/>
    <n v="970"/>
    <n v="1016"/>
    <n v="560"/>
    <n v="112"/>
    <n v="40"/>
    <n v="29"/>
    <n v="5.5779360000000004E-3"/>
    <n v="1.7663465E-2"/>
    <n v="0.13170127100000001"/>
    <n v="0.300588782"/>
    <n v="0.31484350799999999"/>
    <n v="0.17353579199999999"/>
    <n v="3.4707158000000002E-2"/>
    <n v="1.2395414E-2"/>
    <n v="8.9866749999999995E-3"/>
    <n v="7542"/>
    <n v="791"/>
    <n v="366"/>
    <n v="192"/>
    <n v="513"/>
    <n v="109"/>
    <n v="222"/>
    <n v="234"/>
    <n v="631"/>
    <n v="522"/>
    <n v="1308"/>
    <n v="1328"/>
    <n v="263"/>
    <n v="473"/>
    <n v="503"/>
    <n v="68"/>
    <n v="19"/>
    <n v="34.799999999999997"/>
    <n v="32"/>
    <n v="0.104879342"/>
    <n v="4.8528241999999999E-2"/>
    <n v="2.5457437999999999E-2"/>
    <n v="6.8019093000000003E-2"/>
    <n v="1.4452400000000001E-2"/>
    <n v="2.9435163E-2"/>
    <n v="3.1026253E-2"/>
    <n v="8.3664810000000006E-2"/>
    <n v="6.9212411000000001E-2"/>
    <n v="0.17342879899999999"/>
    <n v="0.176080615"/>
    <n v="3.4871386999999997E-2"/>
    <n v="6.2715460000000001E-2"/>
    <n v="6.6693185000000002E-2"/>
    <n v="9.0161760000000007E-3"/>
    <n v="2.5192259999999998E-3"/>
    <n v="1"/>
    <n v="8"/>
    <n v="5"/>
    <n v="7.2463767999999998E-2"/>
    <n v="1.4492754E-2"/>
    <n v="0.115942029"/>
    <x v="7"/>
    <s v="Smart bulb that can be controlled by your smartphone and other smart-home devices"/>
    <s v="Budget"/>
    <s v="All homes"/>
    <s v="MyHome"/>
    <s v="Lighting"/>
  </r>
  <r>
    <x v="13"/>
    <s v="27dc5ca5-6b52-46ad-9fa9-841d454b5035"/>
    <n v="6825"/>
    <s v="ewakelinbx"/>
    <n v="1"/>
    <s v="Female"/>
    <x v="64"/>
    <x v="2"/>
    <x v="1"/>
    <x v="34"/>
    <n v="63"/>
    <x v="64"/>
    <n v="1330"/>
    <n v="1"/>
    <n v="47"/>
    <n v="178"/>
    <n v="450"/>
    <n v="425"/>
    <n v="229"/>
    <n v="7.5188000000000002E-4"/>
    <n v="3.5338346E-2"/>
    <n v="0.13383458600000001"/>
    <n v="0.33834586500000002"/>
    <n v="0.31954887199999998"/>
    <x v="64"/>
    <n v="1"/>
    <n v="7"/>
    <n v="38"/>
    <n v="99"/>
    <n v="170"/>
    <n v="239"/>
    <n v="174"/>
    <n v="220"/>
    <n v="382"/>
    <n v="7.5188000000000002E-4"/>
    <n v="5.2631580000000004E-3"/>
    <n v="2.8571428999999999E-2"/>
    <n v="7.4436089999999996E-2"/>
    <n v="0.127819549"/>
    <n v="0.17969924800000001"/>
    <n v="0.13082706799999999"/>
    <n v="0.165413534"/>
    <n v="0.28721804499999998"/>
    <n v="3318"/>
    <n v="138"/>
    <n v="113"/>
    <n v="70"/>
    <n v="250"/>
    <n v="56"/>
    <n v="115"/>
    <n v="73"/>
    <n v="108"/>
    <n v="78"/>
    <n v="467"/>
    <n v="793"/>
    <n v="327"/>
    <n v="428"/>
    <n v="218"/>
    <n v="49"/>
    <n v="35"/>
    <n v="44.1"/>
    <n v="48"/>
    <n v="4.1591320000000001E-2"/>
    <n v="3.4056661000000002E-2"/>
    <n v="2.1097046000000001E-2"/>
    <n v="7.5346594000000003E-2"/>
    <n v="1.6877637000000001E-2"/>
    <n v="3.4659433000000003E-2"/>
    <n v="2.2001205999999999E-2"/>
    <n v="3.2549728999999999E-2"/>
    <n v="2.3508136999999998E-2"/>
    <n v="0.140747438"/>
    <n v="0.238999397"/>
    <n v="9.8553345000000001E-2"/>
    <n v="0.128993369"/>
    <n v="6.570223E-2"/>
    <n v="1.4767931999999999E-2"/>
    <n v="1.0548523000000001E-2"/>
    <n v="37"/>
    <n v="8"/>
    <n v="0"/>
    <n v="0"/>
    <n v="0.58730158700000001"/>
    <n v="0.126984127"/>
    <x v="5"/>
    <s v="Facial recognition security alarm system"/>
    <s v="All"/>
    <s v="Detached and semi-detached houses"/>
    <s v="Zircon"/>
    <s v="Security"/>
  </r>
  <r>
    <x v="1"/>
    <s v="b163e8b1-e1e4-4819-b4b0-2cb6d10b4138"/>
    <n v="6825"/>
    <s v="rvaleriusby"/>
    <n v="1"/>
    <s v="Male"/>
    <x v="61"/>
    <x v="20"/>
    <x v="1"/>
    <x v="33"/>
    <n v="345"/>
    <x v="61"/>
    <n v="3460"/>
    <n v="3"/>
    <n v="323"/>
    <n v="808"/>
    <n v="2137"/>
    <n v="146"/>
    <n v="43"/>
    <n v="8.6705199999999999E-4"/>
    <n v="9.3352600999999993E-2"/>
    <n v="0.23352601200000001"/>
    <n v="0.61763005800000004"/>
    <n v="4.2196532000000002E-2"/>
    <x v="61"/>
    <n v="9"/>
    <n v="51"/>
    <n v="315"/>
    <n v="673"/>
    <n v="1159"/>
    <n v="912"/>
    <n v="233"/>
    <n v="80"/>
    <n v="28"/>
    <n v="2.6011559999999999E-3"/>
    <n v="1.4739884E-2"/>
    <n v="9.1040462000000003E-2"/>
    <n v="0.19450867099999999"/>
    <n v="0.33497109800000002"/>
    <n v="0.263583815"/>
    <n v="6.7341040000000005E-2"/>
    <n v="2.3121387E-2"/>
    <n v="8.0924859999999994E-3"/>
    <n v="8122"/>
    <n v="613"/>
    <n v="291"/>
    <n v="162"/>
    <n v="433"/>
    <n v="103"/>
    <n v="213"/>
    <n v="209"/>
    <n v="525"/>
    <n v="699"/>
    <n v="1751"/>
    <n v="1591"/>
    <n v="431"/>
    <n v="651"/>
    <n v="343"/>
    <n v="74"/>
    <n v="33"/>
    <n v="37.4"/>
    <n v="36"/>
    <n v="7.5474021000000002E-2"/>
    <n v="3.5828614000000002E-2"/>
    <n v="1.9945826E-2"/>
    <n v="5.3311992000000002E-2"/>
    <n v="1.2681606E-2"/>
    <n v="2.6225068000000001E-2"/>
    <n v="2.5732577999999999E-2"/>
    <n v="6.4639250999999995E-2"/>
    <n v="8.6062546000000004E-2"/>
    <n v="0.21558729400000001"/>
    <n v="0.19588771199999999"/>
    <n v="5.3065747000000003E-2"/>
    <n v="8.0152671999999994E-2"/>
    <n v="4.2230978000000002E-2"/>
    <n v="9.1110559999999993E-3"/>
    <n v="4.0630390000000001E-3"/>
    <n v="30"/>
    <n v="90"/>
    <n v="74"/>
    <n v="0.21449275400000001"/>
    <n v="8.6956521999999994E-2"/>
    <n v="0.26086956500000003"/>
    <x v="5"/>
    <s v="Facial recognition security alarm system"/>
    <s v="All"/>
    <s v="Detached and semi-detached houses"/>
    <s v="Zircon"/>
    <s v="Security"/>
  </r>
  <r>
    <x v="5"/>
    <s v="a78d94f1-d8e6-4213-87ac-b1c953fac5f7"/>
    <n v="2342"/>
    <s v="kwimmerbz"/>
    <n v="1"/>
    <s v="Male"/>
    <x v="70"/>
    <x v="25"/>
    <x v="1"/>
    <x v="12"/>
    <n v="69"/>
    <x v="70"/>
    <n v="3227"/>
    <n v="7"/>
    <n v="432"/>
    <n v="1130"/>
    <n v="1488"/>
    <n v="134"/>
    <n v="36"/>
    <n v="2.1691969999999999E-3"/>
    <n v="0.13387046799999999"/>
    <n v="0.350170437"/>
    <n v="0.46110939000000001"/>
    <n v="4.1524635999999997E-2"/>
    <x v="70"/>
    <n v="18"/>
    <n v="57"/>
    <n v="425"/>
    <n v="970"/>
    <n v="1016"/>
    <n v="560"/>
    <n v="112"/>
    <n v="40"/>
    <n v="29"/>
    <n v="5.5779360000000004E-3"/>
    <n v="1.7663465E-2"/>
    <n v="0.13170127100000001"/>
    <n v="0.300588782"/>
    <n v="0.31484350799999999"/>
    <n v="0.17353579199999999"/>
    <n v="3.4707158000000002E-2"/>
    <n v="1.2395414E-2"/>
    <n v="8.9866749999999995E-3"/>
    <n v="7542"/>
    <n v="791"/>
    <n v="366"/>
    <n v="192"/>
    <n v="513"/>
    <n v="109"/>
    <n v="222"/>
    <n v="234"/>
    <n v="631"/>
    <n v="522"/>
    <n v="1308"/>
    <n v="1328"/>
    <n v="263"/>
    <n v="473"/>
    <n v="503"/>
    <n v="68"/>
    <n v="19"/>
    <n v="34.799999999999997"/>
    <n v="32"/>
    <n v="0.104879342"/>
    <n v="4.8528241999999999E-2"/>
    <n v="2.5457437999999999E-2"/>
    <n v="6.8019093000000003E-2"/>
    <n v="1.4452400000000001E-2"/>
    <n v="2.9435163E-2"/>
    <n v="3.1026253E-2"/>
    <n v="8.3664810000000006E-2"/>
    <n v="6.9212411000000001E-2"/>
    <n v="0.17342879899999999"/>
    <n v="0.176080615"/>
    <n v="3.4871386999999997E-2"/>
    <n v="6.2715460000000001E-2"/>
    <n v="6.6693185000000002E-2"/>
    <n v="9.0161760000000007E-3"/>
    <n v="2.5192259999999998E-3"/>
    <n v="1"/>
    <n v="8"/>
    <n v="5"/>
    <n v="7.2463767999999998E-2"/>
    <n v="1.4492754E-2"/>
    <n v="0.115942029"/>
    <x v="3"/>
    <s v="Alarm clock which automatically syncs with your smartphone and automatically opens the curtains or blinds"/>
    <s v="Budget"/>
    <s v="All homes"/>
    <s v="MyHome"/>
    <s v="Alarm"/>
  </r>
  <r>
    <x v="27"/>
    <s v="1a01831a-8bf3-494e-bd2c-e253593f139b"/>
    <n v="1549"/>
    <s v="msyradc0"/>
    <n v="1"/>
    <s v="Female"/>
    <x v="103"/>
    <x v="11"/>
    <x v="0"/>
    <x v="38"/>
    <n v="197"/>
    <x v="103"/>
    <n v="3673"/>
    <n v="2"/>
    <n v="202"/>
    <n v="587"/>
    <n v="1193"/>
    <n v="1145"/>
    <n v="544"/>
    <n v="5.4451399999999996E-4"/>
    <n v="5.4995915999999999E-2"/>
    <n v="0.159814865"/>
    <n v="0.32480261399999999"/>
    <n v="0.311734277"/>
    <x v="103"/>
    <n v="14"/>
    <n v="26"/>
    <n v="200"/>
    <n v="416"/>
    <n v="519"/>
    <n v="643"/>
    <n v="595"/>
    <n v="504"/>
    <n v="756"/>
    <n v="3.8115979999999998E-3"/>
    <n v="7.0786820000000002E-3"/>
    <n v="5.4451402000000003E-2"/>
    <n v="0.113258916"/>
    <n v="0.141301389"/>
    <n v="0.175061258"/>
    <n v="0.16199292100000001"/>
    <n v="0.137217533"/>
    <n v="0.20582629999999999"/>
    <n v="9577"/>
    <n v="621"/>
    <n v="410"/>
    <n v="256"/>
    <n v="695"/>
    <n v="114"/>
    <n v="270"/>
    <n v="178"/>
    <n v="338"/>
    <n v="292"/>
    <n v="1827"/>
    <n v="2125"/>
    <n v="598"/>
    <n v="859"/>
    <n v="657"/>
    <n v="225"/>
    <n v="112"/>
    <n v="41.4"/>
    <n v="43"/>
    <n v="6.4842853000000006E-2"/>
    <n v="4.2810900999999998E-2"/>
    <n v="2.6730708999999998E-2"/>
    <n v="7.2569698000000002E-2"/>
    <n v="1.1903519E-2"/>
    <n v="2.8192544999999999E-2"/>
    <n v="1.8586195999999999E-2"/>
    <n v="3.5292889000000001E-2"/>
    <n v="3.0489715000000001E-2"/>
    <n v="0.19076955200000001"/>
    <n v="0.22188576800000001"/>
    <n v="6.2441266000000002E-2"/>
    <n v="8.9694059000000007E-2"/>
    <n v="6.8601859000000001E-2"/>
    <n v="2.3493786999999999E-2"/>
    <n v="1.1694685E-2"/>
    <n v="79"/>
    <n v="44"/>
    <n v="36"/>
    <n v="0.18274111700000001"/>
    <n v="0.401015228"/>
    <n v="0.223350254"/>
    <x v="6"/>
    <s v="Alarm clock which automatically syncs with your smartphone and automatically opens the curtains or blinds"/>
    <s v="High-End"/>
    <s v="All homes"/>
    <s v="Zircon"/>
    <s v="Alarm"/>
  </r>
  <r>
    <x v="3"/>
    <s v="31ec1195-350e-458e-aac6-4f58a227ef97"/>
    <n v="7747"/>
    <s v="wswiresc1"/>
    <n v="2"/>
    <s v="Male"/>
    <x v="67"/>
    <x v="12"/>
    <x v="0"/>
    <x v="20"/>
    <n v="164"/>
    <x v="67"/>
    <n v="3098"/>
    <n v="5"/>
    <n v="270"/>
    <n v="893"/>
    <n v="1162"/>
    <n v="580"/>
    <n v="188"/>
    <n v="1.613944E-3"/>
    <n v="8.7153001999999993E-2"/>
    <n v="0.28825048399999997"/>
    <n v="0.37508069700000002"/>
    <n v="0.18721756000000001"/>
    <x v="67"/>
    <n v="18"/>
    <n v="57"/>
    <n v="279"/>
    <n v="585"/>
    <n v="612"/>
    <n v="598"/>
    <n v="440"/>
    <n v="258"/>
    <n v="251"/>
    <n v="5.8101999999999997E-3"/>
    <n v="1.8398966999999999E-2"/>
    <n v="9.0058102000000001E-2"/>
    <n v="0.18883150400000001"/>
    <n v="0.19754680399999999"/>
    <n v="0.19302775999999999"/>
    <n v="0.14202711400000001"/>
    <n v="8.3279535000000002E-2"/>
    <n v="8.1020013000000002E-2"/>
    <n v="7411"/>
    <n v="504"/>
    <n v="255"/>
    <n v="169"/>
    <n v="471"/>
    <n v="85"/>
    <n v="158"/>
    <n v="150"/>
    <n v="343"/>
    <n v="312"/>
    <n v="1642"/>
    <n v="1431"/>
    <n v="481"/>
    <n v="668"/>
    <n v="488"/>
    <n v="157"/>
    <n v="97"/>
    <n v="41.1"/>
    <n v="41"/>
    <n v="6.8007017000000003E-2"/>
    <n v="3.4408312000000003E-2"/>
    <n v="2.2803940000000002E-2"/>
    <n v="6.3554176000000004E-2"/>
    <n v="1.1469437000000001E-2"/>
    <n v="2.1319660000000001E-2"/>
    <n v="2.0240184000000001E-2"/>
    <n v="4.6282552999999997E-2"/>
    <n v="4.2099582000000003E-2"/>
    <n v="0.221562542"/>
    <n v="0.19309135099999999"/>
    <n v="6.4903522000000005E-2"/>
    <n v="9.0136283999999997E-2"/>
    <n v="6.5848063999999998E-2"/>
    <n v="2.1184725000000001E-2"/>
    <n v="1.3088651999999999E-2"/>
    <n v="44"/>
    <n v="36"/>
    <n v="49"/>
    <n v="0.29878048800000001"/>
    <n v="0.26829268299999998"/>
    <n v="0.21951219499999999"/>
    <x v="0"/>
    <s v="Speaker system which connects to your smartphone and other smart-home devices"/>
    <s v="Budget"/>
    <s v="All homes"/>
    <s v="MyHome"/>
    <s v="Sound System"/>
  </r>
  <r>
    <x v="24"/>
    <s v="5b7c1869-6352-4cf2-a22a-515c9a1a1f2e"/>
    <n v="1549"/>
    <s v="ejacobowiczc2"/>
    <n v="1"/>
    <s v="Female"/>
    <x v="48"/>
    <x v="29"/>
    <x v="1"/>
    <x v="3"/>
    <n v="112"/>
    <x v="48"/>
    <n v="2196"/>
    <n v="1"/>
    <n v="60"/>
    <n v="259"/>
    <n v="863"/>
    <n v="722"/>
    <n v="291"/>
    <n v="4.5537300000000002E-4"/>
    <n v="2.7322404000000002E-2"/>
    <n v="0.117941712"/>
    <n v="0.39298725000000001"/>
    <n v="0.32877959899999998"/>
    <x v="48"/>
    <n v="1"/>
    <n v="4"/>
    <n v="56"/>
    <n v="141"/>
    <n v="382"/>
    <n v="389"/>
    <n v="382"/>
    <n v="336"/>
    <n v="505"/>
    <n v="4.5537300000000002E-4"/>
    <n v="1.8214940000000001E-3"/>
    <n v="2.5500911000000001E-2"/>
    <n v="6.4207650000000005E-2"/>
    <n v="0.17395264099999999"/>
    <n v="0.177140255"/>
    <n v="0.17395264099999999"/>
    <n v="0.15300546400000001"/>
    <n v="0.22996357000000001"/>
    <n v="5537"/>
    <n v="227"/>
    <n v="204"/>
    <n v="142"/>
    <n v="406"/>
    <n v="88"/>
    <n v="175"/>
    <n v="129"/>
    <n v="200"/>
    <n v="144"/>
    <n v="877"/>
    <n v="1283"/>
    <n v="404"/>
    <n v="678"/>
    <n v="427"/>
    <n v="109"/>
    <n v="44"/>
    <n v="43.7"/>
    <n v="46"/>
    <n v="4.0996930000000001E-2"/>
    <n v="3.6843055999999999E-2"/>
    <n v="2.5645655999999999E-2"/>
    <n v="7.3324904999999996E-2"/>
    <n v="1.5893082999999999E-2"/>
    <n v="3.1605563000000003E-2"/>
    <n v="2.3297814999999999E-2"/>
    <n v="3.6120643000000001E-2"/>
    <n v="2.6006863000000002E-2"/>
    <n v="0.15838901899999999"/>
    <n v="0.23171392499999999"/>
    <n v="7.2963699000000007E-2"/>
    <n v="0.12244898"/>
    <n v="7.7117572999999995E-2"/>
    <n v="1.9685749999999998E-2"/>
    <n v="7.9465409999999997E-3"/>
    <n v="55"/>
    <n v="24"/>
    <n v="2"/>
    <n v="1.7857142999999999E-2"/>
    <n v="0.491071429"/>
    <n v="0.21428571399999999"/>
    <x v="6"/>
    <s v="Alarm clock which automatically syncs with your smartphone and automatically opens the curtains or blinds"/>
    <s v="High-End"/>
    <s v="All homes"/>
    <s v="Zircon"/>
    <s v="Alarm"/>
  </r>
  <r>
    <x v="1"/>
    <s v="279a0425-8c13-4358-b7ee-7bfe5b32fb43"/>
    <n v="6825"/>
    <s v="mdasc3"/>
    <n v="1"/>
    <s v="Male"/>
    <x v="40"/>
    <x v="21"/>
    <x v="1"/>
    <x v="27"/>
    <n v="107"/>
    <x v="40"/>
    <n v="1858"/>
    <n v="5"/>
    <n v="96"/>
    <n v="367"/>
    <n v="591"/>
    <n v="548"/>
    <n v="251"/>
    <n v="2.6910660000000002E-3"/>
    <n v="5.1668460999999999E-2"/>
    <n v="0.19752422"/>
    <n v="0.31808396100000003"/>
    <n v="0.29494079699999998"/>
    <x v="40"/>
    <n v="2"/>
    <n v="19"/>
    <n v="74"/>
    <n v="227"/>
    <n v="293"/>
    <n v="314"/>
    <n v="285"/>
    <n v="244"/>
    <n v="400"/>
    <n v="1.0764259999999999E-3"/>
    <n v="1.022605E-2"/>
    <n v="3.9827771999999997E-2"/>
    <n v="0.122174381"/>
    <n v="0.15769644799999999"/>
    <n v="0.16899892399999999"/>
    <n v="0.153390743"/>
    <n v="0.13132400399999999"/>
    <n v="0.21528525300000001"/>
    <n v="4496"/>
    <n v="238"/>
    <n v="154"/>
    <n v="112"/>
    <n v="269"/>
    <n v="57"/>
    <n v="119"/>
    <n v="74"/>
    <n v="267"/>
    <n v="163"/>
    <n v="734"/>
    <n v="981"/>
    <n v="337"/>
    <n v="553"/>
    <n v="309"/>
    <n v="90"/>
    <n v="39"/>
    <n v="43.2"/>
    <n v="45"/>
    <n v="5.2935942999999999E-2"/>
    <n v="3.4252668999999999E-2"/>
    <n v="2.4911032E-2"/>
    <n v="5.9830961000000002E-2"/>
    <n v="1.2677936000000001E-2"/>
    <n v="2.6467971999999999E-2"/>
    <n v="1.6459075E-2"/>
    <n v="5.9386121E-2"/>
    <n v="3.6254448000000002E-2"/>
    <n v="0.163256228"/>
    <n v="0.21819395"/>
    <n v="7.4955516E-2"/>
    <n v="0.122998221"/>
    <n v="6.8727758E-2"/>
    <n v="2.0017793999999998E-2"/>
    <n v="8.6743770000000005E-3"/>
    <n v="51"/>
    <n v="28"/>
    <n v="5"/>
    <n v="4.6728972000000001E-2"/>
    <n v="0.47663551399999998"/>
    <n v="0.26168224299999998"/>
    <x v="5"/>
    <s v="Facial recognition security alarm system"/>
    <s v="All"/>
    <s v="Detached and semi-detached houses"/>
    <s v="Zircon"/>
    <s v="Security"/>
  </r>
  <r>
    <x v="28"/>
    <s v="a8327ec5-9bd4-4db2-9d2d-8998d0cfd279"/>
    <n v="1549"/>
    <s v="ijoerningc4"/>
    <n v="1"/>
    <s v="Male"/>
    <x v="1"/>
    <x v="18"/>
    <x v="0"/>
    <x v="0"/>
    <n v="123"/>
    <x v="1"/>
    <n v="2374"/>
    <n v="3"/>
    <n v="299"/>
    <n v="682"/>
    <n v="735"/>
    <n v="481"/>
    <n v="174"/>
    <n v="1.26369E-3"/>
    <n v="0.12594776699999999"/>
    <n v="0.28727885399999997"/>
    <n v="0.30960404400000002"/>
    <n v="0.20261162599999999"/>
    <x v="1"/>
    <n v="9"/>
    <n v="75"/>
    <n v="250"/>
    <n v="466"/>
    <n v="404"/>
    <n v="414"/>
    <n v="276"/>
    <n v="232"/>
    <n v="248"/>
    <n v="3.7910700000000001E-3"/>
    <n v="3.1592249000000003E-2"/>
    <n v="0.105307498"/>
    <n v="0.19629317600000001"/>
    <n v="0.17017691700000001"/>
    <n v="0.17438921700000001"/>
    <n v="0.116259478"/>
    <n v="9.7725357999999998E-2"/>
    <n v="0.104465038"/>
    <n v="5672"/>
    <n v="370"/>
    <n v="192"/>
    <n v="94"/>
    <n v="311"/>
    <n v="56"/>
    <n v="114"/>
    <n v="95"/>
    <n v="252"/>
    <n v="259"/>
    <n v="1255"/>
    <n v="1238"/>
    <n v="404"/>
    <n v="546"/>
    <n v="360"/>
    <n v="82"/>
    <n v="44"/>
    <n v="41.7"/>
    <n v="43"/>
    <n v="6.5232722000000007E-2"/>
    <n v="3.3850494000000002E-2"/>
    <n v="1.6572638000000001E-2"/>
    <n v="5.4830747999999999E-2"/>
    <n v="9.8730610000000007E-3"/>
    <n v="2.0098731000000002E-2"/>
    <n v="1.6748941999999999E-2"/>
    <n v="4.4428772999999998E-2"/>
    <n v="4.5662906000000003E-2"/>
    <n v="0.221262341"/>
    <n v="0.21826516200000001"/>
    <n v="7.1227079999999998E-2"/>
    <n v="9.6262341000000001E-2"/>
    <n v="6.3469676000000003E-2"/>
    <n v="1.4456982E-2"/>
    <n v="7.7574050000000002E-3"/>
    <n v="53"/>
    <n v="14"/>
    <n v="20"/>
    <n v="0.162601626"/>
    <n v="0.43089430899999998"/>
    <n v="0.113821138"/>
    <x v="6"/>
    <s v="Alarm clock which automatically syncs with your smartphone and automatically opens the curtains or blinds"/>
    <s v="High-End"/>
    <s v="All homes"/>
    <s v="Zircon"/>
    <s v="Alarm"/>
  </r>
  <r>
    <x v="18"/>
    <s v="c16b26db-65a9-4237-b0d1-5575b372f777"/>
    <n v="2342"/>
    <s v="gtempestc5"/>
    <n v="1"/>
    <s v="Male"/>
    <x v="9"/>
    <x v="10"/>
    <x v="1"/>
    <x v="6"/>
    <n v="260"/>
    <x v="9"/>
    <n v="4791"/>
    <n v="2"/>
    <n v="482"/>
    <n v="991"/>
    <n v="2877"/>
    <n v="362"/>
    <n v="77"/>
    <n v="4.1744900000000002E-4"/>
    <n v="0.10060530199999999"/>
    <n v="0.20684617"/>
    <n v="0.60050093900000001"/>
    <n v="7.5558339000000002E-2"/>
    <x v="9"/>
    <n v="11"/>
    <n v="84"/>
    <n v="455"/>
    <n v="761"/>
    <n v="1606"/>
    <n v="1238"/>
    <n v="413"/>
    <n v="150"/>
    <n v="73"/>
    <n v="2.2959719999999999E-3"/>
    <n v="1.7532874E-2"/>
    <n v="9.4969735E-2"/>
    <n v="0.158839491"/>
    <n v="0.33521185599999997"/>
    <n v="0.25840116899999999"/>
    <n v="8.6203297999999998E-2"/>
    <n v="3.1308704E-2"/>
    <n v="1.5236903E-2"/>
    <n v="11104"/>
    <n v="676"/>
    <n v="329"/>
    <n v="236"/>
    <n v="651"/>
    <n v="145"/>
    <n v="291"/>
    <n v="291"/>
    <n v="692"/>
    <n v="691"/>
    <n v="2113"/>
    <n v="2013"/>
    <n v="669"/>
    <n v="1261"/>
    <n v="806"/>
    <n v="168"/>
    <n v="72"/>
    <n v="41.1"/>
    <n v="41"/>
    <n v="6.0878963000000001E-2"/>
    <n v="2.9628963000000001E-2"/>
    <n v="2.1253602E-2"/>
    <n v="5.8627522000000001E-2"/>
    <n v="1.3058357E-2"/>
    <n v="2.6206772E-2"/>
    <n v="2.6206772E-2"/>
    <n v="6.2319884999999998E-2"/>
    <n v="6.2229827000000001E-2"/>
    <n v="0.19029178699999999"/>
    <n v="0.18128602299999999"/>
    <n v="6.0248559E-2"/>
    <n v="0.11356268"/>
    <n v="7.2586454999999994E-2"/>
    <n v="1.5129683E-2"/>
    <n v="6.4841500000000002E-3"/>
    <n v="13"/>
    <n v="84"/>
    <n v="23"/>
    <n v="8.8461538000000006E-2"/>
    <n v="0.05"/>
    <n v="0.32307692300000002"/>
    <x v="3"/>
    <s v="Alarm clock which automatically syncs with your smartphone and automatically opens the curtains or blinds"/>
    <s v="Budget"/>
    <s v="All homes"/>
    <s v="MyHome"/>
    <s v="Alarm"/>
  </r>
  <r>
    <x v="10"/>
    <s v="dd476105-fa02-44da-9cf7-139ec2ae779c"/>
    <n v="9559"/>
    <s v="rpearchc6"/>
    <n v="2"/>
    <s v="Male"/>
    <x v="71"/>
    <x v="27"/>
    <x v="0"/>
    <x v="14"/>
    <n v="201"/>
    <x v="71"/>
    <n v="4040"/>
    <n v="5"/>
    <n v="556"/>
    <n v="1033"/>
    <n v="1700"/>
    <n v="616"/>
    <n v="130"/>
    <n v="1.2376240000000001E-3"/>
    <n v="0.13762376200000001"/>
    <n v="0.255693069"/>
    <n v="0.42079207899999999"/>
    <n v="0.15247524800000001"/>
    <x v="71"/>
    <n v="31"/>
    <n v="137"/>
    <n v="455"/>
    <n v="690"/>
    <n v="925"/>
    <n v="857"/>
    <n v="494"/>
    <n v="259"/>
    <n v="192"/>
    <n v="7.6732670000000001E-3"/>
    <n v="3.3910890999999999E-2"/>
    <n v="0.112623762"/>
    <n v="0.17079207900000001"/>
    <n v="0.22896039600000001"/>
    <n v="0.212128713"/>
    <n v="0.122277228"/>
    <n v="6.4108911000000005E-2"/>
    <n v="4.7524752000000003E-2"/>
    <n v="9820"/>
    <n v="652"/>
    <n v="344"/>
    <n v="217"/>
    <n v="574"/>
    <n v="96"/>
    <n v="212"/>
    <n v="200"/>
    <n v="477"/>
    <n v="526"/>
    <n v="2163"/>
    <n v="2045"/>
    <n v="612"/>
    <n v="848"/>
    <n v="597"/>
    <n v="148"/>
    <n v="109"/>
    <n v="40.5"/>
    <n v="41"/>
    <n v="6.6395112000000006E-2"/>
    <n v="3.5030550000000001E-2"/>
    <n v="2.2097760000000001E-2"/>
    <n v="5.8452138000000001E-2"/>
    <n v="9.775967E-3"/>
    <n v="2.1588594999999999E-2"/>
    <n v="2.0366598999999999E-2"/>
    <n v="4.8574338000000002E-2"/>
    <n v="5.3564155000000002E-2"/>
    <n v="0.220264766"/>
    <n v="0.20824847299999999"/>
    <n v="6.2321792000000001E-2"/>
    <n v="8.6354378999999995E-2"/>
    <n v="6.0794296999999997E-2"/>
    <n v="1.5071283E-2"/>
    <n v="1.1099796E-2"/>
    <n v="35"/>
    <n v="63"/>
    <n v="36"/>
    <n v="0.17910447800000001"/>
    <n v="0.17412935299999999"/>
    <n v="0.31343283599999999"/>
    <x v="1"/>
    <s v="Speaker system which connects to your smartphone and other smart-home devices"/>
    <s v="High-End"/>
    <s v="All homes"/>
    <s v="Zircon"/>
    <s v="Sound System"/>
  </r>
  <r>
    <x v="18"/>
    <s v="f97ed9cc-7ea7-4d48-8830-187aaa339c89"/>
    <n v="2342"/>
    <s v="hcrushc7"/>
    <n v="1"/>
    <s v="Female"/>
    <x v="16"/>
    <x v="6"/>
    <x v="1"/>
    <x v="12"/>
    <n v="294"/>
    <x v="16"/>
    <n v="3452"/>
    <n v="5"/>
    <n v="207"/>
    <n v="586"/>
    <n v="2250"/>
    <n v="334"/>
    <n v="70"/>
    <n v="1.448436E-3"/>
    <n v="5.9965237999999997E-2"/>
    <n v="0.169756663"/>
    <n v="0.65179606000000001"/>
    <n v="9.6755504000000006E-2"/>
    <x v="16"/>
    <n v="19"/>
    <n v="74"/>
    <n v="212"/>
    <n v="375"/>
    <n v="1187"/>
    <n v="1032"/>
    <n v="363"/>
    <n v="121"/>
    <n v="69"/>
    <n v="5.5040560000000002E-3"/>
    <n v="2.1436848000000001E-2"/>
    <n v="6.1413673000000002E-2"/>
    <n v="0.108632677"/>
    <n v="0.34385863300000002"/>
    <n v="0.29895712600000002"/>
    <n v="0.10515643099999999"/>
    <n v="3.5052144E-2"/>
    <n v="1.9988413E-2"/>
    <n v="8316"/>
    <n v="546"/>
    <n v="286"/>
    <n v="182"/>
    <n v="454"/>
    <n v="90"/>
    <n v="201"/>
    <n v="216"/>
    <n v="528"/>
    <n v="537"/>
    <n v="1621"/>
    <n v="1591"/>
    <n v="494"/>
    <n v="745"/>
    <n v="569"/>
    <n v="158"/>
    <n v="98"/>
    <n v="40.6"/>
    <n v="40"/>
    <n v="6.5656566E-2"/>
    <n v="3.4391534000000001E-2"/>
    <n v="2.1885522000000001E-2"/>
    <n v="5.4593555000000002E-2"/>
    <n v="1.0822511E-2"/>
    <n v="2.4170273999999999E-2"/>
    <n v="2.5974026000000001E-2"/>
    <n v="6.3492063000000001E-2"/>
    <n v="6.4574314999999993E-2"/>
    <n v="0.194925445"/>
    <n v="0.19131794099999999"/>
    <n v="5.9403559000000002E-2"/>
    <n v="8.958634E-2"/>
    <n v="6.8422317999999996E-2"/>
    <n v="1.8999518999999999E-2"/>
    <n v="1.1784512E-2"/>
    <n v="16"/>
    <n v="75"/>
    <n v="102"/>
    <n v="0.346938776"/>
    <n v="5.4421769000000002E-2"/>
    <n v="0.255102041"/>
    <x v="3"/>
    <s v="Alarm clock which automatically syncs with your smartphone and automatically opens the curtains or blinds"/>
    <s v="Budget"/>
    <s v="All homes"/>
    <s v="MyHome"/>
    <s v="Alarm"/>
  </r>
  <r>
    <x v="4"/>
    <s v="dc8b009e-0702-4553-8562-da0caec284b0"/>
    <n v="2342"/>
    <s v="mraigattc8"/>
    <n v="1"/>
    <s v="Female"/>
    <x v="7"/>
    <x v="9"/>
    <x v="1"/>
    <x v="5"/>
    <n v="110"/>
    <x v="7"/>
    <n v="2161"/>
    <n v="7"/>
    <n v="118"/>
    <n v="346"/>
    <n v="874"/>
    <n v="616"/>
    <n v="200"/>
    <n v="3.2392409999999999E-3"/>
    <n v="5.4604350000000003E-2"/>
    <n v="0.16011106"/>
    <n v="0.40444238799999999"/>
    <n v="0.285053216"/>
    <x v="7"/>
    <n v="5"/>
    <n v="30"/>
    <n v="99"/>
    <n v="244"/>
    <n v="433"/>
    <n v="469"/>
    <n v="290"/>
    <n v="269"/>
    <n v="322"/>
    <n v="2.313744E-3"/>
    <n v="1.3882462E-2"/>
    <n v="4.5812124000000003E-2"/>
    <n v="0.11291068899999999"/>
    <n v="0.200370199"/>
    <n v="0.217029153"/>
    <n v="0.134197131"/>
    <n v="0.124479408"/>
    <n v="0.14900509000000001"/>
    <n v="5254"/>
    <n v="482"/>
    <n v="230"/>
    <n v="130"/>
    <n v="293"/>
    <n v="41"/>
    <n v="94"/>
    <n v="62"/>
    <n v="148"/>
    <n v="277"/>
    <n v="1264"/>
    <n v="1009"/>
    <n v="296"/>
    <n v="450"/>
    <n v="337"/>
    <n v="82"/>
    <n v="59"/>
    <n v="39.799999999999997"/>
    <n v="40"/>
    <n v="9.1739627000000004E-2"/>
    <n v="4.3776171000000003E-2"/>
    <n v="2.4743053000000001E-2"/>
    <n v="5.5767035E-2"/>
    <n v="7.8035780000000003E-3"/>
    <n v="1.7891131000000001E-2"/>
    <n v="1.1800533E-2"/>
    <n v="2.8169013999999999E-2"/>
    <n v="5.2721735999999998E-2"/>
    <n v="0.240578607"/>
    <n v="0.19204415699999999"/>
    <n v="5.6338027999999998E-2"/>
    <n v="8.5649029000000002E-2"/>
    <n v="6.4141606000000004E-2"/>
    <n v="1.5607156000000001E-2"/>
    <n v="1.1229539E-2"/>
    <n v="27"/>
    <n v="32"/>
    <n v="12"/>
    <n v="0.109090909"/>
    <n v="0.245454545"/>
    <n v="0.29090909100000001"/>
    <x v="3"/>
    <s v="Alarm clock which automatically syncs with your smartphone and automatically opens the curtains or blinds"/>
    <s v="Budget"/>
    <s v="All homes"/>
    <s v="MyHome"/>
    <s v="Alarm"/>
  </r>
  <r>
    <x v="26"/>
    <s v="2ebea621-d7a2-40ed-aa2a-e212e811280b"/>
    <n v="5422"/>
    <s v="jandreic9"/>
    <n v="1"/>
    <s v="Female"/>
    <x v="12"/>
    <x v="2"/>
    <x v="0"/>
    <x v="1"/>
    <n v="132"/>
    <x v="12"/>
    <n v="1955"/>
    <n v="5"/>
    <n v="374"/>
    <n v="730"/>
    <n v="339"/>
    <n v="240"/>
    <n v="267"/>
    <n v="2.557545E-3"/>
    <n v="0.19130434800000001"/>
    <n v="0.37340153500000001"/>
    <n v="0.173401535"/>
    <n v="0.122762148"/>
    <x v="12"/>
    <n v="15"/>
    <n v="174"/>
    <n v="355"/>
    <n v="498"/>
    <n v="230"/>
    <n v="144"/>
    <n v="97"/>
    <n v="103"/>
    <n v="339"/>
    <n v="7.6726340000000002E-3"/>
    <n v="8.9002557999999996E-2"/>
    <n v="0.181585678"/>
    <n v="0.25473145800000002"/>
    <n v="0.117647059"/>
    <n v="7.3657289000000001E-2"/>
    <n v="4.9616368000000001E-2"/>
    <n v="5.2685422000000003E-2"/>
    <n v="0.173401535"/>
    <n v="4305"/>
    <n v="254"/>
    <n v="131"/>
    <n v="87"/>
    <n v="230"/>
    <n v="53"/>
    <n v="92"/>
    <n v="74"/>
    <n v="235"/>
    <n v="379"/>
    <n v="1084"/>
    <n v="824"/>
    <n v="255"/>
    <n v="305"/>
    <n v="195"/>
    <n v="74"/>
    <n v="33"/>
    <n v="38.9"/>
    <n v="37"/>
    <n v="5.9001161000000003E-2"/>
    <n v="3.0429733E-2"/>
    <n v="2.0209059000000001E-2"/>
    <n v="5.3426249000000002E-2"/>
    <n v="1.2311266E-2"/>
    <n v="2.1370499000000001E-2"/>
    <n v="1.7189315E-2"/>
    <n v="5.4587689000000002E-2"/>
    <n v="8.8037166E-2"/>
    <n v="0.25180023200000001"/>
    <n v="0.19140534300000001"/>
    <n v="5.9233449000000001E-2"/>
    <n v="7.0847851000000003E-2"/>
    <n v="4.5296166999999998E-2"/>
    <n v="1.7189315E-2"/>
    <n v="7.6655050000000004E-3"/>
    <n v="29"/>
    <n v="8"/>
    <n v="62"/>
    <n v="0.46969696999999999"/>
    <n v="0.21969696999999999"/>
    <n v="6.0606061000000003E-2"/>
    <x v="4"/>
    <s v="Smart bulb that can be controlled by your smartphone and other smart-home devices"/>
    <s v="High-End"/>
    <s v="All homes"/>
    <s v="Zircon"/>
    <s v="Lighting"/>
  </r>
  <r>
    <x v="6"/>
    <s v="c5080c28-5d0b-4c23-bdf1-877df08adfaa"/>
    <n v="1549"/>
    <s v="gdunksca"/>
    <n v="1"/>
    <s v="Female"/>
    <x v="31"/>
    <x v="21"/>
    <x v="0"/>
    <x v="7"/>
    <n v="199"/>
    <x v="31"/>
    <n v="3196"/>
    <n v="8"/>
    <n v="272"/>
    <n v="972"/>
    <n v="711"/>
    <n v="827"/>
    <n v="406"/>
    <n v="2.5031290000000002E-3"/>
    <n v="8.5106382999999994E-2"/>
    <n v="0.30413016300000001"/>
    <n v="0.222465582"/>
    <n v="0.25876095100000002"/>
    <x v="31"/>
    <n v="21"/>
    <n v="93"/>
    <n v="233"/>
    <n v="812"/>
    <n v="437"/>
    <n v="361"/>
    <n v="324"/>
    <n v="311"/>
    <n v="604"/>
    <n v="6.5707129999999997E-3"/>
    <n v="2.9098874E-2"/>
    <n v="7.2903629999999997E-2"/>
    <n v="0.25406758400000001"/>
    <n v="0.136733417"/>
    <n v="0.11295369199999999"/>
    <n v="0.101376721"/>
    <n v="9.7309136000000004E-2"/>
    <n v="0.188986233"/>
    <n v="7564"/>
    <n v="597"/>
    <n v="321"/>
    <n v="182"/>
    <n v="438"/>
    <n v="79"/>
    <n v="154"/>
    <n v="108"/>
    <n v="252"/>
    <n v="349"/>
    <n v="1844"/>
    <n v="1498"/>
    <n v="455"/>
    <n v="653"/>
    <n v="448"/>
    <n v="127"/>
    <n v="59"/>
    <n v="39.9"/>
    <n v="40"/>
    <n v="7.8926494E-2"/>
    <n v="4.2437863999999999E-2"/>
    <n v="2.4061342999999999E-2"/>
    <n v="5.7905869999999998E-2"/>
    <n v="1.0444208999999999E-2"/>
    <n v="2.0359598E-2"/>
    <n v="1.427816E-2"/>
    <n v="3.3315706E-2"/>
    <n v="4.6139608999999998E-2"/>
    <n v="0.24378635600000001"/>
    <n v="0.198043363"/>
    <n v="6.0153357999999997E-2"/>
    <n v="8.6329983999999999E-2"/>
    <n v="5.9227922000000002E-2"/>
    <n v="1.6790058E-2"/>
    <n v="7.8001060000000002E-3"/>
    <n v="42"/>
    <n v="18"/>
    <n v="83"/>
    <n v="0.41708542700000001"/>
    <n v="0.21105527600000001"/>
    <n v="9.0452261000000006E-2"/>
    <x v="6"/>
    <s v="Alarm clock which automatically syncs with your smartphone and automatically opens the curtains or blinds"/>
    <s v="High-End"/>
    <s v="All homes"/>
    <s v="Zircon"/>
    <s v="Alarm"/>
  </r>
  <r>
    <x v="18"/>
    <s v="a6e14890-6929-4288-ae20-b5165c7da44f"/>
    <n v="1765"/>
    <s v="fmcevaycb"/>
    <n v="2"/>
    <s v="Male"/>
    <x v="107"/>
    <x v="21"/>
    <x v="1"/>
    <x v="2"/>
    <n v="133"/>
    <x v="107"/>
    <n v="2445"/>
    <n v="1"/>
    <n v="49"/>
    <n v="288"/>
    <n v="1918"/>
    <n v="143"/>
    <n v="46"/>
    <n v="4.0899799999999999E-4"/>
    <n v="2.00409E-2"/>
    <n v="0.117791411"/>
    <n v="0.784458078"/>
    <n v="5.8486707999999998E-2"/>
    <x v="107"/>
    <n v="0"/>
    <n v="6"/>
    <n v="60"/>
    <n v="194"/>
    <n v="1276"/>
    <n v="620"/>
    <n v="156"/>
    <n v="80"/>
    <n v="53"/>
    <n v="0"/>
    <n v="2.4539879999999998E-3"/>
    <n v="2.4539877000000002E-2"/>
    <n v="7.9345603000000001E-2"/>
    <n v="0.52188139099999997"/>
    <n v="0.25357873199999997"/>
    <n v="6.3803681000000001E-2"/>
    <n v="3.2719836000000002E-2"/>
    <n v="2.1676892E-2"/>
    <n v="6452"/>
    <n v="451"/>
    <n v="276"/>
    <n v="212"/>
    <n v="458"/>
    <n v="109"/>
    <n v="170"/>
    <n v="182"/>
    <n v="399"/>
    <n v="456"/>
    <n v="1494"/>
    <n v="1276"/>
    <n v="354"/>
    <n v="384"/>
    <n v="151"/>
    <n v="52"/>
    <n v="28"/>
    <n v="35.200000000000003"/>
    <n v="35"/>
    <n v="6.9900805999999996E-2"/>
    <n v="4.2777432999999997E-2"/>
    <n v="3.2858028999999997E-2"/>
    <n v="7.0985741000000005E-2"/>
    <n v="1.6893986E-2"/>
    <n v="2.6348419000000001E-2"/>
    <n v="2.8208308000000001E-2"/>
    <n v="6.184129E-2"/>
    <n v="7.0675759000000005E-2"/>
    <n v="0.23155610700000001"/>
    <n v="0.19776813400000001"/>
    <n v="5.4866708E-2"/>
    <n v="5.9516429000000003E-2"/>
    <n v="2.3403595999999999E-2"/>
    <n v="8.0595159999999992E-3"/>
    <n v="4.3397399999999999E-3"/>
    <n v="2"/>
    <n v="26"/>
    <n v="0"/>
    <n v="0"/>
    <n v="1.5037594E-2"/>
    <n v="0.195488722"/>
    <x v="7"/>
    <s v="Smart bulb that can be controlled by your smartphone and other smart-home devices"/>
    <s v="Budget"/>
    <s v="All homes"/>
    <s v="MyHome"/>
    <s v="Lighting"/>
  </r>
  <r>
    <x v="5"/>
    <s v="88819264-3130-47d0-a330-df8ddb2531e9"/>
    <n v="1765"/>
    <s v="eleaveycc"/>
    <n v="1"/>
    <s v="Female"/>
    <x v="109"/>
    <x v="21"/>
    <x v="1"/>
    <x v="8"/>
    <n v="283"/>
    <x v="109"/>
    <n v="4765"/>
    <n v="15"/>
    <n v="446"/>
    <n v="1417"/>
    <n v="2422"/>
    <n v="397"/>
    <n v="68"/>
    <n v="3.1479540000000001E-3"/>
    <n v="9.3599161E-2"/>
    <n v="0.29737670500000002"/>
    <n v="0.508289612"/>
    <n v="8.3315844999999999E-2"/>
    <x v="109"/>
    <n v="20"/>
    <n v="90"/>
    <n v="373"/>
    <n v="889"/>
    <n v="1399"/>
    <n v="1193"/>
    <n v="489"/>
    <n v="205"/>
    <n v="107"/>
    <n v="4.1972720000000002E-3"/>
    <n v="1.8887722999999999E-2"/>
    <n v="7.8279118999999994E-2"/>
    <n v="0.18656872999999999"/>
    <n v="0.293599161"/>
    <n v="0.25036726100000001"/>
    <n v="0.102623295"/>
    <n v="4.3022036E-2"/>
    <n v="2.2455404000000002E-2"/>
    <n v="10599"/>
    <n v="681"/>
    <n v="346"/>
    <n v="239"/>
    <n v="645"/>
    <n v="127"/>
    <n v="263"/>
    <n v="213"/>
    <n v="491"/>
    <n v="637"/>
    <n v="2108"/>
    <n v="2003"/>
    <n v="736"/>
    <n v="1126"/>
    <n v="719"/>
    <n v="177"/>
    <n v="88"/>
    <n v="41.3"/>
    <n v="42"/>
    <n v="6.4251344000000002E-2"/>
    <n v="3.2644589000000002E-2"/>
    <n v="2.2549296999999999E-2"/>
    <n v="6.0854798000000002E-2"/>
    <n v="1.1982262E-2"/>
    <n v="2.4813662E-2"/>
    <n v="2.0096235E-2"/>
    <n v="4.6325125000000002E-2"/>
    <n v="6.0100009000000003E-2"/>
    <n v="0.19888668700000001"/>
    <n v="0.18898009199999999"/>
    <n v="6.9440512999999995E-2"/>
    <n v="0.106236437"/>
    <n v="6.7836588000000003E-2"/>
    <n v="1.6699689E-2"/>
    <n v="8.3026699999999998E-3"/>
    <n v="53"/>
    <n v="117"/>
    <n v="18"/>
    <n v="6.3604240000000006E-2"/>
    <n v="0.187279152"/>
    <n v="0.41342756200000003"/>
    <x v="7"/>
    <s v="Smart bulb that can be controlled by your smartphone and other smart-home devices"/>
    <s v="Budget"/>
    <s v="All homes"/>
    <s v="MyHome"/>
    <s v="Lighting"/>
  </r>
  <r>
    <x v="28"/>
    <s v="8b9c166d-e829-47ad-84e0-be057fd4d048"/>
    <n v="2342"/>
    <s v="kpotecd"/>
    <n v="1"/>
    <s v="Male"/>
    <x v="16"/>
    <x v="11"/>
    <x v="1"/>
    <x v="12"/>
    <n v="294"/>
    <x v="16"/>
    <n v="3452"/>
    <n v="5"/>
    <n v="207"/>
    <n v="586"/>
    <n v="2250"/>
    <n v="334"/>
    <n v="70"/>
    <n v="1.448436E-3"/>
    <n v="5.9965237999999997E-2"/>
    <n v="0.169756663"/>
    <n v="0.65179606000000001"/>
    <n v="9.6755504000000006E-2"/>
    <x v="16"/>
    <n v="19"/>
    <n v="74"/>
    <n v="212"/>
    <n v="375"/>
    <n v="1187"/>
    <n v="1032"/>
    <n v="363"/>
    <n v="121"/>
    <n v="69"/>
    <n v="5.5040560000000002E-3"/>
    <n v="2.1436848000000001E-2"/>
    <n v="6.1413673000000002E-2"/>
    <n v="0.108632677"/>
    <n v="0.34385863300000002"/>
    <n v="0.29895712600000002"/>
    <n v="0.10515643099999999"/>
    <n v="3.5052144E-2"/>
    <n v="1.9988413E-2"/>
    <n v="8316"/>
    <n v="546"/>
    <n v="286"/>
    <n v="182"/>
    <n v="454"/>
    <n v="90"/>
    <n v="201"/>
    <n v="216"/>
    <n v="528"/>
    <n v="537"/>
    <n v="1621"/>
    <n v="1591"/>
    <n v="494"/>
    <n v="745"/>
    <n v="569"/>
    <n v="158"/>
    <n v="98"/>
    <n v="40.6"/>
    <n v="40"/>
    <n v="6.5656566E-2"/>
    <n v="3.4391534000000001E-2"/>
    <n v="2.1885522000000001E-2"/>
    <n v="5.4593555000000002E-2"/>
    <n v="1.0822511E-2"/>
    <n v="2.4170273999999999E-2"/>
    <n v="2.5974026000000001E-2"/>
    <n v="6.3492063000000001E-2"/>
    <n v="6.4574314999999993E-2"/>
    <n v="0.194925445"/>
    <n v="0.19131794099999999"/>
    <n v="5.9403559000000002E-2"/>
    <n v="8.958634E-2"/>
    <n v="6.8422317999999996E-2"/>
    <n v="1.8999518999999999E-2"/>
    <n v="1.1784512E-2"/>
    <n v="16"/>
    <n v="75"/>
    <n v="102"/>
    <n v="0.346938776"/>
    <n v="5.4421769000000002E-2"/>
    <n v="0.255102041"/>
    <x v="3"/>
    <s v="Alarm clock which automatically syncs with your smartphone and automatically opens the curtains or blinds"/>
    <s v="Budget"/>
    <s v="All homes"/>
    <s v="MyHome"/>
    <s v="Alarm"/>
  </r>
  <r>
    <x v="3"/>
    <s v="90f515e3-a334-4f9b-ac03-a4dcef457a29"/>
    <n v="2342"/>
    <s v="edoringce"/>
    <n v="1"/>
    <s v="Male"/>
    <x v="84"/>
    <x v="21"/>
    <x v="1"/>
    <x v="6"/>
    <n v="175"/>
    <x v="84"/>
    <n v="3352"/>
    <n v="2"/>
    <n v="279"/>
    <n v="751"/>
    <n v="1835"/>
    <n v="417"/>
    <n v="68"/>
    <n v="5.9665900000000003E-4"/>
    <n v="8.3233890000000005E-2"/>
    <n v="0.22404534600000001"/>
    <n v="0.547434368"/>
    <n v="0.124403341"/>
    <x v="84"/>
    <n v="6"/>
    <n v="69"/>
    <n v="253"/>
    <n v="530"/>
    <n v="1047"/>
    <n v="851"/>
    <n v="373"/>
    <n v="147"/>
    <n v="76"/>
    <n v="1.789976E-3"/>
    <n v="2.0584726000000001E-2"/>
    <n v="7.5477326999999997E-2"/>
    <n v="0.15811455799999999"/>
    <n v="0.31235083499999999"/>
    <n v="0.25387828200000001"/>
    <n v="0.11127685"/>
    <n v="4.3854415000000001E-2"/>
    <n v="2.2673031E-2"/>
    <n v="8102"/>
    <n v="482"/>
    <n v="239"/>
    <n v="147"/>
    <n v="466"/>
    <n v="98"/>
    <n v="219"/>
    <n v="212"/>
    <n v="514"/>
    <n v="594"/>
    <n v="1588"/>
    <n v="1664"/>
    <n v="493"/>
    <n v="730"/>
    <n v="479"/>
    <n v="110"/>
    <n v="67"/>
    <n v="40.1"/>
    <n v="40"/>
    <n v="5.9491483999999997E-2"/>
    <n v="2.9498889E-2"/>
    <n v="1.8143668000000002E-2"/>
    <n v="5.7516663000000003E-2"/>
    <n v="1.2095778999999999E-2"/>
    <n v="2.7030363000000002E-2"/>
    <n v="2.6166379E-2"/>
    <n v="6.3441126E-2"/>
    <n v="7.3315230999999995E-2"/>
    <n v="0.19600098699999999"/>
    <n v="0.205381387"/>
    <n v="6.0849172999999999E-2"/>
    <n v="9.0101210000000001E-2"/>
    <n v="5.9121205000000003E-2"/>
    <n v="1.3576895E-2"/>
    <n v="8.2695630000000006E-3"/>
    <n v="28"/>
    <n v="48"/>
    <n v="24"/>
    <n v="0.13714285700000001"/>
    <n v="0.16"/>
    <n v="0.27428571400000001"/>
    <x v="3"/>
    <s v="Alarm clock which automatically syncs with your smartphone and automatically opens the curtains or blinds"/>
    <s v="Budget"/>
    <s v="All homes"/>
    <s v="MyHome"/>
    <s v="Alarm"/>
  </r>
  <r>
    <x v="12"/>
    <s v="0bec7316-f1e3-42cf-9c5a-062b362f09bc"/>
    <n v="5422"/>
    <s v="hstrudwickcf"/>
    <n v="3"/>
    <s v="Male"/>
    <x v="111"/>
    <x v="25"/>
    <x v="1"/>
    <x v="29"/>
    <n v="69"/>
    <x v="111"/>
    <n v="1722"/>
    <n v="1"/>
    <n v="77"/>
    <n v="320"/>
    <n v="516"/>
    <n v="578"/>
    <n v="230"/>
    <n v="5.8071999999999996E-4"/>
    <n v="4.4715446999999998E-2"/>
    <n v="0.18583042999999999"/>
    <n v="0.29965156799999998"/>
    <n v="0.33565621400000001"/>
    <x v="111"/>
    <n v="3"/>
    <n v="17"/>
    <n v="74"/>
    <n v="214"/>
    <n v="232"/>
    <n v="266"/>
    <n v="268"/>
    <n v="253"/>
    <n v="395"/>
    <n v="1.74216E-3"/>
    <n v="9.8722419999999998E-3"/>
    <n v="4.2973286999999999E-2"/>
    <n v="0.1242741"/>
    <n v="0.13472706200000001"/>
    <n v="0.15447154499999999"/>
    <n v="0.155632985"/>
    <n v="0.14692218400000001"/>
    <n v="0.229384437"/>
    <n v="4380"/>
    <n v="286"/>
    <n v="163"/>
    <n v="93"/>
    <n v="296"/>
    <n v="55"/>
    <n v="110"/>
    <n v="78"/>
    <n v="181"/>
    <n v="174"/>
    <n v="768"/>
    <n v="950"/>
    <n v="280"/>
    <n v="523"/>
    <n v="301"/>
    <n v="72"/>
    <n v="50"/>
    <n v="42.3"/>
    <n v="44"/>
    <n v="6.5296804E-2"/>
    <n v="3.7214612000000001E-2"/>
    <n v="2.1232877000000001E-2"/>
    <n v="6.7579908999999994E-2"/>
    <n v="1.2557077999999999E-2"/>
    <n v="2.5114154999999999E-2"/>
    <n v="1.7808219E-2"/>
    <n v="4.1324200999999998E-2"/>
    <n v="3.9726026999999997E-2"/>
    <n v="0.175342466"/>
    <n v="0.21689497699999999"/>
    <n v="6.3926941000000001E-2"/>
    <n v="0.119406393"/>
    <n v="6.8721460999999998E-2"/>
    <n v="1.6438356000000001E-2"/>
    <n v="1.1415524999999999E-2"/>
    <n v="25"/>
    <n v="9"/>
    <n v="2"/>
    <n v="2.8985507000000001E-2"/>
    <n v="0.362318841"/>
    <n v="0.130434783"/>
    <x v="4"/>
    <s v="Smart bulb that can be controlled by your smartphone and other smart-home devices"/>
    <s v="High-End"/>
    <s v="All homes"/>
    <s v="Zircon"/>
    <s v="Lighting"/>
  </r>
  <r>
    <x v="21"/>
    <s v="204b36e0-4283-4e1f-a91b-2c5a2e181484"/>
    <n v="1549"/>
    <s v="sloughlancg"/>
    <n v="1"/>
    <s v="Female"/>
    <x v="59"/>
    <x v="9"/>
    <x v="0"/>
    <x v="10"/>
    <n v="248"/>
    <x v="59"/>
    <n v="2986"/>
    <n v="39"/>
    <n v="762"/>
    <n v="997"/>
    <n v="926"/>
    <n v="202"/>
    <n v="60"/>
    <n v="1.3060950999999999E-2"/>
    <n v="0.25519089099999998"/>
    <n v="0.33389149400000001"/>
    <n v="0.31011386499999999"/>
    <n v="6.7649028999999999E-2"/>
    <x v="59"/>
    <n v="54"/>
    <n v="292"/>
    <n v="614"/>
    <n v="662"/>
    <n v="592"/>
    <n v="430"/>
    <n v="187"/>
    <n v="89"/>
    <n v="66"/>
    <n v="1.8084394E-2"/>
    <n v="9.7789685000000001E-2"/>
    <n v="0.20562625600000001"/>
    <n v="0.221701273"/>
    <n v="0.19825854000000001"/>
    <n v="0.144005358"/>
    <n v="6.2625585999999997E-2"/>
    <n v="2.9805760000000001E-2"/>
    <n v="2.2103148E-2"/>
    <n v="6518"/>
    <n v="486"/>
    <n v="235"/>
    <n v="137"/>
    <n v="343"/>
    <n v="75"/>
    <n v="134"/>
    <n v="123"/>
    <n v="386"/>
    <n v="597"/>
    <n v="1699"/>
    <n v="1135"/>
    <n v="332"/>
    <n v="432"/>
    <n v="279"/>
    <n v="65"/>
    <n v="60"/>
    <n v="37.1"/>
    <n v="35"/>
    <n v="7.4562748999999998E-2"/>
    <n v="3.6054004000000001E-2"/>
    <n v="2.1018716999999999E-2"/>
    <n v="5.2623504000000002E-2"/>
    <n v="1.1506597E-2"/>
    <n v="2.0558454E-2"/>
    <n v="1.8870819E-2"/>
    <n v="5.9220620000000002E-2"/>
    <n v="9.1592513E-2"/>
    <n v="0.26066277999999998"/>
    <n v="0.17413317"/>
    <n v="5.0935870000000001E-2"/>
    <n v="6.6277999000000004E-2"/>
    <n v="4.2804541000000002E-2"/>
    <n v="9.9723840000000008E-3"/>
    <n v="9.2052780000000008E-3"/>
    <n v="8"/>
    <n v="49"/>
    <n v="131"/>
    <n v="0.52822580600000002"/>
    <n v="3.2258065000000002E-2"/>
    <n v="0.197580645"/>
    <x v="6"/>
    <s v="Alarm clock which automatically syncs with your smartphone and automatically opens the curtains or blinds"/>
    <s v="High-End"/>
    <s v="All homes"/>
    <s v="Zircon"/>
    <s v="Alarm"/>
  </r>
  <r>
    <x v="11"/>
    <s v="81b8aafc-1127-489a-bb5f-fc38c9878110"/>
    <n v="9559"/>
    <s v="gwhildch"/>
    <n v="1"/>
    <s v="Female"/>
    <x v="111"/>
    <x v="16"/>
    <x v="1"/>
    <x v="29"/>
    <n v="69"/>
    <x v="111"/>
    <n v="1722"/>
    <n v="1"/>
    <n v="77"/>
    <n v="320"/>
    <n v="516"/>
    <n v="578"/>
    <n v="230"/>
    <n v="5.8071999999999996E-4"/>
    <n v="4.4715446999999998E-2"/>
    <n v="0.18583042999999999"/>
    <n v="0.29965156799999998"/>
    <n v="0.33565621400000001"/>
    <x v="111"/>
    <n v="3"/>
    <n v="17"/>
    <n v="74"/>
    <n v="214"/>
    <n v="232"/>
    <n v="266"/>
    <n v="268"/>
    <n v="253"/>
    <n v="395"/>
    <n v="1.74216E-3"/>
    <n v="9.8722419999999998E-3"/>
    <n v="4.2973286999999999E-2"/>
    <n v="0.1242741"/>
    <n v="0.13472706200000001"/>
    <n v="0.15447154499999999"/>
    <n v="0.155632985"/>
    <n v="0.14692218400000001"/>
    <n v="0.229384437"/>
    <n v="4380"/>
    <n v="286"/>
    <n v="163"/>
    <n v="93"/>
    <n v="296"/>
    <n v="55"/>
    <n v="110"/>
    <n v="78"/>
    <n v="181"/>
    <n v="174"/>
    <n v="768"/>
    <n v="950"/>
    <n v="280"/>
    <n v="523"/>
    <n v="301"/>
    <n v="72"/>
    <n v="50"/>
    <n v="42.3"/>
    <n v="44"/>
    <n v="6.5296804E-2"/>
    <n v="3.7214612000000001E-2"/>
    <n v="2.1232877000000001E-2"/>
    <n v="6.7579908999999994E-2"/>
    <n v="1.2557077999999999E-2"/>
    <n v="2.5114154999999999E-2"/>
    <n v="1.7808219E-2"/>
    <n v="4.1324200999999998E-2"/>
    <n v="3.9726026999999997E-2"/>
    <n v="0.175342466"/>
    <n v="0.21689497699999999"/>
    <n v="6.3926941000000001E-2"/>
    <n v="0.119406393"/>
    <n v="6.8721460999999998E-2"/>
    <n v="1.6438356000000001E-2"/>
    <n v="1.1415524999999999E-2"/>
    <n v="25"/>
    <n v="9"/>
    <n v="2"/>
    <n v="2.8985507000000001E-2"/>
    <n v="0.362318841"/>
    <n v="0.130434783"/>
    <x v="1"/>
    <s v="Speaker system which connects to your smartphone and other smart-home devices"/>
    <s v="High-End"/>
    <s v="All homes"/>
    <s v="Zircon"/>
    <s v="Sound System"/>
  </r>
  <r>
    <x v="23"/>
    <s v="df0cf99c-4beb-4e09-8e2d-499a27a2a7bd"/>
    <n v="9559"/>
    <s v="rhymasci"/>
    <n v="3"/>
    <s v="Female"/>
    <x v="93"/>
    <x v="18"/>
    <x v="0"/>
    <x v="38"/>
    <n v="123"/>
    <x v="93"/>
    <n v="2373"/>
    <n v="2"/>
    <n v="137"/>
    <n v="496"/>
    <n v="604"/>
    <n v="679"/>
    <n v="455"/>
    <n v="8.4281500000000001E-4"/>
    <n v="5.7732828E-2"/>
    <n v="0.209018121"/>
    <n v="0.25453013099999999"/>
    <n v="0.28613569300000002"/>
    <x v="93"/>
    <n v="10"/>
    <n v="27"/>
    <n v="139"/>
    <n v="337"/>
    <n v="330"/>
    <n v="299"/>
    <n v="307"/>
    <n v="321"/>
    <n v="603"/>
    <n v="4.2140750000000003E-3"/>
    <n v="1.1378002999999999E-2"/>
    <n v="5.8575642999999997E-2"/>
    <n v="0.142014328"/>
    <n v="0.13906447499999999"/>
    <n v="0.126000843"/>
    <n v="0.12937210299999999"/>
    <n v="0.13527180799999999"/>
    <n v="0.25410872299999998"/>
    <n v="6312"/>
    <n v="464"/>
    <n v="308"/>
    <n v="184"/>
    <n v="481"/>
    <n v="89"/>
    <n v="184"/>
    <n v="118"/>
    <n v="226"/>
    <n v="232"/>
    <n v="1380"/>
    <n v="1329"/>
    <n v="388"/>
    <n v="507"/>
    <n v="279"/>
    <n v="92"/>
    <n v="51"/>
    <n v="38.299999999999997"/>
    <n v="40"/>
    <n v="7.3510773000000001E-2"/>
    <n v="4.8795944000000001E-2"/>
    <n v="2.9150823999999999E-2"/>
    <n v="7.6204056000000006E-2"/>
    <n v="1.4100127E-2"/>
    <n v="2.9150823999999999E-2"/>
    <n v="1.8694550000000001E-2"/>
    <n v="3.5804816000000003E-2"/>
    <n v="3.6755387E-2"/>
    <n v="0.21863117900000001"/>
    <n v="0.21055133100000001"/>
    <n v="6.1470215000000002E-2"/>
    <n v="8.0323194000000001E-2"/>
    <n v="4.4201521000000001E-2"/>
    <n v="1.4575411999999999E-2"/>
    <n v="8.0798480000000006E-3"/>
    <n v="46"/>
    <n v="26"/>
    <n v="25"/>
    <n v="0.203252033"/>
    <n v="0.37398374000000001"/>
    <n v="0.21138211400000001"/>
    <x v="1"/>
    <s v="Speaker system which connects to your smartphone and other smart-home devices"/>
    <s v="High-End"/>
    <s v="All homes"/>
    <s v="Zircon"/>
    <s v="Sound System"/>
  </r>
  <r>
    <x v="10"/>
    <s v="e3e5c351-91c2-4641-88ea-6a1dfd5c2c55"/>
    <n v="6825"/>
    <s v="kmeleskcj"/>
    <n v="1"/>
    <s v="Male"/>
    <x v="19"/>
    <x v="10"/>
    <x v="0"/>
    <x v="14"/>
    <n v="174"/>
    <x v="19"/>
    <n v="3746"/>
    <n v="1"/>
    <n v="185"/>
    <n v="725"/>
    <n v="1720"/>
    <n v="910"/>
    <n v="205"/>
    <n v="2.6695100000000003E-4"/>
    <n v="4.9386012E-2"/>
    <n v="0.193539776"/>
    <n v="0.459156434"/>
    <n v="0.242925788"/>
    <x v="19"/>
    <n v="18"/>
    <n v="42"/>
    <n v="167"/>
    <n v="458"/>
    <n v="850"/>
    <n v="934"/>
    <n v="560"/>
    <n v="360"/>
    <n v="357"/>
    <n v="4.8051250000000004E-3"/>
    <n v="1.1211959000000001E-2"/>
    <n v="4.4580886E-2"/>
    <n v="0.12226374800000001"/>
    <n v="0.22690870299999999"/>
    <n v="0.249332621"/>
    <n v="0.14949279200000001"/>
    <n v="9.6102509000000003E-2"/>
    <n v="9.5301654999999999E-2"/>
    <n v="9296"/>
    <n v="499"/>
    <n v="319"/>
    <n v="197"/>
    <n v="538"/>
    <n v="126"/>
    <n v="243"/>
    <n v="208"/>
    <n v="459"/>
    <n v="384"/>
    <n v="1845"/>
    <n v="1995"/>
    <n v="671"/>
    <n v="873"/>
    <n v="675"/>
    <n v="183"/>
    <n v="81"/>
    <n v="42.2"/>
    <n v="43"/>
    <n v="5.3679002000000003E-2"/>
    <n v="3.4315835000000003E-2"/>
    <n v="2.1191910000000001E-2"/>
    <n v="5.7874355000000002E-2"/>
    <n v="1.3554217E-2"/>
    <n v="2.6140275000000001E-2"/>
    <n v="2.2375215E-2"/>
    <n v="4.9376075999999998E-2"/>
    <n v="4.1308089999999999E-2"/>
    <n v="0.19847246099999999"/>
    <n v="0.21460843399999999"/>
    <n v="7.2181582999999994E-2"/>
    <n v="9.3911359999999999E-2"/>
    <n v="7.2611876000000006E-2"/>
    <n v="1.9685886E-2"/>
    <n v="8.7134250000000003E-3"/>
    <n v="54"/>
    <n v="67"/>
    <n v="13"/>
    <n v="7.4712643999999995E-2"/>
    <n v="0.31034482800000002"/>
    <n v="0.38505747099999998"/>
    <x v="5"/>
    <s v="Facial recognition security alarm system"/>
    <s v="All"/>
    <s v="Detached and semi-detached houses"/>
    <s v="Zircon"/>
    <s v="Security"/>
  </r>
  <r>
    <x v="1"/>
    <s v="e622379e-4eb0-4eb0-8363-019d5882856f"/>
    <n v="1549"/>
    <s v="aberndtck"/>
    <n v="1"/>
    <s v="Female"/>
    <x v="79"/>
    <x v="17"/>
    <x v="0"/>
    <x v="38"/>
    <n v="105"/>
    <x v="79"/>
    <n v="1870"/>
    <n v="4"/>
    <n v="99"/>
    <n v="321"/>
    <n v="401"/>
    <n v="470"/>
    <n v="575"/>
    <n v="2.1390369999999999E-3"/>
    <n v="5.2941176E-2"/>
    <n v="0.171657754"/>
    <n v="0.214438503"/>
    <n v="0.25133689799999998"/>
    <x v="79"/>
    <n v="7"/>
    <n v="27"/>
    <n v="98"/>
    <n v="223"/>
    <n v="174"/>
    <n v="228"/>
    <n v="193"/>
    <n v="249"/>
    <n v="671"/>
    <n v="3.743316E-3"/>
    <n v="1.4438503E-2"/>
    <n v="5.2406416999999997E-2"/>
    <n v="0.119251337"/>
    <n v="9.3048127999999994E-2"/>
    <n v="0.121925134"/>
    <n v="0.10320855600000001"/>
    <n v="0.13315508000000001"/>
    <n v="0.35882352899999997"/>
    <n v="5004"/>
    <n v="312"/>
    <n v="205"/>
    <n v="155"/>
    <n v="424"/>
    <n v="73"/>
    <n v="115"/>
    <n v="94"/>
    <n v="189"/>
    <n v="179"/>
    <n v="918"/>
    <n v="1199"/>
    <n v="331"/>
    <n v="361"/>
    <n v="309"/>
    <n v="95"/>
    <n v="45"/>
    <n v="40.200000000000003"/>
    <n v="43"/>
    <n v="6.2350120000000002E-2"/>
    <n v="4.0967226000000002E-2"/>
    <n v="3.0975220000000001E-2"/>
    <n v="8.4732214E-2"/>
    <n v="1.4588329000000001E-2"/>
    <n v="2.2981615E-2"/>
    <n v="1.8784972E-2"/>
    <n v="3.7769784000000001E-2"/>
    <n v="3.5771382999999997E-2"/>
    <n v="0.18345323699999999"/>
    <n v="0.23960831299999999"/>
    <n v="6.6147081999999996E-2"/>
    <n v="7.2142286E-2"/>
    <n v="6.1750600000000003E-2"/>
    <n v="1.8984812E-2"/>
    <n v="8.9928060000000008E-3"/>
    <n v="38"/>
    <n v="9"/>
    <n v="30"/>
    <n v="0.28571428599999998"/>
    <n v="0.36190476199999999"/>
    <n v="8.5714286000000001E-2"/>
    <x v="6"/>
    <s v="Alarm clock which automatically syncs with your smartphone and automatically opens the curtains or blinds"/>
    <s v="High-End"/>
    <s v="All homes"/>
    <s v="Zircon"/>
    <s v="Alarm"/>
  </r>
  <r>
    <x v="6"/>
    <s v="b14a705c-2449-4a78-a986-ad9fc4959cc8"/>
    <n v="7747"/>
    <s v="abygravecl"/>
    <n v="2"/>
    <s v="Female"/>
    <x v="41"/>
    <x v="17"/>
    <x v="1"/>
    <x v="4"/>
    <n v="177"/>
    <x v="41"/>
    <n v="4110"/>
    <n v="3"/>
    <n v="316"/>
    <n v="729"/>
    <n v="2289"/>
    <n v="610"/>
    <n v="163"/>
    <n v="7.2992700000000001E-4"/>
    <n v="7.6885645000000002E-2"/>
    <n v="0.177372263"/>
    <n v="0.55693430700000002"/>
    <n v="0.14841849100000001"/>
    <x v="41"/>
    <n v="19"/>
    <n v="91"/>
    <n v="304"/>
    <n v="475"/>
    <n v="1209"/>
    <n v="973"/>
    <n v="529"/>
    <n v="273"/>
    <n v="237"/>
    <n v="4.6228709999999998E-3"/>
    <n v="2.2141119000000001E-2"/>
    <n v="7.3965936999999995E-2"/>
    <n v="0.115571776"/>
    <n v="0.294160584"/>
    <n v="0.23673965899999999"/>
    <n v="0.128710462"/>
    <n v="6.6423358000000002E-2"/>
    <n v="5.7664234000000002E-2"/>
    <n v="10150"/>
    <n v="607"/>
    <n v="376"/>
    <n v="240"/>
    <n v="623"/>
    <n v="156"/>
    <n v="381"/>
    <n v="227"/>
    <n v="565"/>
    <n v="668"/>
    <n v="2068"/>
    <n v="1967"/>
    <n v="589"/>
    <n v="895"/>
    <n v="589"/>
    <n v="147"/>
    <n v="52"/>
    <n v="39"/>
    <n v="39"/>
    <n v="5.9802955999999997E-2"/>
    <n v="3.7044334999999998E-2"/>
    <n v="2.3645320000000001E-2"/>
    <n v="6.1379309999999999E-2"/>
    <n v="1.5369458000000001E-2"/>
    <n v="3.7536946000000002E-2"/>
    <n v="2.2364531999999999E-2"/>
    <n v="5.5665025E-2"/>
    <n v="6.5812808E-2"/>
    <n v="0.20374384200000001"/>
    <n v="0.19379310299999999"/>
    <n v="5.8029557000000002E-2"/>
    <n v="8.8177340000000007E-2"/>
    <n v="5.8029557000000002E-2"/>
    <n v="1.4482759E-2"/>
    <n v="5.1231530000000001E-3"/>
    <n v="24"/>
    <n v="50"/>
    <n v="28"/>
    <n v="0.15819209000000001"/>
    <n v="0.13559321999999999"/>
    <n v="0.28248587600000002"/>
    <x v="0"/>
    <s v="Speaker system which connects to your smartphone and other smart-home devices"/>
    <s v="Budget"/>
    <s v="All homes"/>
    <s v="MyHome"/>
    <s v="Sound System"/>
  </r>
  <r>
    <x v="3"/>
    <s v="dba0e19a-2787-4e84-baef-cb6e49bb3855"/>
    <n v="5422"/>
    <s v="ffarrycm"/>
    <n v="3"/>
    <s v="Male"/>
    <x v="19"/>
    <x v="32"/>
    <x v="0"/>
    <x v="14"/>
    <n v="174"/>
    <x v="19"/>
    <n v="3746"/>
    <n v="1"/>
    <n v="185"/>
    <n v="725"/>
    <n v="1720"/>
    <n v="910"/>
    <n v="205"/>
    <n v="2.6695100000000003E-4"/>
    <n v="4.9386012E-2"/>
    <n v="0.193539776"/>
    <n v="0.459156434"/>
    <n v="0.242925788"/>
    <x v="19"/>
    <n v="18"/>
    <n v="42"/>
    <n v="167"/>
    <n v="458"/>
    <n v="850"/>
    <n v="934"/>
    <n v="560"/>
    <n v="360"/>
    <n v="357"/>
    <n v="4.8051250000000004E-3"/>
    <n v="1.1211959000000001E-2"/>
    <n v="4.4580886E-2"/>
    <n v="0.12226374800000001"/>
    <n v="0.22690870299999999"/>
    <n v="0.249332621"/>
    <n v="0.14949279200000001"/>
    <n v="9.6102509000000003E-2"/>
    <n v="9.5301654999999999E-2"/>
    <n v="9296"/>
    <n v="499"/>
    <n v="319"/>
    <n v="197"/>
    <n v="538"/>
    <n v="126"/>
    <n v="243"/>
    <n v="208"/>
    <n v="459"/>
    <n v="384"/>
    <n v="1845"/>
    <n v="1995"/>
    <n v="671"/>
    <n v="873"/>
    <n v="675"/>
    <n v="183"/>
    <n v="81"/>
    <n v="42.2"/>
    <n v="43"/>
    <n v="5.3679002000000003E-2"/>
    <n v="3.4315835000000003E-2"/>
    <n v="2.1191910000000001E-2"/>
    <n v="5.7874355000000002E-2"/>
    <n v="1.3554217E-2"/>
    <n v="2.6140275000000001E-2"/>
    <n v="2.2375215E-2"/>
    <n v="4.9376075999999998E-2"/>
    <n v="4.1308089999999999E-2"/>
    <n v="0.19847246099999999"/>
    <n v="0.21460843399999999"/>
    <n v="7.2181582999999994E-2"/>
    <n v="9.3911359999999999E-2"/>
    <n v="7.2611876000000006E-2"/>
    <n v="1.9685886E-2"/>
    <n v="8.7134250000000003E-3"/>
    <n v="54"/>
    <n v="67"/>
    <n v="13"/>
    <n v="7.4712643999999995E-2"/>
    <n v="0.31034482800000002"/>
    <n v="0.38505747099999998"/>
    <x v="4"/>
    <s v="Smart bulb that can be controlled by your smartphone and other smart-home devices"/>
    <s v="High-End"/>
    <s v="All homes"/>
    <s v="Zircon"/>
    <s v="Lighting"/>
  </r>
  <r>
    <x v="20"/>
    <s v="953c21c6-652b-4707-91c8-16b87ca3f569"/>
    <n v="2342"/>
    <s v="oclerccn"/>
    <n v="1"/>
    <s v="Male"/>
    <x v="114"/>
    <x v="1"/>
    <x v="0"/>
    <x v="15"/>
    <n v="129"/>
    <x v="114"/>
    <n v="2558"/>
    <n v="6"/>
    <n v="435"/>
    <n v="885"/>
    <n v="532"/>
    <n v="489"/>
    <n v="211"/>
    <n v="2.3455820000000001E-3"/>
    <n v="0.17005472999999999"/>
    <n v="0.34597341700000001"/>
    <n v="0.20797498"/>
    <n v="0.19116497299999999"/>
    <x v="114"/>
    <n v="22"/>
    <n v="114"/>
    <n v="398"/>
    <n v="593"/>
    <n v="361"/>
    <n v="308"/>
    <n v="287"/>
    <n v="195"/>
    <n v="280"/>
    <n v="8.6004689999999995E-3"/>
    <n v="4.4566067000000001E-2"/>
    <n v="0.15559030500000001"/>
    <n v="0.231821736"/>
    <n v="0.14112588000000001"/>
    <n v="0.12040656800000001"/>
    <n v="0.112197029"/>
    <n v="7.6231431000000002E-2"/>
    <n v="0.10946051599999999"/>
    <n v="6145"/>
    <n v="357"/>
    <n v="188"/>
    <n v="124"/>
    <n v="354"/>
    <n v="93"/>
    <n v="259"/>
    <n v="189"/>
    <n v="387"/>
    <n v="468"/>
    <n v="1273"/>
    <n v="1058"/>
    <n v="350"/>
    <n v="477"/>
    <n v="359"/>
    <n v="116"/>
    <n v="93"/>
    <n v="39.200000000000003"/>
    <n v="37"/>
    <n v="5.8096013000000002E-2"/>
    <n v="3.0593979E-2"/>
    <n v="2.0179006999999999E-2"/>
    <n v="5.7607811000000002E-2"/>
    <n v="1.5134254999999999E-2"/>
    <n v="4.2148088E-2"/>
    <n v="3.0756713000000001E-2"/>
    <n v="6.2978031000000004E-2"/>
    <n v="7.6159479000000002E-2"/>
    <n v="0.207160293"/>
    <n v="0.17217249800000001"/>
    <n v="5.6956875999999997E-2"/>
    <n v="7.7624084999999995E-2"/>
    <n v="5.8421480999999997E-2"/>
    <n v="1.8877135999999999E-2"/>
    <n v="1.5134254999999999E-2"/>
    <n v="17"/>
    <n v="32"/>
    <n v="34"/>
    <n v="0.263565891"/>
    <n v="0.13178294600000001"/>
    <n v="0.248062016"/>
    <x v="3"/>
    <s v="Alarm clock which automatically syncs with your smartphone and automatically opens the curtains or blinds"/>
    <s v="Budget"/>
    <s v="All homes"/>
    <s v="MyHome"/>
    <s v="Alarm"/>
  </r>
  <r>
    <x v="7"/>
    <s v="50120c76-4057-48cf-906e-c1d0329bac10"/>
    <n v="9559"/>
    <s v="zormstonco"/>
    <n v="3"/>
    <s v="Male"/>
    <x v="50"/>
    <x v="10"/>
    <x v="1"/>
    <x v="12"/>
    <n v="168"/>
    <x v="50"/>
    <n v="3182"/>
    <n v="9"/>
    <n v="286"/>
    <n v="914"/>
    <n v="1693"/>
    <n v="222"/>
    <n v="58"/>
    <n v="2.82841E-3"/>
    <n v="8.9880578000000003E-2"/>
    <n v="0.28724072899999997"/>
    <n v="0.53205531100000003"/>
    <n v="6.9767441999999999E-2"/>
    <x v="50"/>
    <n v="8"/>
    <n v="59"/>
    <n v="298"/>
    <n v="766"/>
    <n v="948"/>
    <n v="730"/>
    <n v="236"/>
    <n v="84"/>
    <n v="53"/>
    <n v="2.514142E-3"/>
    <n v="1.8541798000000002E-2"/>
    <n v="9.3651790999999998E-2"/>
    <n v="0.240729101"/>
    <n v="0.29792583299999997"/>
    <n v="0.22941546199999999"/>
    <n v="7.4167189999999994E-2"/>
    <n v="2.6398491999999999E-2"/>
    <n v="1.6656191000000001E-2"/>
    <n v="7339"/>
    <n v="580"/>
    <n v="304"/>
    <n v="176"/>
    <n v="450"/>
    <n v="97"/>
    <n v="188"/>
    <n v="188"/>
    <n v="495"/>
    <n v="464"/>
    <n v="1280"/>
    <n v="1397"/>
    <n v="377"/>
    <n v="603"/>
    <n v="559"/>
    <n v="122"/>
    <n v="59"/>
    <n v="39.1"/>
    <n v="39"/>
    <n v="7.9029841000000003E-2"/>
    <n v="4.1422537000000002E-2"/>
    <n v="2.3981468999999998E-2"/>
    <n v="6.1316256E-2"/>
    <n v="1.3217059999999999E-2"/>
    <n v="2.5616568999999999E-2"/>
    <n v="2.5616568999999999E-2"/>
    <n v="6.7447881000000001E-2"/>
    <n v="6.3223872E-2"/>
    <n v="0.17441068300000001"/>
    <n v="0.19035290899999999"/>
    <n v="5.1369395999999998E-2"/>
    <n v="8.2163783000000004E-2"/>
    <n v="7.6168415000000003E-2"/>
    <n v="1.6623518E-2"/>
    <n v="8.0392420000000003E-3"/>
    <n v="6"/>
    <n v="66"/>
    <n v="21"/>
    <n v="0.125"/>
    <n v="3.5714285999999998E-2"/>
    <n v="0.39285714300000002"/>
    <x v="1"/>
    <s v="Speaker system which connects to your smartphone and other smart-home devices"/>
    <s v="High-End"/>
    <s v="All homes"/>
    <s v="Zircon"/>
    <s v="Sound System"/>
  </r>
  <r>
    <x v="20"/>
    <s v="f75297a9-e7b2-4976-acdf-1f746bc248aa"/>
    <n v="5422"/>
    <s v="kcankettcp"/>
    <n v="2"/>
    <s v="Female"/>
    <x v="19"/>
    <x v="0"/>
    <x v="0"/>
    <x v="14"/>
    <n v="174"/>
    <x v="19"/>
    <n v="3746"/>
    <n v="1"/>
    <n v="185"/>
    <n v="725"/>
    <n v="1720"/>
    <n v="910"/>
    <n v="205"/>
    <n v="2.6695100000000003E-4"/>
    <n v="4.9386012E-2"/>
    <n v="0.193539776"/>
    <n v="0.459156434"/>
    <n v="0.242925788"/>
    <x v="19"/>
    <n v="18"/>
    <n v="42"/>
    <n v="167"/>
    <n v="458"/>
    <n v="850"/>
    <n v="934"/>
    <n v="560"/>
    <n v="360"/>
    <n v="357"/>
    <n v="4.8051250000000004E-3"/>
    <n v="1.1211959000000001E-2"/>
    <n v="4.4580886E-2"/>
    <n v="0.12226374800000001"/>
    <n v="0.22690870299999999"/>
    <n v="0.249332621"/>
    <n v="0.14949279200000001"/>
    <n v="9.6102509000000003E-2"/>
    <n v="9.5301654999999999E-2"/>
    <n v="9296"/>
    <n v="499"/>
    <n v="319"/>
    <n v="197"/>
    <n v="538"/>
    <n v="126"/>
    <n v="243"/>
    <n v="208"/>
    <n v="459"/>
    <n v="384"/>
    <n v="1845"/>
    <n v="1995"/>
    <n v="671"/>
    <n v="873"/>
    <n v="675"/>
    <n v="183"/>
    <n v="81"/>
    <n v="42.2"/>
    <n v="43"/>
    <n v="5.3679002000000003E-2"/>
    <n v="3.4315835000000003E-2"/>
    <n v="2.1191910000000001E-2"/>
    <n v="5.7874355000000002E-2"/>
    <n v="1.3554217E-2"/>
    <n v="2.6140275000000001E-2"/>
    <n v="2.2375215E-2"/>
    <n v="4.9376075999999998E-2"/>
    <n v="4.1308089999999999E-2"/>
    <n v="0.19847246099999999"/>
    <n v="0.21460843399999999"/>
    <n v="7.2181582999999994E-2"/>
    <n v="9.3911359999999999E-2"/>
    <n v="7.2611876000000006E-2"/>
    <n v="1.9685886E-2"/>
    <n v="8.7134250000000003E-3"/>
    <n v="54"/>
    <n v="67"/>
    <n v="13"/>
    <n v="7.4712643999999995E-2"/>
    <n v="0.31034482800000002"/>
    <n v="0.38505747099999998"/>
    <x v="4"/>
    <s v="Smart bulb that can be controlled by your smartphone and other smart-home devices"/>
    <s v="High-End"/>
    <s v="All homes"/>
    <s v="Zircon"/>
    <s v="Lighting"/>
  </r>
  <r>
    <x v="24"/>
    <s v="000d4cf9-30bc-4e4e-afaa-42fe28bc557b"/>
    <n v="2342"/>
    <s v="ulazellcq"/>
    <n v="1"/>
    <s v="Male"/>
    <x v="56"/>
    <x v="24"/>
    <x v="0"/>
    <x v="32"/>
    <n v="120"/>
    <x v="56"/>
    <n v="2311"/>
    <n v="3"/>
    <n v="141"/>
    <n v="561"/>
    <n v="656"/>
    <n v="460"/>
    <n v="490"/>
    <n v="1.298139E-3"/>
    <n v="6.1012548999999999E-2"/>
    <n v="0.24275205499999999"/>
    <n v="0.28385980100000002"/>
    <n v="0.19904803099999999"/>
    <x v="56"/>
    <n v="2"/>
    <n v="43"/>
    <n v="125"/>
    <n v="383"/>
    <n v="331"/>
    <n v="314"/>
    <n v="241"/>
    <n v="222"/>
    <n v="650"/>
    <n v="8.6542599999999998E-4"/>
    <n v="1.8606663999999998E-2"/>
    <n v="5.4089139000000001E-2"/>
    <n v="0.16572912200000001"/>
    <n v="0.14322804"/>
    <n v="0.13587191700000001"/>
    <n v="0.10428386000000001"/>
    <n v="9.6062310999999997E-2"/>
    <n v="0.28126352199999999"/>
    <n v="5725"/>
    <n v="245"/>
    <n v="154"/>
    <n v="108"/>
    <n v="315"/>
    <n v="68"/>
    <n v="143"/>
    <n v="96"/>
    <n v="274"/>
    <n v="267"/>
    <n v="897"/>
    <n v="1362"/>
    <n v="483"/>
    <n v="669"/>
    <n v="441"/>
    <n v="120"/>
    <n v="83"/>
    <n v="45.1"/>
    <n v="48"/>
    <n v="4.2794760000000001E-2"/>
    <n v="2.6899563000000001E-2"/>
    <n v="1.8864629000000001E-2"/>
    <n v="5.5021833999999999E-2"/>
    <n v="1.1877729E-2"/>
    <n v="2.4978166E-2"/>
    <n v="1.6768558999999999E-2"/>
    <n v="4.7860262000000001E-2"/>
    <n v="4.6637554999999997E-2"/>
    <n v="0.15668122300000001"/>
    <n v="0.23790393000000001"/>
    <n v="8.4366811999999999E-2"/>
    <n v="0.116855895"/>
    <n v="7.7030567999999994E-2"/>
    <n v="2.0960698999999999E-2"/>
    <n v="1.4497817E-2"/>
    <n v="52"/>
    <n v="14"/>
    <n v="23"/>
    <n v="0.19166666700000001"/>
    <n v="0.43333333299999999"/>
    <n v="0.116666667"/>
    <x v="3"/>
    <s v="Alarm clock which automatically syncs with your smartphone and automatically opens the curtains or blinds"/>
    <s v="Budget"/>
    <s v="All homes"/>
    <s v="MyHome"/>
    <s v="Alarm"/>
  </r>
  <r>
    <x v="9"/>
    <s v="34aca4fd-4d4a-4e6d-821c-9d9fd7780f69"/>
    <n v="2342"/>
    <s v="vlaverickcr"/>
    <n v="1"/>
    <s v="Male"/>
    <x v="67"/>
    <x v="3"/>
    <x v="0"/>
    <x v="20"/>
    <n v="164"/>
    <x v="67"/>
    <n v="3098"/>
    <n v="5"/>
    <n v="270"/>
    <n v="893"/>
    <n v="1162"/>
    <n v="580"/>
    <n v="188"/>
    <n v="1.613944E-3"/>
    <n v="8.7153001999999993E-2"/>
    <n v="0.28825048399999997"/>
    <n v="0.37508069700000002"/>
    <n v="0.18721756000000001"/>
    <x v="67"/>
    <n v="18"/>
    <n v="57"/>
    <n v="279"/>
    <n v="585"/>
    <n v="612"/>
    <n v="598"/>
    <n v="440"/>
    <n v="258"/>
    <n v="251"/>
    <n v="5.8101999999999997E-3"/>
    <n v="1.8398966999999999E-2"/>
    <n v="9.0058102000000001E-2"/>
    <n v="0.18883150400000001"/>
    <n v="0.19754680399999999"/>
    <n v="0.19302775999999999"/>
    <n v="0.14202711400000001"/>
    <n v="8.3279535000000002E-2"/>
    <n v="8.1020013000000002E-2"/>
    <n v="7411"/>
    <n v="504"/>
    <n v="255"/>
    <n v="169"/>
    <n v="471"/>
    <n v="85"/>
    <n v="158"/>
    <n v="150"/>
    <n v="343"/>
    <n v="312"/>
    <n v="1642"/>
    <n v="1431"/>
    <n v="481"/>
    <n v="668"/>
    <n v="488"/>
    <n v="157"/>
    <n v="97"/>
    <n v="41.1"/>
    <n v="41"/>
    <n v="6.8007017000000003E-2"/>
    <n v="3.4408312000000003E-2"/>
    <n v="2.2803940000000002E-2"/>
    <n v="6.3554176000000004E-2"/>
    <n v="1.1469437000000001E-2"/>
    <n v="2.1319660000000001E-2"/>
    <n v="2.0240184000000001E-2"/>
    <n v="4.6282552999999997E-2"/>
    <n v="4.2099582000000003E-2"/>
    <n v="0.221562542"/>
    <n v="0.19309135099999999"/>
    <n v="6.4903522000000005E-2"/>
    <n v="9.0136283999999997E-2"/>
    <n v="6.5848063999999998E-2"/>
    <n v="2.1184725000000001E-2"/>
    <n v="1.3088651999999999E-2"/>
    <n v="44"/>
    <n v="36"/>
    <n v="49"/>
    <n v="0.29878048800000001"/>
    <n v="0.26829268299999998"/>
    <n v="0.21951219499999999"/>
    <x v="3"/>
    <s v="Alarm clock which automatically syncs with your smartphone and automatically opens the curtains or blinds"/>
    <s v="Budget"/>
    <s v="All homes"/>
    <s v="MyHome"/>
    <s v="Alarm"/>
  </r>
  <r>
    <x v="15"/>
    <s v="64adff51-820b-4e86-8ce5-e645eebd24fd"/>
    <n v="5422"/>
    <s v="kgullyescs"/>
    <n v="4"/>
    <s v="Male"/>
    <x v="100"/>
    <x v="31"/>
    <x v="0"/>
    <x v="32"/>
    <n v="233"/>
    <x v="100"/>
    <n v="4139"/>
    <n v="2"/>
    <n v="311"/>
    <n v="1095"/>
    <n v="1464"/>
    <n v="850"/>
    <n v="417"/>
    <n v="4.8320900000000001E-4"/>
    <n v="7.5138921999999997E-2"/>
    <n v="0.264556656"/>
    <n v="0.353708625"/>
    <n v="0.205363614"/>
    <x v="100"/>
    <n v="7"/>
    <n v="65"/>
    <n v="298"/>
    <n v="828"/>
    <n v="853"/>
    <n v="602"/>
    <n v="477"/>
    <n v="406"/>
    <n v="603"/>
    <n v="1.6912299999999999E-3"/>
    <n v="1.5704276E-2"/>
    <n v="7.1998066999999999E-2"/>
    <n v="0.200048321"/>
    <n v="0.20608842699999999"/>
    <n v="0.14544576000000001"/>
    <n v="0.11524522800000001"/>
    <n v="9.8091326000000006E-2"/>
    <n v="0.14568736400000001"/>
    <n v="10331"/>
    <n v="638"/>
    <n v="393"/>
    <n v="254"/>
    <n v="687"/>
    <n v="124"/>
    <n v="300"/>
    <n v="206"/>
    <n v="456"/>
    <n v="507"/>
    <n v="1864"/>
    <n v="2270"/>
    <n v="688"/>
    <n v="963"/>
    <n v="639"/>
    <n v="227"/>
    <n v="115"/>
    <n v="41.2"/>
    <n v="43"/>
    <n v="6.1755879999999999E-2"/>
    <n v="3.8040848000000002E-2"/>
    <n v="2.4586197000000001E-2"/>
    <n v="6.6498887000000007E-2"/>
    <n v="1.200271E-2"/>
    <n v="2.9038814999999999E-2"/>
    <n v="1.9939986E-2"/>
    <n v="4.4138998999999998E-2"/>
    <n v="4.9075597999999998E-2"/>
    <n v="0.18042783900000001"/>
    <n v="0.21972703499999999"/>
    <n v="6.6595683000000003E-2"/>
    <n v="9.3214596999999996E-2"/>
    <n v="6.1852676000000002E-2"/>
    <n v="2.1972703999999999E-2"/>
    <n v="1.1131546000000001E-2"/>
    <n v="56"/>
    <n v="62"/>
    <n v="46"/>
    <n v="0.19742489299999999"/>
    <n v="0.24034334800000001"/>
    <n v="0.26609442100000003"/>
    <x v="4"/>
    <s v="Smart bulb that can be controlled by your smartphone and other smart-home devices"/>
    <s v="High-End"/>
    <s v="All homes"/>
    <s v="Zircon"/>
    <s v="Lighting"/>
  </r>
  <r>
    <x v="7"/>
    <s v="f1deb1b9-f4cd-4da9-8a97-0acf2e907a2f"/>
    <n v="6825"/>
    <s v="mguidettict"/>
    <n v="1"/>
    <s v="Female"/>
    <x v="18"/>
    <x v="30"/>
    <x v="1"/>
    <x v="9"/>
    <n v="84"/>
    <x v="18"/>
    <n v="1994"/>
    <n v="1"/>
    <n v="118"/>
    <n v="371"/>
    <n v="863"/>
    <n v="504"/>
    <n v="137"/>
    <n v="5.0150499999999996E-4"/>
    <n v="5.9177532999999997E-2"/>
    <n v="0.18605817499999999"/>
    <n v="0.432798395"/>
    <n v="0.25275827499999998"/>
    <x v="18"/>
    <n v="1"/>
    <n v="16"/>
    <n v="110"/>
    <n v="247"/>
    <n v="412"/>
    <n v="432"/>
    <n v="306"/>
    <n v="223"/>
    <n v="247"/>
    <n v="5.0150499999999996E-4"/>
    <n v="8.0240720000000001E-3"/>
    <n v="5.5165496000000001E-2"/>
    <n v="0.123871615"/>
    <n v="0.20661985999999999"/>
    <n v="0.21664995000000001"/>
    <n v="0.15346038100000001"/>
    <n v="0.111835507"/>
    <n v="0.123871615"/>
    <n v="5040"/>
    <n v="264"/>
    <n v="185"/>
    <n v="105"/>
    <n v="332"/>
    <n v="78"/>
    <n v="159"/>
    <n v="122"/>
    <n v="266"/>
    <n v="229"/>
    <n v="916"/>
    <n v="1210"/>
    <n v="305"/>
    <n v="483"/>
    <n v="295"/>
    <n v="51"/>
    <n v="40"/>
    <n v="40.799999999999997"/>
    <n v="43"/>
    <n v="5.2380952000000001E-2"/>
    <n v="3.6706348999999999E-2"/>
    <n v="2.0833332999999999E-2"/>
    <n v="6.5873016000000006E-2"/>
    <n v="1.5476190000000001E-2"/>
    <n v="3.1547618999999999E-2"/>
    <n v="2.4206348999999999E-2"/>
    <n v="5.2777777999999997E-2"/>
    <n v="4.5436508E-2"/>
    <n v="0.181746032"/>
    <n v="0.24007936499999999"/>
    <n v="6.0515872999999998E-2"/>
    <n v="9.5833333000000007E-2"/>
    <n v="5.8531746000000003E-2"/>
    <n v="1.0119048E-2"/>
    <n v="7.9365080000000001E-3"/>
    <n v="30"/>
    <n v="29"/>
    <n v="1"/>
    <n v="1.1904761999999999E-2"/>
    <n v="0.35714285699999998"/>
    <n v="0.34523809500000002"/>
    <x v="5"/>
    <s v="Facial recognition security alarm system"/>
    <s v="All"/>
    <s v="Detached and semi-detached houses"/>
    <s v="Zircon"/>
    <s v="Security"/>
  </r>
  <r>
    <x v="17"/>
    <s v="a86998f9-e94a-4cdb-8e85-47d5ccecedf1"/>
    <n v="1765"/>
    <s v="mlindenbluthcu"/>
    <n v="2"/>
    <s v="Female"/>
    <x v="120"/>
    <x v="7"/>
    <x v="1"/>
    <x v="23"/>
    <n v="254"/>
    <x v="120"/>
    <n v="4280"/>
    <n v="7"/>
    <n v="526"/>
    <n v="1229"/>
    <n v="1446"/>
    <n v="793"/>
    <n v="279"/>
    <n v="1.635514E-3"/>
    <n v="0.122897196"/>
    <n v="0.28714953300000001"/>
    <n v="0.33785046699999999"/>
    <n v="0.185280374"/>
    <x v="120"/>
    <n v="21"/>
    <n v="132"/>
    <n v="414"/>
    <n v="845"/>
    <n v="723"/>
    <n v="718"/>
    <n v="610"/>
    <n v="380"/>
    <n v="437"/>
    <n v="4.9065419999999998E-3"/>
    <n v="3.0841120999999999E-2"/>
    <n v="9.6728971999999996E-2"/>
    <n v="0.19742990699999999"/>
    <n v="0.16892523400000001"/>
    <n v="0.16775700900000001"/>
    <n v="0.14252336400000001"/>
    <n v="8.8785047000000006E-2"/>
    <n v="0.10210280400000001"/>
    <n v="9496"/>
    <n v="350"/>
    <n v="238"/>
    <n v="159"/>
    <n v="439"/>
    <n v="108"/>
    <n v="170"/>
    <n v="157"/>
    <n v="342"/>
    <n v="386"/>
    <n v="1516"/>
    <n v="2109"/>
    <n v="752"/>
    <n v="1247"/>
    <n v="931"/>
    <n v="353"/>
    <n v="239"/>
    <n v="48.4"/>
    <n v="50"/>
    <n v="3.6857623999999999E-2"/>
    <n v="2.5063183999999999E-2"/>
    <n v="1.6743892E-2"/>
    <n v="4.6229991999999998E-2"/>
    <n v="1.137321E-2"/>
    <n v="1.7902274999999999E-2"/>
    <n v="1.6533276999999999E-2"/>
    <n v="3.6015164000000002E-2"/>
    <n v="4.0648693999999999E-2"/>
    <n v="0.15964616700000001"/>
    <n v="0.22209351299999999"/>
    <n v="7.9191237999999997E-2"/>
    <n v="0.13131845"/>
    <n v="9.8041280999999994E-2"/>
    <n v="3.7173547000000001E-2"/>
    <n v="2.5168492000000001E-2"/>
    <n v="53"/>
    <n v="45"/>
    <n v="85"/>
    <n v="0.33464566899999998"/>
    <n v="0.20866141699999999"/>
    <n v="0.177165354"/>
    <x v="7"/>
    <s v="Smart bulb that can be controlled by your smartphone and other smart-home devices"/>
    <s v="Budget"/>
    <s v="All homes"/>
    <s v="MyHome"/>
    <s v="Lighting"/>
  </r>
  <r>
    <x v="8"/>
    <s v="65989a0c-348e-459f-a6f3-853e8e665dc8"/>
    <n v="1549"/>
    <s v="bmcdaidcv"/>
    <n v="1"/>
    <s v="Female"/>
    <x v="86"/>
    <x v="15"/>
    <x v="0"/>
    <x v="10"/>
    <n v="186"/>
    <x v="86"/>
    <n v="3509"/>
    <n v="6"/>
    <n v="170"/>
    <n v="539"/>
    <n v="1191"/>
    <n v="1098"/>
    <n v="505"/>
    <n v="1.709889E-3"/>
    <n v="4.8446850999999999E-2"/>
    <n v="0.15360501600000001"/>
    <n v="0.339412938"/>
    <n v="0.31290966100000001"/>
    <x v="86"/>
    <n v="4"/>
    <n v="49"/>
    <n v="114"/>
    <n v="345"/>
    <n v="573"/>
    <n v="636"/>
    <n v="531"/>
    <n v="474"/>
    <n v="783"/>
    <n v="1.1399260000000001E-3"/>
    <n v="1.3964092000000001E-2"/>
    <n v="3.2487887999999999E-2"/>
    <n v="9.8318609000000001E-2"/>
    <n v="0.16329438600000001"/>
    <n v="0.18124821899999999"/>
    <n v="0.15132516400000001"/>
    <n v="0.13508122"/>
    <n v="0.22314049599999999"/>
    <n v="8991"/>
    <n v="418"/>
    <n v="305"/>
    <n v="222"/>
    <n v="597"/>
    <n v="147"/>
    <n v="271"/>
    <n v="185"/>
    <n v="381"/>
    <n v="318"/>
    <n v="1421"/>
    <n v="2071"/>
    <n v="679"/>
    <n v="999"/>
    <n v="748"/>
    <n v="165"/>
    <n v="64"/>
    <n v="43.4"/>
    <n v="46"/>
    <n v="4.6490934999999997E-2"/>
    <n v="3.3922811999999997E-2"/>
    <n v="2.4691358E-2"/>
    <n v="6.6399733000000002E-2"/>
    <n v="1.6349683E-2"/>
    <n v="3.0141252E-2"/>
    <n v="2.0576132E-2"/>
    <n v="4.2375708999999998E-2"/>
    <n v="3.5368702000000002E-2"/>
    <n v="0.158046936"/>
    <n v="0.230341453"/>
    <n v="7.5519963999999995E-2"/>
    <n v="0.111111111"/>
    <n v="8.3194304999999996E-2"/>
    <n v="1.8351685E-2"/>
    <n v="7.1182290000000002E-3"/>
    <n v="95"/>
    <n v="53"/>
    <n v="6"/>
    <n v="3.2258065000000002E-2"/>
    <n v="0.51075268799999995"/>
    <n v="0.28494623699999999"/>
    <x v="6"/>
    <s v="Alarm clock which automatically syncs with your smartphone and automatically opens the curtains or blinds"/>
    <s v="High-End"/>
    <s v="All homes"/>
    <s v="Zircon"/>
    <s v="Alarm"/>
  </r>
  <r>
    <x v="6"/>
    <s v="0cfdc6eb-3094-402e-afd3-553a33c56c04"/>
    <n v="2346"/>
    <s v="nhandmorecw"/>
    <n v="1"/>
    <s v="Female"/>
    <x v="112"/>
    <x v="22"/>
    <x v="0"/>
    <x v="41"/>
    <n v="183"/>
    <x v="112"/>
    <n v="3564"/>
    <n v="1"/>
    <n v="124"/>
    <n v="783"/>
    <n v="1920"/>
    <n v="598"/>
    <n v="138"/>
    <n v="2.8058400000000001E-4"/>
    <n v="3.4792367999999997E-2"/>
    <n v="0.21969696999999999"/>
    <n v="0.53872053900000005"/>
    <n v="0.16778900099999999"/>
    <x v="112"/>
    <n v="3"/>
    <n v="23"/>
    <n v="144"/>
    <n v="433"/>
    <n v="924"/>
    <n v="1067"/>
    <n v="518"/>
    <n v="304"/>
    <n v="148"/>
    <n v="8.4175099999999996E-4"/>
    <n v="6.4534229999999998E-3"/>
    <n v="4.0404040000000002E-2"/>
    <n v="0.12149270500000001"/>
    <n v="0.25925925900000002"/>
    <n v="0.29938271599999999"/>
    <n v="0.145342312"/>
    <n v="8.5297418999999999E-2"/>
    <n v="4.1526374999999997E-2"/>
    <n v="9009"/>
    <n v="457"/>
    <n v="313"/>
    <n v="195"/>
    <n v="556"/>
    <n v="107"/>
    <n v="225"/>
    <n v="179"/>
    <n v="413"/>
    <n v="353"/>
    <n v="1698"/>
    <n v="1949"/>
    <n v="689"/>
    <n v="996"/>
    <n v="631"/>
    <n v="174"/>
    <n v="74"/>
    <n v="43"/>
    <n v="45"/>
    <n v="5.0727051000000002E-2"/>
    <n v="3.4743034999999999E-2"/>
    <n v="2.1645022E-2"/>
    <n v="6.1716062000000002E-2"/>
    <n v="1.1877011999999999E-2"/>
    <n v="2.4975025000000001E-2"/>
    <n v="1.9869020000000001E-2"/>
    <n v="4.5843045999999998E-2"/>
    <n v="3.9183039000000003E-2"/>
    <n v="0.18847818799999999"/>
    <n v="0.216339216"/>
    <n v="7.6479076000000007E-2"/>
    <n v="0.110556111"/>
    <n v="7.0041069999999997E-2"/>
    <n v="1.9314019000000002E-2"/>
    <n v="8.2140080000000001E-3"/>
    <n v="38"/>
    <n v="97"/>
    <n v="14"/>
    <n v="7.6502732000000004E-2"/>
    <n v="0.207650273"/>
    <n v="0.53005464499999999"/>
    <x v="2"/>
    <s v="Fingerprint recognised door system"/>
    <s v="All"/>
    <s v="Flats"/>
    <s v="MyHome"/>
    <s v="Security"/>
  </r>
  <r>
    <x v="30"/>
    <s v="0c7bdbb9-f0b9-4ec4-86cc-ca8e68965f8f"/>
    <n v="1549"/>
    <s v="wpressliecx"/>
    <n v="1"/>
    <s v="Male"/>
    <x v="53"/>
    <x v="5"/>
    <x v="1"/>
    <x v="31"/>
    <n v="175"/>
    <x v="53"/>
    <n v="2553"/>
    <n v="15"/>
    <n v="911"/>
    <n v="1011"/>
    <n v="322"/>
    <n v="195"/>
    <n v="99"/>
    <n v="5.8754410000000003E-3"/>
    <n v="0.35683509600000002"/>
    <n v="0.39600469999999999"/>
    <n v="0.12612612600000001"/>
    <n v="7.6380728999999994E-2"/>
    <x v="53"/>
    <n v="97"/>
    <n v="253"/>
    <n v="599"/>
    <n v="828"/>
    <n v="284"/>
    <n v="182"/>
    <n v="110"/>
    <n v="104"/>
    <n v="96"/>
    <n v="3.7994515999999999E-2"/>
    <n v="9.9099098999999996E-2"/>
    <n v="0.23462593000000001"/>
    <n v="0.324324324"/>
    <n v="0.111241676"/>
    <n v="7.1288679999999993E-2"/>
    <n v="4.3086565E-2"/>
    <n v="4.0736388999999998E-2"/>
    <n v="3.7602820000000002E-2"/>
    <n v="4940"/>
    <n v="213"/>
    <n v="103"/>
    <n v="52"/>
    <n v="160"/>
    <n v="33"/>
    <n v="77"/>
    <n v="158"/>
    <n v="340"/>
    <n v="421"/>
    <n v="958"/>
    <n v="950"/>
    <n v="309"/>
    <n v="444"/>
    <n v="420"/>
    <n v="174"/>
    <n v="128"/>
    <n v="44.8"/>
    <n v="44"/>
    <n v="4.3117409000000002E-2"/>
    <n v="2.0850202000000002E-2"/>
    <n v="1.0526316000000001E-2"/>
    <n v="3.2388663999999998E-2"/>
    <n v="6.6801619999999999E-3"/>
    <n v="1.5587045000000001E-2"/>
    <n v="3.1983805999999997E-2"/>
    <n v="6.8825911000000004E-2"/>
    <n v="8.5222671999999999E-2"/>
    <n v="0.19392712600000001"/>
    <n v="0.192307692"/>
    <n v="6.2550606999999994E-2"/>
    <n v="8.9878543000000005E-2"/>
    <n v="8.5020242999999995E-2"/>
    <n v="3.5222671999999997E-2"/>
    <n v="2.5910931000000002E-2"/>
    <n v="4"/>
    <n v="16"/>
    <n v="87"/>
    <n v="0.49714285699999999"/>
    <n v="2.2857143E-2"/>
    <n v="9.1428571E-2"/>
    <x v="6"/>
    <s v="Alarm clock which automatically syncs with your smartphone and automatically opens the curtains or blinds"/>
    <s v="High-End"/>
    <s v="All homes"/>
    <s v="Zircon"/>
    <s v="Alarm"/>
  </r>
  <r>
    <x v="1"/>
    <s v="da3964e0-5d78-4535-9a0e-21a74f565859"/>
    <n v="9559"/>
    <s v="rdraiseycy"/>
    <n v="1"/>
    <s v="Female"/>
    <x v="103"/>
    <x v="14"/>
    <x v="0"/>
    <x v="38"/>
    <n v="197"/>
    <x v="103"/>
    <n v="3673"/>
    <n v="2"/>
    <n v="202"/>
    <n v="587"/>
    <n v="1193"/>
    <n v="1145"/>
    <n v="544"/>
    <n v="5.4451399999999996E-4"/>
    <n v="5.4995915999999999E-2"/>
    <n v="0.159814865"/>
    <n v="0.32480261399999999"/>
    <n v="0.311734277"/>
    <x v="103"/>
    <n v="14"/>
    <n v="26"/>
    <n v="200"/>
    <n v="416"/>
    <n v="519"/>
    <n v="643"/>
    <n v="595"/>
    <n v="504"/>
    <n v="756"/>
    <n v="3.8115979999999998E-3"/>
    <n v="7.0786820000000002E-3"/>
    <n v="5.4451402000000003E-2"/>
    <n v="0.113258916"/>
    <n v="0.141301389"/>
    <n v="0.175061258"/>
    <n v="0.16199292100000001"/>
    <n v="0.137217533"/>
    <n v="0.20582629999999999"/>
    <n v="9577"/>
    <n v="621"/>
    <n v="410"/>
    <n v="256"/>
    <n v="695"/>
    <n v="114"/>
    <n v="270"/>
    <n v="178"/>
    <n v="338"/>
    <n v="292"/>
    <n v="1827"/>
    <n v="2125"/>
    <n v="598"/>
    <n v="859"/>
    <n v="657"/>
    <n v="225"/>
    <n v="112"/>
    <n v="41.4"/>
    <n v="43"/>
    <n v="6.4842853000000006E-2"/>
    <n v="4.2810900999999998E-2"/>
    <n v="2.6730708999999998E-2"/>
    <n v="7.2569698000000002E-2"/>
    <n v="1.1903519E-2"/>
    <n v="2.8192544999999999E-2"/>
    <n v="1.8586195999999999E-2"/>
    <n v="3.5292889000000001E-2"/>
    <n v="3.0489715000000001E-2"/>
    <n v="0.19076955200000001"/>
    <n v="0.22188576800000001"/>
    <n v="6.2441266000000002E-2"/>
    <n v="8.9694059000000007E-2"/>
    <n v="6.8601859000000001E-2"/>
    <n v="2.3493786999999999E-2"/>
    <n v="1.1694685E-2"/>
    <n v="79"/>
    <n v="44"/>
    <n v="36"/>
    <n v="0.18274111700000001"/>
    <n v="0.401015228"/>
    <n v="0.223350254"/>
    <x v="1"/>
    <s v="Speaker system which connects to your smartphone and other smart-home devices"/>
    <s v="High-End"/>
    <s v="All homes"/>
    <s v="Zircon"/>
    <s v="Sound System"/>
  </r>
  <r>
    <x v="24"/>
    <s v="23a0144a-8079-4d2a-b772-bbca80d58923"/>
    <n v="6825"/>
    <s v="dlockwoodcz"/>
    <n v="1"/>
    <s v="Female"/>
    <x v="103"/>
    <x v="9"/>
    <x v="0"/>
    <x v="38"/>
    <n v="197"/>
    <x v="103"/>
    <n v="3673"/>
    <n v="2"/>
    <n v="202"/>
    <n v="587"/>
    <n v="1193"/>
    <n v="1145"/>
    <n v="544"/>
    <n v="5.4451399999999996E-4"/>
    <n v="5.4995915999999999E-2"/>
    <n v="0.159814865"/>
    <n v="0.32480261399999999"/>
    <n v="0.311734277"/>
    <x v="103"/>
    <n v="14"/>
    <n v="26"/>
    <n v="200"/>
    <n v="416"/>
    <n v="519"/>
    <n v="643"/>
    <n v="595"/>
    <n v="504"/>
    <n v="756"/>
    <n v="3.8115979999999998E-3"/>
    <n v="7.0786820000000002E-3"/>
    <n v="5.4451402000000003E-2"/>
    <n v="0.113258916"/>
    <n v="0.141301389"/>
    <n v="0.175061258"/>
    <n v="0.16199292100000001"/>
    <n v="0.137217533"/>
    <n v="0.20582629999999999"/>
    <n v="9577"/>
    <n v="621"/>
    <n v="410"/>
    <n v="256"/>
    <n v="695"/>
    <n v="114"/>
    <n v="270"/>
    <n v="178"/>
    <n v="338"/>
    <n v="292"/>
    <n v="1827"/>
    <n v="2125"/>
    <n v="598"/>
    <n v="859"/>
    <n v="657"/>
    <n v="225"/>
    <n v="112"/>
    <n v="41.4"/>
    <n v="43"/>
    <n v="6.4842853000000006E-2"/>
    <n v="4.2810900999999998E-2"/>
    <n v="2.6730708999999998E-2"/>
    <n v="7.2569698000000002E-2"/>
    <n v="1.1903519E-2"/>
    <n v="2.8192544999999999E-2"/>
    <n v="1.8586195999999999E-2"/>
    <n v="3.5292889000000001E-2"/>
    <n v="3.0489715000000001E-2"/>
    <n v="0.19076955200000001"/>
    <n v="0.22188576800000001"/>
    <n v="6.2441266000000002E-2"/>
    <n v="8.9694059000000007E-2"/>
    <n v="6.8601859000000001E-2"/>
    <n v="2.3493786999999999E-2"/>
    <n v="1.1694685E-2"/>
    <n v="79"/>
    <n v="44"/>
    <n v="36"/>
    <n v="0.18274111700000001"/>
    <n v="0.401015228"/>
    <n v="0.223350254"/>
    <x v="5"/>
    <s v="Facial recognition security alarm system"/>
    <s v="All"/>
    <s v="Detached and semi-detached houses"/>
    <s v="Zircon"/>
    <s v="Security"/>
  </r>
  <r>
    <x v="12"/>
    <s v="d22b3606-af20-44c5-ada8-2be2cc272f27"/>
    <n v="1549"/>
    <s v="cduhameld0"/>
    <n v="1"/>
    <s v="Male"/>
    <x v="101"/>
    <x v="16"/>
    <x v="1"/>
    <x v="27"/>
    <n v="66"/>
    <x v="101"/>
    <n v="1552"/>
    <n v="4"/>
    <n v="79"/>
    <n v="207"/>
    <n v="518"/>
    <n v="506"/>
    <n v="238"/>
    <n v="2.5773200000000001E-3"/>
    <n v="5.0902061999999998E-2"/>
    <n v="0.13337628900000001"/>
    <n v="0.33376288700000001"/>
    <n v="0.326030928"/>
    <x v="101"/>
    <n v="2"/>
    <n v="16"/>
    <n v="65"/>
    <n v="137"/>
    <n v="203"/>
    <n v="259"/>
    <n v="233"/>
    <n v="253"/>
    <n v="384"/>
    <n v="1.2886600000000001E-3"/>
    <n v="1.0309278E-2"/>
    <n v="4.1881442999999997E-2"/>
    <n v="8.8273195999999998E-2"/>
    <n v="0.13079896899999999"/>
    <n v="0.16688144299999999"/>
    <n v="0.150128866"/>
    <n v="0.163015464"/>
    <n v="0.24742268000000001"/>
    <n v="3833"/>
    <n v="197"/>
    <n v="114"/>
    <n v="78"/>
    <n v="238"/>
    <n v="54"/>
    <n v="113"/>
    <n v="78"/>
    <n v="158"/>
    <n v="115"/>
    <n v="623"/>
    <n v="930"/>
    <n v="293"/>
    <n v="511"/>
    <n v="253"/>
    <n v="57"/>
    <n v="21"/>
    <n v="43.6"/>
    <n v="46"/>
    <n v="5.1395773999999998E-2"/>
    <n v="2.9741717000000001E-2"/>
    <n v="2.0349596000000001E-2"/>
    <n v="6.2092356000000001E-2"/>
    <n v="1.4088181999999999E-2"/>
    <n v="2.9480823999999999E-2"/>
    <n v="2.0349596000000001E-2"/>
    <n v="4.1220975999999999E-2"/>
    <n v="3.0002609E-2"/>
    <n v="0.162535873"/>
    <n v="0.24262979400000001"/>
    <n v="7.6441430000000005E-2"/>
    <n v="0.13331594099999999"/>
    <n v="6.6005739999999993E-2"/>
    <n v="1.4870858000000001E-2"/>
    <n v="5.478737E-3"/>
    <n v="36"/>
    <n v="11"/>
    <n v="0"/>
    <n v="0"/>
    <n v="0.54545454500000001"/>
    <n v="0.16666666699999999"/>
    <x v="6"/>
    <s v="Alarm clock which automatically syncs with your smartphone and automatically opens the curtains or blinds"/>
    <s v="High-End"/>
    <s v="All homes"/>
    <s v="Zircon"/>
    <s v="Alarm"/>
  </r>
  <r>
    <x v="15"/>
    <s v="5f7f2126-7b7b-4c4c-ac37-163f1e76df3b"/>
    <n v="5422"/>
    <s v="kcawted1"/>
    <n v="3"/>
    <s v="Male"/>
    <x v="12"/>
    <x v="9"/>
    <x v="0"/>
    <x v="1"/>
    <n v="132"/>
    <x v="12"/>
    <n v="1955"/>
    <n v="5"/>
    <n v="374"/>
    <n v="730"/>
    <n v="339"/>
    <n v="240"/>
    <n v="267"/>
    <n v="2.557545E-3"/>
    <n v="0.19130434800000001"/>
    <n v="0.37340153500000001"/>
    <n v="0.173401535"/>
    <n v="0.122762148"/>
    <x v="12"/>
    <n v="15"/>
    <n v="174"/>
    <n v="355"/>
    <n v="498"/>
    <n v="230"/>
    <n v="144"/>
    <n v="97"/>
    <n v="103"/>
    <n v="339"/>
    <n v="7.6726340000000002E-3"/>
    <n v="8.9002557999999996E-2"/>
    <n v="0.181585678"/>
    <n v="0.25473145800000002"/>
    <n v="0.117647059"/>
    <n v="7.3657289000000001E-2"/>
    <n v="4.9616368000000001E-2"/>
    <n v="5.2685422000000003E-2"/>
    <n v="0.173401535"/>
    <n v="4305"/>
    <n v="254"/>
    <n v="131"/>
    <n v="87"/>
    <n v="230"/>
    <n v="53"/>
    <n v="92"/>
    <n v="74"/>
    <n v="235"/>
    <n v="379"/>
    <n v="1084"/>
    <n v="824"/>
    <n v="255"/>
    <n v="305"/>
    <n v="195"/>
    <n v="74"/>
    <n v="33"/>
    <n v="38.9"/>
    <n v="37"/>
    <n v="5.9001161000000003E-2"/>
    <n v="3.0429733E-2"/>
    <n v="2.0209059000000001E-2"/>
    <n v="5.3426249000000002E-2"/>
    <n v="1.2311266E-2"/>
    <n v="2.1370499000000001E-2"/>
    <n v="1.7189315E-2"/>
    <n v="5.4587689000000002E-2"/>
    <n v="8.8037166E-2"/>
    <n v="0.25180023200000001"/>
    <n v="0.19140534300000001"/>
    <n v="5.9233449000000001E-2"/>
    <n v="7.0847851000000003E-2"/>
    <n v="4.5296166999999998E-2"/>
    <n v="1.7189315E-2"/>
    <n v="7.6655050000000004E-3"/>
    <n v="29"/>
    <n v="8"/>
    <n v="62"/>
    <n v="0.46969696999999999"/>
    <n v="0.21969696999999999"/>
    <n v="6.0606061000000003E-2"/>
    <x v="4"/>
    <s v="Smart bulb that can be controlled by your smartphone and other smart-home devices"/>
    <s v="High-End"/>
    <s v="All homes"/>
    <s v="Zircon"/>
    <s v="Lighting"/>
  </r>
  <r>
    <x v="2"/>
    <s v="a4befbc0-7a84-45fd-b28b-1b97461148d2"/>
    <n v="2342"/>
    <s v="jbeltd2"/>
    <n v="1"/>
    <s v="Male"/>
    <x v="84"/>
    <x v="18"/>
    <x v="1"/>
    <x v="6"/>
    <n v="175"/>
    <x v="84"/>
    <n v="3352"/>
    <n v="2"/>
    <n v="279"/>
    <n v="751"/>
    <n v="1835"/>
    <n v="417"/>
    <n v="68"/>
    <n v="5.9665900000000003E-4"/>
    <n v="8.3233890000000005E-2"/>
    <n v="0.22404534600000001"/>
    <n v="0.547434368"/>
    <n v="0.124403341"/>
    <x v="84"/>
    <n v="6"/>
    <n v="69"/>
    <n v="253"/>
    <n v="530"/>
    <n v="1047"/>
    <n v="851"/>
    <n v="373"/>
    <n v="147"/>
    <n v="76"/>
    <n v="1.789976E-3"/>
    <n v="2.0584726000000001E-2"/>
    <n v="7.5477326999999997E-2"/>
    <n v="0.15811455799999999"/>
    <n v="0.31235083499999999"/>
    <n v="0.25387828200000001"/>
    <n v="0.11127685"/>
    <n v="4.3854415000000001E-2"/>
    <n v="2.2673031E-2"/>
    <n v="8102"/>
    <n v="482"/>
    <n v="239"/>
    <n v="147"/>
    <n v="466"/>
    <n v="98"/>
    <n v="219"/>
    <n v="212"/>
    <n v="514"/>
    <n v="594"/>
    <n v="1588"/>
    <n v="1664"/>
    <n v="493"/>
    <n v="730"/>
    <n v="479"/>
    <n v="110"/>
    <n v="67"/>
    <n v="40.1"/>
    <n v="40"/>
    <n v="5.9491483999999997E-2"/>
    <n v="2.9498889E-2"/>
    <n v="1.8143668000000002E-2"/>
    <n v="5.7516663000000003E-2"/>
    <n v="1.2095778999999999E-2"/>
    <n v="2.7030363000000002E-2"/>
    <n v="2.6166379E-2"/>
    <n v="6.3441126E-2"/>
    <n v="7.3315230999999995E-2"/>
    <n v="0.19600098699999999"/>
    <n v="0.205381387"/>
    <n v="6.0849172999999999E-2"/>
    <n v="9.0101210000000001E-2"/>
    <n v="5.9121205000000003E-2"/>
    <n v="1.3576895E-2"/>
    <n v="8.2695630000000006E-3"/>
    <n v="28"/>
    <n v="48"/>
    <n v="24"/>
    <n v="0.13714285700000001"/>
    <n v="0.16"/>
    <n v="0.27428571400000001"/>
    <x v="3"/>
    <s v="Alarm clock which automatically syncs with your smartphone and automatically opens the curtains or blinds"/>
    <s v="Budget"/>
    <s v="All homes"/>
    <s v="MyHome"/>
    <s v="Alarm"/>
  </r>
  <r>
    <x v="11"/>
    <s v="e5c54204-f436-48c2-9a43-d7ec15db4b34"/>
    <n v="2346"/>
    <s v="jattrilld3"/>
    <n v="1"/>
    <s v="Male"/>
    <x v="44"/>
    <x v="14"/>
    <x v="0"/>
    <x v="17"/>
    <n v="83"/>
    <x v="44"/>
    <n v="1111"/>
    <n v="0"/>
    <n v="80"/>
    <n v="255"/>
    <n v="338"/>
    <n v="256"/>
    <n v="182"/>
    <n v="0"/>
    <n v="7.2007201000000007E-2"/>
    <n v="0.229522952"/>
    <n v="0.30423042300000003"/>
    <n v="0.23042304199999999"/>
    <x v="44"/>
    <n v="1"/>
    <n v="21"/>
    <n v="70"/>
    <n v="130"/>
    <n v="198"/>
    <n v="183"/>
    <n v="137"/>
    <n v="130"/>
    <n v="241"/>
    <n v="9.0008999999999998E-4"/>
    <n v="1.8901890000000001E-2"/>
    <n v="6.3006301000000001E-2"/>
    <n v="0.117011701"/>
    <n v="0.178217822"/>
    <n v="0.164716472"/>
    <n v="0.123312331"/>
    <n v="0.117011701"/>
    <n v="0.216921692"/>
    <n v="2675"/>
    <n v="173"/>
    <n v="101"/>
    <n v="62"/>
    <n v="177"/>
    <n v="29"/>
    <n v="63"/>
    <n v="46"/>
    <n v="92"/>
    <n v="102"/>
    <n v="542"/>
    <n v="616"/>
    <n v="170"/>
    <n v="243"/>
    <n v="175"/>
    <n v="56"/>
    <n v="28"/>
    <n v="41.8"/>
    <n v="44"/>
    <n v="6.4672896999999993E-2"/>
    <n v="3.7757009000000001E-2"/>
    <n v="2.3177570000000002E-2"/>
    <n v="6.6168223999999998E-2"/>
    <n v="1.0841121E-2"/>
    <n v="2.3551401999999999E-2"/>
    <n v="1.7196262E-2"/>
    <n v="3.4392523000000001E-2"/>
    <n v="3.8130840999999999E-2"/>
    <n v="0.202616822"/>
    <n v="0.23028037400000001"/>
    <n v="6.3551402000000007E-2"/>
    <n v="9.0841120999999997E-2"/>
    <n v="6.5420561000000002E-2"/>
    <n v="2.0934578999999998E-2"/>
    <n v="1.0467290000000001E-2"/>
    <n v="24"/>
    <n v="16"/>
    <n v="30"/>
    <n v="0.36144578300000002"/>
    <n v="0.289156627"/>
    <n v="0.19277108400000001"/>
    <x v="2"/>
    <s v="Fingerprint recognised door system"/>
    <s v="All"/>
    <s v="Flats"/>
    <s v="MyHome"/>
    <s v="Security"/>
  </r>
  <r>
    <x v="30"/>
    <s v="98966388-61d1-4fc0-8a22-a6e63891dd27"/>
    <n v="1549"/>
    <s v="ochatind4"/>
    <n v="1"/>
    <s v="Female"/>
    <x v="36"/>
    <x v="20"/>
    <x v="0"/>
    <x v="10"/>
    <n v="84"/>
    <x v="36"/>
    <n v="1452"/>
    <n v="4"/>
    <n v="164"/>
    <n v="163"/>
    <n v="291"/>
    <n v="298"/>
    <n v="532"/>
    <n v="2.7548210000000002E-3"/>
    <n v="0.11294765800000001"/>
    <n v="0.11225895299999999"/>
    <n v="0.200413223"/>
    <n v="0.20523416"/>
    <x v="36"/>
    <n v="6"/>
    <n v="32"/>
    <n v="124"/>
    <n v="117"/>
    <n v="128"/>
    <n v="157"/>
    <n v="125"/>
    <n v="130"/>
    <n v="633"/>
    <n v="4.1322310000000001E-3"/>
    <n v="2.2038566999999998E-2"/>
    <n v="8.5399449000000002E-2"/>
    <n v="8.0578512000000005E-2"/>
    <n v="8.8154270000000007E-2"/>
    <n v="0.10812672199999999"/>
    <n v="8.6088154E-2"/>
    <n v="8.9531680000000002E-2"/>
    <n v="0.43595041299999998"/>
    <n v="3921"/>
    <n v="208"/>
    <n v="169"/>
    <n v="113"/>
    <n v="293"/>
    <n v="65"/>
    <n v="98"/>
    <n v="79"/>
    <n v="165"/>
    <n v="146"/>
    <n v="684"/>
    <n v="937"/>
    <n v="236"/>
    <n v="314"/>
    <n v="227"/>
    <n v="122"/>
    <n v="65"/>
    <n v="41.5"/>
    <n v="43"/>
    <n v="5.3047692E-2"/>
    <n v="4.3101250000000001E-2"/>
    <n v="2.8819179E-2"/>
    <n v="7.4725835000000004E-2"/>
    <n v="1.6577404E-2"/>
    <n v="2.4993623999999999E-2"/>
    <n v="2.0147920999999999E-2"/>
    <n v="4.2081102000000002E-2"/>
    <n v="3.7235399000000002E-2"/>
    <n v="0.174445295"/>
    <n v="0.23896965100000001"/>
    <n v="6.0188726999999997E-2"/>
    <n v="8.0081611999999996E-2"/>
    <n v="5.7893395E-2"/>
    <n v="3.1114512E-2"/>
    <n v="1.6577404E-2"/>
    <n v="39"/>
    <n v="11"/>
    <n v="9"/>
    <n v="0.10714285699999999"/>
    <n v="0.46428571400000002"/>
    <n v="0.13095238100000001"/>
    <x v="6"/>
    <s v="Alarm clock which automatically syncs with your smartphone and automatically opens the curtains or blinds"/>
    <s v="High-End"/>
    <s v="All homes"/>
    <s v="Zircon"/>
    <s v="Alarm"/>
  </r>
  <r>
    <x v="8"/>
    <s v="91057768-ab1f-439d-87cf-5775c4e9b1f2"/>
    <n v="2342"/>
    <s v="bhanced5"/>
    <n v="1"/>
    <s v="Male"/>
    <x v="32"/>
    <x v="10"/>
    <x v="1"/>
    <x v="22"/>
    <n v="347"/>
    <x v="32"/>
    <n v="3219"/>
    <n v="2"/>
    <n v="173"/>
    <n v="1006"/>
    <n v="1270"/>
    <n v="646"/>
    <n v="122"/>
    <n v="6.2131100000000004E-4"/>
    <n v="5.3743398999999997E-2"/>
    <n v="0.31251941599999999"/>
    <n v="0.394532463"/>
    <n v="0.20068344199999999"/>
    <x v="32"/>
    <n v="4"/>
    <n v="41"/>
    <n v="245"/>
    <n v="802"/>
    <n v="865"/>
    <n v="511"/>
    <n v="370"/>
    <n v="216"/>
    <n v="165"/>
    <n v="1.2426220000000001E-3"/>
    <n v="1.2736875E-2"/>
    <n v="7.6110593000000004E-2"/>
    <n v="0.249145697"/>
    <n v="0.26871699300000002"/>
    <n v="0.15874495199999999"/>
    <n v="0.114942529"/>
    <n v="6.7101584000000006E-2"/>
    <n v="5.1258155E-2"/>
    <n v="8306"/>
    <n v="972"/>
    <n v="444"/>
    <n v="241"/>
    <n v="599"/>
    <n v="110"/>
    <n v="155"/>
    <n v="154"/>
    <n v="493"/>
    <n v="810"/>
    <n v="2310"/>
    <n v="1105"/>
    <n v="270"/>
    <n v="354"/>
    <n v="182"/>
    <n v="68"/>
    <n v="39"/>
    <n v="31.2"/>
    <n v="31"/>
    <n v="0.11702383800000001"/>
    <n v="5.3455333000000001E-2"/>
    <n v="2.901517E-2"/>
    <n v="7.2116542000000006E-2"/>
    <n v="1.3243438E-2"/>
    <n v="1.8661209000000002E-2"/>
    <n v="1.8540813999999999E-2"/>
    <n v="5.9354682999999998E-2"/>
    <n v="9.7519864999999997E-2"/>
    <n v="0.27811220800000003"/>
    <n v="0.13303635899999999"/>
    <n v="3.2506621999999999E-2"/>
    <n v="4.2619793000000003E-2"/>
    <n v="2.1911870999999999E-2"/>
    <n v="8.1868529999999991E-3"/>
    <n v="4.6954010000000001E-3"/>
    <n v="58"/>
    <n v="93"/>
    <n v="64"/>
    <n v="0.18443804"/>
    <n v="0.167146974"/>
    <n v="0.26801152700000003"/>
    <x v="3"/>
    <s v="Alarm clock which automatically syncs with your smartphone and automatically opens the curtains or blinds"/>
    <s v="Budget"/>
    <s v="All homes"/>
    <s v="MyHome"/>
    <s v="Alarm"/>
  </r>
  <r>
    <x v="18"/>
    <s v="17933c17-cf93-4054-9444-a3ffb4794efb"/>
    <n v="2346"/>
    <s v="mwhitneyd6"/>
    <n v="1"/>
    <s v="Female"/>
    <x v="105"/>
    <x v="10"/>
    <x v="0"/>
    <x v="0"/>
    <n v="186"/>
    <x v="105"/>
    <n v="2838"/>
    <n v="7"/>
    <n v="430"/>
    <n v="789"/>
    <n v="1099"/>
    <n v="422"/>
    <n v="91"/>
    <n v="2.4665260000000001E-3"/>
    <n v="0.15151515199999999"/>
    <n v="0.27801268499999998"/>
    <n v="0.38724453800000003"/>
    <n v="0.14869626499999999"/>
    <x v="105"/>
    <n v="74"/>
    <n v="164"/>
    <n v="337"/>
    <n v="507"/>
    <n v="662"/>
    <n v="479"/>
    <n v="294"/>
    <n v="181"/>
    <n v="140"/>
    <n v="2.6074699999999999E-2"/>
    <n v="5.7787173999999997E-2"/>
    <n v="0.118745595"/>
    <n v="0.17864693400000001"/>
    <n v="0.23326286099999999"/>
    <n v="0.16878083199999999"/>
    <n v="0.10359408000000001"/>
    <n v="6.3777308000000005E-2"/>
    <n v="4.9330513999999999E-2"/>
    <n v="6799"/>
    <n v="471"/>
    <n v="207"/>
    <n v="139"/>
    <n v="323"/>
    <n v="80"/>
    <n v="170"/>
    <n v="128"/>
    <n v="391"/>
    <n v="465"/>
    <n v="1491"/>
    <n v="1374"/>
    <n v="389"/>
    <n v="568"/>
    <n v="419"/>
    <n v="117"/>
    <n v="67"/>
    <n v="40.299999999999997"/>
    <n v="40"/>
    <n v="6.9274893000000004E-2"/>
    <n v="3.0445653999999999E-2"/>
    <n v="2.0444183000000001E-2"/>
    <n v="4.7506986000000001E-2"/>
    <n v="1.1766436E-2"/>
    <n v="2.5003676999999998E-2"/>
    <n v="1.8826298000000002E-2"/>
    <n v="5.7508456999999999E-2"/>
    <n v="6.8392411E-2"/>
    <n v="0.21929695499999999"/>
    <n v="0.20208854200000001"/>
    <n v="5.7214295999999998E-2"/>
    <n v="8.3541696999999998E-2"/>
    <n v="6.1626710000000001E-2"/>
    <n v="1.7208412999999999E-2"/>
    <n v="9.8543899999999993E-3"/>
    <n v="30"/>
    <n v="35"/>
    <n v="66"/>
    <n v="0.35483871"/>
    <n v="0.16129032300000001"/>
    <n v="0.18817204300000001"/>
    <x v="2"/>
    <s v="Fingerprint recognised door system"/>
    <s v="All"/>
    <s v="Flats"/>
    <s v="MyHome"/>
    <s v="Security"/>
  </r>
  <r>
    <x v="23"/>
    <s v="d8c83783-2b2e-4243-830e-696650f150d2"/>
    <n v="2346"/>
    <s v="dmichind7"/>
    <n v="1"/>
    <s v="Male"/>
    <x v="24"/>
    <x v="3"/>
    <x v="1"/>
    <x v="19"/>
    <n v="274"/>
    <x v="24"/>
    <n v="3517"/>
    <n v="4"/>
    <n v="108"/>
    <n v="431"/>
    <n v="2360"/>
    <n v="506"/>
    <n v="108"/>
    <n v="1.1373329999999999E-3"/>
    <n v="3.0707990000000001E-2"/>
    <n v="0.12254762600000001"/>
    <n v="0.67102644300000003"/>
    <n v="0.14387261900000001"/>
    <x v="24"/>
    <n v="3"/>
    <n v="22"/>
    <n v="104"/>
    <n v="295"/>
    <n v="1301"/>
    <n v="1055"/>
    <n v="412"/>
    <n v="190"/>
    <n v="135"/>
    <n v="8.5300000000000003E-4"/>
    <n v="6.2553310000000003E-3"/>
    <n v="2.9570657E-2"/>
    <n v="8.3878305E-2"/>
    <n v="0.36991754300000002"/>
    <n v="0.29997156699999999"/>
    <n v="0.117145294"/>
    <n v="5.4023315000000002E-2"/>
    <n v="3.8384987000000002E-2"/>
    <n v="8866"/>
    <n v="489"/>
    <n v="245"/>
    <n v="172"/>
    <n v="465"/>
    <n v="92"/>
    <n v="204"/>
    <n v="217"/>
    <n v="528"/>
    <n v="582"/>
    <n v="1493"/>
    <n v="1944"/>
    <n v="679"/>
    <n v="987"/>
    <n v="568"/>
    <n v="131"/>
    <n v="70"/>
    <n v="42.3"/>
    <n v="44"/>
    <n v="5.5154522999999997E-2"/>
    <n v="2.7633656999999999E-2"/>
    <n v="1.9399955E-2"/>
    <n v="5.2447552000000001E-2"/>
    <n v="1.0376720000000001E-2"/>
    <n v="2.3009248999999999E-2"/>
    <n v="2.4475523999999999E-2"/>
    <n v="5.9553349999999998E-2"/>
    <n v="6.5644033000000004E-2"/>
    <n v="0.16839612000000001"/>
    <n v="0.219264606"/>
    <n v="7.6584706000000002E-2"/>
    <n v="0.11132416000000001"/>
    <n v="6.4064967E-2"/>
    <n v="1.4775547E-2"/>
    <n v="7.8953300000000008E-3"/>
    <n v="48"/>
    <n v="98"/>
    <n v="8"/>
    <n v="2.919708E-2"/>
    <n v="0.175182482"/>
    <n v="0.35766423400000003"/>
    <x v="2"/>
    <s v="Fingerprint recognised door system"/>
    <s v="All"/>
    <s v="Flats"/>
    <s v="MyHome"/>
    <s v="Security"/>
  </r>
  <r>
    <x v="5"/>
    <s v="4463a07e-e4d2-4de7-83e7-3598c50feabf"/>
    <n v="1549"/>
    <s v="vmctiernand8"/>
    <n v="1"/>
    <s v="Female"/>
    <x v="49"/>
    <x v="7"/>
    <x v="1"/>
    <x v="22"/>
    <n v="142"/>
    <x v="49"/>
    <n v="987"/>
    <n v="0"/>
    <n v="88"/>
    <n v="308"/>
    <n v="402"/>
    <n v="149"/>
    <n v="40"/>
    <n v="0"/>
    <n v="8.9159067999999994E-2"/>
    <n v="0.312056738"/>
    <n v="0.40729483300000002"/>
    <n v="0.15096251299999999"/>
    <x v="49"/>
    <n v="3"/>
    <n v="7"/>
    <n v="72"/>
    <n v="188"/>
    <n v="235"/>
    <n v="211"/>
    <n v="133"/>
    <n v="70"/>
    <n v="68"/>
    <n v="3.0395140000000001E-3"/>
    <n v="7.0921990000000004E-3"/>
    <n v="7.2948328000000007E-2"/>
    <n v="0.19047618999999999"/>
    <n v="0.23809523799999999"/>
    <n v="0.21377912900000001"/>
    <n v="0.13475177299999999"/>
    <n v="7.0921986000000006E-2"/>
    <n v="6.8895643000000006E-2"/>
    <n v="2166"/>
    <n v="93"/>
    <n v="59"/>
    <n v="48"/>
    <n v="88"/>
    <n v="21"/>
    <n v="35"/>
    <n v="27"/>
    <n v="56"/>
    <n v="53"/>
    <n v="322"/>
    <n v="456"/>
    <n v="241"/>
    <n v="383"/>
    <n v="212"/>
    <n v="51"/>
    <n v="21"/>
    <n v="49.1"/>
    <n v="53"/>
    <n v="4.2936288000000003E-2"/>
    <n v="2.7239151E-2"/>
    <n v="2.2160665E-2"/>
    <n v="4.0627886000000002E-2"/>
    <n v="9.695291E-3"/>
    <n v="1.6158817999999998E-2"/>
    <n v="1.2465374E-2"/>
    <n v="2.5854109E-2"/>
    <n v="2.4469067000000001E-2"/>
    <n v="0.148661127"/>
    <n v="0.21052631599999999"/>
    <n v="0.111265005"/>
    <n v="0.17682363800000001"/>
    <n v="9.7876270000000001E-2"/>
    <n v="2.3545706E-2"/>
    <n v="9.695291E-3"/>
    <n v="41"/>
    <n v="35"/>
    <n v="19"/>
    <n v="0.13380281699999999"/>
    <n v="0.288732394"/>
    <n v="0.24647887299999999"/>
    <x v="6"/>
    <s v="Alarm clock which automatically syncs with your smartphone and automatically opens the curtains or blinds"/>
    <s v="High-End"/>
    <s v="All homes"/>
    <s v="Zircon"/>
    <s v="Alarm"/>
  </r>
  <r>
    <x v="8"/>
    <s v="8a877879-ca3a-46f9-b734-81db140e5b4d"/>
    <n v="9559"/>
    <s v="kbubeerd9"/>
    <n v="3"/>
    <s v="Female"/>
    <x v="79"/>
    <x v="26"/>
    <x v="0"/>
    <x v="38"/>
    <n v="105"/>
    <x v="79"/>
    <n v="1870"/>
    <n v="4"/>
    <n v="99"/>
    <n v="321"/>
    <n v="401"/>
    <n v="470"/>
    <n v="575"/>
    <n v="2.1390369999999999E-3"/>
    <n v="5.2941176E-2"/>
    <n v="0.171657754"/>
    <n v="0.214438503"/>
    <n v="0.25133689799999998"/>
    <x v="79"/>
    <n v="7"/>
    <n v="27"/>
    <n v="98"/>
    <n v="223"/>
    <n v="174"/>
    <n v="228"/>
    <n v="193"/>
    <n v="249"/>
    <n v="671"/>
    <n v="3.743316E-3"/>
    <n v="1.4438503E-2"/>
    <n v="5.2406416999999997E-2"/>
    <n v="0.119251337"/>
    <n v="9.3048127999999994E-2"/>
    <n v="0.121925134"/>
    <n v="0.10320855600000001"/>
    <n v="0.13315508000000001"/>
    <n v="0.35882352899999997"/>
    <n v="5004"/>
    <n v="312"/>
    <n v="205"/>
    <n v="155"/>
    <n v="424"/>
    <n v="73"/>
    <n v="115"/>
    <n v="94"/>
    <n v="189"/>
    <n v="179"/>
    <n v="918"/>
    <n v="1199"/>
    <n v="331"/>
    <n v="361"/>
    <n v="309"/>
    <n v="95"/>
    <n v="45"/>
    <n v="40.200000000000003"/>
    <n v="43"/>
    <n v="6.2350120000000002E-2"/>
    <n v="4.0967226000000002E-2"/>
    <n v="3.0975220000000001E-2"/>
    <n v="8.4732214E-2"/>
    <n v="1.4588329000000001E-2"/>
    <n v="2.2981615E-2"/>
    <n v="1.8784972E-2"/>
    <n v="3.7769784000000001E-2"/>
    <n v="3.5771382999999997E-2"/>
    <n v="0.18345323699999999"/>
    <n v="0.23960831299999999"/>
    <n v="6.6147081999999996E-2"/>
    <n v="7.2142286E-2"/>
    <n v="6.1750600000000003E-2"/>
    <n v="1.8984812E-2"/>
    <n v="8.9928060000000008E-3"/>
    <n v="38"/>
    <n v="9"/>
    <n v="30"/>
    <n v="0.28571428599999998"/>
    <n v="0.36190476199999999"/>
    <n v="8.5714286000000001E-2"/>
    <x v="1"/>
    <s v="Speaker system which connects to your smartphone and other smart-home devices"/>
    <s v="High-End"/>
    <s v="All homes"/>
    <s v="Zircon"/>
    <s v="Sound System"/>
  </r>
  <r>
    <x v="22"/>
    <s v="83dab81f-638e-4c6b-93af-e2e65b308502"/>
    <n v="5422"/>
    <s v="eswalwellda"/>
    <n v="3"/>
    <s v="Male"/>
    <x v="12"/>
    <x v="14"/>
    <x v="0"/>
    <x v="1"/>
    <n v="132"/>
    <x v="12"/>
    <n v="1955"/>
    <n v="5"/>
    <n v="374"/>
    <n v="730"/>
    <n v="339"/>
    <n v="240"/>
    <n v="267"/>
    <n v="2.557545E-3"/>
    <n v="0.19130434800000001"/>
    <n v="0.37340153500000001"/>
    <n v="0.173401535"/>
    <n v="0.122762148"/>
    <x v="12"/>
    <n v="15"/>
    <n v="174"/>
    <n v="355"/>
    <n v="498"/>
    <n v="230"/>
    <n v="144"/>
    <n v="97"/>
    <n v="103"/>
    <n v="339"/>
    <n v="7.6726340000000002E-3"/>
    <n v="8.9002557999999996E-2"/>
    <n v="0.181585678"/>
    <n v="0.25473145800000002"/>
    <n v="0.117647059"/>
    <n v="7.3657289000000001E-2"/>
    <n v="4.9616368000000001E-2"/>
    <n v="5.2685422000000003E-2"/>
    <n v="0.173401535"/>
    <n v="4305"/>
    <n v="254"/>
    <n v="131"/>
    <n v="87"/>
    <n v="230"/>
    <n v="53"/>
    <n v="92"/>
    <n v="74"/>
    <n v="235"/>
    <n v="379"/>
    <n v="1084"/>
    <n v="824"/>
    <n v="255"/>
    <n v="305"/>
    <n v="195"/>
    <n v="74"/>
    <n v="33"/>
    <n v="38.9"/>
    <n v="37"/>
    <n v="5.9001161000000003E-2"/>
    <n v="3.0429733E-2"/>
    <n v="2.0209059000000001E-2"/>
    <n v="5.3426249000000002E-2"/>
    <n v="1.2311266E-2"/>
    <n v="2.1370499000000001E-2"/>
    <n v="1.7189315E-2"/>
    <n v="5.4587689000000002E-2"/>
    <n v="8.8037166E-2"/>
    <n v="0.25180023200000001"/>
    <n v="0.19140534300000001"/>
    <n v="5.9233449000000001E-2"/>
    <n v="7.0847851000000003E-2"/>
    <n v="4.5296166999999998E-2"/>
    <n v="1.7189315E-2"/>
    <n v="7.6655050000000004E-3"/>
    <n v="29"/>
    <n v="8"/>
    <n v="62"/>
    <n v="0.46969696999999999"/>
    <n v="0.21969696999999999"/>
    <n v="6.0606061000000003E-2"/>
    <x v="4"/>
    <s v="Smart bulb that can be controlled by your smartphone and other smart-home devices"/>
    <s v="High-End"/>
    <s v="All homes"/>
    <s v="Zircon"/>
    <s v="Lighting"/>
  </r>
  <r>
    <x v="9"/>
    <s v="44bb1279-3430-423e-ba2a-ac93e0a85b4a"/>
    <n v="5422"/>
    <s v="qburfielddb"/>
    <n v="3"/>
    <s v="Male"/>
    <x v="20"/>
    <x v="6"/>
    <x v="0"/>
    <x v="15"/>
    <n v="137"/>
    <x v="20"/>
    <n v="2969"/>
    <n v="2"/>
    <n v="103"/>
    <n v="495"/>
    <n v="1302"/>
    <n v="843"/>
    <n v="224"/>
    <n v="6.7362699999999999E-4"/>
    <n v="3.4691815000000001E-2"/>
    <n v="0.166722802"/>
    <n v="0.43853149200000002"/>
    <n v="0.283933985"/>
    <x v="20"/>
    <n v="0"/>
    <n v="9"/>
    <n v="105"/>
    <n v="305"/>
    <n v="478"/>
    <n v="781"/>
    <n v="569"/>
    <n v="433"/>
    <n v="289"/>
    <n v="0"/>
    <n v="3.0313240000000002E-3"/>
    <n v="3.5365443000000003E-2"/>
    <n v="0.102728191"/>
    <n v="0.16099696899999999"/>
    <n v="0.263051533"/>
    <n v="0.191647019"/>
    <n v="0.14584035000000001"/>
    <n v="9.7339171000000002E-2"/>
    <n v="7825"/>
    <n v="400"/>
    <n v="272"/>
    <n v="185"/>
    <n v="515"/>
    <n v="113"/>
    <n v="247"/>
    <n v="168"/>
    <n v="441"/>
    <n v="302"/>
    <n v="1438"/>
    <n v="1871"/>
    <n v="551"/>
    <n v="723"/>
    <n v="437"/>
    <n v="118"/>
    <n v="44"/>
    <n v="41"/>
    <n v="43"/>
    <n v="5.1118210999999997E-2"/>
    <n v="3.4760382999999999E-2"/>
    <n v="2.3642172999999999E-2"/>
    <n v="6.5814696000000006E-2"/>
    <n v="1.4440895E-2"/>
    <n v="3.1565494999999999E-2"/>
    <n v="2.1469649E-2"/>
    <n v="5.6357826999999999E-2"/>
    <n v="3.8594248999999997E-2"/>
    <n v="0.18376996800000001"/>
    <n v="0.23910543100000001"/>
    <n v="7.0415334999999996E-2"/>
    <n v="9.2396166000000002E-2"/>
    <n v="5.5846645E-2"/>
    <n v="1.5079871999999999E-2"/>
    <n v="5.6230029999999997E-3"/>
    <n v="27"/>
    <n v="71"/>
    <n v="17"/>
    <n v="0.124087591"/>
    <n v="0.19708029199999999"/>
    <n v="0.51824817499999998"/>
    <x v="4"/>
    <s v="Smart bulb that can be controlled by your smartphone and other smart-home devices"/>
    <s v="High-End"/>
    <s v="All homes"/>
    <s v="Zircon"/>
    <s v="Lighting"/>
  </r>
  <r>
    <x v="0"/>
    <s v="762eb595-5a6d-4052-a143-60f897b1a8ca"/>
    <n v="9559"/>
    <s v="kpetherickdc"/>
    <n v="2"/>
    <s v="Female"/>
    <x v="89"/>
    <x v="30"/>
    <x v="0"/>
    <x v="15"/>
    <n v="70"/>
    <x v="89"/>
    <n v="1456"/>
    <n v="3"/>
    <n v="41"/>
    <n v="118"/>
    <n v="353"/>
    <n v="663"/>
    <n v="278"/>
    <n v="2.0604400000000002E-3"/>
    <n v="2.8159341000000001E-2"/>
    <n v="8.1043956E-2"/>
    <n v="0.24244505499999999"/>
    <n v="0.45535714300000002"/>
    <x v="89"/>
    <n v="5"/>
    <n v="7"/>
    <n v="40"/>
    <n v="85"/>
    <n v="112"/>
    <n v="231"/>
    <n v="246"/>
    <n v="280"/>
    <n v="450"/>
    <n v="3.4340659999999999E-3"/>
    <n v="4.8076919999999997E-3"/>
    <n v="2.7472527E-2"/>
    <n v="5.8379120999999999E-2"/>
    <n v="7.6923077000000006E-2"/>
    <n v="0.15865384599999999"/>
    <n v="0.168956044"/>
    <n v="0.192307692"/>
    <n v="0.30906593399999999"/>
    <n v="3970"/>
    <n v="199"/>
    <n v="133"/>
    <n v="105"/>
    <n v="298"/>
    <n v="66"/>
    <n v="119"/>
    <n v="85"/>
    <n v="165"/>
    <n v="157"/>
    <n v="631"/>
    <n v="919"/>
    <n v="285"/>
    <n v="423"/>
    <n v="285"/>
    <n v="66"/>
    <n v="34"/>
    <n v="42.2"/>
    <n v="45"/>
    <n v="5.0125944999999998E-2"/>
    <n v="3.3501258999999999E-2"/>
    <n v="2.6448362999999999E-2"/>
    <n v="7.5062972000000006E-2"/>
    <n v="1.6624685E-2"/>
    <n v="2.9974811000000001E-2"/>
    <n v="2.1410578999999999E-2"/>
    <n v="4.1561713E-2"/>
    <n v="3.9546599000000002E-2"/>
    <n v="0.15894206499999999"/>
    <n v="0.231486146"/>
    <n v="7.1788412999999995E-2"/>
    <n v="0.106549118"/>
    <n v="7.1788412999999995E-2"/>
    <n v="1.6624685E-2"/>
    <n v="8.5642319999999997E-3"/>
    <n v="42"/>
    <n v="15"/>
    <n v="5"/>
    <n v="7.1428570999999996E-2"/>
    <n v="0.6"/>
    <n v="0.21428571399999999"/>
    <x v="1"/>
    <s v="Speaker system which connects to your smartphone and other smart-home devices"/>
    <s v="High-End"/>
    <s v="All homes"/>
    <s v="Zircon"/>
    <s v="Sound System"/>
  </r>
  <r>
    <x v="12"/>
    <s v="2298474b-158d-4955-beef-ff5ad7f5c924"/>
    <n v="1549"/>
    <s v="fcartledgedd"/>
    <n v="1"/>
    <s v="Male"/>
    <x v="34"/>
    <x v="22"/>
    <x v="0"/>
    <x v="24"/>
    <n v="100"/>
    <x v="34"/>
    <n v="2283"/>
    <n v="1"/>
    <n v="84"/>
    <n v="354"/>
    <n v="989"/>
    <n v="609"/>
    <n v="246"/>
    <n v="4.3802000000000001E-4"/>
    <n v="3.6793693000000002E-2"/>
    <n v="0.15505913299999999"/>
    <n v="0.43320192699999999"/>
    <n v="0.26675427099999999"/>
    <x v="34"/>
    <n v="1"/>
    <n v="16"/>
    <n v="82"/>
    <n v="194"/>
    <n v="371"/>
    <n v="528"/>
    <n v="418"/>
    <n v="316"/>
    <n v="357"/>
    <n v="4.3802000000000001E-4"/>
    <n v="7.008322E-3"/>
    <n v="3.5917652000000001E-2"/>
    <n v="8.4975909000000002E-2"/>
    <n v="0.16250547500000001"/>
    <n v="0.231274639"/>
    <n v="0.183092422"/>
    <n v="0.13841436700000001"/>
    <n v="0.15637319299999999"/>
    <n v="5858"/>
    <n v="317"/>
    <n v="235"/>
    <n v="146"/>
    <n v="452"/>
    <n v="78"/>
    <n v="200"/>
    <n v="130"/>
    <n v="192"/>
    <n v="189"/>
    <n v="1089"/>
    <n v="1259"/>
    <n v="410"/>
    <n v="600"/>
    <n v="398"/>
    <n v="101"/>
    <n v="62"/>
    <n v="41.8"/>
    <n v="44"/>
    <n v="5.4114031999999999E-2"/>
    <n v="4.0116080999999998E-2"/>
    <n v="2.4923181999999999E-2"/>
    <n v="7.7159439999999996E-2"/>
    <n v="1.3315125000000001E-2"/>
    <n v="3.4141344999999997E-2"/>
    <n v="2.2191874E-2"/>
    <n v="3.2775691000000003E-2"/>
    <n v="3.2263570999999998E-2"/>
    <n v="0.18589962400000001"/>
    <n v="0.21491976800000001"/>
    <n v="6.9989757999999999E-2"/>
    <n v="0.102424036"/>
    <n v="6.7941276999999994E-2"/>
    <n v="1.7241379000000001E-2"/>
    <n v="1.0583817000000001E-2"/>
    <n v="34"/>
    <n v="41"/>
    <n v="5"/>
    <n v="0.05"/>
    <n v="0.34"/>
    <n v="0.41"/>
    <x v="6"/>
    <s v="Alarm clock which automatically syncs with your smartphone and automatically opens the curtains or blinds"/>
    <s v="High-End"/>
    <s v="All homes"/>
    <s v="Zircon"/>
    <s v="Alarm"/>
  </r>
  <r>
    <x v="22"/>
    <s v="ce3ac3e3-e7b3-4959-82d7-b0245e16ab6a"/>
    <n v="2342"/>
    <s v="cmarrittde"/>
    <n v="1"/>
    <s v="Female"/>
    <x v="9"/>
    <x v="6"/>
    <x v="1"/>
    <x v="6"/>
    <n v="260"/>
    <x v="9"/>
    <n v="4791"/>
    <n v="2"/>
    <n v="482"/>
    <n v="991"/>
    <n v="2877"/>
    <n v="362"/>
    <n v="77"/>
    <n v="4.1744900000000002E-4"/>
    <n v="0.10060530199999999"/>
    <n v="0.20684617"/>
    <n v="0.60050093900000001"/>
    <n v="7.5558339000000002E-2"/>
    <x v="9"/>
    <n v="11"/>
    <n v="84"/>
    <n v="455"/>
    <n v="761"/>
    <n v="1606"/>
    <n v="1238"/>
    <n v="413"/>
    <n v="150"/>
    <n v="73"/>
    <n v="2.2959719999999999E-3"/>
    <n v="1.7532874E-2"/>
    <n v="9.4969735E-2"/>
    <n v="0.158839491"/>
    <n v="0.33521185599999997"/>
    <n v="0.25840116899999999"/>
    <n v="8.6203297999999998E-2"/>
    <n v="3.1308704E-2"/>
    <n v="1.5236903E-2"/>
    <n v="11104"/>
    <n v="676"/>
    <n v="329"/>
    <n v="236"/>
    <n v="651"/>
    <n v="145"/>
    <n v="291"/>
    <n v="291"/>
    <n v="692"/>
    <n v="691"/>
    <n v="2113"/>
    <n v="2013"/>
    <n v="669"/>
    <n v="1261"/>
    <n v="806"/>
    <n v="168"/>
    <n v="72"/>
    <n v="41.1"/>
    <n v="41"/>
    <n v="6.0878963000000001E-2"/>
    <n v="2.9628963000000001E-2"/>
    <n v="2.1253602E-2"/>
    <n v="5.8627522000000001E-2"/>
    <n v="1.3058357E-2"/>
    <n v="2.6206772E-2"/>
    <n v="2.6206772E-2"/>
    <n v="6.2319884999999998E-2"/>
    <n v="6.2229827000000001E-2"/>
    <n v="0.19029178699999999"/>
    <n v="0.18128602299999999"/>
    <n v="6.0248559E-2"/>
    <n v="0.11356268"/>
    <n v="7.2586454999999994E-2"/>
    <n v="1.5129683E-2"/>
    <n v="6.4841500000000002E-3"/>
    <n v="13"/>
    <n v="84"/>
    <n v="23"/>
    <n v="8.8461538000000006E-2"/>
    <n v="0.05"/>
    <n v="0.32307692300000002"/>
    <x v="3"/>
    <s v="Alarm clock which automatically syncs with your smartphone and automatically opens the curtains or blinds"/>
    <s v="Budget"/>
    <s v="All homes"/>
    <s v="MyHome"/>
    <s v="Alarm"/>
  </r>
  <r>
    <x v="13"/>
    <s v="9e4b75f3-da8a-4516-96b5-fd7c58a23583"/>
    <n v="5422"/>
    <s v="bkunischdf"/>
    <n v="2"/>
    <s v="Female"/>
    <x v="91"/>
    <x v="19"/>
    <x v="0"/>
    <x v="11"/>
    <n v="81"/>
    <x v="91"/>
    <n v="1717"/>
    <n v="2"/>
    <n v="84"/>
    <n v="344"/>
    <n v="510"/>
    <n v="519"/>
    <n v="258"/>
    <n v="1.164822E-3"/>
    <n v="4.8922539000000001E-2"/>
    <n v="0.20034944700000001"/>
    <n v="0.29702970299999998"/>
    <n v="0.30227140400000002"/>
    <x v="91"/>
    <n v="1"/>
    <n v="14"/>
    <n v="79"/>
    <n v="192"/>
    <n v="284"/>
    <n v="238"/>
    <n v="244"/>
    <n v="250"/>
    <n v="415"/>
    <n v="5.8241100000000002E-4"/>
    <n v="8.1537569999999993E-3"/>
    <n v="4.6010482999999998E-2"/>
    <n v="0.11182294700000001"/>
    <n v="0.165404776"/>
    <n v="0.138613861"/>
    <n v="0.14210832800000001"/>
    <n v="0.14560279600000001"/>
    <n v="0.24170064099999999"/>
    <n v="4282"/>
    <n v="224"/>
    <n v="189"/>
    <n v="111"/>
    <n v="284"/>
    <n v="71"/>
    <n v="96"/>
    <n v="64"/>
    <n v="131"/>
    <n v="126"/>
    <n v="708"/>
    <n v="971"/>
    <n v="340"/>
    <n v="439"/>
    <n v="325"/>
    <n v="110"/>
    <n v="93"/>
    <n v="44"/>
    <n v="46"/>
    <n v="5.2312004000000002E-2"/>
    <n v="4.4138253000000002E-2"/>
    <n v="2.5922466000000002E-2"/>
    <n v="6.6324147999999999E-2"/>
    <n v="1.6581037E-2"/>
    <n v="2.2419430000000001E-2"/>
    <n v="1.4946287000000001E-2"/>
    <n v="3.0593181000000001E-2"/>
    <n v="2.9425501999999999E-2"/>
    <n v="0.165343298"/>
    <n v="0.226763195"/>
    <n v="7.9402149000000005E-2"/>
    <n v="0.102522186"/>
    <n v="7.5899113000000004E-2"/>
    <n v="2.5688929999999999E-2"/>
    <n v="2.1718823000000002E-2"/>
    <n v="44"/>
    <n v="15"/>
    <n v="11"/>
    <n v="0.13580246900000001"/>
    <n v="0.54320987700000001"/>
    <n v="0.185185185"/>
    <x v="4"/>
    <s v="Smart bulb that can be controlled by your smartphone and other smart-home devices"/>
    <s v="High-End"/>
    <s v="All homes"/>
    <s v="Zircon"/>
    <s v="Lighting"/>
  </r>
  <r>
    <x v="4"/>
    <s v="48536485-d0a7-4932-9d01-2fdc86f7c2e5"/>
    <n v="2346"/>
    <s v="dwreforddg"/>
    <n v="1"/>
    <s v="Male"/>
    <x v="115"/>
    <x v="1"/>
    <x v="1"/>
    <x v="8"/>
    <n v="246"/>
    <x v="115"/>
    <n v="4170"/>
    <n v="8"/>
    <n v="283"/>
    <n v="1152"/>
    <n v="1596"/>
    <n v="976"/>
    <n v="155"/>
    <n v="1.9184650000000001E-3"/>
    <n v="6.7865706999999997E-2"/>
    <n v="0.27625899300000001"/>
    <n v="0.38273381299999998"/>
    <n v="0.234052758"/>
    <x v="115"/>
    <n v="2"/>
    <n v="68"/>
    <n v="233"/>
    <n v="887"/>
    <n v="1025"/>
    <n v="755"/>
    <n v="568"/>
    <n v="386"/>
    <n v="246"/>
    <n v="4.7961599999999998E-4"/>
    <n v="1.6306953999999999E-2"/>
    <n v="5.5875300000000003E-2"/>
    <n v="0.21270983199999999"/>
    <n v="0.245803357"/>
    <n v="0.18105515599999999"/>
    <n v="0.13621103100000001"/>
    <n v="9.2565946999999996E-2"/>
    <n v="5.8992806000000002E-2"/>
    <n v="10339"/>
    <n v="856"/>
    <n v="437"/>
    <n v="281"/>
    <n v="719"/>
    <n v="134"/>
    <n v="263"/>
    <n v="256"/>
    <n v="596"/>
    <n v="711"/>
    <n v="2431"/>
    <n v="2075"/>
    <n v="505"/>
    <n v="598"/>
    <n v="357"/>
    <n v="97"/>
    <n v="23"/>
    <n v="35.5"/>
    <n v="35"/>
    <n v="8.2793306999999997E-2"/>
    <n v="4.2267144E-2"/>
    <n v="2.7178643999999998E-2"/>
    <n v="6.9542509000000002E-2"/>
    <n v="1.2960634E-2"/>
    <n v="2.5437662999999999E-2"/>
    <n v="2.4760615E-2"/>
    <n v="5.7645807E-2"/>
    <n v="6.8768739999999995E-2"/>
    <n v="0.235129123"/>
    <n v="0.200696392"/>
    <n v="4.8844182E-2"/>
    <n v="5.7839249000000002E-2"/>
    <n v="3.4529452000000002E-2"/>
    <n v="9.3819520000000007E-3"/>
    <n v="2.2245870000000001E-3"/>
    <n v="67"/>
    <n v="63"/>
    <n v="10"/>
    <n v="4.0650407E-2"/>
    <n v="0.27235772400000002"/>
    <n v="0.25609756099999997"/>
    <x v="2"/>
    <s v="Fingerprint recognised door system"/>
    <s v="All"/>
    <s v="Flats"/>
    <s v="MyHome"/>
    <s v="Security"/>
  </r>
  <r>
    <x v="1"/>
    <s v="2e31b39a-b626-4a55-a162-e4dbe77a316d"/>
    <n v="5422"/>
    <s v="rdipietrodh"/>
    <n v="4"/>
    <s v="Male"/>
    <x v="14"/>
    <x v="28"/>
    <x v="0"/>
    <x v="10"/>
    <n v="89"/>
    <x v="14"/>
    <n v="2068"/>
    <n v="4"/>
    <n v="271"/>
    <n v="625"/>
    <n v="500"/>
    <n v="380"/>
    <n v="288"/>
    <n v="1.934236E-3"/>
    <n v="0.13104448699999999"/>
    <n v="0.30222437099999999"/>
    <n v="0.24177949700000001"/>
    <n v="0.183752418"/>
    <x v="14"/>
    <n v="10"/>
    <n v="62"/>
    <n v="226"/>
    <n v="438"/>
    <n v="266"/>
    <n v="288"/>
    <n v="210"/>
    <n v="188"/>
    <n v="380"/>
    <n v="4.8355899999999999E-3"/>
    <n v="2.9980658E-2"/>
    <n v="0.109284333"/>
    <n v="0.21179883899999999"/>
    <n v="0.12862669199999999"/>
    <n v="0.13926499000000001"/>
    <n v="0.101547389"/>
    <n v="9.0909090999999997E-2"/>
    <n v="0.183752418"/>
    <n v="4724"/>
    <n v="223"/>
    <n v="114"/>
    <n v="87"/>
    <n v="277"/>
    <n v="65"/>
    <n v="167"/>
    <n v="97"/>
    <n v="205"/>
    <n v="216"/>
    <n v="849"/>
    <n v="1013"/>
    <n v="308"/>
    <n v="525"/>
    <n v="376"/>
    <n v="126"/>
    <n v="76"/>
    <n v="44.2"/>
    <n v="45"/>
    <n v="4.7205758E-2"/>
    <n v="2.4132091000000001E-2"/>
    <n v="1.8416596E-2"/>
    <n v="5.8636749000000002E-2"/>
    <n v="1.3759525999999999E-2"/>
    <n v="3.5351397E-2"/>
    <n v="2.0533446E-2"/>
    <n v="4.3395428E-2"/>
    <n v="4.5723962999999999E-2"/>
    <n v="0.17972057599999999"/>
    <n v="0.214436918"/>
    <n v="6.5198984000000001E-2"/>
    <n v="0.111134632"/>
    <n v="7.9593565000000005E-2"/>
    <n v="2.6672312E-2"/>
    <n v="1.6088061000000001E-2"/>
    <n v="24"/>
    <n v="11"/>
    <n v="28"/>
    <n v="0.31460674199999999"/>
    <n v="0.269662921"/>
    <n v="0.12359550599999999"/>
    <x v="4"/>
    <s v="Smart bulb that can be controlled by your smartphone and other smart-home devices"/>
    <s v="High-End"/>
    <s v="All homes"/>
    <s v="Zircon"/>
    <s v="Lighting"/>
  </r>
  <r>
    <x v="12"/>
    <s v="b062fb44-a570-4a08-9621-1761b0cf30b4"/>
    <n v="5422"/>
    <s v="cchasteneydi"/>
    <n v="2"/>
    <s v="Male"/>
    <x v="56"/>
    <x v="6"/>
    <x v="0"/>
    <x v="32"/>
    <n v="120"/>
    <x v="56"/>
    <n v="2311"/>
    <n v="3"/>
    <n v="141"/>
    <n v="561"/>
    <n v="656"/>
    <n v="460"/>
    <n v="490"/>
    <n v="1.298139E-3"/>
    <n v="6.1012548999999999E-2"/>
    <n v="0.24275205499999999"/>
    <n v="0.28385980100000002"/>
    <n v="0.19904803099999999"/>
    <x v="56"/>
    <n v="2"/>
    <n v="43"/>
    <n v="125"/>
    <n v="383"/>
    <n v="331"/>
    <n v="314"/>
    <n v="241"/>
    <n v="222"/>
    <n v="650"/>
    <n v="8.6542599999999998E-4"/>
    <n v="1.8606663999999998E-2"/>
    <n v="5.4089139000000001E-2"/>
    <n v="0.16572912200000001"/>
    <n v="0.14322804"/>
    <n v="0.13587191700000001"/>
    <n v="0.10428386000000001"/>
    <n v="9.6062310999999997E-2"/>
    <n v="0.28126352199999999"/>
    <n v="5725"/>
    <n v="245"/>
    <n v="154"/>
    <n v="108"/>
    <n v="315"/>
    <n v="68"/>
    <n v="143"/>
    <n v="96"/>
    <n v="274"/>
    <n v="267"/>
    <n v="897"/>
    <n v="1362"/>
    <n v="483"/>
    <n v="669"/>
    <n v="441"/>
    <n v="120"/>
    <n v="83"/>
    <n v="45.1"/>
    <n v="48"/>
    <n v="4.2794760000000001E-2"/>
    <n v="2.6899563000000001E-2"/>
    <n v="1.8864629000000001E-2"/>
    <n v="5.5021833999999999E-2"/>
    <n v="1.1877729E-2"/>
    <n v="2.4978166E-2"/>
    <n v="1.6768558999999999E-2"/>
    <n v="4.7860262000000001E-2"/>
    <n v="4.6637554999999997E-2"/>
    <n v="0.15668122300000001"/>
    <n v="0.23790393000000001"/>
    <n v="8.4366811999999999E-2"/>
    <n v="0.116855895"/>
    <n v="7.7030567999999994E-2"/>
    <n v="2.0960698999999999E-2"/>
    <n v="1.4497817E-2"/>
    <n v="52"/>
    <n v="14"/>
    <n v="23"/>
    <n v="0.19166666700000001"/>
    <n v="0.43333333299999999"/>
    <n v="0.116666667"/>
    <x v="4"/>
    <s v="Smart bulb that can be controlled by your smartphone and other smart-home devices"/>
    <s v="High-End"/>
    <s v="All homes"/>
    <s v="Zircon"/>
    <s v="Lighting"/>
  </r>
  <r>
    <x v="25"/>
    <s v="ce099678-a769-4aaa-a512-d2fe33c1fcfc"/>
    <n v="5422"/>
    <s v="hsmaildj"/>
    <n v="1"/>
    <s v="Female"/>
    <x v="48"/>
    <x v="32"/>
    <x v="1"/>
    <x v="3"/>
    <n v="112"/>
    <x v="48"/>
    <n v="2196"/>
    <n v="1"/>
    <n v="60"/>
    <n v="259"/>
    <n v="863"/>
    <n v="722"/>
    <n v="291"/>
    <n v="4.5537300000000002E-4"/>
    <n v="2.7322404000000002E-2"/>
    <n v="0.117941712"/>
    <n v="0.39298725000000001"/>
    <n v="0.32877959899999998"/>
    <x v="48"/>
    <n v="1"/>
    <n v="4"/>
    <n v="56"/>
    <n v="141"/>
    <n v="382"/>
    <n v="389"/>
    <n v="382"/>
    <n v="336"/>
    <n v="505"/>
    <n v="4.5537300000000002E-4"/>
    <n v="1.8214940000000001E-3"/>
    <n v="2.5500911000000001E-2"/>
    <n v="6.4207650000000005E-2"/>
    <n v="0.17395264099999999"/>
    <n v="0.177140255"/>
    <n v="0.17395264099999999"/>
    <n v="0.15300546400000001"/>
    <n v="0.22996357000000001"/>
    <n v="5537"/>
    <n v="227"/>
    <n v="204"/>
    <n v="142"/>
    <n v="406"/>
    <n v="88"/>
    <n v="175"/>
    <n v="129"/>
    <n v="200"/>
    <n v="144"/>
    <n v="877"/>
    <n v="1283"/>
    <n v="404"/>
    <n v="678"/>
    <n v="427"/>
    <n v="109"/>
    <n v="44"/>
    <n v="43.7"/>
    <n v="46"/>
    <n v="4.0996930000000001E-2"/>
    <n v="3.6843055999999999E-2"/>
    <n v="2.5645655999999999E-2"/>
    <n v="7.3324904999999996E-2"/>
    <n v="1.5893082999999999E-2"/>
    <n v="3.1605563000000003E-2"/>
    <n v="2.3297814999999999E-2"/>
    <n v="3.6120643000000001E-2"/>
    <n v="2.6006863000000002E-2"/>
    <n v="0.15838901899999999"/>
    <n v="0.23171392499999999"/>
    <n v="7.2963699000000007E-2"/>
    <n v="0.12244898"/>
    <n v="7.7117572999999995E-2"/>
    <n v="1.9685749999999998E-2"/>
    <n v="7.9465409999999997E-3"/>
    <n v="55"/>
    <n v="24"/>
    <n v="2"/>
    <n v="1.7857142999999999E-2"/>
    <n v="0.491071429"/>
    <n v="0.21428571399999999"/>
    <x v="4"/>
    <s v="Smart bulb that can be controlled by your smartphone and other smart-home devices"/>
    <s v="High-End"/>
    <s v="All homes"/>
    <s v="Zircon"/>
    <s v="Lighting"/>
  </r>
  <r>
    <x v="21"/>
    <s v="95bcb058-a594-44ef-8285-5910ba067e6b"/>
    <n v="6825"/>
    <s v="mtackettdk"/>
    <n v="1"/>
    <s v="Female"/>
    <x v="112"/>
    <x v="22"/>
    <x v="0"/>
    <x v="41"/>
    <n v="183"/>
    <x v="112"/>
    <n v="3564"/>
    <n v="1"/>
    <n v="124"/>
    <n v="783"/>
    <n v="1920"/>
    <n v="598"/>
    <n v="138"/>
    <n v="2.8058400000000001E-4"/>
    <n v="3.4792367999999997E-2"/>
    <n v="0.21969696999999999"/>
    <n v="0.53872053900000005"/>
    <n v="0.16778900099999999"/>
    <x v="112"/>
    <n v="3"/>
    <n v="23"/>
    <n v="144"/>
    <n v="433"/>
    <n v="924"/>
    <n v="1067"/>
    <n v="518"/>
    <n v="304"/>
    <n v="148"/>
    <n v="8.4175099999999996E-4"/>
    <n v="6.4534229999999998E-3"/>
    <n v="4.0404040000000002E-2"/>
    <n v="0.12149270500000001"/>
    <n v="0.25925925900000002"/>
    <n v="0.29938271599999999"/>
    <n v="0.145342312"/>
    <n v="8.5297418999999999E-2"/>
    <n v="4.1526374999999997E-2"/>
    <n v="9009"/>
    <n v="457"/>
    <n v="313"/>
    <n v="195"/>
    <n v="556"/>
    <n v="107"/>
    <n v="225"/>
    <n v="179"/>
    <n v="413"/>
    <n v="353"/>
    <n v="1698"/>
    <n v="1949"/>
    <n v="689"/>
    <n v="996"/>
    <n v="631"/>
    <n v="174"/>
    <n v="74"/>
    <n v="43"/>
    <n v="45"/>
    <n v="5.0727051000000002E-2"/>
    <n v="3.4743034999999999E-2"/>
    <n v="2.1645022E-2"/>
    <n v="6.1716062000000002E-2"/>
    <n v="1.1877011999999999E-2"/>
    <n v="2.4975025000000001E-2"/>
    <n v="1.9869020000000001E-2"/>
    <n v="4.5843045999999998E-2"/>
    <n v="3.9183039000000003E-2"/>
    <n v="0.18847818799999999"/>
    <n v="0.216339216"/>
    <n v="7.6479076000000007E-2"/>
    <n v="0.110556111"/>
    <n v="7.0041069999999997E-2"/>
    <n v="1.9314019000000002E-2"/>
    <n v="8.2140080000000001E-3"/>
    <n v="38"/>
    <n v="97"/>
    <n v="14"/>
    <n v="7.6502732000000004E-2"/>
    <n v="0.207650273"/>
    <n v="0.53005464499999999"/>
    <x v="5"/>
    <s v="Facial recognition security alarm system"/>
    <s v="All"/>
    <s v="Detached and semi-detached houses"/>
    <s v="Zircon"/>
    <s v="Security"/>
  </r>
  <r>
    <x v="12"/>
    <s v="ce06c13b-7fb4-4ece-bb19-08afd897c9f5"/>
    <n v="2342"/>
    <s v="ktalesdl"/>
    <n v="1"/>
    <s v="Male"/>
    <x v="39"/>
    <x v="3"/>
    <x v="1"/>
    <x v="26"/>
    <n v="168"/>
    <x v="39"/>
    <n v="4202"/>
    <n v="5"/>
    <n v="535"/>
    <n v="1552"/>
    <n v="1795"/>
    <n v="271"/>
    <n v="44"/>
    <n v="1.18991E-3"/>
    <n v="0.12732032400000001"/>
    <n v="0.36934792999999999"/>
    <n v="0.427177535"/>
    <n v="6.4493098999999998E-2"/>
    <x v="39"/>
    <n v="32"/>
    <n v="112"/>
    <n v="498"/>
    <n v="1279"/>
    <n v="1007"/>
    <n v="930"/>
    <n v="197"/>
    <n v="93"/>
    <n v="54"/>
    <n v="7.6154209999999998E-3"/>
    <n v="2.6653974E-2"/>
    <n v="0.118514993"/>
    <n v="0.304378867"/>
    <n v="0.239647787"/>
    <n v="0.22132317900000001"/>
    <n v="4.6882436999999999E-2"/>
    <n v="2.2132318000000002E-2"/>
    <n v="1.2851023E-2"/>
    <n v="9574"/>
    <n v="917"/>
    <n v="398"/>
    <n v="237"/>
    <n v="586"/>
    <n v="126"/>
    <n v="237"/>
    <n v="255"/>
    <n v="699"/>
    <n v="753"/>
    <n v="1836"/>
    <n v="1638"/>
    <n v="502"/>
    <n v="667"/>
    <n v="482"/>
    <n v="169"/>
    <n v="72"/>
    <n v="36.4"/>
    <n v="34"/>
    <n v="9.5780238000000004E-2"/>
    <n v="4.1570920999999997E-2"/>
    <n v="2.4754544E-2"/>
    <n v="6.1207437000000003E-2"/>
    <n v="1.3160643E-2"/>
    <n v="2.4754544E-2"/>
    <n v="2.6634635E-2"/>
    <n v="7.3010236000000006E-2"/>
    <n v="7.8650512000000006E-2"/>
    <n v="0.19176937499999999"/>
    <n v="0.17108836399999999"/>
    <n v="5.2433674999999999E-2"/>
    <n v="6.9667850000000003E-2"/>
    <n v="5.0344684000000001E-2"/>
    <n v="1.7651974000000001E-2"/>
    <n v="7.5203680000000004E-3"/>
    <n v="6"/>
    <n v="47"/>
    <n v="26"/>
    <n v="0.15476190500000001"/>
    <n v="3.5714285999999998E-2"/>
    <n v="0.27976190499999998"/>
    <x v="3"/>
    <s v="Alarm clock which automatically syncs with your smartphone and automatically opens the curtains or blinds"/>
    <s v="Budget"/>
    <s v="All homes"/>
    <s v="MyHome"/>
    <s v="Alarm"/>
  </r>
  <r>
    <x v="1"/>
    <s v="9b7b0f02-f6a2-42c9-bf72-e084fabd6ce0"/>
    <n v="1765"/>
    <s v="kmarzellidm"/>
    <n v="1"/>
    <s v="Female"/>
    <x v="117"/>
    <x v="13"/>
    <x v="1"/>
    <x v="4"/>
    <n v="170"/>
    <x v="117"/>
    <n v="3770"/>
    <n v="6"/>
    <n v="422"/>
    <n v="841"/>
    <n v="2183"/>
    <n v="259"/>
    <n v="59"/>
    <n v="1.591512E-3"/>
    <n v="0.11193634"/>
    <n v="0.22307692300000001"/>
    <n v="0.57904509299999996"/>
    <n v="6.8700264999999996E-2"/>
    <x v="117"/>
    <n v="17"/>
    <n v="133"/>
    <n v="381"/>
    <n v="497"/>
    <n v="1221"/>
    <n v="1125"/>
    <n v="261"/>
    <n v="88"/>
    <n v="47"/>
    <n v="4.5092839999999997E-3"/>
    <n v="3.5278515000000003E-2"/>
    <n v="0.10106100799999999"/>
    <n v="0.13183023899999999"/>
    <n v="0.323872679"/>
    <n v="0.29840848800000003"/>
    <n v="6.9230768999999998E-2"/>
    <n v="2.3342175E-2"/>
    <n v="1.2466843999999999E-2"/>
    <n v="9181"/>
    <n v="698"/>
    <n v="385"/>
    <n v="227"/>
    <n v="613"/>
    <n v="143"/>
    <n v="242"/>
    <n v="249"/>
    <n v="597"/>
    <n v="628"/>
    <n v="1980"/>
    <n v="1603"/>
    <n v="461"/>
    <n v="749"/>
    <n v="424"/>
    <n v="124"/>
    <n v="58"/>
    <n v="37"/>
    <n v="35"/>
    <n v="7.6026576999999998E-2"/>
    <n v="4.1934430000000002E-2"/>
    <n v="2.4724975E-2"/>
    <n v="6.6768326000000003E-2"/>
    <n v="1.5575645000000001E-2"/>
    <n v="2.6358784E-2"/>
    <n v="2.7121229E-2"/>
    <n v="6.5025596000000005E-2"/>
    <n v="6.8402135000000003E-2"/>
    <n v="0.215662782"/>
    <n v="0.17459971699999999"/>
    <n v="5.0212395E-2"/>
    <n v="8.1581527000000001E-2"/>
    <n v="4.6182332999999999E-2"/>
    <n v="1.3506153999999999E-2"/>
    <n v="6.317395E-3"/>
    <n v="12"/>
    <n v="43"/>
    <n v="33"/>
    <n v="0.194117647"/>
    <n v="7.0588234999999999E-2"/>
    <n v="0.25294117599999999"/>
    <x v="7"/>
    <s v="Smart bulb that can be controlled by your smartphone and other smart-home devices"/>
    <s v="Budget"/>
    <s v="All homes"/>
    <s v="MyHome"/>
    <s v="Lighting"/>
  </r>
  <r>
    <x v="22"/>
    <s v="6d1baec7-4c80-43a1-a5ed-93681154043f"/>
    <n v="2342"/>
    <s v="ajentgensdn"/>
    <n v="1"/>
    <s v="Female"/>
    <x v="117"/>
    <x v="5"/>
    <x v="1"/>
    <x v="4"/>
    <n v="170"/>
    <x v="117"/>
    <n v="3770"/>
    <n v="6"/>
    <n v="422"/>
    <n v="841"/>
    <n v="2183"/>
    <n v="259"/>
    <n v="59"/>
    <n v="1.591512E-3"/>
    <n v="0.11193634"/>
    <n v="0.22307692300000001"/>
    <n v="0.57904509299999996"/>
    <n v="6.8700264999999996E-2"/>
    <x v="117"/>
    <n v="17"/>
    <n v="133"/>
    <n v="381"/>
    <n v="497"/>
    <n v="1221"/>
    <n v="1125"/>
    <n v="261"/>
    <n v="88"/>
    <n v="47"/>
    <n v="4.5092839999999997E-3"/>
    <n v="3.5278515000000003E-2"/>
    <n v="0.10106100799999999"/>
    <n v="0.13183023899999999"/>
    <n v="0.323872679"/>
    <n v="0.29840848800000003"/>
    <n v="6.9230768999999998E-2"/>
    <n v="2.3342175E-2"/>
    <n v="1.2466843999999999E-2"/>
    <n v="9181"/>
    <n v="698"/>
    <n v="385"/>
    <n v="227"/>
    <n v="613"/>
    <n v="143"/>
    <n v="242"/>
    <n v="249"/>
    <n v="597"/>
    <n v="628"/>
    <n v="1980"/>
    <n v="1603"/>
    <n v="461"/>
    <n v="749"/>
    <n v="424"/>
    <n v="124"/>
    <n v="58"/>
    <n v="37"/>
    <n v="35"/>
    <n v="7.6026576999999998E-2"/>
    <n v="4.1934430000000002E-2"/>
    <n v="2.4724975E-2"/>
    <n v="6.6768326000000003E-2"/>
    <n v="1.5575645000000001E-2"/>
    <n v="2.6358784E-2"/>
    <n v="2.7121229E-2"/>
    <n v="6.5025596000000005E-2"/>
    <n v="6.8402135000000003E-2"/>
    <n v="0.215662782"/>
    <n v="0.17459971699999999"/>
    <n v="5.0212395E-2"/>
    <n v="8.1581527000000001E-2"/>
    <n v="4.6182332999999999E-2"/>
    <n v="1.3506153999999999E-2"/>
    <n v="6.317395E-3"/>
    <n v="12"/>
    <n v="43"/>
    <n v="33"/>
    <n v="0.194117647"/>
    <n v="7.0588234999999999E-2"/>
    <n v="0.25294117599999999"/>
    <x v="3"/>
    <s v="Alarm clock which automatically syncs with your smartphone and automatically opens the curtains or blinds"/>
    <s v="Budget"/>
    <s v="All homes"/>
    <s v="MyHome"/>
    <s v="Alarm"/>
  </r>
  <r>
    <x v="20"/>
    <s v="b17003cc-0a17-4115-894c-36d8f8f01396"/>
    <n v="5422"/>
    <s v="fhaquarddo"/>
    <n v="3"/>
    <s v="Female"/>
    <x v="44"/>
    <x v="0"/>
    <x v="0"/>
    <x v="17"/>
    <n v="83"/>
    <x v="44"/>
    <n v="1111"/>
    <n v="0"/>
    <n v="80"/>
    <n v="255"/>
    <n v="338"/>
    <n v="256"/>
    <n v="182"/>
    <n v="0"/>
    <n v="7.2007201000000007E-2"/>
    <n v="0.229522952"/>
    <n v="0.30423042300000003"/>
    <n v="0.23042304199999999"/>
    <x v="44"/>
    <n v="1"/>
    <n v="21"/>
    <n v="70"/>
    <n v="130"/>
    <n v="198"/>
    <n v="183"/>
    <n v="137"/>
    <n v="130"/>
    <n v="241"/>
    <n v="9.0008999999999998E-4"/>
    <n v="1.8901890000000001E-2"/>
    <n v="6.3006301000000001E-2"/>
    <n v="0.117011701"/>
    <n v="0.178217822"/>
    <n v="0.164716472"/>
    <n v="0.123312331"/>
    <n v="0.117011701"/>
    <n v="0.216921692"/>
    <n v="2675"/>
    <n v="173"/>
    <n v="101"/>
    <n v="62"/>
    <n v="177"/>
    <n v="29"/>
    <n v="63"/>
    <n v="46"/>
    <n v="92"/>
    <n v="102"/>
    <n v="542"/>
    <n v="616"/>
    <n v="170"/>
    <n v="243"/>
    <n v="175"/>
    <n v="56"/>
    <n v="28"/>
    <n v="41.8"/>
    <n v="44"/>
    <n v="6.4672896999999993E-2"/>
    <n v="3.7757009000000001E-2"/>
    <n v="2.3177570000000002E-2"/>
    <n v="6.6168223999999998E-2"/>
    <n v="1.0841121E-2"/>
    <n v="2.3551401999999999E-2"/>
    <n v="1.7196262E-2"/>
    <n v="3.4392523000000001E-2"/>
    <n v="3.8130840999999999E-2"/>
    <n v="0.202616822"/>
    <n v="0.23028037400000001"/>
    <n v="6.3551402000000007E-2"/>
    <n v="9.0841120999999997E-2"/>
    <n v="6.5420561000000002E-2"/>
    <n v="2.0934578999999998E-2"/>
    <n v="1.0467290000000001E-2"/>
    <n v="24"/>
    <n v="16"/>
    <n v="30"/>
    <n v="0.36144578300000002"/>
    <n v="0.289156627"/>
    <n v="0.19277108400000001"/>
    <x v="4"/>
    <s v="Smart bulb that can be controlled by your smartphone and other smart-home devices"/>
    <s v="High-End"/>
    <s v="All homes"/>
    <s v="Zircon"/>
    <s v="Lighting"/>
  </r>
  <r>
    <x v="23"/>
    <s v="bc372ebc-be61-4fb8-83ea-f87d262ee506"/>
    <n v="1765"/>
    <s v="fmardedp"/>
    <n v="2"/>
    <s v="Female"/>
    <x v="16"/>
    <x v="15"/>
    <x v="1"/>
    <x v="12"/>
    <n v="294"/>
    <x v="16"/>
    <n v="3452"/>
    <n v="5"/>
    <n v="207"/>
    <n v="586"/>
    <n v="2250"/>
    <n v="334"/>
    <n v="70"/>
    <n v="1.448436E-3"/>
    <n v="5.9965237999999997E-2"/>
    <n v="0.169756663"/>
    <n v="0.65179606000000001"/>
    <n v="9.6755504000000006E-2"/>
    <x v="16"/>
    <n v="19"/>
    <n v="74"/>
    <n v="212"/>
    <n v="375"/>
    <n v="1187"/>
    <n v="1032"/>
    <n v="363"/>
    <n v="121"/>
    <n v="69"/>
    <n v="5.5040560000000002E-3"/>
    <n v="2.1436848000000001E-2"/>
    <n v="6.1413673000000002E-2"/>
    <n v="0.108632677"/>
    <n v="0.34385863300000002"/>
    <n v="0.29895712600000002"/>
    <n v="0.10515643099999999"/>
    <n v="3.5052144E-2"/>
    <n v="1.9988413E-2"/>
    <n v="8316"/>
    <n v="546"/>
    <n v="286"/>
    <n v="182"/>
    <n v="454"/>
    <n v="90"/>
    <n v="201"/>
    <n v="216"/>
    <n v="528"/>
    <n v="537"/>
    <n v="1621"/>
    <n v="1591"/>
    <n v="494"/>
    <n v="745"/>
    <n v="569"/>
    <n v="158"/>
    <n v="98"/>
    <n v="40.6"/>
    <n v="40"/>
    <n v="6.5656566E-2"/>
    <n v="3.4391534000000001E-2"/>
    <n v="2.1885522000000001E-2"/>
    <n v="5.4593555000000002E-2"/>
    <n v="1.0822511E-2"/>
    <n v="2.4170273999999999E-2"/>
    <n v="2.5974026000000001E-2"/>
    <n v="6.3492063000000001E-2"/>
    <n v="6.4574314999999993E-2"/>
    <n v="0.194925445"/>
    <n v="0.19131794099999999"/>
    <n v="5.9403559000000002E-2"/>
    <n v="8.958634E-2"/>
    <n v="6.8422317999999996E-2"/>
    <n v="1.8999518999999999E-2"/>
    <n v="1.1784512E-2"/>
    <n v="16"/>
    <n v="75"/>
    <n v="102"/>
    <n v="0.346938776"/>
    <n v="5.4421769000000002E-2"/>
    <n v="0.255102041"/>
    <x v="7"/>
    <s v="Smart bulb that can be controlled by your smartphone and other smart-home devices"/>
    <s v="Budget"/>
    <s v="All homes"/>
    <s v="MyHome"/>
    <s v="Lighting"/>
  </r>
  <r>
    <x v="11"/>
    <s v="0f5c7baf-aa70-4213-8423-1398e5660aa0"/>
    <n v="2346"/>
    <s v="rannattdq"/>
    <n v="1"/>
    <s v="Male"/>
    <x v="88"/>
    <x v="12"/>
    <x v="1"/>
    <x v="36"/>
    <n v="107"/>
    <x v="88"/>
    <n v="2107"/>
    <n v="4"/>
    <n v="91"/>
    <n v="470"/>
    <n v="1050"/>
    <n v="380"/>
    <n v="112"/>
    <n v="1.8984340000000001E-3"/>
    <n v="4.3189368999999998E-2"/>
    <n v="0.223065971"/>
    <n v="0.49833886999999999"/>
    <n v="0.18035121000000001"/>
    <x v="88"/>
    <n v="1"/>
    <n v="15"/>
    <n v="94"/>
    <n v="315"/>
    <n v="570"/>
    <n v="466"/>
    <n v="281"/>
    <n v="187"/>
    <n v="178"/>
    <n v="4.7460800000000001E-4"/>
    <n v="7.1191270000000003E-3"/>
    <n v="4.4613194000000002E-2"/>
    <n v="0.14950166100000001"/>
    <n v="0.27052681499999998"/>
    <n v="0.221167537"/>
    <n v="0.133364974"/>
    <n v="8.8751780000000002E-2"/>
    <n v="8.4480304000000006E-2"/>
    <n v="4828"/>
    <n v="257"/>
    <n v="156"/>
    <n v="95"/>
    <n v="268"/>
    <n v="45"/>
    <n v="110"/>
    <n v="87"/>
    <n v="221"/>
    <n v="235"/>
    <n v="912"/>
    <n v="935"/>
    <n v="384"/>
    <n v="653"/>
    <n v="333"/>
    <n v="106"/>
    <n v="31"/>
    <n v="43.7"/>
    <n v="45"/>
    <n v="5.3231151999999997E-2"/>
    <n v="3.2311515999999998E-2"/>
    <n v="1.9676885000000002E-2"/>
    <n v="5.5509528000000002E-2"/>
    <n v="9.3206299999999999E-3"/>
    <n v="2.2783761E-2"/>
    <n v="1.8019884E-2"/>
    <n v="4.5774648000000001E-2"/>
    <n v="4.8674399E-2"/>
    <n v="0.18889809399999999"/>
    <n v="0.19366197199999999"/>
    <n v="7.9536040000000002E-2"/>
    <n v="0.13525269300000001"/>
    <n v="6.8972659000000006E-2"/>
    <n v="2.1955261E-2"/>
    <n v="6.4208779999999997E-3"/>
    <n v="25"/>
    <n v="41"/>
    <n v="4"/>
    <n v="3.7383178000000003E-2"/>
    <n v="0.23364486000000001"/>
    <n v="0.38317757000000002"/>
    <x v="2"/>
    <s v="Fingerprint recognised door system"/>
    <s v="All"/>
    <s v="Flats"/>
    <s v="MyHome"/>
    <s v="Security"/>
  </r>
  <r>
    <x v="16"/>
    <s v="889eb6b2-9445-49f2-8163-57a551308fec"/>
    <n v="1549"/>
    <s v="ebraggintondr"/>
    <n v="1"/>
    <s v="Male"/>
    <x v="38"/>
    <x v="10"/>
    <x v="0"/>
    <x v="24"/>
    <n v="156"/>
    <x v="38"/>
    <n v="3201"/>
    <n v="14"/>
    <n v="324"/>
    <n v="567"/>
    <n v="1008"/>
    <n v="876"/>
    <n v="412"/>
    <n v="4.373633E-3"/>
    <n v="0.101218369"/>
    <n v="0.17713214599999999"/>
    <n v="0.31490159299999998"/>
    <n v="0.27366447999999999"/>
    <x v="38"/>
    <n v="27"/>
    <n v="75"/>
    <n v="224"/>
    <n v="397"/>
    <n v="490"/>
    <n v="498"/>
    <n v="437"/>
    <n v="399"/>
    <n v="654"/>
    <n v="8.4348640000000003E-3"/>
    <n v="2.3430177999999999E-2"/>
    <n v="6.9978131999999998E-2"/>
    <n v="0.12402374300000001"/>
    <n v="0.15307716299999999"/>
    <n v="0.15557638200000001"/>
    <n v="0.136519838"/>
    <n v="0.124648547"/>
    <n v="0.204311153"/>
    <n v="7868"/>
    <n v="442"/>
    <n v="282"/>
    <n v="166"/>
    <n v="485"/>
    <n v="105"/>
    <n v="161"/>
    <n v="133"/>
    <n v="271"/>
    <n v="264"/>
    <n v="1404"/>
    <n v="1734"/>
    <n v="558"/>
    <n v="844"/>
    <n v="645"/>
    <n v="232"/>
    <n v="142"/>
    <n v="44.5"/>
    <n v="46"/>
    <n v="5.6176918999999999E-2"/>
    <n v="3.5841382999999997E-2"/>
    <n v="2.1098118999999999E-2"/>
    <n v="6.1642095000000001E-2"/>
    <n v="1.3345196E-2"/>
    <n v="2.0462633000000001E-2"/>
    <n v="1.6903914999999999E-2"/>
    <n v="3.4443315000000002E-2"/>
    <n v="3.3553634999999998E-2"/>
    <n v="0.17844433100000001"/>
    <n v="0.220386375"/>
    <n v="7.0920182999999998E-2"/>
    <n v="0.107269954"/>
    <n v="8.1977630999999995E-2"/>
    <n v="2.9486528000000001E-2"/>
    <n v="1.8047789000000002E-2"/>
    <n v="60"/>
    <n v="25"/>
    <n v="40"/>
    <n v="0.256410256"/>
    <n v="0.38461538499999998"/>
    <n v="0.16025640999999999"/>
    <x v="6"/>
    <s v="Alarm clock which automatically syncs with your smartphone and automatically opens the curtains or blinds"/>
    <s v="High-End"/>
    <s v="All homes"/>
    <s v="Zircon"/>
    <s v="Alarm"/>
  </r>
  <r>
    <x v="28"/>
    <s v="b9f1cc60-f2ab-4979-83c0-a2e629924cc7"/>
    <n v="5422"/>
    <s v="apeakeds"/>
    <n v="1"/>
    <s v="Female"/>
    <x v="93"/>
    <x v="5"/>
    <x v="0"/>
    <x v="38"/>
    <n v="123"/>
    <x v="93"/>
    <n v="2373"/>
    <n v="2"/>
    <n v="137"/>
    <n v="496"/>
    <n v="604"/>
    <n v="679"/>
    <n v="455"/>
    <n v="8.4281500000000001E-4"/>
    <n v="5.7732828E-2"/>
    <n v="0.209018121"/>
    <n v="0.25453013099999999"/>
    <n v="0.28613569300000002"/>
    <x v="93"/>
    <n v="10"/>
    <n v="27"/>
    <n v="139"/>
    <n v="337"/>
    <n v="330"/>
    <n v="299"/>
    <n v="307"/>
    <n v="321"/>
    <n v="603"/>
    <n v="4.2140750000000003E-3"/>
    <n v="1.1378002999999999E-2"/>
    <n v="5.8575642999999997E-2"/>
    <n v="0.142014328"/>
    <n v="0.13906447499999999"/>
    <n v="0.126000843"/>
    <n v="0.12937210299999999"/>
    <n v="0.13527180799999999"/>
    <n v="0.25410872299999998"/>
    <n v="6312"/>
    <n v="464"/>
    <n v="308"/>
    <n v="184"/>
    <n v="481"/>
    <n v="89"/>
    <n v="184"/>
    <n v="118"/>
    <n v="226"/>
    <n v="232"/>
    <n v="1380"/>
    <n v="1329"/>
    <n v="388"/>
    <n v="507"/>
    <n v="279"/>
    <n v="92"/>
    <n v="51"/>
    <n v="38.299999999999997"/>
    <n v="40"/>
    <n v="7.3510773000000001E-2"/>
    <n v="4.8795944000000001E-2"/>
    <n v="2.9150823999999999E-2"/>
    <n v="7.6204056000000006E-2"/>
    <n v="1.4100127E-2"/>
    <n v="2.9150823999999999E-2"/>
    <n v="1.8694550000000001E-2"/>
    <n v="3.5804816000000003E-2"/>
    <n v="3.6755387E-2"/>
    <n v="0.21863117900000001"/>
    <n v="0.21055133100000001"/>
    <n v="6.1470215000000002E-2"/>
    <n v="8.0323194000000001E-2"/>
    <n v="4.4201521000000001E-2"/>
    <n v="1.4575411999999999E-2"/>
    <n v="8.0798480000000006E-3"/>
    <n v="46"/>
    <n v="26"/>
    <n v="25"/>
    <n v="0.203252033"/>
    <n v="0.37398374000000001"/>
    <n v="0.21138211400000001"/>
    <x v="4"/>
    <s v="Smart bulb that can be controlled by your smartphone and other smart-home devices"/>
    <s v="High-End"/>
    <s v="All homes"/>
    <s v="Zircon"/>
    <s v="Lighting"/>
  </r>
  <r>
    <x v="7"/>
    <s v="e35d232b-6139-4b7d-84da-6d4bfb515e84"/>
    <n v="2342"/>
    <s v="brizzottodt"/>
    <n v="1"/>
    <s v="Female"/>
    <x v="83"/>
    <x v="20"/>
    <x v="1"/>
    <x v="9"/>
    <n v="198"/>
    <x v="83"/>
    <n v="3280"/>
    <n v="6"/>
    <n v="246"/>
    <n v="810"/>
    <n v="1361"/>
    <n v="745"/>
    <n v="112"/>
    <n v="1.829268E-3"/>
    <n v="7.4999999999999997E-2"/>
    <n v="0.24695122"/>
    <n v="0.41493902399999999"/>
    <n v="0.22713414600000001"/>
    <x v="83"/>
    <n v="10"/>
    <n v="58"/>
    <n v="192"/>
    <n v="559"/>
    <n v="738"/>
    <n v="757"/>
    <n v="470"/>
    <n v="310"/>
    <n v="186"/>
    <n v="3.0487800000000001E-3"/>
    <n v="1.7682927000000001E-2"/>
    <n v="5.8536585000000002E-2"/>
    <n v="0.170426829"/>
    <n v="0.22500000000000001"/>
    <n v="0.230792683"/>
    <n v="0.143292683"/>
    <n v="9.4512194999999993E-2"/>
    <n v="5.6707317E-2"/>
    <n v="7850"/>
    <n v="363"/>
    <n v="237"/>
    <n v="139"/>
    <n v="448"/>
    <n v="92"/>
    <n v="205"/>
    <n v="166"/>
    <n v="415"/>
    <n v="371"/>
    <n v="1365"/>
    <n v="1759"/>
    <n v="577"/>
    <n v="926"/>
    <n v="593"/>
    <n v="121"/>
    <n v="73"/>
    <n v="43.6"/>
    <n v="46"/>
    <n v="4.6242037999999999E-2"/>
    <n v="3.0191083000000001E-2"/>
    <n v="1.7707006000000001E-2"/>
    <n v="5.7070063999999997E-2"/>
    <n v="1.1719745E-2"/>
    <n v="2.611465E-2"/>
    <n v="2.1146497E-2"/>
    <n v="5.2866242000000001E-2"/>
    <n v="4.7261145999999997E-2"/>
    <n v="0.17388534999999999"/>
    <n v="0.22407643299999999"/>
    <n v="7.3503184999999999E-2"/>
    <n v="0.117961783"/>
    <n v="7.5541400999999994E-2"/>
    <n v="1.5414013000000001E-2"/>
    <n v="9.2993629999999997E-3"/>
    <n v="33"/>
    <n v="85"/>
    <n v="25"/>
    <n v="0.12626262599999999"/>
    <n v="0.16666666699999999"/>
    <n v="0.42929292899999999"/>
    <x v="3"/>
    <s v="Alarm clock which automatically syncs with your smartphone and automatically opens the curtains or blinds"/>
    <s v="Budget"/>
    <s v="All homes"/>
    <s v="MyHome"/>
    <s v="Alarm"/>
  </r>
  <r>
    <x v="27"/>
    <s v="87968a0a-11c2-45de-92d9-cd936abb8e4d"/>
    <n v="1765"/>
    <s v="dduesburydu"/>
    <n v="1"/>
    <s v="Male"/>
    <x v="62"/>
    <x v="20"/>
    <x v="1"/>
    <x v="12"/>
    <n v="85"/>
    <x v="62"/>
    <n v="2697"/>
    <n v="4"/>
    <n v="456"/>
    <n v="621"/>
    <n v="1451"/>
    <n v="145"/>
    <n v="20"/>
    <n v="1.4831289999999999E-3"/>
    <n v="0.169076752"/>
    <n v="0.23025583999999999"/>
    <n v="0.53800519099999999"/>
    <n v="5.3763441000000002E-2"/>
    <x v="62"/>
    <n v="10"/>
    <n v="42"/>
    <n v="432"/>
    <n v="495"/>
    <n v="914"/>
    <n v="587"/>
    <n v="156"/>
    <n v="33"/>
    <n v="28"/>
    <n v="3.7078240000000002E-3"/>
    <n v="1.5572859E-2"/>
    <n v="0.160177976"/>
    <n v="0.18353726400000001"/>
    <n v="0.33889506899999999"/>
    <n v="0.21764923999999999"/>
    <n v="5.7842047000000001E-2"/>
    <n v="1.2235818000000001E-2"/>
    <n v="1.0381906E-2"/>
    <n v="6388"/>
    <n v="495"/>
    <n v="289"/>
    <n v="168"/>
    <n v="459"/>
    <n v="76"/>
    <n v="164"/>
    <n v="205"/>
    <n v="437"/>
    <n v="422"/>
    <n v="1208"/>
    <n v="1109"/>
    <n v="259"/>
    <n v="502"/>
    <n v="454"/>
    <n v="94"/>
    <n v="47"/>
    <n v="37.5"/>
    <n v="36"/>
    <n v="7.7489041999999994E-2"/>
    <n v="4.5241076999999998E-2"/>
    <n v="2.6299310999999999E-2"/>
    <n v="7.1853475E-2"/>
    <n v="1.1897306999999999E-2"/>
    <n v="2.5673136999999999E-2"/>
    <n v="3.2091421000000002E-2"/>
    <n v="6.8409518000000002E-2"/>
    <n v="6.6061364999999997E-2"/>
    <n v="0.189104571"/>
    <n v="0.173606763"/>
    <n v="4.0544771E-2"/>
    <n v="7.8584846999999999E-2"/>
    <n v="7.1070757999999998E-2"/>
    <n v="1.4715091E-2"/>
    <n v="7.3575450000000001E-3"/>
    <n v="0"/>
    <n v="22"/>
    <n v="3"/>
    <n v="3.5294117999999999E-2"/>
    <n v="0"/>
    <n v="0.258823529"/>
    <x v="7"/>
    <s v="Smart bulb that can be controlled by your smartphone and other smart-home devices"/>
    <s v="Budget"/>
    <s v="All homes"/>
    <s v="MyHome"/>
    <s v="Lighting"/>
  </r>
  <r>
    <x v="24"/>
    <s v="36ddb6af-db06-4719-bcde-cdccffc5ae9d"/>
    <n v="2346"/>
    <s v="shuffdv"/>
    <n v="1"/>
    <s v="Female"/>
    <x v="9"/>
    <x v="6"/>
    <x v="1"/>
    <x v="6"/>
    <n v="260"/>
    <x v="9"/>
    <n v="4791"/>
    <n v="2"/>
    <n v="482"/>
    <n v="991"/>
    <n v="2877"/>
    <n v="362"/>
    <n v="77"/>
    <n v="4.1744900000000002E-4"/>
    <n v="0.10060530199999999"/>
    <n v="0.20684617"/>
    <n v="0.60050093900000001"/>
    <n v="7.5558339000000002E-2"/>
    <x v="9"/>
    <n v="11"/>
    <n v="84"/>
    <n v="455"/>
    <n v="761"/>
    <n v="1606"/>
    <n v="1238"/>
    <n v="413"/>
    <n v="150"/>
    <n v="73"/>
    <n v="2.2959719999999999E-3"/>
    <n v="1.7532874E-2"/>
    <n v="9.4969735E-2"/>
    <n v="0.158839491"/>
    <n v="0.33521185599999997"/>
    <n v="0.25840116899999999"/>
    <n v="8.6203297999999998E-2"/>
    <n v="3.1308704E-2"/>
    <n v="1.5236903E-2"/>
    <n v="11104"/>
    <n v="676"/>
    <n v="329"/>
    <n v="236"/>
    <n v="651"/>
    <n v="145"/>
    <n v="291"/>
    <n v="291"/>
    <n v="692"/>
    <n v="691"/>
    <n v="2113"/>
    <n v="2013"/>
    <n v="669"/>
    <n v="1261"/>
    <n v="806"/>
    <n v="168"/>
    <n v="72"/>
    <n v="41.1"/>
    <n v="41"/>
    <n v="6.0878963000000001E-2"/>
    <n v="2.9628963000000001E-2"/>
    <n v="2.1253602E-2"/>
    <n v="5.8627522000000001E-2"/>
    <n v="1.3058357E-2"/>
    <n v="2.6206772E-2"/>
    <n v="2.6206772E-2"/>
    <n v="6.2319884999999998E-2"/>
    <n v="6.2229827000000001E-2"/>
    <n v="0.19029178699999999"/>
    <n v="0.18128602299999999"/>
    <n v="6.0248559E-2"/>
    <n v="0.11356268"/>
    <n v="7.2586454999999994E-2"/>
    <n v="1.5129683E-2"/>
    <n v="6.4841500000000002E-3"/>
    <n v="13"/>
    <n v="84"/>
    <n v="23"/>
    <n v="8.8461538000000006E-2"/>
    <n v="0.05"/>
    <n v="0.32307692300000002"/>
    <x v="2"/>
    <s v="Fingerprint recognised door system"/>
    <s v="All"/>
    <s v="Flats"/>
    <s v="MyHome"/>
    <s v="Security"/>
  </r>
  <r>
    <x v="28"/>
    <s v="32874615-b368-4919-8f44-11d22743413d"/>
    <n v="1765"/>
    <s v="fricciardidw"/>
    <n v="2"/>
    <s v="Male"/>
    <x v="29"/>
    <x v="18"/>
    <x v="1"/>
    <x v="13"/>
    <n v="118"/>
    <x v="29"/>
    <n v="2702"/>
    <n v="3"/>
    <n v="204"/>
    <n v="359"/>
    <n v="1337"/>
    <n v="703"/>
    <n v="96"/>
    <n v="1.110289E-3"/>
    <n v="7.5499629999999998E-2"/>
    <n v="0.132864545"/>
    <n v="0.494818653"/>
    <n v="0.26017764599999998"/>
    <x v="29"/>
    <n v="6"/>
    <n v="39"/>
    <n v="174"/>
    <n v="291"/>
    <n v="682"/>
    <n v="645"/>
    <n v="437"/>
    <n v="254"/>
    <n v="174"/>
    <n v="2.2205770000000001E-3"/>
    <n v="1.4433753000000001E-2"/>
    <n v="6.4396743000000006E-2"/>
    <n v="0.107698001"/>
    <n v="0.25240562500000002"/>
    <n v="0.238712065"/>
    <n v="0.16173204999999999"/>
    <n v="9.4004440999999994E-2"/>
    <n v="6.4396743000000006E-2"/>
    <n v="6436"/>
    <n v="322"/>
    <n v="224"/>
    <n v="137"/>
    <n v="408"/>
    <n v="92"/>
    <n v="180"/>
    <n v="150"/>
    <n v="364"/>
    <n v="259"/>
    <n v="1176"/>
    <n v="1334"/>
    <n v="492"/>
    <n v="719"/>
    <n v="417"/>
    <n v="116"/>
    <n v="46"/>
    <n v="42.1"/>
    <n v="43"/>
    <n v="5.0031075000000001E-2"/>
    <n v="3.4804226000000001E-2"/>
    <n v="2.1286513E-2"/>
    <n v="6.3393411999999996E-2"/>
    <n v="1.4294593E-2"/>
    <n v="2.7967682000000001E-2"/>
    <n v="2.3306401000000001E-2"/>
    <n v="5.6556868000000003E-2"/>
    <n v="4.0242386999999998E-2"/>
    <n v="0.18272218800000001"/>
    <n v="0.207271597"/>
    <n v="7.6444997000000001E-2"/>
    <n v="0.111715351"/>
    <n v="6.4791795999999999E-2"/>
    <n v="1.8023616999999999E-2"/>
    <n v="7.147296E-3"/>
    <n v="19"/>
    <n v="33"/>
    <n v="15"/>
    <n v="0.127118644"/>
    <n v="0.16101694899999999"/>
    <n v="0.27966101700000001"/>
    <x v="7"/>
    <s v="Smart bulb that can be controlled by your smartphone and other smart-home devices"/>
    <s v="Budget"/>
    <s v="All homes"/>
    <s v="MyHome"/>
    <s v="Lighting"/>
  </r>
  <r>
    <x v="20"/>
    <s v="f63329f7-3dd8-41a8-8336-c26bbc670351"/>
    <n v="2346"/>
    <s v="sbrockhurstdx"/>
    <n v="1"/>
    <s v="Male"/>
    <x v="121"/>
    <x v="11"/>
    <x v="1"/>
    <x v="4"/>
    <n v="169"/>
    <x v="121"/>
    <n v="2926"/>
    <n v="4"/>
    <n v="490"/>
    <n v="668"/>
    <n v="1425"/>
    <n v="227"/>
    <n v="112"/>
    <n v="1.3670539999999999E-3"/>
    <n v="0.167464115"/>
    <n v="0.22829801799999999"/>
    <n v="0.48701298700000001"/>
    <n v="7.7580313999999997E-2"/>
    <x v="121"/>
    <n v="36"/>
    <n v="136"/>
    <n v="375"/>
    <n v="394"/>
    <n v="781"/>
    <n v="789"/>
    <n v="250"/>
    <n v="93"/>
    <n v="72"/>
    <n v="1.2303486000000001E-2"/>
    <n v="4.6479835999999997E-2"/>
    <n v="0.128161312"/>
    <n v="0.13465481900000001"/>
    <n v="0.266917293"/>
    <n v="0.26965140100000001"/>
    <n v="8.5440874999999999E-2"/>
    <n v="3.1784004999999997E-2"/>
    <n v="2.4606972000000001E-2"/>
    <n v="6854"/>
    <n v="510"/>
    <n v="244"/>
    <n v="147"/>
    <n v="369"/>
    <n v="74"/>
    <n v="150"/>
    <n v="177"/>
    <n v="621"/>
    <n v="604"/>
    <n v="1545"/>
    <n v="1198"/>
    <n v="338"/>
    <n v="400"/>
    <n v="314"/>
    <n v="108"/>
    <n v="55"/>
    <n v="36.6"/>
    <n v="34"/>
    <n v="7.4409104000000004E-2"/>
    <n v="3.5599649999999997E-2"/>
    <n v="2.1447330000000001E-2"/>
    <n v="5.3837175000000001E-2"/>
    <n v="1.0796615000000001E-2"/>
    <n v="2.1885030999999999E-2"/>
    <n v="2.5824336E-2"/>
    <n v="9.0604027000000004E-2"/>
    <n v="8.8123723000000001E-2"/>
    <n v="0.22541581599999999"/>
    <n v="0.17478844499999999"/>
    <n v="4.9314269000000001E-2"/>
    <n v="5.8360082000000001E-2"/>
    <n v="4.5812664000000003E-2"/>
    <n v="1.5757222000000001E-2"/>
    <n v="8.0245109999999998E-3"/>
    <n v="5"/>
    <n v="27"/>
    <n v="31"/>
    <n v="0.18343195300000001"/>
    <n v="2.9585798999999999E-2"/>
    <n v="0.15976331399999999"/>
    <x v="2"/>
    <s v="Fingerprint recognised door system"/>
    <s v="All"/>
    <s v="Flats"/>
    <s v="MyHome"/>
    <s v="Security"/>
  </r>
  <r>
    <x v="18"/>
    <s v="8d324753-24c0-4236-84c9-bddb248010aa"/>
    <n v="6825"/>
    <s v="wbalmanndy"/>
    <n v="1"/>
    <s v="Female"/>
    <x v="77"/>
    <x v="15"/>
    <x v="1"/>
    <x v="19"/>
    <n v="155"/>
    <x v="77"/>
    <n v="3411"/>
    <n v="4"/>
    <n v="529"/>
    <n v="599"/>
    <n v="1787"/>
    <n v="407"/>
    <n v="85"/>
    <n v="1.172677E-3"/>
    <n v="0.155086485"/>
    <n v="0.17560832600000001"/>
    <n v="0.52389328599999996"/>
    <n v="0.11931984800000001"/>
    <x v="77"/>
    <n v="10"/>
    <n v="49"/>
    <n v="516"/>
    <n v="447"/>
    <n v="1042"/>
    <n v="830"/>
    <n v="315"/>
    <n v="144"/>
    <n v="58"/>
    <n v="2.9316920000000001E-3"/>
    <n v="1.4365289E-2"/>
    <n v="0.15127528600000001"/>
    <n v="0.13104661400000001"/>
    <n v="0.30548226299999998"/>
    <n v="0.243330402"/>
    <n v="9.2348285000000002E-2"/>
    <n v="4.2216359000000002E-2"/>
    <n v="1.7003811000000001E-2"/>
    <n v="7765"/>
    <n v="422"/>
    <n v="220"/>
    <n v="154"/>
    <n v="450"/>
    <n v="91"/>
    <n v="192"/>
    <n v="191"/>
    <n v="428"/>
    <n v="441"/>
    <n v="1413"/>
    <n v="1501"/>
    <n v="483"/>
    <n v="967"/>
    <n v="592"/>
    <n v="146"/>
    <n v="74"/>
    <n v="42.8"/>
    <n v="44"/>
    <n v="5.4346426000000003E-2"/>
    <n v="2.8332260000000001E-2"/>
    <n v="1.9832582000000001E-2"/>
    <n v="5.795235E-2"/>
    <n v="1.1719253000000001E-2"/>
    <n v="2.4726336000000002E-2"/>
    <n v="2.4597553000000001E-2"/>
    <n v="5.5119123999999999E-2"/>
    <n v="5.6793303000000003E-2"/>
    <n v="0.18197037999999999"/>
    <n v="0.19330328399999999"/>
    <n v="6.2202188999999998E-2"/>
    <n v="0.124533162"/>
    <n v="7.6239535999999997E-2"/>
    <n v="1.8802317999999998E-2"/>
    <n v="9.5299419999999996E-3"/>
    <n v="2"/>
    <n v="76"/>
    <n v="20"/>
    <n v="0.12903225800000001"/>
    <n v="1.2903226E-2"/>
    <n v="0.49032258099999998"/>
    <x v="5"/>
    <s v="Facial recognition security alarm system"/>
    <s v="All"/>
    <s v="Detached and semi-detached houses"/>
    <s v="Zircon"/>
    <s v="Security"/>
  </r>
  <r>
    <x v="28"/>
    <s v="508e0a40-4343-49fb-81e2-ea85001ac910"/>
    <n v="5422"/>
    <s v="mgrossdz"/>
    <n v="4"/>
    <s v="Female"/>
    <x v="1"/>
    <x v="0"/>
    <x v="0"/>
    <x v="0"/>
    <n v="123"/>
    <x v="1"/>
    <n v="2374"/>
    <n v="3"/>
    <n v="299"/>
    <n v="682"/>
    <n v="735"/>
    <n v="481"/>
    <n v="174"/>
    <n v="1.26369E-3"/>
    <n v="0.12594776699999999"/>
    <n v="0.28727885399999997"/>
    <n v="0.30960404400000002"/>
    <n v="0.20261162599999999"/>
    <x v="1"/>
    <n v="9"/>
    <n v="75"/>
    <n v="250"/>
    <n v="466"/>
    <n v="404"/>
    <n v="414"/>
    <n v="276"/>
    <n v="232"/>
    <n v="248"/>
    <n v="3.7910700000000001E-3"/>
    <n v="3.1592249000000003E-2"/>
    <n v="0.105307498"/>
    <n v="0.19629317600000001"/>
    <n v="0.17017691700000001"/>
    <n v="0.17438921700000001"/>
    <n v="0.116259478"/>
    <n v="9.7725357999999998E-2"/>
    <n v="0.104465038"/>
    <n v="5672"/>
    <n v="370"/>
    <n v="192"/>
    <n v="94"/>
    <n v="311"/>
    <n v="56"/>
    <n v="114"/>
    <n v="95"/>
    <n v="252"/>
    <n v="259"/>
    <n v="1255"/>
    <n v="1238"/>
    <n v="404"/>
    <n v="546"/>
    <n v="360"/>
    <n v="82"/>
    <n v="44"/>
    <n v="41.7"/>
    <n v="43"/>
    <n v="6.5232722000000007E-2"/>
    <n v="3.3850494000000002E-2"/>
    <n v="1.6572638000000001E-2"/>
    <n v="5.4830747999999999E-2"/>
    <n v="9.8730610000000007E-3"/>
    <n v="2.0098731000000002E-2"/>
    <n v="1.6748941999999999E-2"/>
    <n v="4.4428772999999998E-2"/>
    <n v="4.5662906000000003E-2"/>
    <n v="0.221262341"/>
    <n v="0.21826516200000001"/>
    <n v="7.1227079999999998E-2"/>
    <n v="9.6262341000000001E-2"/>
    <n v="6.3469676000000003E-2"/>
    <n v="1.4456982E-2"/>
    <n v="7.7574050000000002E-3"/>
    <n v="53"/>
    <n v="14"/>
    <n v="20"/>
    <n v="0.162601626"/>
    <n v="0.43089430899999998"/>
    <n v="0.113821138"/>
    <x v="4"/>
    <s v="Smart bulb that can be controlled by your smartphone and other smart-home devices"/>
    <s v="High-End"/>
    <s v="All homes"/>
    <s v="Zircon"/>
    <s v="Lighting"/>
  </r>
  <r>
    <x v="14"/>
    <s v="c79f903d-f57d-455c-9782-099353cef2eb"/>
    <n v="1549"/>
    <s v="ablameye0"/>
    <n v="1"/>
    <s v="Female"/>
    <x v="36"/>
    <x v="24"/>
    <x v="0"/>
    <x v="10"/>
    <n v="84"/>
    <x v="36"/>
    <n v="1452"/>
    <n v="4"/>
    <n v="164"/>
    <n v="163"/>
    <n v="291"/>
    <n v="298"/>
    <n v="532"/>
    <n v="2.7548210000000002E-3"/>
    <n v="0.11294765800000001"/>
    <n v="0.11225895299999999"/>
    <n v="0.200413223"/>
    <n v="0.20523416"/>
    <x v="36"/>
    <n v="6"/>
    <n v="32"/>
    <n v="124"/>
    <n v="117"/>
    <n v="128"/>
    <n v="157"/>
    <n v="125"/>
    <n v="130"/>
    <n v="633"/>
    <n v="4.1322310000000001E-3"/>
    <n v="2.2038566999999998E-2"/>
    <n v="8.5399449000000002E-2"/>
    <n v="8.0578512000000005E-2"/>
    <n v="8.8154270000000007E-2"/>
    <n v="0.10812672199999999"/>
    <n v="8.6088154E-2"/>
    <n v="8.9531680000000002E-2"/>
    <n v="0.43595041299999998"/>
    <n v="3921"/>
    <n v="208"/>
    <n v="169"/>
    <n v="113"/>
    <n v="293"/>
    <n v="65"/>
    <n v="98"/>
    <n v="79"/>
    <n v="165"/>
    <n v="146"/>
    <n v="684"/>
    <n v="937"/>
    <n v="236"/>
    <n v="314"/>
    <n v="227"/>
    <n v="122"/>
    <n v="65"/>
    <n v="41.5"/>
    <n v="43"/>
    <n v="5.3047692E-2"/>
    <n v="4.3101250000000001E-2"/>
    <n v="2.8819179E-2"/>
    <n v="7.4725835000000004E-2"/>
    <n v="1.6577404E-2"/>
    <n v="2.4993623999999999E-2"/>
    <n v="2.0147920999999999E-2"/>
    <n v="4.2081102000000002E-2"/>
    <n v="3.7235399000000002E-2"/>
    <n v="0.174445295"/>
    <n v="0.23896965100000001"/>
    <n v="6.0188726999999997E-2"/>
    <n v="8.0081611999999996E-2"/>
    <n v="5.7893395E-2"/>
    <n v="3.1114512E-2"/>
    <n v="1.6577404E-2"/>
    <n v="39"/>
    <n v="11"/>
    <n v="9"/>
    <n v="0.10714285699999999"/>
    <n v="0.46428571400000002"/>
    <n v="0.13095238100000001"/>
    <x v="6"/>
    <s v="Alarm clock which automatically syncs with your smartphone and automatically opens the curtains or blinds"/>
    <s v="High-End"/>
    <s v="All homes"/>
    <s v="Zircon"/>
    <s v="Alarm"/>
  </r>
  <r>
    <x v="4"/>
    <s v="c4f9bca8-36f9-41b9-8db1-0ec05c9c4695"/>
    <n v="2342"/>
    <s v="ybarfitte1"/>
    <n v="1"/>
    <s v="Male"/>
    <x v="56"/>
    <x v="8"/>
    <x v="0"/>
    <x v="32"/>
    <n v="120"/>
    <x v="56"/>
    <n v="2311"/>
    <n v="3"/>
    <n v="141"/>
    <n v="561"/>
    <n v="656"/>
    <n v="460"/>
    <n v="490"/>
    <n v="1.298139E-3"/>
    <n v="6.1012548999999999E-2"/>
    <n v="0.24275205499999999"/>
    <n v="0.28385980100000002"/>
    <n v="0.19904803099999999"/>
    <x v="56"/>
    <n v="2"/>
    <n v="43"/>
    <n v="125"/>
    <n v="383"/>
    <n v="331"/>
    <n v="314"/>
    <n v="241"/>
    <n v="222"/>
    <n v="650"/>
    <n v="8.6542599999999998E-4"/>
    <n v="1.8606663999999998E-2"/>
    <n v="5.4089139000000001E-2"/>
    <n v="0.16572912200000001"/>
    <n v="0.14322804"/>
    <n v="0.13587191700000001"/>
    <n v="0.10428386000000001"/>
    <n v="9.6062310999999997E-2"/>
    <n v="0.28126352199999999"/>
    <n v="5725"/>
    <n v="245"/>
    <n v="154"/>
    <n v="108"/>
    <n v="315"/>
    <n v="68"/>
    <n v="143"/>
    <n v="96"/>
    <n v="274"/>
    <n v="267"/>
    <n v="897"/>
    <n v="1362"/>
    <n v="483"/>
    <n v="669"/>
    <n v="441"/>
    <n v="120"/>
    <n v="83"/>
    <n v="45.1"/>
    <n v="48"/>
    <n v="4.2794760000000001E-2"/>
    <n v="2.6899563000000001E-2"/>
    <n v="1.8864629000000001E-2"/>
    <n v="5.5021833999999999E-2"/>
    <n v="1.1877729E-2"/>
    <n v="2.4978166E-2"/>
    <n v="1.6768558999999999E-2"/>
    <n v="4.7860262000000001E-2"/>
    <n v="4.6637554999999997E-2"/>
    <n v="0.15668122300000001"/>
    <n v="0.23790393000000001"/>
    <n v="8.4366811999999999E-2"/>
    <n v="0.116855895"/>
    <n v="7.7030567999999994E-2"/>
    <n v="2.0960698999999999E-2"/>
    <n v="1.4497817E-2"/>
    <n v="52"/>
    <n v="14"/>
    <n v="23"/>
    <n v="0.19166666700000001"/>
    <n v="0.43333333299999999"/>
    <n v="0.116666667"/>
    <x v="3"/>
    <s v="Alarm clock which automatically syncs with your smartphone and automatically opens the curtains or blinds"/>
    <s v="Budget"/>
    <s v="All homes"/>
    <s v="MyHome"/>
    <s v="Alarm"/>
  </r>
  <r>
    <x v="18"/>
    <s v="96b9773b-2e76-4b07-b82d-a2f5d8f4df8b"/>
    <n v="2342"/>
    <s v="mzorene2"/>
    <n v="1"/>
    <s v="Male"/>
    <x v="102"/>
    <x v="32"/>
    <x v="1"/>
    <x v="33"/>
    <n v="178"/>
    <x v="102"/>
    <n v="3411"/>
    <n v="4"/>
    <n v="183"/>
    <n v="737"/>
    <n v="1483"/>
    <n v="899"/>
    <n v="105"/>
    <n v="1.172677E-3"/>
    <n v="5.3649955999999999E-2"/>
    <n v="0.21606566999999999"/>
    <n v="0.43476986200000001"/>
    <n v="0.263559074"/>
    <x v="102"/>
    <n v="3"/>
    <n v="39"/>
    <n v="181"/>
    <n v="571"/>
    <n v="768"/>
    <n v="751"/>
    <n v="575"/>
    <n v="313"/>
    <n v="210"/>
    <n v="8.7950699999999997E-4"/>
    <n v="1.1433597E-2"/>
    <n v="5.3063618E-2"/>
    <n v="0.16739958999999999"/>
    <n v="0.22515391400000001"/>
    <n v="0.22017003800000001"/>
    <n v="0.168572266"/>
    <n v="9.1761946999999996E-2"/>
    <n v="6.1565522999999997E-2"/>
    <n v="8316"/>
    <n v="580"/>
    <n v="277"/>
    <n v="183"/>
    <n v="514"/>
    <n v="120"/>
    <n v="207"/>
    <n v="177"/>
    <n v="496"/>
    <n v="570"/>
    <n v="1884"/>
    <n v="1835"/>
    <n v="446"/>
    <n v="578"/>
    <n v="336"/>
    <n v="78"/>
    <n v="35"/>
    <n v="37.700000000000003"/>
    <n v="38"/>
    <n v="6.9745070000000006E-2"/>
    <n v="3.3309283000000002E-2"/>
    <n v="2.2005772E-2"/>
    <n v="6.1808561999999997E-2"/>
    <n v="1.4430014E-2"/>
    <n v="2.4891775000000001E-2"/>
    <n v="2.1284271E-2"/>
    <n v="5.9644059999999999E-2"/>
    <n v="6.8542568999999998E-2"/>
    <n v="0.22655122699999999"/>
    <n v="0.22065897100000001"/>
    <n v="5.3631553999999998E-2"/>
    <n v="6.9504570000000002E-2"/>
    <n v="4.0404040000000002E-2"/>
    <n v="9.3795089999999994E-3"/>
    <n v="4.2087540000000003E-3"/>
    <n v="50"/>
    <n v="33"/>
    <n v="11"/>
    <n v="6.1797752999999997E-2"/>
    <n v="0.28089887600000002"/>
    <n v="0.18539325800000001"/>
    <x v="3"/>
    <s v="Alarm clock which automatically syncs with your smartphone and automatically opens the curtains or blinds"/>
    <s v="Budget"/>
    <s v="All homes"/>
    <s v="MyHome"/>
    <s v="Alarm"/>
  </r>
  <r>
    <x v="5"/>
    <s v="fcb902c6-9e7a-46a0-8e7d-23ec3d6d8665"/>
    <n v="1549"/>
    <s v="icoasee3"/>
    <n v="1"/>
    <s v="Male"/>
    <x v="20"/>
    <x v="13"/>
    <x v="0"/>
    <x v="15"/>
    <n v="137"/>
    <x v="20"/>
    <n v="2969"/>
    <n v="2"/>
    <n v="103"/>
    <n v="495"/>
    <n v="1302"/>
    <n v="843"/>
    <n v="224"/>
    <n v="6.7362699999999999E-4"/>
    <n v="3.4691815000000001E-2"/>
    <n v="0.166722802"/>
    <n v="0.43853149200000002"/>
    <n v="0.283933985"/>
    <x v="20"/>
    <n v="0"/>
    <n v="9"/>
    <n v="105"/>
    <n v="305"/>
    <n v="478"/>
    <n v="781"/>
    <n v="569"/>
    <n v="433"/>
    <n v="289"/>
    <n v="0"/>
    <n v="3.0313240000000002E-3"/>
    <n v="3.5365443000000003E-2"/>
    <n v="0.102728191"/>
    <n v="0.16099696899999999"/>
    <n v="0.263051533"/>
    <n v="0.191647019"/>
    <n v="0.14584035000000001"/>
    <n v="9.7339171000000002E-2"/>
    <n v="7825"/>
    <n v="400"/>
    <n v="272"/>
    <n v="185"/>
    <n v="515"/>
    <n v="113"/>
    <n v="247"/>
    <n v="168"/>
    <n v="441"/>
    <n v="302"/>
    <n v="1438"/>
    <n v="1871"/>
    <n v="551"/>
    <n v="723"/>
    <n v="437"/>
    <n v="118"/>
    <n v="44"/>
    <n v="41"/>
    <n v="43"/>
    <n v="5.1118210999999997E-2"/>
    <n v="3.4760382999999999E-2"/>
    <n v="2.3642172999999999E-2"/>
    <n v="6.5814696000000006E-2"/>
    <n v="1.4440895E-2"/>
    <n v="3.1565494999999999E-2"/>
    <n v="2.1469649E-2"/>
    <n v="5.6357826999999999E-2"/>
    <n v="3.8594248999999997E-2"/>
    <n v="0.18376996800000001"/>
    <n v="0.23910543100000001"/>
    <n v="7.0415334999999996E-2"/>
    <n v="9.2396166000000002E-2"/>
    <n v="5.5846645E-2"/>
    <n v="1.5079871999999999E-2"/>
    <n v="5.6230029999999997E-3"/>
    <n v="27"/>
    <n v="71"/>
    <n v="17"/>
    <n v="0.124087591"/>
    <n v="0.19708029199999999"/>
    <n v="0.51824817499999998"/>
    <x v="6"/>
    <s v="Alarm clock which automatically syncs with your smartphone and automatically opens the curtains or blinds"/>
    <s v="High-End"/>
    <s v="All homes"/>
    <s v="Zircon"/>
    <s v="Alarm"/>
  </r>
  <r>
    <x v="14"/>
    <s v="d54aa3c3-a476-4a9d-ad3a-11e11b7ee87c"/>
    <n v="5422"/>
    <s v="btrippacke4"/>
    <n v="1"/>
    <s v="Male"/>
    <x v="78"/>
    <x v="5"/>
    <x v="0"/>
    <x v="7"/>
    <n v="151"/>
    <x v="78"/>
    <n v="2680"/>
    <n v="2"/>
    <n v="157"/>
    <n v="726"/>
    <n v="677"/>
    <n v="560"/>
    <n v="558"/>
    <n v="7.4626900000000003E-4"/>
    <n v="5.8582090000000003E-2"/>
    <n v="0.270895522"/>
    <n v="0.25261193999999998"/>
    <n v="0.20895522399999999"/>
    <x v="78"/>
    <n v="3"/>
    <n v="19"/>
    <n v="166"/>
    <n v="570"/>
    <n v="357"/>
    <n v="348"/>
    <n v="289"/>
    <n v="257"/>
    <n v="671"/>
    <n v="1.1194029999999999E-3"/>
    <n v="7.0895519999999998E-3"/>
    <n v="6.1940298999999997E-2"/>
    <n v="0.21268656699999999"/>
    <n v="0.13320895499999999"/>
    <n v="0.12985074599999999"/>
    <n v="0.107835821"/>
    <n v="9.5895521999999997E-2"/>
    <n v="0.250373134"/>
    <n v="6581"/>
    <n v="447"/>
    <n v="275"/>
    <n v="172"/>
    <n v="421"/>
    <n v="74"/>
    <n v="146"/>
    <n v="97"/>
    <n v="204"/>
    <n v="276"/>
    <n v="1541"/>
    <n v="1455"/>
    <n v="409"/>
    <n v="524"/>
    <n v="334"/>
    <n v="112"/>
    <n v="94"/>
    <n v="40.200000000000003"/>
    <n v="41"/>
    <n v="6.7922808000000001E-2"/>
    <n v="4.1786961999999997E-2"/>
    <n v="2.6135846000000001E-2"/>
    <n v="6.3972040999999993E-2"/>
    <n v="1.1244492E-2"/>
    <n v="2.2185078E-2"/>
    <n v="1.4739400999999999E-2"/>
    <n v="3.0998329000000002E-2"/>
    <n v="4.1938915E-2"/>
    <n v="0.23415894200000001"/>
    <n v="0.22109102"/>
    <n v="6.214861E-2"/>
    <n v="7.9623157999999999E-2"/>
    <n v="5.0752165000000002E-2"/>
    <n v="1.701869E-2"/>
    <n v="1.4283544E-2"/>
    <n v="51"/>
    <n v="10"/>
    <n v="36"/>
    <n v="0.238410596"/>
    <n v="0.33774834399999998"/>
    <n v="6.6225166000000002E-2"/>
    <x v="4"/>
    <s v="Smart bulb that can be controlled by your smartphone and other smart-home devices"/>
    <s v="High-End"/>
    <s v="All homes"/>
    <s v="Zircon"/>
    <s v="Lighting"/>
  </r>
  <r>
    <x v="0"/>
    <s v="dc4ef25d-a6e4-4f22-83be-bad41a570780"/>
    <n v="2342"/>
    <s v="mrumseye5"/>
    <n v="1"/>
    <s v="Female"/>
    <x v="37"/>
    <x v="18"/>
    <x v="1"/>
    <x v="25"/>
    <n v="152"/>
    <x v="37"/>
    <n v="3557"/>
    <n v="5"/>
    <n v="386"/>
    <n v="1349"/>
    <n v="1259"/>
    <n v="473"/>
    <n v="85"/>
    <n v="1.405679E-3"/>
    <n v="0.10851841399999999"/>
    <n v="0.37925217900000002"/>
    <n v="0.35394995800000001"/>
    <n v="0.132977228"/>
    <x v="37"/>
    <n v="13"/>
    <n v="105"/>
    <n v="338"/>
    <n v="1034"/>
    <n v="743"/>
    <n v="708"/>
    <n v="355"/>
    <n v="154"/>
    <n v="107"/>
    <n v="3.6547649999999999E-3"/>
    <n v="2.9519258E-2"/>
    <n v="9.5023896999999996E-2"/>
    <n v="0.29069440499999999"/>
    <n v="0.20888389099999999"/>
    <n v="0.19904413800000001"/>
    <n v="9.9803205000000006E-2"/>
    <n v="4.3294910999999998E-2"/>
    <n v="3.0081528999999999E-2"/>
    <n v="7882"/>
    <n v="663"/>
    <n v="273"/>
    <n v="160"/>
    <n v="422"/>
    <n v="98"/>
    <n v="189"/>
    <n v="174"/>
    <n v="531"/>
    <n v="601"/>
    <n v="1516"/>
    <n v="1411"/>
    <n v="507"/>
    <n v="666"/>
    <n v="458"/>
    <n v="156"/>
    <n v="57"/>
    <n v="38.9"/>
    <n v="37"/>
    <n v="8.4115706999999998E-2"/>
    <n v="3.4635879000000001E-2"/>
    <n v="2.0299416000000001E-2"/>
    <n v="5.3539710999999997E-2"/>
    <n v="1.2433392999999999E-2"/>
    <n v="2.3978685999999999E-2"/>
    <n v="2.2075615E-2"/>
    <n v="6.7368687999999996E-2"/>
    <n v="7.6249682999999999E-2"/>
    <n v="0.19233697"/>
    <n v="0.17901547800000001"/>
    <n v="6.4323775999999999E-2"/>
    <n v="8.4496320999999999E-2"/>
    <n v="5.8107078999999999E-2"/>
    <n v="1.9791930999999999E-2"/>
    <n v="7.2316669999999998E-3"/>
    <n v="19"/>
    <n v="34"/>
    <n v="30"/>
    <n v="0.19736842099999999"/>
    <n v="0.125"/>
    <n v="0.22368421099999999"/>
    <x v="3"/>
    <s v="Alarm clock which automatically syncs with your smartphone and automatically opens the curtains or blinds"/>
    <s v="Budget"/>
    <s v="All homes"/>
    <s v="MyHome"/>
    <s v="Alarm"/>
  </r>
  <r>
    <x v="2"/>
    <s v="2a6f638c-6c4f-4bbe-9c7d-7715a19389b2"/>
    <n v="1549"/>
    <s v="mdomengete6"/>
    <n v="1"/>
    <s v="Female"/>
    <x v="80"/>
    <x v="9"/>
    <x v="0"/>
    <x v="1"/>
    <n v="136"/>
    <x v="80"/>
    <n v="3100"/>
    <n v="2"/>
    <n v="213"/>
    <n v="705"/>
    <n v="1287"/>
    <n v="670"/>
    <n v="223"/>
    <n v="6.45161E-4"/>
    <n v="6.8709676999999997E-2"/>
    <n v="0.22741935499999999"/>
    <n v="0.41516129000000002"/>
    <n v="0.216129032"/>
    <x v="80"/>
    <n v="6"/>
    <n v="36"/>
    <n v="212"/>
    <n v="569"/>
    <n v="672"/>
    <n v="620"/>
    <n v="407"/>
    <n v="305"/>
    <n v="273"/>
    <n v="1.9354839999999999E-3"/>
    <n v="1.1612903000000001E-2"/>
    <n v="6.8387096999999994E-2"/>
    <n v="0.18354838700000001"/>
    <n v="0.216774194"/>
    <n v="0.2"/>
    <n v="0.13129032299999999"/>
    <n v="9.8387097000000007E-2"/>
    <n v="8.8064515999999995E-2"/>
    <n v="8061"/>
    <n v="598"/>
    <n v="304"/>
    <n v="192"/>
    <n v="507"/>
    <n v="97"/>
    <n v="213"/>
    <n v="157"/>
    <n v="412"/>
    <n v="446"/>
    <n v="1885"/>
    <n v="1610"/>
    <n v="440"/>
    <n v="624"/>
    <n v="387"/>
    <n v="103"/>
    <n v="86"/>
    <n v="38.5"/>
    <n v="39"/>
    <n v="7.4184343999999999E-2"/>
    <n v="3.7712442999999998E-2"/>
    <n v="2.3818385000000001E-2"/>
    <n v="6.2895422000000006E-2"/>
    <n v="1.2033245999999999E-2"/>
    <n v="2.6423520999999998E-2"/>
    <n v="1.9476492000000001E-2"/>
    <n v="5.1110283999999999E-2"/>
    <n v="5.5328123E-2"/>
    <n v="0.23384195499999999"/>
    <n v="0.199727081"/>
    <n v="5.4583799000000002E-2"/>
    <n v="7.7409750999999999E-2"/>
    <n v="4.8008931999999997E-2"/>
    <n v="1.2777571E-2"/>
    <n v="1.0668652000000001E-2"/>
    <n v="28"/>
    <n v="31"/>
    <n v="20"/>
    <n v="0.147058824"/>
    <n v="0.20588235299999999"/>
    <n v="0.227941176"/>
    <x v="6"/>
    <s v="Alarm clock which automatically syncs with your smartphone and automatically opens the curtains or blinds"/>
    <s v="High-End"/>
    <s v="All homes"/>
    <s v="Zircon"/>
    <s v="Alarm"/>
  </r>
  <r>
    <x v="6"/>
    <s v="a818dbd5-22b5-49c0-ae51-c15a7a1c0134"/>
    <n v="1765"/>
    <s v="nkynforthe7"/>
    <n v="2"/>
    <s v="Female"/>
    <x v="74"/>
    <x v="30"/>
    <x v="1"/>
    <x v="35"/>
    <n v="83"/>
    <x v="74"/>
    <n v="2070"/>
    <n v="4"/>
    <n v="134"/>
    <n v="350"/>
    <n v="698"/>
    <n v="609"/>
    <n v="275"/>
    <n v="1.9323669999999999E-3"/>
    <n v="6.4734299999999995E-2"/>
    <n v="0.169082126"/>
    <n v="0.33719806800000002"/>
    <n v="0.29420289900000002"/>
    <x v="74"/>
    <n v="9"/>
    <n v="26"/>
    <n v="106"/>
    <n v="212"/>
    <n v="305"/>
    <n v="334"/>
    <n v="347"/>
    <n v="271"/>
    <n v="460"/>
    <n v="4.3478259999999999E-3"/>
    <n v="1.2560386E-2"/>
    <n v="5.1207729E-2"/>
    <n v="0.102415459"/>
    <n v="0.147342995"/>
    <n v="0.16135265700000001"/>
    <n v="0.16763285"/>
    <n v="0.13091787399999999"/>
    <n v="0.222222222"/>
    <n v="5127"/>
    <n v="215"/>
    <n v="157"/>
    <n v="121"/>
    <n v="357"/>
    <n v="87"/>
    <n v="148"/>
    <n v="116"/>
    <n v="229"/>
    <n v="151"/>
    <n v="812"/>
    <n v="1314"/>
    <n v="448"/>
    <n v="603"/>
    <n v="273"/>
    <n v="61"/>
    <n v="35"/>
    <n v="42.9"/>
    <n v="46"/>
    <n v="4.1934855E-2"/>
    <n v="3.0622196000000001E-2"/>
    <n v="2.3600546E-2"/>
    <n v="6.9631363000000002E-2"/>
    <n v="1.6968988000000001E-2"/>
    <n v="2.8866783999999999E-2"/>
    <n v="2.2625316999999999E-2"/>
    <n v="4.4665495999999999E-2"/>
    <n v="2.9451920999999999E-2"/>
    <n v="0.15837721900000001"/>
    <n v="0.25629022800000001"/>
    <n v="8.7380533999999996E-2"/>
    <n v="0.117612639"/>
    <n v="5.3247513000000003E-2"/>
    <n v="1.1897796E-2"/>
    <n v="6.826604E-3"/>
    <n v="25"/>
    <n v="10"/>
    <n v="7"/>
    <n v="8.4337349000000006E-2"/>
    <n v="0.30120481900000001"/>
    <n v="0.120481928"/>
    <x v="7"/>
    <s v="Smart bulb that can be controlled by your smartphone and other smart-home devices"/>
    <s v="Budget"/>
    <s v="All homes"/>
    <s v="MyHome"/>
    <s v="Lighting"/>
  </r>
  <r>
    <x v="4"/>
    <s v="31c434aa-dcb9-4bd0-93e5-20c3d9f74a56"/>
    <n v="2346"/>
    <s v="foxbee8"/>
    <n v="1"/>
    <s v="Male"/>
    <x v="70"/>
    <x v="0"/>
    <x v="1"/>
    <x v="12"/>
    <n v="69"/>
    <x v="70"/>
    <n v="3227"/>
    <n v="7"/>
    <n v="432"/>
    <n v="1130"/>
    <n v="1488"/>
    <n v="134"/>
    <n v="36"/>
    <n v="2.1691969999999999E-3"/>
    <n v="0.13387046799999999"/>
    <n v="0.350170437"/>
    <n v="0.46110939000000001"/>
    <n v="4.1524635999999997E-2"/>
    <x v="70"/>
    <n v="18"/>
    <n v="57"/>
    <n v="425"/>
    <n v="970"/>
    <n v="1016"/>
    <n v="560"/>
    <n v="112"/>
    <n v="40"/>
    <n v="29"/>
    <n v="5.5779360000000004E-3"/>
    <n v="1.7663465E-2"/>
    <n v="0.13170127100000001"/>
    <n v="0.300588782"/>
    <n v="0.31484350799999999"/>
    <n v="0.17353579199999999"/>
    <n v="3.4707158000000002E-2"/>
    <n v="1.2395414E-2"/>
    <n v="8.9866749999999995E-3"/>
    <n v="7542"/>
    <n v="791"/>
    <n v="366"/>
    <n v="192"/>
    <n v="513"/>
    <n v="109"/>
    <n v="222"/>
    <n v="234"/>
    <n v="631"/>
    <n v="522"/>
    <n v="1308"/>
    <n v="1328"/>
    <n v="263"/>
    <n v="473"/>
    <n v="503"/>
    <n v="68"/>
    <n v="19"/>
    <n v="34.799999999999997"/>
    <n v="32"/>
    <n v="0.104879342"/>
    <n v="4.8528241999999999E-2"/>
    <n v="2.5457437999999999E-2"/>
    <n v="6.8019093000000003E-2"/>
    <n v="1.4452400000000001E-2"/>
    <n v="2.9435163E-2"/>
    <n v="3.1026253E-2"/>
    <n v="8.3664810000000006E-2"/>
    <n v="6.9212411000000001E-2"/>
    <n v="0.17342879899999999"/>
    <n v="0.176080615"/>
    <n v="3.4871386999999997E-2"/>
    <n v="6.2715460000000001E-2"/>
    <n v="6.6693185000000002E-2"/>
    <n v="9.0161760000000007E-3"/>
    <n v="2.5192259999999998E-3"/>
    <n v="1"/>
    <n v="8"/>
    <n v="5"/>
    <n v="7.2463767999999998E-2"/>
    <n v="1.4492754E-2"/>
    <n v="0.115942029"/>
    <x v="2"/>
    <s v="Fingerprint recognised door system"/>
    <s v="All"/>
    <s v="Flats"/>
    <s v="MyHome"/>
    <s v="Security"/>
  </r>
  <r>
    <x v="24"/>
    <s v="4a18c95f-501d-401e-ab15-1db0c15b510d"/>
    <n v="6825"/>
    <s v="eflintoffee9"/>
    <n v="1"/>
    <s v="Female"/>
    <x v="16"/>
    <x v="31"/>
    <x v="1"/>
    <x v="12"/>
    <n v="294"/>
    <x v="16"/>
    <n v="3452"/>
    <n v="5"/>
    <n v="207"/>
    <n v="586"/>
    <n v="2250"/>
    <n v="334"/>
    <n v="70"/>
    <n v="1.448436E-3"/>
    <n v="5.9965237999999997E-2"/>
    <n v="0.169756663"/>
    <n v="0.65179606000000001"/>
    <n v="9.6755504000000006E-2"/>
    <x v="16"/>
    <n v="19"/>
    <n v="74"/>
    <n v="212"/>
    <n v="375"/>
    <n v="1187"/>
    <n v="1032"/>
    <n v="363"/>
    <n v="121"/>
    <n v="69"/>
    <n v="5.5040560000000002E-3"/>
    <n v="2.1436848000000001E-2"/>
    <n v="6.1413673000000002E-2"/>
    <n v="0.108632677"/>
    <n v="0.34385863300000002"/>
    <n v="0.29895712600000002"/>
    <n v="0.10515643099999999"/>
    <n v="3.5052144E-2"/>
    <n v="1.9988413E-2"/>
    <n v="8316"/>
    <n v="546"/>
    <n v="286"/>
    <n v="182"/>
    <n v="454"/>
    <n v="90"/>
    <n v="201"/>
    <n v="216"/>
    <n v="528"/>
    <n v="537"/>
    <n v="1621"/>
    <n v="1591"/>
    <n v="494"/>
    <n v="745"/>
    <n v="569"/>
    <n v="158"/>
    <n v="98"/>
    <n v="40.6"/>
    <n v="40"/>
    <n v="6.5656566E-2"/>
    <n v="3.4391534000000001E-2"/>
    <n v="2.1885522000000001E-2"/>
    <n v="5.4593555000000002E-2"/>
    <n v="1.0822511E-2"/>
    <n v="2.4170273999999999E-2"/>
    <n v="2.5974026000000001E-2"/>
    <n v="6.3492063000000001E-2"/>
    <n v="6.4574314999999993E-2"/>
    <n v="0.194925445"/>
    <n v="0.19131794099999999"/>
    <n v="5.9403559000000002E-2"/>
    <n v="8.958634E-2"/>
    <n v="6.8422317999999996E-2"/>
    <n v="1.8999518999999999E-2"/>
    <n v="1.1784512E-2"/>
    <n v="16"/>
    <n v="75"/>
    <n v="102"/>
    <n v="0.346938776"/>
    <n v="5.4421769000000002E-2"/>
    <n v="0.255102041"/>
    <x v="5"/>
    <s v="Facial recognition security alarm system"/>
    <s v="All"/>
    <s v="Detached and semi-detached houses"/>
    <s v="Zircon"/>
    <s v="Security"/>
  </r>
  <r>
    <x v="15"/>
    <s v="fd9951ba-ce19-4561-9872-c062af3f3305"/>
    <n v="1765"/>
    <s v="akelwaybamberea"/>
    <n v="1"/>
    <s v="Male"/>
    <x v="62"/>
    <x v="24"/>
    <x v="1"/>
    <x v="12"/>
    <n v="85"/>
    <x v="62"/>
    <n v="2697"/>
    <n v="4"/>
    <n v="456"/>
    <n v="621"/>
    <n v="1451"/>
    <n v="145"/>
    <n v="20"/>
    <n v="1.4831289999999999E-3"/>
    <n v="0.169076752"/>
    <n v="0.23025583999999999"/>
    <n v="0.53800519099999999"/>
    <n v="5.3763441000000002E-2"/>
    <x v="62"/>
    <n v="10"/>
    <n v="42"/>
    <n v="432"/>
    <n v="495"/>
    <n v="914"/>
    <n v="587"/>
    <n v="156"/>
    <n v="33"/>
    <n v="28"/>
    <n v="3.7078240000000002E-3"/>
    <n v="1.5572859E-2"/>
    <n v="0.160177976"/>
    <n v="0.18353726400000001"/>
    <n v="0.33889506899999999"/>
    <n v="0.21764923999999999"/>
    <n v="5.7842047000000001E-2"/>
    <n v="1.2235818000000001E-2"/>
    <n v="1.0381906E-2"/>
    <n v="6388"/>
    <n v="495"/>
    <n v="289"/>
    <n v="168"/>
    <n v="459"/>
    <n v="76"/>
    <n v="164"/>
    <n v="205"/>
    <n v="437"/>
    <n v="422"/>
    <n v="1208"/>
    <n v="1109"/>
    <n v="259"/>
    <n v="502"/>
    <n v="454"/>
    <n v="94"/>
    <n v="47"/>
    <n v="37.5"/>
    <n v="36"/>
    <n v="7.7489041999999994E-2"/>
    <n v="4.5241076999999998E-2"/>
    <n v="2.6299310999999999E-2"/>
    <n v="7.1853475E-2"/>
    <n v="1.1897306999999999E-2"/>
    <n v="2.5673136999999999E-2"/>
    <n v="3.2091421000000002E-2"/>
    <n v="6.8409518000000002E-2"/>
    <n v="6.6061364999999997E-2"/>
    <n v="0.189104571"/>
    <n v="0.173606763"/>
    <n v="4.0544771E-2"/>
    <n v="7.8584846999999999E-2"/>
    <n v="7.1070757999999998E-2"/>
    <n v="1.4715091E-2"/>
    <n v="7.3575450000000001E-3"/>
    <n v="0"/>
    <n v="22"/>
    <n v="3"/>
    <n v="3.5294117999999999E-2"/>
    <n v="0"/>
    <n v="0.258823529"/>
    <x v="7"/>
    <s v="Smart bulb that can be controlled by your smartphone and other smart-home devices"/>
    <s v="Budget"/>
    <s v="All homes"/>
    <s v="MyHome"/>
    <s v="Lighting"/>
  </r>
  <r>
    <x v="7"/>
    <s v="ad7ac0e8-4876-4aaf-8947-2c47a4666f7f"/>
    <n v="1549"/>
    <s v="rdoumerqueeb"/>
    <n v="1"/>
    <s v="Female"/>
    <x v="103"/>
    <x v="32"/>
    <x v="0"/>
    <x v="38"/>
    <n v="197"/>
    <x v="103"/>
    <n v="3673"/>
    <n v="2"/>
    <n v="202"/>
    <n v="587"/>
    <n v="1193"/>
    <n v="1145"/>
    <n v="544"/>
    <n v="5.4451399999999996E-4"/>
    <n v="5.4995915999999999E-2"/>
    <n v="0.159814865"/>
    <n v="0.32480261399999999"/>
    <n v="0.311734277"/>
    <x v="103"/>
    <n v="14"/>
    <n v="26"/>
    <n v="200"/>
    <n v="416"/>
    <n v="519"/>
    <n v="643"/>
    <n v="595"/>
    <n v="504"/>
    <n v="756"/>
    <n v="3.8115979999999998E-3"/>
    <n v="7.0786820000000002E-3"/>
    <n v="5.4451402000000003E-2"/>
    <n v="0.113258916"/>
    <n v="0.141301389"/>
    <n v="0.175061258"/>
    <n v="0.16199292100000001"/>
    <n v="0.137217533"/>
    <n v="0.20582629999999999"/>
    <n v="9577"/>
    <n v="621"/>
    <n v="410"/>
    <n v="256"/>
    <n v="695"/>
    <n v="114"/>
    <n v="270"/>
    <n v="178"/>
    <n v="338"/>
    <n v="292"/>
    <n v="1827"/>
    <n v="2125"/>
    <n v="598"/>
    <n v="859"/>
    <n v="657"/>
    <n v="225"/>
    <n v="112"/>
    <n v="41.4"/>
    <n v="43"/>
    <n v="6.4842853000000006E-2"/>
    <n v="4.2810900999999998E-2"/>
    <n v="2.6730708999999998E-2"/>
    <n v="7.2569698000000002E-2"/>
    <n v="1.1903519E-2"/>
    <n v="2.8192544999999999E-2"/>
    <n v="1.8586195999999999E-2"/>
    <n v="3.5292889000000001E-2"/>
    <n v="3.0489715000000001E-2"/>
    <n v="0.19076955200000001"/>
    <n v="0.22188576800000001"/>
    <n v="6.2441266000000002E-2"/>
    <n v="8.9694059000000007E-2"/>
    <n v="6.8601859000000001E-2"/>
    <n v="2.3493786999999999E-2"/>
    <n v="1.1694685E-2"/>
    <n v="79"/>
    <n v="44"/>
    <n v="36"/>
    <n v="0.18274111700000001"/>
    <n v="0.401015228"/>
    <n v="0.223350254"/>
    <x v="6"/>
    <s v="Alarm clock which automatically syncs with your smartphone and automatically opens the curtains or blinds"/>
    <s v="High-End"/>
    <s v="All homes"/>
    <s v="Zircon"/>
    <s v="Alarm"/>
  </r>
  <r>
    <x v="4"/>
    <s v="8df03733-8761-49e5-a528-cb43d0341ff1"/>
    <n v="2342"/>
    <s v="bmustinec"/>
    <n v="1"/>
    <s v="Female"/>
    <x v="16"/>
    <x v="21"/>
    <x v="1"/>
    <x v="12"/>
    <n v="294"/>
    <x v="16"/>
    <n v="3452"/>
    <n v="5"/>
    <n v="207"/>
    <n v="586"/>
    <n v="2250"/>
    <n v="334"/>
    <n v="70"/>
    <n v="1.448436E-3"/>
    <n v="5.9965237999999997E-2"/>
    <n v="0.169756663"/>
    <n v="0.65179606000000001"/>
    <n v="9.6755504000000006E-2"/>
    <x v="16"/>
    <n v="19"/>
    <n v="74"/>
    <n v="212"/>
    <n v="375"/>
    <n v="1187"/>
    <n v="1032"/>
    <n v="363"/>
    <n v="121"/>
    <n v="69"/>
    <n v="5.5040560000000002E-3"/>
    <n v="2.1436848000000001E-2"/>
    <n v="6.1413673000000002E-2"/>
    <n v="0.108632677"/>
    <n v="0.34385863300000002"/>
    <n v="0.29895712600000002"/>
    <n v="0.10515643099999999"/>
    <n v="3.5052144E-2"/>
    <n v="1.9988413E-2"/>
    <n v="8316"/>
    <n v="546"/>
    <n v="286"/>
    <n v="182"/>
    <n v="454"/>
    <n v="90"/>
    <n v="201"/>
    <n v="216"/>
    <n v="528"/>
    <n v="537"/>
    <n v="1621"/>
    <n v="1591"/>
    <n v="494"/>
    <n v="745"/>
    <n v="569"/>
    <n v="158"/>
    <n v="98"/>
    <n v="40.6"/>
    <n v="40"/>
    <n v="6.5656566E-2"/>
    <n v="3.4391534000000001E-2"/>
    <n v="2.1885522000000001E-2"/>
    <n v="5.4593555000000002E-2"/>
    <n v="1.0822511E-2"/>
    <n v="2.4170273999999999E-2"/>
    <n v="2.5974026000000001E-2"/>
    <n v="6.3492063000000001E-2"/>
    <n v="6.4574314999999993E-2"/>
    <n v="0.194925445"/>
    <n v="0.19131794099999999"/>
    <n v="5.9403559000000002E-2"/>
    <n v="8.958634E-2"/>
    <n v="6.8422317999999996E-2"/>
    <n v="1.8999518999999999E-2"/>
    <n v="1.1784512E-2"/>
    <n v="16"/>
    <n v="75"/>
    <n v="102"/>
    <n v="0.346938776"/>
    <n v="5.4421769000000002E-2"/>
    <n v="0.255102041"/>
    <x v="3"/>
    <s v="Alarm clock which automatically syncs with your smartphone and automatically opens the curtains or blinds"/>
    <s v="Budget"/>
    <s v="All homes"/>
    <s v="MyHome"/>
    <s v="Alarm"/>
  </r>
  <r>
    <x v="28"/>
    <s v="d194be7c-7a09-4078-a0db-512ce5694984"/>
    <n v="2346"/>
    <s v="jrighyed"/>
    <n v="1"/>
    <s v="Male"/>
    <x v="99"/>
    <x v="29"/>
    <x v="1"/>
    <x v="40"/>
    <n v="54"/>
    <x v="99"/>
    <n v="1422"/>
    <n v="2"/>
    <n v="96"/>
    <n v="218"/>
    <n v="547"/>
    <n v="429"/>
    <n v="130"/>
    <n v="1.4064699999999999E-3"/>
    <n v="6.7510549000000003E-2"/>
    <n v="0.153305204"/>
    <n v="0.38466948000000001"/>
    <n v="0.30168776400000002"/>
    <x v="99"/>
    <n v="2"/>
    <n v="14"/>
    <n v="72"/>
    <n v="143"/>
    <n v="241"/>
    <n v="267"/>
    <n v="254"/>
    <n v="181"/>
    <n v="248"/>
    <n v="1.4064699999999999E-3"/>
    <n v="9.8452880000000006E-3"/>
    <n v="5.0632911000000003E-2"/>
    <n v="0.10056258799999999"/>
    <n v="0.169479606"/>
    <n v="0.187763713"/>
    <n v="0.17862165999999999"/>
    <n v="0.12728551299999999"/>
    <n v="0.17440225000000001"/>
    <n v="3497"/>
    <n v="189"/>
    <n v="119"/>
    <n v="70"/>
    <n v="198"/>
    <n v="43"/>
    <n v="94"/>
    <n v="68"/>
    <n v="206"/>
    <n v="104"/>
    <n v="564"/>
    <n v="709"/>
    <n v="329"/>
    <n v="459"/>
    <n v="243"/>
    <n v="60"/>
    <n v="42"/>
    <n v="43.9"/>
    <n v="46"/>
    <n v="5.4046324999999999E-2"/>
    <n v="3.4029167999999999E-2"/>
    <n v="2.0017158E-2"/>
    <n v="5.6619959999999997E-2"/>
    <n v="1.2296254E-2"/>
    <n v="2.6880182999999998E-2"/>
    <n v="1.9445239E-2"/>
    <n v="5.8907635E-2"/>
    <n v="2.9739776999999998E-2"/>
    <n v="0.16128109800000001"/>
    <n v="0.20274521000000001"/>
    <n v="9.4080641000000007E-2"/>
    <n v="0.13125536199999999"/>
    <n v="6.9488132999999994E-2"/>
    <n v="1.7157564E-2"/>
    <n v="1.2010295000000001E-2"/>
    <n v="20"/>
    <n v="13"/>
    <n v="3"/>
    <n v="5.5555555999999999E-2"/>
    <n v="0.37037037"/>
    <n v="0.24074074100000001"/>
    <x v="2"/>
    <s v="Fingerprint recognised door system"/>
    <s v="All"/>
    <s v="Flats"/>
    <s v="MyHome"/>
    <s v="Security"/>
  </r>
  <r>
    <x v="7"/>
    <s v="5f830b34-0d0d-4b80-bc54-a4a8650cc40c"/>
    <n v="6825"/>
    <s v="gjzakee"/>
    <n v="1"/>
    <s v="Female"/>
    <x v="50"/>
    <x v="30"/>
    <x v="1"/>
    <x v="12"/>
    <n v="168"/>
    <x v="50"/>
    <n v="3182"/>
    <n v="9"/>
    <n v="286"/>
    <n v="914"/>
    <n v="1693"/>
    <n v="222"/>
    <n v="58"/>
    <n v="2.82841E-3"/>
    <n v="8.9880578000000003E-2"/>
    <n v="0.28724072899999997"/>
    <n v="0.53205531100000003"/>
    <n v="6.9767441999999999E-2"/>
    <x v="50"/>
    <n v="8"/>
    <n v="59"/>
    <n v="298"/>
    <n v="766"/>
    <n v="948"/>
    <n v="730"/>
    <n v="236"/>
    <n v="84"/>
    <n v="53"/>
    <n v="2.514142E-3"/>
    <n v="1.8541798000000002E-2"/>
    <n v="9.3651790999999998E-2"/>
    <n v="0.240729101"/>
    <n v="0.29792583299999997"/>
    <n v="0.22941546199999999"/>
    <n v="7.4167189999999994E-2"/>
    <n v="2.6398491999999999E-2"/>
    <n v="1.6656191000000001E-2"/>
    <n v="7339"/>
    <n v="580"/>
    <n v="304"/>
    <n v="176"/>
    <n v="450"/>
    <n v="97"/>
    <n v="188"/>
    <n v="188"/>
    <n v="495"/>
    <n v="464"/>
    <n v="1280"/>
    <n v="1397"/>
    <n v="377"/>
    <n v="603"/>
    <n v="559"/>
    <n v="122"/>
    <n v="59"/>
    <n v="39.1"/>
    <n v="39"/>
    <n v="7.9029841000000003E-2"/>
    <n v="4.1422537000000002E-2"/>
    <n v="2.3981468999999998E-2"/>
    <n v="6.1316256E-2"/>
    <n v="1.3217059999999999E-2"/>
    <n v="2.5616568999999999E-2"/>
    <n v="2.5616568999999999E-2"/>
    <n v="6.7447881000000001E-2"/>
    <n v="6.3223872E-2"/>
    <n v="0.17441068300000001"/>
    <n v="0.19035290899999999"/>
    <n v="5.1369395999999998E-2"/>
    <n v="8.2163783000000004E-2"/>
    <n v="7.6168415000000003E-2"/>
    <n v="1.6623518E-2"/>
    <n v="8.0392420000000003E-3"/>
    <n v="6"/>
    <n v="66"/>
    <n v="21"/>
    <n v="0.125"/>
    <n v="3.5714285999999998E-2"/>
    <n v="0.39285714300000002"/>
    <x v="5"/>
    <s v="Facial recognition security alarm system"/>
    <s v="All"/>
    <s v="Detached and semi-detached houses"/>
    <s v="Zircon"/>
    <s v="Security"/>
  </r>
  <r>
    <x v="30"/>
    <s v="27129691-24d2-4f8c-a49f-1ae0940cc22c"/>
    <n v="6825"/>
    <s v="rolphertef"/>
    <n v="1"/>
    <s v="Male"/>
    <x v="69"/>
    <x v="30"/>
    <x v="1"/>
    <x v="13"/>
    <n v="105"/>
    <x v="69"/>
    <n v="2026"/>
    <n v="0"/>
    <n v="130"/>
    <n v="443"/>
    <n v="921"/>
    <n v="397"/>
    <n v="135"/>
    <n v="0"/>
    <n v="6.4165844E-2"/>
    <n v="0.218657453"/>
    <n v="0.45459032599999999"/>
    <n v="0.195952616"/>
    <x v="69"/>
    <n v="10"/>
    <n v="24"/>
    <n v="117"/>
    <n v="300"/>
    <n v="490"/>
    <n v="418"/>
    <n v="240"/>
    <n v="198"/>
    <n v="229"/>
    <n v="4.9358340000000001E-3"/>
    <n v="1.1846002E-2"/>
    <n v="5.7749259999999997E-2"/>
    <n v="0.148075025"/>
    <n v="0.241855874"/>
    <n v="0.20631786799999999"/>
    <n v="0.11846002"/>
    <n v="9.7729516000000002E-2"/>
    <n v="0.11303060199999999"/>
    <n v="4888"/>
    <n v="298"/>
    <n v="183"/>
    <n v="94"/>
    <n v="316"/>
    <n v="71"/>
    <n v="126"/>
    <n v="101"/>
    <n v="220"/>
    <n v="248"/>
    <n v="950"/>
    <n v="1060"/>
    <n v="347"/>
    <n v="521"/>
    <n v="257"/>
    <n v="63"/>
    <n v="33"/>
    <n v="40.799999999999997"/>
    <n v="42"/>
    <n v="6.096563E-2"/>
    <n v="3.7438625000000003E-2"/>
    <n v="1.9230769000000002E-2"/>
    <n v="6.4648118000000004E-2"/>
    <n v="1.4525368E-2"/>
    <n v="2.5777413999999998E-2"/>
    <n v="2.0662848000000001E-2"/>
    <n v="4.5008183E-2"/>
    <n v="5.0736497999999998E-2"/>
    <n v="0.194353519"/>
    <n v="0.21685761000000001"/>
    <n v="7.099018E-2"/>
    <n v="0.106587561"/>
    <n v="5.2577740999999997E-2"/>
    <n v="1.2888706999999999E-2"/>
    <n v="6.7512270000000003E-3"/>
    <n v="26"/>
    <n v="35"/>
    <n v="3"/>
    <n v="2.8571428999999999E-2"/>
    <n v="0.24761904800000001"/>
    <n v="0.33333333300000001"/>
    <x v="5"/>
    <s v="Facial recognition security alarm system"/>
    <s v="All"/>
    <s v="Detached and semi-detached houses"/>
    <s v="Zircon"/>
    <s v="Security"/>
  </r>
  <r>
    <x v="4"/>
    <s v="3a2f0b17-4412-4759-abc2-8dd58d5e769f"/>
    <n v="6825"/>
    <s v="abresneneg"/>
    <n v="1"/>
    <s v="Male"/>
    <x v="122"/>
    <x v="21"/>
    <x v="1"/>
    <x v="31"/>
    <n v="185"/>
    <x v="122"/>
    <n v="3470"/>
    <n v="4"/>
    <n v="509"/>
    <n v="1154"/>
    <n v="1018"/>
    <n v="586"/>
    <n v="199"/>
    <n v="1.1527379999999999E-3"/>
    <n v="0.14668587899999999"/>
    <n v="0.332564841"/>
    <n v="0.29337175799999998"/>
    <n v="0.16887608100000001"/>
    <x v="122"/>
    <n v="20"/>
    <n v="72"/>
    <n v="417"/>
    <n v="885"/>
    <n v="476"/>
    <n v="583"/>
    <n v="426"/>
    <n v="320"/>
    <n v="271"/>
    <n v="5.7636889999999998E-3"/>
    <n v="2.0749279999999998E-2"/>
    <n v="0.12017291099999999"/>
    <n v="0.25504322800000001"/>
    <n v="0.13717579299999999"/>
    <n v="0.16801152699999999"/>
    <n v="0.122766571"/>
    <n v="9.2219019999999999E-2"/>
    <n v="7.8097982999999996E-2"/>
    <n v="7647"/>
    <n v="360"/>
    <n v="218"/>
    <n v="140"/>
    <n v="370"/>
    <n v="80"/>
    <n v="185"/>
    <n v="164"/>
    <n v="388"/>
    <n v="336"/>
    <n v="1254"/>
    <n v="1516"/>
    <n v="505"/>
    <n v="877"/>
    <n v="749"/>
    <n v="268"/>
    <n v="237"/>
    <n v="46.5"/>
    <n v="47"/>
    <n v="4.7077285000000003E-2"/>
    <n v="2.8507912E-2"/>
    <n v="1.8307832999999999E-2"/>
    <n v="4.8384987999999997E-2"/>
    <n v="1.0461619E-2"/>
    <n v="2.4192493999999998E-2"/>
    <n v="2.1446318999999998E-2"/>
    <n v="5.0738852000000001E-2"/>
    <n v="4.39388E-2"/>
    <n v="0.163985877"/>
    <n v="0.19824767900000001"/>
    <n v="6.6038970000000002E-2"/>
    <n v="0.114685498"/>
    <n v="9.7946907E-2"/>
    <n v="3.5046423E-2"/>
    <n v="3.0992545999999999E-2"/>
    <n v="31"/>
    <n v="41"/>
    <n v="58"/>
    <n v="0.31351351399999999"/>
    <n v="0.167567568"/>
    <n v="0.22162162199999999"/>
    <x v="5"/>
    <s v="Facial recognition security alarm system"/>
    <s v="All"/>
    <s v="Detached and semi-detached houses"/>
    <s v="Zircon"/>
    <s v="Security"/>
  </r>
  <r>
    <x v="24"/>
    <s v="c20db03f-49da-4a92-9363-68e4b45c5ebd"/>
    <n v="2342"/>
    <s v="jpaddyeh"/>
    <n v="1"/>
    <s v="Male"/>
    <x v="55"/>
    <x v="12"/>
    <x v="1"/>
    <x v="6"/>
    <n v="311"/>
    <x v="55"/>
    <n v="5070"/>
    <n v="8"/>
    <n v="511"/>
    <n v="1311"/>
    <n v="2819"/>
    <n v="329"/>
    <n v="92"/>
    <n v="1.577909E-3"/>
    <n v="0.100788955"/>
    <n v="0.25857988199999998"/>
    <n v="0.55601577899999999"/>
    <n v="6.4891518999999995E-2"/>
    <x v="55"/>
    <n v="35"/>
    <n v="152"/>
    <n v="531"/>
    <n v="727"/>
    <n v="1716"/>
    <n v="1317"/>
    <n v="398"/>
    <n v="126"/>
    <n v="68"/>
    <n v="6.9033530000000001E-3"/>
    <n v="2.9980276E-2"/>
    <n v="0.104733728"/>
    <n v="0.143392505"/>
    <n v="0.33846153800000001"/>
    <n v="0.25976331400000002"/>
    <n v="7.8500985999999995E-2"/>
    <n v="2.4852071E-2"/>
    <n v="1.3412228999999999E-2"/>
    <n v="11936"/>
    <n v="864"/>
    <n v="449"/>
    <n v="214"/>
    <n v="635"/>
    <n v="140"/>
    <n v="267"/>
    <n v="270"/>
    <n v="787"/>
    <n v="1032"/>
    <n v="2700"/>
    <n v="2134"/>
    <n v="589"/>
    <n v="904"/>
    <n v="644"/>
    <n v="194"/>
    <n v="113"/>
    <n v="38.299999999999997"/>
    <n v="37"/>
    <n v="7.2386059000000003E-2"/>
    <n v="3.7617291999999997E-2"/>
    <n v="1.7928954E-2"/>
    <n v="5.3200402000000001E-2"/>
    <n v="1.1729223E-2"/>
    <n v="2.2369303E-2"/>
    <n v="2.2620642999999999E-2"/>
    <n v="6.5934987E-2"/>
    <n v="8.6461125999999999E-2"/>
    <n v="0.22620643400000001"/>
    <n v="0.17878686299999999"/>
    <n v="4.9346515000000001E-2"/>
    <n v="7.5737264999999998E-2"/>
    <n v="5.3954424000000001E-2"/>
    <n v="1.6253350999999999E-2"/>
    <n v="9.4671579999999998E-3"/>
    <n v="4"/>
    <n v="59"/>
    <n v="56"/>
    <n v="0.18006430900000001"/>
    <n v="1.2861736E-2"/>
    <n v="0.189710611"/>
    <x v="3"/>
    <s v="Alarm clock which automatically syncs with your smartphone and automatically opens the curtains or blinds"/>
    <s v="Budget"/>
    <s v="All homes"/>
    <s v="MyHome"/>
    <s v="Alarm"/>
  </r>
  <r>
    <x v="27"/>
    <s v="08f33b44-d0b3-4d07-96a0-6c1475e907a2"/>
    <n v="6825"/>
    <s v="dastburyei"/>
    <n v="1"/>
    <s v="Female"/>
    <x v="44"/>
    <x v="27"/>
    <x v="0"/>
    <x v="17"/>
    <n v="83"/>
    <x v="44"/>
    <n v="1111"/>
    <n v="0"/>
    <n v="80"/>
    <n v="255"/>
    <n v="338"/>
    <n v="256"/>
    <n v="182"/>
    <n v="0"/>
    <n v="7.2007201000000007E-2"/>
    <n v="0.229522952"/>
    <n v="0.30423042300000003"/>
    <n v="0.23042304199999999"/>
    <x v="44"/>
    <n v="1"/>
    <n v="21"/>
    <n v="70"/>
    <n v="130"/>
    <n v="198"/>
    <n v="183"/>
    <n v="137"/>
    <n v="130"/>
    <n v="241"/>
    <n v="9.0008999999999998E-4"/>
    <n v="1.8901890000000001E-2"/>
    <n v="6.3006301000000001E-2"/>
    <n v="0.117011701"/>
    <n v="0.178217822"/>
    <n v="0.164716472"/>
    <n v="0.123312331"/>
    <n v="0.117011701"/>
    <n v="0.216921692"/>
    <n v="2675"/>
    <n v="173"/>
    <n v="101"/>
    <n v="62"/>
    <n v="177"/>
    <n v="29"/>
    <n v="63"/>
    <n v="46"/>
    <n v="92"/>
    <n v="102"/>
    <n v="542"/>
    <n v="616"/>
    <n v="170"/>
    <n v="243"/>
    <n v="175"/>
    <n v="56"/>
    <n v="28"/>
    <n v="41.8"/>
    <n v="44"/>
    <n v="6.4672896999999993E-2"/>
    <n v="3.7757009000000001E-2"/>
    <n v="2.3177570000000002E-2"/>
    <n v="6.6168223999999998E-2"/>
    <n v="1.0841121E-2"/>
    <n v="2.3551401999999999E-2"/>
    <n v="1.7196262E-2"/>
    <n v="3.4392523000000001E-2"/>
    <n v="3.8130840999999999E-2"/>
    <n v="0.202616822"/>
    <n v="0.23028037400000001"/>
    <n v="6.3551402000000007E-2"/>
    <n v="9.0841120999999997E-2"/>
    <n v="6.5420561000000002E-2"/>
    <n v="2.0934578999999998E-2"/>
    <n v="1.0467290000000001E-2"/>
    <n v="24"/>
    <n v="16"/>
    <n v="30"/>
    <n v="0.36144578300000002"/>
    <n v="0.289156627"/>
    <n v="0.19277108400000001"/>
    <x v="5"/>
    <s v="Facial recognition security alarm system"/>
    <s v="All"/>
    <s v="Detached and semi-detached houses"/>
    <s v="Zircon"/>
    <s v="Security"/>
  </r>
  <r>
    <x v="19"/>
    <s v="348a4d84-8f5f-468c-b62a-a3b4c3df08aa"/>
    <n v="5422"/>
    <s v="cmatussevichej"/>
    <n v="1"/>
    <s v="Female"/>
    <x v="21"/>
    <x v="29"/>
    <x v="0"/>
    <x v="16"/>
    <n v="104"/>
    <x v="21"/>
    <n v="2320"/>
    <n v="5"/>
    <n v="180"/>
    <n v="512"/>
    <n v="642"/>
    <n v="588"/>
    <n v="393"/>
    <n v="2.1551719999999999E-3"/>
    <n v="7.7586207000000004E-2"/>
    <n v="0.22068965500000001"/>
    <n v="0.27672413800000001"/>
    <n v="0.25344827599999997"/>
    <x v="21"/>
    <n v="6"/>
    <n v="28"/>
    <n v="207"/>
    <n v="362"/>
    <n v="351"/>
    <n v="280"/>
    <n v="250"/>
    <n v="270"/>
    <n v="566"/>
    <n v="2.5862070000000001E-3"/>
    <n v="1.2068966E-2"/>
    <n v="8.9224137999999995E-2"/>
    <n v="0.156034483"/>
    <n v="0.15129310300000001"/>
    <n v="0.12068965500000001"/>
    <n v="0.107758621"/>
    <n v="0.11637931"/>
    <n v="0.24396551699999999"/>
    <n v="5626"/>
    <n v="410"/>
    <n v="208"/>
    <n v="124"/>
    <n v="338"/>
    <n v="60"/>
    <n v="100"/>
    <n v="88"/>
    <n v="217"/>
    <n v="257"/>
    <n v="1277"/>
    <n v="1182"/>
    <n v="345"/>
    <n v="494"/>
    <n v="356"/>
    <n v="107"/>
    <n v="63"/>
    <n v="41"/>
    <n v="42"/>
    <n v="7.2875933000000004E-2"/>
    <n v="3.6971205E-2"/>
    <n v="2.2040526000000001E-2"/>
    <n v="6.0078208000000001E-2"/>
    <n v="1.0664771E-2"/>
    <n v="1.7774617999999999E-2"/>
    <n v="1.5641664E-2"/>
    <n v="3.8570921000000001E-2"/>
    <n v="4.5680767999999997E-2"/>
    <n v="0.22698187"/>
    <n v="0.21009598299999999"/>
    <n v="6.1322432000000003E-2"/>
    <n v="8.7806612000000006E-2"/>
    <n v="6.3277639999999996E-2"/>
    <n v="1.9018841000000002E-2"/>
    <n v="1.1198009E-2"/>
    <n v="38"/>
    <n v="5"/>
    <n v="29"/>
    <n v="0.27884615400000001"/>
    <n v="0.36538461500000002"/>
    <n v="4.8076923000000001E-2"/>
    <x v="4"/>
    <s v="Smart bulb that can be controlled by your smartphone and other smart-home devices"/>
    <s v="High-End"/>
    <s v="All homes"/>
    <s v="Zircon"/>
    <s v="Lighting"/>
  </r>
  <r>
    <x v="5"/>
    <s v="2fc18129-ea88-4596-80b1-ef7d8fdd2494"/>
    <n v="6825"/>
    <s v="oeakeek"/>
    <n v="1"/>
    <s v="Female"/>
    <x v="28"/>
    <x v="20"/>
    <x v="1"/>
    <x v="9"/>
    <n v="80"/>
    <x v="28"/>
    <n v="1478"/>
    <n v="3"/>
    <n v="69"/>
    <n v="441"/>
    <n v="615"/>
    <n v="316"/>
    <n v="34"/>
    <n v="2.0297700000000002E-3"/>
    <n v="4.6684708999999998E-2"/>
    <n v="0.29837618399999999"/>
    <n v="0.41610284199999997"/>
    <n v="0.21380243600000001"/>
    <x v="28"/>
    <n v="2"/>
    <n v="25"/>
    <n v="59"/>
    <n v="303"/>
    <n v="378"/>
    <n v="315"/>
    <n v="202"/>
    <n v="127"/>
    <n v="67"/>
    <n v="1.3531800000000001E-3"/>
    <n v="1.6914749999999999E-2"/>
    <n v="3.9918809E-2"/>
    <n v="0.20500676600000001"/>
    <n v="0.25575101500000003"/>
    <n v="0.21312584600000001"/>
    <n v="0.136671177"/>
    <n v="8.5926928E-2"/>
    <n v="4.5331529000000002E-2"/>
    <n v="3666"/>
    <n v="227"/>
    <n v="128"/>
    <n v="83"/>
    <n v="250"/>
    <n v="41"/>
    <n v="100"/>
    <n v="82"/>
    <n v="218"/>
    <n v="219"/>
    <n v="793"/>
    <n v="883"/>
    <n v="227"/>
    <n v="258"/>
    <n v="125"/>
    <n v="20"/>
    <n v="12"/>
    <n v="38"/>
    <n v="40"/>
    <n v="6.1920349E-2"/>
    <n v="3.4915439E-2"/>
    <n v="2.2640480000000001E-2"/>
    <n v="6.8194217000000001E-2"/>
    <n v="1.1183851999999999E-2"/>
    <n v="2.7277686999999998E-2"/>
    <n v="2.2367702999999999E-2"/>
    <n v="5.9465357000000003E-2"/>
    <n v="5.9738133999999998E-2"/>
    <n v="0.216312057"/>
    <n v="0.24086197500000001"/>
    <n v="6.1920349E-2"/>
    <n v="7.0376432000000003E-2"/>
    <n v="3.4097109E-2"/>
    <n v="5.4555369999999999E-3"/>
    <n v="3.273322E-3"/>
    <n v="18"/>
    <n v="28"/>
    <n v="5"/>
    <n v="6.25E-2"/>
    <n v="0.22500000000000001"/>
    <n v="0.35"/>
    <x v="5"/>
    <s v="Facial recognition security alarm system"/>
    <s v="All"/>
    <s v="Detached and semi-detached houses"/>
    <s v="Zircon"/>
    <s v="Security"/>
  </r>
  <r>
    <x v="0"/>
    <s v="aaa01f6b-0bc2-42b0-840c-d47fb7afddd6"/>
    <n v="6825"/>
    <s v="tcadoreel"/>
    <n v="1"/>
    <s v="Female"/>
    <x v="101"/>
    <x v="10"/>
    <x v="1"/>
    <x v="27"/>
    <n v="66"/>
    <x v="101"/>
    <n v="1552"/>
    <n v="4"/>
    <n v="79"/>
    <n v="207"/>
    <n v="518"/>
    <n v="506"/>
    <n v="238"/>
    <n v="2.5773200000000001E-3"/>
    <n v="5.0902061999999998E-2"/>
    <n v="0.13337628900000001"/>
    <n v="0.33376288700000001"/>
    <n v="0.326030928"/>
    <x v="101"/>
    <n v="2"/>
    <n v="16"/>
    <n v="65"/>
    <n v="137"/>
    <n v="203"/>
    <n v="259"/>
    <n v="233"/>
    <n v="253"/>
    <n v="384"/>
    <n v="1.2886600000000001E-3"/>
    <n v="1.0309278E-2"/>
    <n v="4.1881442999999997E-2"/>
    <n v="8.8273195999999998E-2"/>
    <n v="0.13079896899999999"/>
    <n v="0.16688144299999999"/>
    <n v="0.150128866"/>
    <n v="0.163015464"/>
    <n v="0.24742268000000001"/>
    <n v="3833"/>
    <n v="197"/>
    <n v="114"/>
    <n v="78"/>
    <n v="238"/>
    <n v="54"/>
    <n v="113"/>
    <n v="78"/>
    <n v="158"/>
    <n v="115"/>
    <n v="623"/>
    <n v="930"/>
    <n v="293"/>
    <n v="511"/>
    <n v="253"/>
    <n v="57"/>
    <n v="21"/>
    <n v="43.6"/>
    <n v="46"/>
    <n v="5.1395773999999998E-2"/>
    <n v="2.9741717000000001E-2"/>
    <n v="2.0349596000000001E-2"/>
    <n v="6.2092356000000001E-2"/>
    <n v="1.4088181999999999E-2"/>
    <n v="2.9480823999999999E-2"/>
    <n v="2.0349596000000001E-2"/>
    <n v="4.1220975999999999E-2"/>
    <n v="3.0002609E-2"/>
    <n v="0.162535873"/>
    <n v="0.24262979400000001"/>
    <n v="7.6441430000000005E-2"/>
    <n v="0.13331594099999999"/>
    <n v="6.6005739999999993E-2"/>
    <n v="1.4870858000000001E-2"/>
    <n v="5.478737E-3"/>
    <n v="36"/>
    <n v="11"/>
    <n v="0"/>
    <n v="0"/>
    <n v="0.54545454500000001"/>
    <n v="0.16666666699999999"/>
    <x v="5"/>
    <s v="Facial recognition security alarm system"/>
    <s v="All"/>
    <s v="Detached and semi-detached houses"/>
    <s v="Zircon"/>
    <s v="Security"/>
  </r>
  <r>
    <x v="9"/>
    <s v="6cf287c5-2598-4560-a3bc-2df5d3cec0f7"/>
    <n v="1549"/>
    <s v="vcoupeem"/>
    <n v="1"/>
    <s v="Male"/>
    <x v="122"/>
    <x v="18"/>
    <x v="1"/>
    <x v="31"/>
    <n v="185"/>
    <x v="122"/>
    <n v="3470"/>
    <n v="4"/>
    <n v="509"/>
    <n v="1154"/>
    <n v="1018"/>
    <n v="586"/>
    <n v="199"/>
    <n v="1.1527379999999999E-3"/>
    <n v="0.14668587899999999"/>
    <n v="0.332564841"/>
    <n v="0.29337175799999998"/>
    <n v="0.16887608100000001"/>
    <x v="122"/>
    <n v="20"/>
    <n v="72"/>
    <n v="417"/>
    <n v="885"/>
    <n v="476"/>
    <n v="583"/>
    <n v="426"/>
    <n v="320"/>
    <n v="271"/>
    <n v="5.7636889999999998E-3"/>
    <n v="2.0749279999999998E-2"/>
    <n v="0.12017291099999999"/>
    <n v="0.25504322800000001"/>
    <n v="0.13717579299999999"/>
    <n v="0.16801152699999999"/>
    <n v="0.122766571"/>
    <n v="9.2219019999999999E-2"/>
    <n v="7.8097982999999996E-2"/>
    <n v="7647"/>
    <n v="360"/>
    <n v="218"/>
    <n v="140"/>
    <n v="370"/>
    <n v="80"/>
    <n v="185"/>
    <n v="164"/>
    <n v="388"/>
    <n v="336"/>
    <n v="1254"/>
    <n v="1516"/>
    <n v="505"/>
    <n v="877"/>
    <n v="749"/>
    <n v="268"/>
    <n v="237"/>
    <n v="46.5"/>
    <n v="47"/>
    <n v="4.7077285000000003E-2"/>
    <n v="2.8507912E-2"/>
    <n v="1.8307832999999999E-2"/>
    <n v="4.8384987999999997E-2"/>
    <n v="1.0461619E-2"/>
    <n v="2.4192493999999998E-2"/>
    <n v="2.1446318999999998E-2"/>
    <n v="5.0738852000000001E-2"/>
    <n v="4.39388E-2"/>
    <n v="0.163985877"/>
    <n v="0.19824767900000001"/>
    <n v="6.6038970000000002E-2"/>
    <n v="0.114685498"/>
    <n v="9.7946907E-2"/>
    <n v="3.5046423E-2"/>
    <n v="3.0992545999999999E-2"/>
    <n v="31"/>
    <n v="41"/>
    <n v="58"/>
    <n v="0.31351351399999999"/>
    <n v="0.167567568"/>
    <n v="0.22162162199999999"/>
    <x v="6"/>
    <s v="Alarm clock which automatically syncs with your smartphone and automatically opens the curtains or blinds"/>
    <s v="High-End"/>
    <s v="All homes"/>
    <s v="Zircon"/>
    <s v="Alarm"/>
  </r>
  <r>
    <x v="4"/>
    <s v="2b7b5a70-c7a0-45a1-b657-17f27e2b3e52"/>
    <n v="5422"/>
    <s v="rsalmenen"/>
    <n v="4"/>
    <s v="Female"/>
    <x v="102"/>
    <x v="31"/>
    <x v="1"/>
    <x v="33"/>
    <n v="178"/>
    <x v="102"/>
    <n v="3411"/>
    <n v="4"/>
    <n v="183"/>
    <n v="737"/>
    <n v="1483"/>
    <n v="899"/>
    <n v="105"/>
    <n v="1.172677E-3"/>
    <n v="5.3649955999999999E-2"/>
    <n v="0.21606566999999999"/>
    <n v="0.43476986200000001"/>
    <n v="0.263559074"/>
    <x v="102"/>
    <n v="3"/>
    <n v="39"/>
    <n v="181"/>
    <n v="571"/>
    <n v="768"/>
    <n v="751"/>
    <n v="575"/>
    <n v="313"/>
    <n v="210"/>
    <n v="8.7950699999999997E-4"/>
    <n v="1.1433597E-2"/>
    <n v="5.3063618E-2"/>
    <n v="0.16739958999999999"/>
    <n v="0.22515391400000001"/>
    <n v="0.22017003800000001"/>
    <n v="0.168572266"/>
    <n v="9.1761946999999996E-2"/>
    <n v="6.1565522999999997E-2"/>
    <n v="8316"/>
    <n v="580"/>
    <n v="277"/>
    <n v="183"/>
    <n v="514"/>
    <n v="120"/>
    <n v="207"/>
    <n v="177"/>
    <n v="496"/>
    <n v="570"/>
    <n v="1884"/>
    <n v="1835"/>
    <n v="446"/>
    <n v="578"/>
    <n v="336"/>
    <n v="78"/>
    <n v="35"/>
    <n v="37.700000000000003"/>
    <n v="38"/>
    <n v="6.9745070000000006E-2"/>
    <n v="3.3309283000000002E-2"/>
    <n v="2.2005772E-2"/>
    <n v="6.1808561999999997E-2"/>
    <n v="1.4430014E-2"/>
    <n v="2.4891775000000001E-2"/>
    <n v="2.1284271E-2"/>
    <n v="5.9644059999999999E-2"/>
    <n v="6.8542568999999998E-2"/>
    <n v="0.22655122699999999"/>
    <n v="0.22065897100000001"/>
    <n v="5.3631553999999998E-2"/>
    <n v="6.9504570000000002E-2"/>
    <n v="4.0404040000000002E-2"/>
    <n v="9.3795089999999994E-3"/>
    <n v="4.2087540000000003E-3"/>
    <n v="50"/>
    <n v="33"/>
    <n v="11"/>
    <n v="6.1797752999999997E-2"/>
    <n v="0.28089887600000002"/>
    <n v="0.18539325800000001"/>
    <x v="4"/>
    <s v="Smart bulb that can be controlled by your smartphone and other smart-home devices"/>
    <s v="High-End"/>
    <s v="All homes"/>
    <s v="Zircon"/>
    <s v="Lighting"/>
  </r>
  <r>
    <x v="6"/>
    <s v="7d6e2201-c05d-48a4-93d3-b0db0180d7d5"/>
    <n v="2346"/>
    <s v="isarchwelleo"/>
    <n v="1"/>
    <s v="Female"/>
    <x v="73"/>
    <x v="4"/>
    <x v="1"/>
    <x v="19"/>
    <n v="230"/>
    <x v="73"/>
    <n v="4956"/>
    <n v="10"/>
    <n v="492"/>
    <n v="1332"/>
    <n v="2504"/>
    <n v="517"/>
    <n v="101"/>
    <n v="2.0177559999999999E-3"/>
    <n v="9.9273607999999999E-2"/>
    <n v="0.26876513299999999"/>
    <n v="0.50524616600000005"/>
    <n v="0.104317998"/>
    <x v="73"/>
    <n v="14"/>
    <n v="118"/>
    <n v="489"/>
    <n v="946"/>
    <n v="1403"/>
    <n v="1205"/>
    <n v="502"/>
    <n v="182"/>
    <n v="97"/>
    <n v="2.8248589999999999E-3"/>
    <n v="2.3809523999999999E-2"/>
    <n v="9.8668280999999997E-2"/>
    <n v="0.19087974199999999"/>
    <n v="0.28309120300000001"/>
    <n v="0.243139629"/>
    <n v="0.10129136399999999"/>
    <n v="3.6723164000000003E-2"/>
    <n v="1.9572236E-2"/>
    <n v="11524"/>
    <n v="726"/>
    <n v="361"/>
    <n v="243"/>
    <n v="668"/>
    <n v="156"/>
    <n v="285"/>
    <n v="279"/>
    <n v="758"/>
    <n v="762"/>
    <n v="2113"/>
    <n v="2262"/>
    <n v="712"/>
    <n v="1091"/>
    <n v="750"/>
    <n v="238"/>
    <n v="120"/>
    <n v="40.799999999999997"/>
    <n v="41"/>
    <n v="6.2998958999999993E-2"/>
    <n v="3.1325928000000003E-2"/>
    <n v="2.1086428000000001E-2"/>
    <n v="5.7965983999999998E-2"/>
    <n v="1.3536965999999999E-2"/>
    <n v="2.4730996000000002E-2"/>
    <n v="2.4210344000000002E-2"/>
    <n v="6.5775771999999996E-2"/>
    <n v="6.6122873999999998E-2"/>
    <n v="0.18335647299999999"/>
    <n v="0.19628601200000001"/>
    <n v="6.1784103E-2"/>
    <n v="9.4671988999999998E-2"/>
    <n v="6.5081569000000006E-2"/>
    <n v="2.0652551000000002E-2"/>
    <n v="1.0413051E-2"/>
    <n v="18"/>
    <n v="102"/>
    <n v="31"/>
    <n v="0.134782609"/>
    <n v="7.8260869999999996E-2"/>
    <n v="0.44347826099999998"/>
    <x v="2"/>
    <s v="Fingerprint recognised door system"/>
    <s v="All"/>
    <s v="Flats"/>
    <s v="MyHome"/>
    <s v="Security"/>
  </r>
  <r>
    <x v="15"/>
    <s v="cf3a7e9d-7a8f-4c69-bbd4-3b4c152aea07"/>
    <n v="6825"/>
    <s v="pbroodesep"/>
    <n v="1"/>
    <s v="Female"/>
    <x v="46"/>
    <x v="5"/>
    <x v="1"/>
    <x v="29"/>
    <n v="158"/>
    <x v="46"/>
    <n v="3304"/>
    <n v="4"/>
    <n v="162"/>
    <n v="975"/>
    <n v="1157"/>
    <n v="888"/>
    <n v="118"/>
    <n v="1.210654E-3"/>
    <n v="4.9031476999999997E-2"/>
    <n v="0.29509685200000002"/>
    <n v="0.35018159799999998"/>
    <n v="0.26876513299999999"/>
    <x v="46"/>
    <n v="0"/>
    <n v="53"/>
    <n v="192"/>
    <n v="790"/>
    <n v="667"/>
    <n v="462"/>
    <n v="401"/>
    <n v="401"/>
    <n v="338"/>
    <n v="0"/>
    <n v="1.6041162000000001E-2"/>
    <n v="5.8111379999999997E-2"/>
    <n v="0.23910411600000001"/>
    <n v="0.20187651300000001"/>
    <n v="0.13983050799999999"/>
    <n v="0.121368039"/>
    <n v="0.121368039"/>
    <n v="0.102300242"/>
    <n v="8354"/>
    <n v="701"/>
    <n v="372"/>
    <n v="213"/>
    <n v="577"/>
    <n v="138"/>
    <n v="251"/>
    <n v="181"/>
    <n v="482"/>
    <n v="650"/>
    <n v="2330"/>
    <n v="1703"/>
    <n v="276"/>
    <n v="322"/>
    <n v="135"/>
    <n v="17"/>
    <n v="6"/>
    <n v="32.9"/>
    <n v="34"/>
    <n v="8.3911897999999999E-2"/>
    <n v="4.4529566999999999E-2"/>
    <n v="2.5496768E-2"/>
    <n v="6.9068710000000005E-2"/>
    <n v="1.6519032999999999E-2"/>
    <n v="3.0045486999999999E-2"/>
    <n v="2.1666267999999999E-2"/>
    <n v="5.7696912000000003E-2"/>
    <n v="7.7807038999999995E-2"/>
    <n v="0.27890830700000002"/>
    <n v="0.203854441"/>
    <n v="3.3038065999999998E-2"/>
    <n v="3.8544410000000001E-2"/>
    <n v="1.6159923E-2"/>
    <n v="2.0349529999999999E-3"/>
    <n v="7.1821899999999998E-4"/>
    <n v="45"/>
    <n v="27"/>
    <n v="20"/>
    <n v="0.12658227799999999"/>
    <n v="0.28481012700000002"/>
    <n v="0.170886076"/>
    <x v="5"/>
    <s v="Facial recognition security alarm system"/>
    <s v="All"/>
    <s v="Detached and semi-detached houses"/>
    <s v="Zircon"/>
    <s v="Security"/>
  </r>
  <r>
    <x v="0"/>
    <s v="0491b688-3028-47f8-881e-51ba67e17dd0"/>
    <n v="1765"/>
    <s v="roulnereq"/>
    <n v="1"/>
    <s v="Male"/>
    <x v="123"/>
    <x v="11"/>
    <x v="1"/>
    <x v="18"/>
    <n v="353"/>
    <x v="123"/>
    <n v="3546"/>
    <n v="1"/>
    <n v="249"/>
    <n v="697"/>
    <n v="2146"/>
    <n v="328"/>
    <n v="125"/>
    <n v="2.8200799999999999E-4"/>
    <n v="7.0219965999999995E-2"/>
    <n v="0.196559504"/>
    <n v="0.60518894499999998"/>
    <n v="9.2498590000000006E-2"/>
    <x v="123"/>
    <n v="6"/>
    <n v="61"/>
    <n v="227"/>
    <n v="551"/>
    <n v="1109"/>
    <n v="918"/>
    <n v="335"/>
    <n v="175"/>
    <n v="164"/>
    <n v="1.6920469999999999E-3"/>
    <n v="1.7202482000000002E-2"/>
    <n v="6.4015792000000002E-2"/>
    <n v="0.15538635100000001"/>
    <n v="0.31274675699999999"/>
    <n v="0.25888324899999998"/>
    <n v="9.4472644999999994E-2"/>
    <n v="4.9351381999999999E-2"/>
    <n v="4.6249295000000003E-2"/>
    <n v="8481"/>
    <n v="544"/>
    <n v="294"/>
    <n v="174"/>
    <n v="521"/>
    <n v="108"/>
    <n v="232"/>
    <n v="204"/>
    <n v="482"/>
    <n v="493"/>
    <n v="1586"/>
    <n v="1627"/>
    <n v="572"/>
    <n v="855"/>
    <n v="553"/>
    <n v="154"/>
    <n v="82"/>
    <n v="40.9"/>
    <n v="41"/>
    <n v="6.4143379E-2"/>
    <n v="3.4665723000000002E-2"/>
    <n v="2.0516448999999999E-2"/>
    <n v="6.1431435E-2"/>
    <n v="1.2734347E-2"/>
    <n v="2.7355265E-2"/>
    <n v="2.4053767E-2"/>
    <n v="5.6832921000000002E-2"/>
    <n v="5.8129937999999999E-2"/>
    <n v="0.18700624900000001"/>
    <n v="0.19184058500000001"/>
    <n v="6.7444877E-2"/>
    <n v="0.100813583"/>
    <n v="6.5204575000000001E-2"/>
    <n v="1.8158236000000001E-2"/>
    <n v="9.6686710000000002E-3"/>
    <n v="61"/>
    <n v="89"/>
    <n v="55"/>
    <n v="0.155807365"/>
    <n v="0.17280453300000001"/>
    <n v="0.25212464600000001"/>
    <x v="7"/>
    <s v="Smart bulb that can be controlled by your smartphone and other smart-home devices"/>
    <s v="Budget"/>
    <s v="All homes"/>
    <s v="MyHome"/>
    <s v="Lighting"/>
  </r>
  <r>
    <x v="27"/>
    <s v="83987ed6-ec6b-49c6-9a8c-64063e665dd7"/>
    <n v="5422"/>
    <s v="dbarriballer"/>
    <n v="1"/>
    <s v="Male"/>
    <x v="1"/>
    <x v="9"/>
    <x v="0"/>
    <x v="0"/>
    <n v="123"/>
    <x v="1"/>
    <n v="2374"/>
    <n v="3"/>
    <n v="299"/>
    <n v="682"/>
    <n v="735"/>
    <n v="481"/>
    <n v="174"/>
    <n v="1.26369E-3"/>
    <n v="0.12594776699999999"/>
    <n v="0.28727885399999997"/>
    <n v="0.30960404400000002"/>
    <n v="0.20261162599999999"/>
    <x v="1"/>
    <n v="9"/>
    <n v="75"/>
    <n v="250"/>
    <n v="466"/>
    <n v="404"/>
    <n v="414"/>
    <n v="276"/>
    <n v="232"/>
    <n v="248"/>
    <n v="3.7910700000000001E-3"/>
    <n v="3.1592249000000003E-2"/>
    <n v="0.105307498"/>
    <n v="0.19629317600000001"/>
    <n v="0.17017691700000001"/>
    <n v="0.17438921700000001"/>
    <n v="0.116259478"/>
    <n v="9.7725357999999998E-2"/>
    <n v="0.104465038"/>
    <n v="5672"/>
    <n v="370"/>
    <n v="192"/>
    <n v="94"/>
    <n v="311"/>
    <n v="56"/>
    <n v="114"/>
    <n v="95"/>
    <n v="252"/>
    <n v="259"/>
    <n v="1255"/>
    <n v="1238"/>
    <n v="404"/>
    <n v="546"/>
    <n v="360"/>
    <n v="82"/>
    <n v="44"/>
    <n v="41.7"/>
    <n v="43"/>
    <n v="6.5232722000000007E-2"/>
    <n v="3.3850494000000002E-2"/>
    <n v="1.6572638000000001E-2"/>
    <n v="5.4830747999999999E-2"/>
    <n v="9.8730610000000007E-3"/>
    <n v="2.0098731000000002E-2"/>
    <n v="1.6748941999999999E-2"/>
    <n v="4.4428772999999998E-2"/>
    <n v="4.5662906000000003E-2"/>
    <n v="0.221262341"/>
    <n v="0.21826516200000001"/>
    <n v="7.1227079999999998E-2"/>
    <n v="9.6262341000000001E-2"/>
    <n v="6.3469676000000003E-2"/>
    <n v="1.4456982E-2"/>
    <n v="7.7574050000000002E-3"/>
    <n v="53"/>
    <n v="14"/>
    <n v="20"/>
    <n v="0.162601626"/>
    <n v="0.43089430899999998"/>
    <n v="0.113821138"/>
    <x v="4"/>
    <s v="Smart bulb that can be controlled by your smartphone and other smart-home devices"/>
    <s v="High-End"/>
    <s v="All homes"/>
    <s v="Zircon"/>
    <s v="Lighting"/>
  </r>
  <r>
    <x v="7"/>
    <s v="fa26ad90-e9f4-4143-94c0-94318089c77b"/>
    <n v="9559"/>
    <s v="ehinzes"/>
    <n v="1"/>
    <s v="Male"/>
    <x v="36"/>
    <x v="14"/>
    <x v="0"/>
    <x v="10"/>
    <n v="84"/>
    <x v="36"/>
    <n v="1452"/>
    <n v="4"/>
    <n v="164"/>
    <n v="163"/>
    <n v="291"/>
    <n v="298"/>
    <n v="532"/>
    <n v="2.7548210000000002E-3"/>
    <n v="0.11294765800000001"/>
    <n v="0.11225895299999999"/>
    <n v="0.200413223"/>
    <n v="0.20523416"/>
    <x v="36"/>
    <n v="6"/>
    <n v="32"/>
    <n v="124"/>
    <n v="117"/>
    <n v="128"/>
    <n v="157"/>
    <n v="125"/>
    <n v="130"/>
    <n v="633"/>
    <n v="4.1322310000000001E-3"/>
    <n v="2.2038566999999998E-2"/>
    <n v="8.5399449000000002E-2"/>
    <n v="8.0578512000000005E-2"/>
    <n v="8.8154270000000007E-2"/>
    <n v="0.10812672199999999"/>
    <n v="8.6088154E-2"/>
    <n v="8.9531680000000002E-2"/>
    <n v="0.43595041299999998"/>
    <n v="3921"/>
    <n v="208"/>
    <n v="169"/>
    <n v="113"/>
    <n v="293"/>
    <n v="65"/>
    <n v="98"/>
    <n v="79"/>
    <n v="165"/>
    <n v="146"/>
    <n v="684"/>
    <n v="937"/>
    <n v="236"/>
    <n v="314"/>
    <n v="227"/>
    <n v="122"/>
    <n v="65"/>
    <n v="41.5"/>
    <n v="43"/>
    <n v="5.3047692E-2"/>
    <n v="4.3101250000000001E-2"/>
    <n v="2.8819179E-2"/>
    <n v="7.4725835000000004E-2"/>
    <n v="1.6577404E-2"/>
    <n v="2.4993623999999999E-2"/>
    <n v="2.0147920999999999E-2"/>
    <n v="4.2081102000000002E-2"/>
    <n v="3.7235399000000002E-2"/>
    <n v="0.174445295"/>
    <n v="0.23896965100000001"/>
    <n v="6.0188726999999997E-2"/>
    <n v="8.0081611999999996E-2"/>
    <n v="5.7893395E-2"/>
    <n v="3.1114512E-2"/>
    <n v="1.6577404E-2"/>
    <n v="39"/>
    <n v="11"/>
    <n v="9"/>
    <n v="0.10714285699999999"/>
    <n v="0.46428571400000002"/>
    <n v="0.13095238100000001"/>
    <x v="1"/>
    <s v="Speaker system which connects to your smartphone and other smart-home devices"/>
    <s v="High-End"/>
    <s v="All homes"/>
    <s v="Zircon"/>
    <s v="Sound System"/>
  </r>
  <r>
    <x v="21"/>
    <s v="953ab8a5-dd3e-4470-9b6a-70b6bdb44e75"/>
    <n v="2346"/>
    <s v="ataylouret"/>
    <n v="1"/>
    <s v="Female"/>
    <x v="88"/>
    <x v="11"/>
    <x v="1"/>
    <x v="36"/>
    <n v="107"/>
    <x v="88"/>
    <n v="2107"/>
    <n v="4"/>
    <n v="91"/>
    <n v="470"/>
    <n v="1050"/>
    <n v="380"/>
    <n v="112"/>
    <n v="1.8984340000000001E-3"/>
    <n v="4.3189368999999998E-2"/>
    <n v="0.223065971"/>
    <n v="0.49833886999999999"/>
    <n v="0.18035121000000001"/>
    <x v="88"/>
    <n v="1"/>
    <n v="15"/>
    <n v="94"/>
    <n v="315"/>
    <n v="570"/>
    <n v="466"/>
    <n v="281"/>
    <n v="187"/>
    <n v="178"/>
    <n v="4.7460800000000001E-4"/>
    <n v="7.1191270000000003E-3"/>
    <n v="4.4613194000000002E-2"/>
    <n v="0.14950166100000001"/>
    <n v="0.27052681499999998"/>
    <n v="0.221167537"/>
    <n v="0.133364974"/>
    <n v="8.8751780000000002E-2"/>
    <n v="8.4480304000000006E-2"/>
    <n v="4828"/>
    <n v="257"/>
    <n v="156"/>
    <n v="95"/>
    <n v="268"/>
    <n v="45"/>
    <n v="110"/>
    <n v="87"/>
    <n v="221"/>
    <n v="235"/>
    <n v="912"/>
    <n v="935"/>
    <n v="384"/>
    <n v="653"/>
    <n v="333"/>
    <n v="106"/>
    <n v="31"/>
    <n v="43.7"/>
    <n v="45"/>
    <n v="5.3231151999999997E-2"/>
    <n v="3.2311515999999998E-2"/>
    <n v="1.9676885000000002E-2"/>
    <n v="5.5509528000000002E-2"/>
    <n v="9.3206299999999999E-3"/>
    <n v="2.2783761E-2"/>
    <n v="1.8019884E-2"/>
    <n v="4.5774648000000001E-2"/>
    <n v="4.8674399E-2"/>
    <n v="0.18889809399999999"/>
    <n v="0.19366197199999999"/>
    <n v="7.9536040000000002E-2"/>
    <n v="0.13525269300000001"/>
    <n v="6.8972659000000006E-2"/>
    <n v="2.1955261E-2"/>
    <n v="6.4208779999999997E-3"/>
    <n v="25"/>
    <n v="41"/>
    <n v="4"/>
    <n v="3.7383178000000003E-2"/>
    <n v="0.23364486000000001"/>
    <n v="0.38317757000000002"/>
    <x v="2"/>
    <s v="Fingerprint recognised door system"/>
    <s v="All"/>
    <s v="Flats"/>
    <s v="MyHome"/>
    <s v="Security"/>
  </r>
  <r>
    <x v="21"/>
    <s v="373f9635-8af5-4204-bcde-10619c6ba2bc"/>
    <n v="6825"/>
    <s v="enurdineu"/>
    <n v="1"/>
    <s v="Male"/>
    <x v="124"/>
    <x v="20"/>
    <x v="1"/>
    <x v="36"/>
    <n v="150"/>
    <x v="124"/>
    <n v="2528"/>
    <n v="1"/>
    <n v="122"/>
    <n v="448"/>
    <n v="864"/>
    <n v="898"/>
    <n v="195"/>
    <n v="3.9556999999999998E-4"/>
    <n v="4.8259494E-2"/>
    <n v="0.17721518999999999"/>
    <n v="0.341772152"/>
    <n v="0.35522151899999999"/>
    <x v="124"/>
    <n v="2"/>
    <n v="6"/>
    <n v="123"/>
    <n v="279"/>
    <n v="402"/>
    <n v="461"/>
    <n v="448"/>
    <n v="418"/>
    <n v="389"/>
    <n v="7.9113899999999995E-4"/>
    <n v="2.373418E-3"/>
    <n v="4.8655062999999998E-2"/>
    <n v="0.110363924"/>
    <n v="0.159018987"/>
    <n v="0.18235759500000001"/>
    <n v="0.17721518999999999"/>
    <n v="0.165348101"/>
    <n v="0.15387658200000001"/>
    <n v="5847"/>
    <n v="242"/>
    <n v="170"/>
    <n v="111"/>
    <n v="332"/>
    <n v="62"/>
    <n v="139"/>
    <n v="102"/>
    <n v="188"/>
    <n v="151"/>
    <n v="909"/>
    <n v="1381"/>
    <n v="539"/>
    <n v="858"/>
    <n v="495"/>
    <n v="110"/>
    <n v="58"/>
    <n v="46.7"/>
    <n v="50"/>
    <n v="4.1388745999999997E-2"/>
    <n v="2.9074738999999999E-2"/>
    <n v="1.8984094E-2"/>
    <n v="5.6781255000000003E-2"/>
    <n v="1.0603728E-2"/>
    <n v="2.3772874999999999E-2"/>
    <n v="1.7444844000000001E-2"/>
    <n v="3.2153240999999999E-2"/>
    <n v="2.5825210000000001E-2"/>
    <n v="0.15546434100000001"/>
    <n v="0.236189499"/>
    <n v="9.2184026000000002E-2"/>
    <n v="0.146741919"/>
    <n v="8.4658799000000007E-2"/>
    <n v="1.8813066999999999E-2"/>
    <n v="9.9196170000000004E-3"/>
    <n v="88"/>
    <n v="19"/>
    <n v="16"/>
    <n v="0.10666666700000001"/>
    <n v="0.58666666700000003"/>
    <n v="0.12666666700000001"/>
    <x v="5"/>
    <s v="Facial recognition security alarm system"/>
    <s v="All"/>
    <s v="Detached and semi-detached houses"/>
    <s v="Zircon"/>
    <s v="Security"/>
  </r>
  <r>
    <x v="7"/>
    <s v="ef218ab4-4818-46bb-b971-7546fbd82e78"/>
    <n v="1549"/>
    <s v="rhealingsev"/>
    <n v="1"/>
    <s v="Male"/>
    <x v="36"/>
    <x v="17"/>
    <x v="0"/>
    <x v="10"/>
    <n v="84"/>
    <x v="36"/>
    <n v="1452"/>
    <n v="4"/>
    <n v="164"/>
    <n v="163"/>
    <n v="291"/>
    <n v="298"/>
    <n v="532"/>
    <n v="2.7548210000000002E-3"/>
    <n v="0.11294765800000001"/>
    <n v="0.11225895299999999"/>
    <n v="0.200413223"/>
    <n v="0.20523416"/>
    <x v="36"/>
    <n v="6"/>
    <n v="32"/>
    <n v="124"/>
    <n v="117"/>
    <n v="128"/>
    <n v="157"/>
    <n v="125"/>
    <n v="130"/>
    <n v="633"/>
    <n v="4.1322310000000001E-3"/>
    <n v="2.2038566999999998E-2"/>
    <n v="8.5399449000000002E-2"/>
    <n v="8.0578512000000005E-2"/>
    <n v="8.8154270000000007E-2"/>
    <n v="0.10812672199999999"/>
    <n v="8.6088154E-2"/>
    <n v="8.9531680000000002E-2"/>
    <n v="0.43595041299999998"/>
    <n v="3921"/>
    <n v="208"/>
    <n v="169"/>
    <n v="113"/>
    <n v="293"/>
    <n v="65"/>
    <n v="98"/>
    <n v="79"/>
    <n v="165"/>
    <n v="146"/>
    <n v="684"/>
    <n v="937"/>
    <n v="236"/>
    <n v="314"/>
    <n v="227"/>
    <n v="122"/>
    <n v="65"/>
    <n v="41.5"/>
    <n v="43"/>
    <n v="5.3047692E-2"/>
    <n v="4.3101250000000001E-2"/>
    <n v="2.8819179E-2"/>
    <n v="7.4725835000000004E-2"/>
    <n v="1.6577404E-2"/>
    <n v="2.4993623999999999E-2"/>
    <n v="2.0147920999999999E-2"/>
    <n v="4.2081102000000002E-2"/>
    <n v="3.7235399000000002E-2"/>
    <n v="0.174445295"/>
    <n v="0.23896965100000001"/>
    <n v="6.0188726999999997E-2"/>
    <n v="8.0081611999999996E-2"/>
    <n v="5.7893395E-2"/>
    <n v="3.1114512E-2"/>
    <n v="1.6577404E-2"/>
    <n v="39"/>
    <n v="11"/>
    <n v="9"/>
    <n v="0.10714285699999999"/>
    <n v="0.46428571400000002"/>
    <n v="0.13095238100000001"/>
    <x v="6"/>
    <s v="Alarm clock which automatically syncs with your smartphone and automatically opens the curtains or blinds"/>
    <s v="High-End"/>
    <s v="All homes"/>
    <s v="Zircon"/>
    <s v="Alarm"/>
  </r>
  <r>
    <x v="3"/>
    <s v="911b7a07-631b-4a09-9b33-8a7c909d89ec"/>
    <n v="1765"/>
    <s v="ahartnellew"/>
    <n v="2"/>
    <s v="Female"/>
    <x v="28"/>
    <x v="9"/>
    <x v="1"/>
    <x v="9"/>
    <n v="80"/>
    <x v="28"/>
    <n v="1478"/>
    <n v="3"/>
    <n v="69"/>
    <n v="441"/>
    <n v="615"/>
    <n v="316"/>
    <n v="34"/>
    <n v="2.0297700000000002E-3"/>
    <n v="4.6684708999999998E-2"/>
    <n v="0.29837618399999999"/>
    <n v="0.41610284199999997"/>
    <n v="0.21380243600000001"/>
    <x v="28"/>
    <n v="2"/>
    <n v="25"/>
    <n v="59"/>
    <n v="303"/>
    <n v="378"/>
    <n v="315"/>
    <n v="202"/>
    <n v="127"/>
    <n v="67"/>
    <n v="1.3531800000000001E-3"/>
    <n v="1.6914749999999999E-2"/>
    <n v="3.9918809E-2"/>
    <n v="0.20500676600000001"/>
    <n v="0.25575101500000003"/>
    <n v="0.21312584600000001"/>
    <n v="0.136671177"/>
    <n v="8.5926928E-2"/>
    <n v="4.5331529000000002E-2"/>
    <n v="3666"/>
    <n v="227"/>
    <n v="128"/>
    <n v="83"/>
    <n v="250"/>
    <n v="41"/>
    <n v="100"/>
    <n v="82"/>
    <n v="218"/>
    <n v="219"/>
    <n v="793"/>
    <n v="883"/>
    <n v="227"/>
    <n v="258"/>
    <n v="125"/>
    <n v="20"/>
    <n v="12"/>
    <n v="38"/>
    <n v="40"/>
    <n v="6.1920349E-2"/>
    <n v="3.4915439E-2"/>
    <n v="2.2640480000000001E-2"/>
    <n v="6.8194217000000001E-2"/>
    <n v="1.1183851999999999E-2"/>
    <n v="2.7277686999999998E-2"/>
    <n v="2.2367702999999999E-2"/>
    <n v="5.9465357000000003E-2"/>
    <n v="5.9738133999999998E-2"/>
    <n v="0.216312057"/>
    <n v="0.24086197500000001"/>
    <n v="6.1920349E-2"/>
    <n v="7.0376432000000003E-2"/>
    <n v="3.4097109E-2"/>
    <n v="5.4555369999999999E-3"/>
    <n v="3.273322E-3"/>
    <n v="18"/>
    <n v="28"/>
    <n v="5"/>
    <n v="6.25E-2"/>
    <n v="0.22500000000000001"/>
    <n v="0.35"/>
    <x v="7"/>
    <s v="Smart bulb that can be controlled by your smartphone and other smart-home devices"/>
    <s v="Budget"/>
    <s v="All homes"/>
    <s v="MyHome"/>
    <s v="Lighting"/>
  </r>
  <r>
    <x v="23"/>
    <s v="35437ec5-4b37-4bb7-a6ab-6d26c6ffac03"/>
    <n v="5422"/>
    <s v="dwicksteadex"/>
    <n v="1"/>
    <s v="Female"/>
    <x v="80"/>
    <x v="27"/>
    <x v="0"/>
    <x v="1"/>
    <n v="136"/>
    <x v="80"/>
    <n v="3100"/>
    <n v="2"/>
    <n v="213"/>
    <n v="705"/>
    <n v="1287"/>
    <n v="670"/>
    <n v="223"/>
    <n v="6.45161E-4"/>
    <n v="6.8709676999999997E-2"/>
    <n v="0.22741935499999999"/>
    <n v="0.41516129000000002"/>
    <n v="0.216129032"/>
    <x v="80"/>
    <n v="6"/>
    <n v="36"/>
    <n v="212"/>
    <n v="569"/>
    <n v="672"/>
    <n v="620"/>
    <n v="407"/>
    <n v="305"/>
    <n v="273"/>
    <n v="1.9354839999999999E-3"/>
    <n v="1.1612903000000001E-2"/>
    <n v="6.8387096999999994E-2"/>
    <n v="0.18354838700000001"/>
    <n v="0.216774194"/>
    <n v="0.2"/>
    <n v="0.13129032299999999"/>
    <n v="9.8387097000000007E-2"/>
    <n v="8.8064515999999995E-2"/>
    <n v="8061"/>
    <n v="598"/>
    <n v="304"/>
    <n v="192"/>
    <n v="507"/>
    <n v="97"/>
    <n v="213"/>
    <n v="157"/>
    <n v="412"/>
    <n v="446"/>
    <n v="1885"/>
    <n v="1610"/>
    <n v="440"/>
    <n v="624"/>
    <n v="387"/>
    <n v="103"/>
    <n v="86"/>
    <n v="38.5"/>
    <n v="39"/>
    <n v="7.4184343999999999E-2"/>
    <n v="3.7712442999999998E-2"/>
    <n v="2.3818385000000001E-2"/>
    <n v="6.2895422000000006E-2"/>
    <n v="1.2033245999999999E-2"/>
    <n v="2.6423520999999998E-2"/>
    <n v="1.9476492000000001E-2"/>
    <n v="5.1110283999999999E-2"/>
    <n v="5.5328123E-2"/>
    <n v="0.23384195499999999"/>
    <n v="0.199727081"/>
    <n v="5.4583799000000002E-2"/>
    <n v="7.7409750999999999E-2"/>
    <n v="4.8008931999999997E-2"/>
    <n v="1.2777571E-2"/>
    <n v="1.0668652000000001E-2"/>
    <n v="28"/>
    <n v="31"/>
    <n v="20"/>
    <n v="0.147058824"/>
    <n v="0.20588235299999999"/>
    <n v="0.227941176"/>
    <x v="4"/>
    <s v="Smart bulb that can be controlled by your smartphone and other smart-home devices"/>
    <s v="High-End"/>
    <s v="All homes"/>
    <s v="Zircon"/>
    <s v="Lighting"/>
  </r>
  <r>
    <x v="4"/>
    <s v="9d4a33aa-5755-4bca-b0b7-8c7dd26492e8"/>
    <n v="1765"/>
    <s v="dscurreyey"/>
    <n v="2"/>
    <s v="Female"/>
    <x v="32"/>
    <x v="2"/>
    <x v="1"/>
    <x v="22"/>
    <n v="347"/>
    <x v="32"/>
    <n v="3219"/>
    <n v="2"/>
    <n v="173"/>
    <n v="1006"/>
    <n v="1270"/>
    <n v="646"/>
    <n v="122"/>
    <n v="6.2131100000000004E-4"/>
    <n v="5.3743398999999997E-2"/>
    <n v="0.31251941599999999"/>
    <n v="0.394532463"/>
    <n v="0.20068344199999999"/>
    <x v="32"/>
    <n v="4"/>
    <n v="41"/>
    <n v="245"/>
    <n v="802"/>
    <n v="865"/>
    <n v="511"/>
    <n v="370"/>
    <n v="216"/>
    <n v="165"/>
    <n v="1.2426220000000001E-3"/>
    <n v="1.2736875E-2"/>
    <n v="7.6110593000000004E-2"/>
    <n v="0.249145697"/>
    <n v="0.26871699300000002"/>
    <n v="0.15874495199999999"/>
    <n v="0.114942529"/>
    <n v="6.7101584000000006E-2"/>
    <n v="5.1258155E-2"/>
    <n v="8306"/>
    <n v="972"/>
    <n v="444"/>
    <n v="241"/>
    <n v="599"/>
    <n v="110"/>
    <n v="155"/>
    <n v="154"/>
    <n v="493"/>
    <n v="810"/>
    <n v="2310"/>
    <n v="1105"/>
    <n v="270"/>
    <n v="354"/>
    <n v="182"/>
    <n v="68"/>
    <n v="39"/>
    <n v="31.2"/>
    <n v="31"/>
    <n v="0.11702383800000001"/>
    <n v="5.3455333000000001E-2"/>
    <n v="2.901517E-2"/>
    <n v="7.2116542000000006E-2"/>
    <n v="1.3243438E-2"/>
    <n v="1.8661209000000002E-2"/>
    <n v="1.8540813999999999E-2"/>
    <n v="5.9354682999999998E-2"/>
    <n v="9.7519864999999997E-2"/>
    <n v="0.27811220800000003"/>
    <n v="0.13303635899999999"/>
    <n v="3.2506621999999999E-2"/>
    <n v="4.2619793000000003E-2"/>
    <n v="2.1911870999999999E-2"/>
    <n v="8.1868529999999991E-3"/>
    <n v="4.6954010000000001E-3"/>
    <n v="58"/>
    <n v="93"/>
    <n v="64"/>
    <n v="0.18443804"/>
    <n v="0.167146974"/>
    <n v="0.26801152700000003"/>
    <x v="7"/>
    <s v="Smart bulb that can be controlled by your smartphone and other smart-home devices"/>
    <s v="Budget"/>
    <s v="All homes"/>
    <s v="MyHome"/>
    <s v="Lighting"/>
  </r>
  <r>
    <x v="2"/>
    <s v="ea9c7fdd-2ca2-48b2-948a-b23cf0e01552"/>
    <n v="2342"/>
    <s v="eallwoodez"/>
    <n v="1"/>
    <s v="Female"/>
    <x v="9"/>
    <x v="23"/>
    <x v="1"/>
    <x v="6"/>
    <n v="260"/>
    <x v="9"/>
    <n v="4791"/>
    <n v="2"/>
    <n v="482"/>
    <n v="991"/>
    <n v="2877"/>
    <n v="362"/>
    <n v="77"/>
    <n v="4.1744900000000002E-4"/>
    <n v="0.10060530199999999"/>
    <n v="0.20684617"/>
    <n v="0.60050093900000001"/>
    <n v="7.5558339000000002E-2"/>
    <x v="9"/>
    <n v="11"/>
    <n v="84"/>
    <n v="455"/>
    <n v="761"/>
    <n v="1606"/>
    <n v="1238"/>
    <n v="413"/>
    <n v="150"/>
    <n v="73"/>
    <n v="2.2959719999999999E-3"/>
    <n v="1.7532874E-2"/>
    <n v="9.4969735E-2"/>
    <n v="0.158839491"/>
    <n v="0.33521185599999997"/>
    <n v="0.25840116899999999"/>
    <n v="8.6203297999999998E-2"/>
    <n v="3.1308704E-2"/>
    <n v="1.5236903E-2"/>
    <n v="11104"/>
    <n v="676"/>
    <n v="329"/>
    <n v="236"/>
    <n v="651"/>
    <n v="145"/>
    <n v="291"/>
    <n v="291"/>
    <n v="692"/>
    <n v="691"/>
    <n v="2113"/>
    <n v="2013"/>
    <n v="669"/>
    <n v="1261"/>
    <n v="806"/>
    <n v="168"/>
    <n v="72"/>
    <n v="41.1"/>
    <n v="41"/>
    <n v="6.0878963000000001E-2"/>
    <n v="2.9628963000000001E-2"/>
    <n v="2.1253602E-2"/>
    <n v="5.8627522000000001E-2"/>
    <n v="1.3058357E-2"/>
    <n v="2.6206772E-2"/>
    <n v="2.6206772E-2"/>
    <n v="6.2319884999999998E-2"/>
    <n v="6.2229827000000001E-2"/>
    <n v="0.19029178699999999"/>
    <n v="0.18128602299999999"/>
    <n v="6.0248559E-2"/>
    <n v="0.11356268"/>
    <n v="7.2586454999999994E-2"/>
    <n v="1.5129683E-2"/>
    <n v="6.4841500000000002E-3"/>
    <n v="13"/>
    <n v="84"/>
    <n v="23"/>
    <n v="8.8461538000000006E-2"/>
    <n v="0.05"/>
    <n v="0.32307692300000002"/>
    <x v="3"/>
    <s v="Alarm clock which automatically syncs with your smartphone and automatically opens the curtains or blinds"/>
    <s v="Budget"/>
    <s v="All homes"/>
    <s v="MyHome"/>
    <s v="Alarm"/>
  </r>
  <r>
    <x v="15"/>
    <s v="09edbdec-e464-4f5c-b74b-9f796fed1a6c"/>
    <n v="2346"/>
    <s v="caizikovitzf0"/>
    <n v="1"/>
    <s v="Male"/>
    <x v="113"/>
    <x v="8"/>
    <x v="1"/>
    <x v="33"/>
    <n v="143"/>
    <x v="113"/>
    <n v="2990"/>
    <n v="6"/>
    <n v="387"/>
    <n v="521"/>
    <n v="1689"/>
    <n v="287"/>
    <n v="100"/>
    <n v="2.0066889999999999E-3"/>
    <n v="0.12943143800000001"/>
    <n v="0.174247492"/>
    <n v="0.56488294299999997"/>
    <n v="9.5986621999999994E-2"/>
    <x v="113"/>
    <n v="16"/>
    <n v="93"/>
    <n v="324"/>
    <n v="390"/>
    <n v="775"/>
    <n v="886"/>
    <n v="348"/>
    <n v="104"/>
    <n v="54"/>
    <n v="5.3511710000000001E-3"/>
    <n v="3.1103678999999999E-2"/>
    <n v="0.108361204"/>
    <n v="0.130434783"/>
    <n v="0.25919732400000001"/>
    <n v="0.29632107000000002"/>
    <n v="0.11638796"/>
    <n v="3.4782608999999999E-2"/>
    <n v="1.8060201000000001E-2"/>
    <n v="7057"/>
    <n v="451"/>
    <n v="219"/>
    <n v="121"/>
    <n v="349"/>
    <n v="79"/>
    <n v="158"/>
    <n v="211"/>
    <n v="674"/>
    <n v="662"/>
    <n v="1416"/>
    <n v="1175"/>
    <n v="358"/>
    <n v="546"/>
    <n v="415"/>
    <n v="143"/>
    <n v="80"/>
    <n v="38.700000000000003"/>
    <n v="36"/>
    <n v="6.3908175999999997E-2"/>
    <n v="3.1033017E-2"/>
    <n v="1.7146096E-2"/>
    <n v="4.9454442000000001E-2"/>
    <n v="1.1194559E-2"/>
    <n v="2.2389117E-2"/>
    <n v="2.9899391000000001E-2"/>
    <n v="9.5508006000000006E-2"/>
    <n v="9.3807566999999994E-2"/>
    <n v="0.200651835"/>
    <n v="0.16650134599999999"/>
    <n v="5.0729771999999999E-2"/>
    <n v="7.7369987000000001E-2"/>
    <n v="5.8806857999999997E-2"/>
    <n v="2.0263567999999999E-2"/>
    <n v="1.1336262E-2"/>
    <n v="2"/>
    <n v="42"/>
    <n v="21"/>
    <n v="0.14685314699999999"/>
    <n v="1.3986014E-2"/>
    <n v="0.29370629399999998"/>
    <x v="2"/>
    <s v="Fingerprint recognised door system"/>
    <s v="All"/>
    <s v="Flats"/>
    <s v="MyHome"/>
    <s v="Security"/>
  </r>
  <r>
    <x v="14"/>
    <s v="81a3ed6f-23fb-4b2d-a2ec-6e1e70bd1468"/>
    <n v="9559"/>
    <s v="dbendanf1"/>
    <n v="2"/>
    <s v="Female"/>
    <x v="38"/>
    <x v="4"/>
    <x v="0"/>
    <x v="24"/>
    <n v="156"/>
    <x v="38"/>
    <n v="3201"/>
    <n v="14"/>
    <n v="324"/>
    <n v="567"/>
    <n v="1008"/>
    <n v="876"/>
    <n v="412"/>
    <n v="4.373633E-3"/>
    <n v="0.101218369"/>
    <n v="0.17713214599999999"/>
    <n v="0.31490159299999998"/>
    <n v="0.27366447999999999"/>
    <x v="38"/>
    <n v="27"/>
    <n v="75"/>
    <n v="224"/>
    <n v="397"/>
    <n v="490"/>
    <n v="498"/>
    <n v="437"/>
    <n v="399"/>
    <n v="654"/>
    <n v="8.4348640000000003E-3"/>
    <n v="2.3430177999999999E-2"/>
    <n v="6.9978131999999998E-2"/>
    <n v="0.12402374300000001"/>
    <n v="0.15307716299999999"/>
    <n v="0.15557638200000001"/>
    <n v="0.136519838"/>
    <n v="0.124648547"/>
    <n v="0.204311153"/>
    <n v="7868"/>
    <n v="442"/>
    <n v="282"/>
    <n v="166"/>
    <n v="485"/>
    <n v="105"/>
    <n v="161"/>
    <n v="133"/>
    <n v="271"/>
    <n v="264"/>
    <n v="1404"/>
    <n v="1734"/>
    <n v="558"/>
    <n v="844"/>
    <n v="645"/>
    <n v="232"/>
    <n v="142"/>
    <n v="44.5"/>
    <n v="46"/>
    <n v="5.6176918999999999E-2"/>
    <n v="3.5841382999999997E-2"/>
    <n v="2.1098118999999999E-2"/>
    <n v="6.1642095000000001E-2"/>
    <n v="1.3345196E-2"/>
    <n v="2.0462633000000001E-2"/>
    <n v="1.6903914999999999E-2"/>
    <n v="3.4443315000000002E-2"/>
    <n v="3.3553634999999998E-2"/>
    <n v="0.17844433100000001"/>
    <n v="0.220386375"/>
    <n v="7.0920182999999998E-2"/>
    <n v="0.107269954"/>
    <n v="8.1977630999999995E-2"/>
    <n v="2.9486528000000001E-2"/>
    <n v="1.8047789000000002E-2"/>
    <n v="60"/>
    <n v="25"/>
    <n v="40"/>
    <n v="0.256410256"/>
    <n v="0.38461538499999998"/>
    <n v="0.16025640999999999"/>
    <x v="1"/>
    <s v="Speaker system which connects to your smartphone and other smart-home devices"/>
    <s v="High-End"/>
    <s v="All homes"/>
    <s v="Zircon"/>
    <s v="Sound System"/>
  </r>
  <r>
    <x v="0"/>
    <s v="07feac50-4732-499c-86c2-21dfa088491d"/>
    <n v="5422"/>
    <s v="anorthcotef2"/>
    <n v="3"/>
    <s v="Female"/>
    <x v="67"/>
    <x v="9"/>
    <x v="0"/>
    <x v="20"/>
    <n v="164"/>
    <x v="67"/>
    <n v="3098"/>
    <n v="5"/>
    <n v="270"/>
    <n v="893"/>
    <n v="1162"/>
    <n v="580"/>
    <n v="188"/>
    <n v="1.613944E-3"/>
    <n v="8.7153001999999993E-2"/>
    <n v="0.28825048399999997"/>
    <n v="0.37508069700000002"/>
    <n v="0.18721756000000001"/>
    <x v="67"/>
    <n v="18"/>
    <n v="57"/>
    <n v="279"/>
    <n v="585"/>
    <n v="612"/>
    <n v="598"/>
    <n v="440"/>
    <n v="258"/>
    <n v="251"/>
    <n v="5.8101999999999997E-3"/>
    <n v="1.8398966999999999E-2"/>
    <n v="9.0058102000000001E-2"/>
    <n v="0.18883150400000001"/>
    <n v="0.19754680399999999"/>
    <n v="0.19302775999999999"/>
    <n v="0.14202711400000001"/>
    <n v="8.3279535000000002E-2"/>
    <n v="8.1020013000000002E-2"/>
    <n v="7411"/>
    <n v="504"/>
    <n v="255"/>
    <n v="169"/>
    <n v="471"/>
    <n v="85"/>
    <n v="158"/>
    <n v="150"/>
    <n v="343"/>
    <n v="312"/>
    <n v="1642"/>
    <n v="1431"/>
    <n v="481"/>
    <n v="668"/>
    <n v="488"/>
    <n v="157"/>
    <n v="97"/>
    <n v="41.1"/>
    <n v="41"/>
    <n v="6.8007017000000003E-2"/>
    <n v="3.4408312000000003E-2"/>
    <n v="2.2803940000000002E-2"/>
    <n v="6.3554176000000004E-2"/>
    <n v="1.1469437000000001E-2"/>
    <n v="2.1319660000000001E-2"/>
    <n v="2.0240184000000001E-2"/>
    <n v="4.6282552999999997E-2"/>
    <n v="4.2099582000000003E-2"/>
    <n v="0.221562542"/>
    <n v="0.19309135099999999"/>
    <n v="6.4903522000000005E-2"/>
    <n v="9.0136283999999997E-2"/>
    <n v="6.5848063999999998E-2"/>
    <n v="2.1184725000000001E-2"/>
    <n v="1.3088651999999999E-2"/>
    <n v="44"/>
    <n v="36"/>
    <n v="49"/>
    <n v="0.29878048800000001"/>
    <n v="0.26829268299999998"/>
    <n v="0.21951219499999999"/>
    <x v="4"/>
    <s v="Smart bulb that can be controlled by your smartphone and other smart-home devices"/>
    <s v="High-End"/>
    <s v="All homes"/>
    <s v="Zircon"/>
    <s v="Lighting"/>
  </r>
  <r>
    <x v="7"/>
    <s v="c0777094-de3f-48a7-84c8-e6cae6789666"/>
    <n v="9559"/>
    <s v="ebridgewaterf3"/>
    <n v="2"/>
    <s v="Male"/>
    <x v="89"/>
    <x v="23"/>
    <x v="0"/>
    <x v="15"/>
    <n v="70"/>
    <x v="89"/>
    <n v="1456"/>
    <n v="3"/>
    <n v="41"/>
    <n v="118"/>
    <n v="353"/>
    <n v="663"/>
    <n v="278"/>
    <n v="2.0604400000000002E-3"/>
    <n v="2.8159341000000001E-2"/>
    <n v="8.1043956E-2"/>
    <n v="0.24244505499999999"/>
    <n v="0.45535714300000002"/>
    <x v="89"/>
    <n v="5"/>
    <n v="7"/>
    <n v="40"/>
    <n v="85"/>
    <n v="112"/>
    <n v="231"/>
    <n v="246"/>
    <n v="280"/>
    <n v="450"/>
    <n v="3.4340659999999999E-3"/>
    <n v="4.8076919999999997E-3"/>
    <n v="2.7472527E-2"/>
    <n v="5.8379120999999999E-2"/>
    <n v="7.6923077000000006E-2"/>
    <n v="0.15865384599999999"/>
    <n v="0.168956044"/>
    <n v="0.192307692"/>
    <n v="0.30906593399999999"/>
    <n v="3970"/>
    <n v="199"/>
    <n v="133"/>
    <n v="105"/>
    <n v="298"/>
    <n v="66"/>
    <n v="119"/>
    <n v="85"/>
    <n v="165"/>
    <n v="157"/>
    <n v="631"/>
    <n v="919"/>
    <n v="285"/>
    <n v="423"/>
    <n v="285"/>
    <n v="66"/>
    <n v="34"/>
    <n v="42.2"/>
    <n v="45"/>
    <n v="5.0125944999999998E-2"/>
    <n v="3.3501258999999999E-2"/>
    <n v="2.6448362999999999E-2"/>
    <n v="7.5062972000000006E-2"/>
    <n v="1.6624685E-2"/>
    <n v="2.9974811000000001E-2"/>
    <n v="2.1410578999999999E-2"/>
    <n v="4.1561713E-2"/>
    <n v="3.9546599000000002E-2"/>
    <n v="0.15894206499999999"/>
    <n v="0.231486146"/>
    <n v="7.1788412999999995E-2"/>
    <n v="0.106549118"/>
    <n v="7.1788412999999995E-2"/>
    <n v="1.6624685E-2"/>
    <n v="8.5642319999999997E-3"/>
    <n v="42"/>
    <n v="15"/>
    <n v="5"/>
    <n v="7.1428570999999996E-2"/>
    <n v="0.6"/>
    <n v="0.21428571399999999"/>
    <x v="1"/>
    <s v="Speaker system which connects to your smartphone and other smart-home devices"/>
    <s v="High-End"/>
    <s v="All homes"/>
    <s v="Zircon"/>
    <s v="Sound System"/>
  </r>
  <r>
    <x v="30"/>
    <s v="a8b1f9ff-eb41-4e68-87e8-e551f0afc02f"/>
    <n v="2346"/>
    <s v="astuddef4"/>
    <n v="1"/>
    <s v="Female"/>
    <x v="21"/>
    <x v="28"/>
    <x v="0"/>
    <x v="16"/>
    <n v="104"/>
    <x v="21"/>
    <n v="2320"/>
    <n v="5"/>
    <n v="180"/>
    <n v="512"/>
    <n v="642"/>
    <n v="588"/>
    <n v="393"/>
    <n v="2.1551719999999999E-3"/>
    <n v="7.7586207000000004E-2"/>
    <n v="0.22068965500000001"/>
    <n v="0.27672413800000001"/>
    <n v="0.25344827599999997"/>
    <x v="21"/>
    <n v="6"/>
    <n v="28"/>
    <n v="207"/>
    <n v="362"/>
    <n v="351"/>
    <n v="280"/>
    <n v="250"/>
    <n v="270"/>
    <n v="566"/>
    <n v="2.5862070000000001E-3"/>
    <n v="1.2068966E-2"/>
    <n v="8.9224137999999995E-2"/>
    <n v="0.156034483"/>
    <n v="0.15129310300000001"/>
    <n v="0.12068965500000001"/>
    <n v="0.107758621"/>
    <n v="0.11637931"/>
    <n v="0.24396551699999999"/>
    <n v="5626"/>
    <n v="410"/>
    <n v="208"/>
    <n v="124"/>
    <n v="338"/>
    <n v="60"/>
    <n v="100"/>
    <n v="88"/>
    <n v="217"/>
    <n v="257"/>
    <n v="1277"/>
    <n v="1182"/>
    <n v="345"/>
    <n v="494"/>
    <n v="356"/>
    <n v="107"/>
    <n v="63"/>
    <n v="41"/>
    <n v="42"/>
    <n v="7.2875933000000004E-2"/>
    <n v="3.6971205E-2"/>
    <n v="2.2040526000000001E-2"/>
    <n v="6.0078208000000001E-2"/>
    <n v="1.0664771E-2"/>
    <n v="1.7774617999999999E-2"/>
    <n v="1.5641664E-2"/>
    <n v="3.8570921000000001E-2"/>
    <n v="4.5680767999999997E-2"/>
    <n v="0.22698187"/>
    <n v="0.21009598299999999"/>
    <n v="6.1322432000000003E-2"/>
    <n v="8.7806612000000006E-2"/>
    <n v="6.3277639999999996E-2"/>
    <n v="1.9018841000000002E-2"/>
    <n v="1.1198009E-2"/>
    <n v="38"/>
    <n v="5"/>
    <n v="29"/>
    <n v="0.27884615400000001"/>
    <n v="0.36538461500000002"/>
    <n v="4.8076923000000001E-2"/>
    <x v="2"/>
    <s v="Fingerprint recognised door system"/>
    <s v="All"/>
    <s v="Flats"/>
    <s v="MyHome"/>
    <s v="Security"/>
  </r>
  <r>
    <x v="30"/>
    <s v="0c7a8f9a-58a5-42f3-a04e-80b82b052672"/>
    <n v="9559"/>
    <s v="ioiseauf5"/>
    <n v="2"/>
    <s v="Male"/>
    <x v="86"/>
    <x v="2"/>
    <x v="0"/>
    <x v="10"/>
    <n v="186"/>
    <x v="86"/>
    <n v="3509"/>
    <n v="6"/>
    <n v="170"/>
    <n v="539"/>
    <n v="1191"/>
    <n v="1098"/>
    <n v="505"/>
    <n v="1.709889E-3"/>
    <n v="4.8446850999999999E-2"/>
    <n v="0.15360501600000001"/>
    <n v="0.339412938"/>
    <n v="0.31290966100000001"/>
    <x v="86"/>
    <n v="4"/>
    <n v="49"/>
    <n v="114"/>
    <n v="345"/>
    <n v="573"/>
    <n v="636"/>
    <n v="531"/>
    <n v="474"/>
    <n v="783"/>
    <n v="1.1399260000000001E-3"/>
    <n v="1.3964092000000001E-2"/>
    <n v="3.2487887999999999E-2"/>
    <n v="9.8318609000000001E-2"/>
    <n v="0.16329438600000001"/>
    <n v="0.18124821899999999"/>
    <n v="0.15132516400000001"/>
    <n v="0.13508122"/>
    <n v="0.22314049599999999"/>
    <n v="8991"/>
    <n v="418"/>
    <n v="305"/>
    <n v="222"/>
    <n v="597"/>
    <n v="147"/>
    <n v="271"/>
    <n v="185"/>
    <n v="381"/>
    <n v="318"/>
    <n v="1421"/>
    <n v="2071"/>
    <n v="679"/>
    <n v="999"/>
    <n v="748"/>
    <n v="165"/>
    <n v="64"/>
    <n v="43.4"/>
    <n v="46"/>
    <n v="4.6490934999999997E-2"/>
    <n v="3.3922811999999997E-2"/>
    <n v="2.4691358E-2"/>
    <n v="6.6399733000000002E-2"/>
    <n v="1.6349683E-2"/>
    <n v="3.0141252E-2"/>
    <n v="2.0576132E-2"/>
    <n v="4.2375708999999998E-2"/>
    <n v="3.5368702000000002E-2"/>
    <n v="0.158046936"/>
    <n v="0.230341453"/>
    <n v="7.5519963999999995E-2"/>
    <n v="0.111111111"/>
    <n v="8.3194304999999996E-2"/>
    <n v="1.8351685E-2"/>
    <n v="7.1182290000000002E-3"/>
    <n v="95"/>
    <n v="53"/>
    <n v="6"/>
    <n v="3.2258065000000002E-2"/>
    <n v="0.51075268799999995"/>
    <n v="0.28494623699999999"/>
    <x v="1"/>
    <s v="Speaker system which connects to your smartphone and other smart-home devices"/>
    <s v="High-End"/>
    <s v="All homes"/>
    <s v="Zircon"/>
    <s v="Sound System"/>
  </r>
  <r>
    <x v="29"/>
    <s v="9110345f-4dbd-4ff7-b7af-b25a754aca2d"/>
    <n v="6825"/>
    <s v="brenadf6"/>
    <n v="1"/>
    <s v="Male"/>
    <x v="111"/>
    <x v="30"/>
    <x v="1"/>
    <x v="29"/>
    <n v="69"/>
    <x v="111"/>
    <n v="1722"/>
    <n v="1"/>
    <n v="77"/>
    <n v="320"/>
    <n v="516"/>
    <n v="578"/>
    <n v="230"/>
    <n v="5.8071999999999996E-4"/>
    <n v="4.4715446999999998E-2"/>
    <n v="0.18583042999999999"/>
    <n v="0.29965156799999998"/>
    <n v="0.33565621400000001"/>
    <x v="111"/>
    <n v="3"/>
    <n v="17"/>
    <n v="74"/>
    <n v="214"/>
    <n v="232"/>
    <n v="266"/>
    <n v="268"/>
    <n v="253"/>
    <n v="395"/>
    <n v="1.74216E-3"/>
    <n v="9.8722419999999998E-3"/>
    <n v="4.2973286999999999E-2"/>
    <n v="0.1242741"/>
    <n v="0.13472706200000001"/>
    <n v="0.15447154499999999"/>
    <n v="0.155632985"/>
    <n v="0.14692218400000001"/>
    <n v="0.229384437"/>
    <n v="4380"/>
    <n v="286"/>
    <n v="163"/>
    <n v="93"/>
    <n v="296"/>
    <n v="55"/>
    <n v="110"/>
    <n v="78"/>
    <n v="181"/>
    <n v="174"/>
    <n v="768"/>
    <n v="950"/>
    <n v="280"/>
    <n v="523"/>
    <n v="301"/>
    <n v="72"/>
    <n v="50"/>
    <n v="42.3"/>
    <n v="44"/>
    <n v="6.5296804E-2"/>
    <n v="3.7214612000000001E-2"/>
    <n v="2.1232877000000001E-2"/>
    <n v="6.7579908999999994E-2"/>
    <n v="1.2557077999999999E-2"/>
    <n v="2.5114154999999999E-2"/>
    <n v="1.7808219E-2"/>
    <n v="4.1324200999999998E-2"/>
    <n v="3.9726026999999997E-2"/>
    <n v="0.175342466"/>
    <n v="0.21689497699999999"/>
    <n v="6.3926941000000001E-2"/>
    <n v="0.119406393"/>
    <n v="6.8721460999999998E-2"/>
    <n v="1.6438356000000001E-2"/>
    <n v="1.1415524999999999E-2"/>
    <n v="25"/>
    <n v="9"/>
    <n v="2"/>
    <n v="2.8985507000000001E-2"/>
    <n v="0.362318841"/>
    <n v="0.130434783"/>
    <x v="5"/>
    <s v="Facial recognition security alarm system"/>
    <s v="All"/>
    <s v="Detached and semi-detached houses"/>
    <s v="Zircon"/>
    <s v="Security"/>
  </r>
  <r>
    <x v="0"/>
    <s v="1005590d-c03b-4a6d-945c-e6ca21bbce03"/>
    <n v="2342"/>
    <s v="cbelshawf7"/>
    <n v="1"/>
    <s v="Male"/>
    <x v="11"/>
    <x v="29"/>
    <x v="1"/>
    <x v="8"/>
    <n v="229"/>
    <x v="11"/>
    <n v="3652"/>
    <n v="3"/>
    <n v="164"/>
    <n v="806"/>
    <n v="1626"/>
    <n v="894"/>
    <n v="159"/>
    <n v="8.21468E-4"/>
    <n v="4.49069E-2"/>
    <n v="0.22070098599999999"/>
    <n v="0.44523548699999999"/>
    <n v="0.24479737100000001"/>
    <x v="11"/>
    <n v="3"/>
    <n v="36"/>
    <n v="139"/>
    <n v="472"/>
    <n v="821"/>
    <n v="837"/>
    <n v="604"/>
    <n v="402"/>
    <n v="338"/>
    <n v="8.21468E-4"/>
    <n v="9.857612E-3"/>
    <n v="3.8061336000000001E-2"/>
    <n v="0.12924425"/>
    <n v="0.224808324"/>
    <n v="0.229189485"/>
    <n v="0.16538882799999999"/>
    <n v="0.11007667"/>
    <n v="9.2552025999999996E-2"/>
    <n v="8525"/>
    <n v="376"/>
    <n v="270"/>
    <n v="180"/>
    <n v="464"/>
    <n v="106"/>
    <n v="177"/>
    <n v="174"/>
    <n v="372"/>
    <n v="346"/>
    <n v="1540"/>
    <n v="1934"/>
    <n v="751"/>
    <n v="1039"/>
    <n v="585"/>
    <n v="156"/>
    <n v="55"/>
    <n v="44.2"/>
    <n v="46"/>
    <n v="4.4105572000000003E-2"/>
    <n v="3.1671553999999998E-2"/>
    <n v="2.111437E-2"/>
    <n v="5.4428152E-2"/>
    <n v="1.2434018E-2"/>
    <n v="2.0762462999999998E-2"/>
    <n v="2.0410556999999999E-2"/>
    <n v="4.3636363999999997E-2"/>
    <n v="4.0586509999999999E-2"/>
    <n v="0.180645161"/>
    <n v="0.22686217"/>
    <n v="8.8093842000000006E-2"/>
    <n v="0.121876833"/>
    <n v="6.8621700999999993E-2"/>
    <n v="1.8299119999999999E-2"/>
    <n v="6.4516130000000001E-3"/>
    <n v="104"/>
    <n v="68"/>
    <n v="12"/>
    <n v="5.2401746999999999E-2"/>
    <n v="0.45414847200000003"/>
    <n v="0.29694323099999997"/>
    <x v="3"/>
    <s v="Alarm clock which automatically syncs with your smartphone and automatically opens the curtains or blinds"/>
    <s v="Budget"/>
    <s v="All homes"/>
    <s v="MyHome"/>
    <s v="Alarm"/>
  </r>
  <r>
    <x v="20"/>
    <s v="8490681e-eb40-454c-83d6-8ba4aca3fdfd"/>
    <n v="1549"/>
    <s v="ggoatmanf8"/>
    <n v="1"/>
    <s v="Male"/>
    <x v="86"/>
    <x v="15"/>
    <x v="0"/>
    <x v="10"/>
    <n v="186"/>
    <x v="86"/>
    <n v="3509"/>
    <n v="6"/>
    <n v="170"/>
    <n v="539"/>
    <n v="1191"/>
    <n v="1098"/>
    <n v="505"/>
    <n v="1.709889E-3"/>
    <n v="4.8446850999999999E-2"/>
    <n v="0.15360501600000001"/>
    <n v="0.339412938"/>
    <n v="0.31290966100000001"/>
    <x v="86"/>
    <n v="4"/>
    <n v="49"/>
    <n v="114"/>
    <n v="345"/>
    <n v="573"/>
    <n v="636"/>
    <n v="531"/>
    <n v="474"/>
    <n v="783"/>
    <n v="1.1399260000000001E-3"/>
    <n v="1.3964092000000001E-2"/>
    <n v="3.2487887999999999E-2"/>
    <n v="9.8318609000000001E-2"/>
    <n v="0.16329438600000001"/>
    <n v="0.18124821899999999"/>
    <n v="0.15132516400000001"/>
    <n v="0.13508122"/>
    <n v="0.22314049599999999"/>
    <n v="8991"/>
    <n v="418"/>
    <n v="305"/>
    <n v="222"/>
    <n v="597"/>
    <n v="147"/>
    <n v="271"/>
    <n v="185"/>
    <n v="381"/>
    <n v="318"/>
    <n v="1421"/>
    <n v="2071"/>
    <n v="679"/>
    <n v="999"/>
    <n v="748"/>
    <n v="165"/>
    <n v="64"/>
    <n v="43.4"/>
    <n v="46"/>
    <n v="4.6490934999999997E-2"/>
    <n v="3.3922811999999997E-2"/>
    <n v="2.4691358E-2"/>
    <n v="6.6399733000000002E-2"/>
    <n v="1.6349683E-2"/>
    <n v="3.0141252E-2"/>
    <n v="2.0576132E-2"/>
    <n v="4.2375708999999998E-2"/>
    <n v="3.5368702000000002E-2"/>
    <n v="0.158046936"/>
    <n v="0.230341453"/>
    <n v="7.5519963999999995E-2"/>
    <n v="0.111111111"/>
    <n v="8.3194304999999996E-2"/>
    <n v="1.8351685E-2"/>
    <n v="7.1182290000000002E-3"/>
    <n v="95"/>
    <n v="53"/>
    <n v="6"/>
    <n v="3.2258065000000002E-2"/>
    <n v="0.51075268799999995"/>
    <n v="0.28494623699999999"/>
    <x v="6"/>
    <s v="Alarm clock which automatically syncs with your smartphone and automatically opens the curtains or blinds"/>
    <s v="High-End"/>
    <s v="All homes"/>
    <s v="Zircon"/>
    <s v="Alarm"/>
  </r>
  <r>
    <x v="13"/>
    <s v="a07d42dc-4e96-406c-9309-6f247d58d1be"/>
    <n v="1765"/>
    <s v="tklassmannf9"/>
    <n v="1"/>
    <s v="Male"/>
    <x v="64"/>
    <x v="17"/>
    <x v="1"/>
    <x v="34"/>
    <n v="63"/>
    <x v="64"/>
    <n v="1330"/>
    <n v="1"/>
    <n v="47"/>
    <n v="178"/>
    <n v="450"/>
    <n v="425"/>
    <n v="229"/>
    <n v="7.5188000000000002E-4"/>
    <n v="3.5338346E-2"/>
    <n v="0.13383458600000001"/>
    <n v="0.33834586500000002"/>
    <n v="0.31954887199999998"/>
    <x v="64"/>
    <n v="1"/>
    <n v="7"/>
    <n v="38"/>
    <n v="99"/>
    <n v="170"/>
    <n v="239"/>
    <n v="174"/>
    <n v="220"/>
    <n v="382"/>
    <n v="7.5188000000000002E-4"/>
    <n v="5.2631580000000004E-3"/>
    <n v="2.8571428999999999E-2"/>
    <n v="7.4436089999999996E-2"/>
    <n v="0.127819549"/>
    <n v="0.17969924800000001"/>
    <n v="0.13082706799999999"/>
    <n v="0.165413534"/>
    <n v="0.28721804499999998"/>
    <n v="3318"/>
    <n v="138"/>
    <n v="113"/>
    <n v="70"/>
    <n v="250"/>
    <n v="56"/>
    <n v="115"/>
    <n v="73"/>
    <n v="108"/>
    <n v="78"/>
    <n v="467"/>
    <n v="793"/>
    <n v="327"/>
    <n v="428"/>
    <n v="218"/>
    <n v="49"/>
    <n v="35"/>
    <n v="44.1"/>
    <n v="48"/>
    <n v="4.1591320000000001E-2"/>
    <n v="3.4056661000000002E-2"/>
    <n v="2.1097046000000001E-2"/>
    <n v="7.5346594000000003E-2"/>
    <n v="1.6877637000000001E-2"/>
    <n v="3.4659433000000003E-2"/>
    <n v="2.2001205999999999E-2"/>
    <n v="3.2549728999999999E-2"/>
    <n v="2.3508136999999998E-2"/>
    <n v="0.140747438"/>
    <n v="0.238999397"/>
    <n v="9.8553345000000001E-2"/>
    <n v="0.128993369"/>
    <n v="6.570223E-2"/>
    <n v="1.4767931999999999E-2"/>
    <n v="1.0548523000000001E-2"/>
    <n v="37"/>
    <n v="8"/>
    <n v="0"/>
    <n v="0"/>
    <n v="0.58730158700000001"/>
    <n v="0.126984127"/>
    <x v="7"/>
    <s v="Smart bulb that can be controlled by your smartphone and other smart-home devices"/>
    <s v="Budget"/>
    <s v="All homes"/>
    <s v="MyHome"/>
    <s v="Lighting"/>
  </r>
  <r>
    <x v="16"/>
    <s v="912926ad-f7cf-461f-9eff-26da04e012cb"/>
    <n v="5422"/>
    <s v="kpawelfa"/>
    <n v="2"/>
    <s v="Male"/>
    <x v="27"/>
    <x v="21"/>
    <x v="0"/>
    <x v="15"/>
    <n v="195"/>
    <x v="27"/>
    <n v="2346"/>
    <n v="10"/>
    <n v="438"/>
    <n v="751"/>
    <n v="616"/>
    <n v="407"/>
    <n v="124"/>
    <n v="4.2625750000000002E-3"/>
    <n v="0.18670076699999999"/>
    <n v="0.32011935200000002"/>
    <n v="0.26257459500000002"/>
    <n v="0.173486786"/>
    <x v="27"/>
    <n v="24"/>
    <n v="77"/>
    <n v="371"/>
    <n v="523"/>
    <n v="408"/>
    <n v="327"/>
    <n v="233"/>
    <n v="181"/>
    <n v="202"/>
    <n v="1.0230179000000001E-2"/>
    <n v="3.2821823999999999E-2"/>
    <n v="0.15814151700000001"/>
    <n v="0.22293265100000001"/>
    <n v="0.17391304299999999"/>
    <n v="0.13938618899999999"/>
    <n v="9.9317987999999996E-2"/>
    <n v="7.7152600000000002E-2"/>
    <n v="8.6104006999999996E-2"/>
    <n v="5362"/>
    <n v="303"/>
    <n v="163"/>
    <n v="104"/>
    <n v="288"/>
    <n v="53"/>
    <n v="131"/>
    <n v="136"/>
    <n v="384"/>
    <n v="351"/>
    <n v="1160"/>
    <n v="999"/>
    <n v="297"/>
    <n v="414"/>
    <n v="351"/>
    <n v="127"/>
    <n v="101"/>
    <n v="40.9"/>
    <n v="40"/>
    <n v="5.6508765000000002E-2"/>
    <n v="3.0399104999999999E-2"/>
    <n v="1.9395748000000001E-2"/>
    <n v="5.3711302000000002E-2"/>
    <n v="9.8843720000000006E-3"/>
    <n v="2.4431181999999999E-2"/>
    <n v="2.5363670000000001E-2"/>
    <n v="7.1615069000000003E-2"/>
    <n v="6.5460648999999996E-2"/>
    <n v="0.21633718800000001"/>
    <n v="0.18631107799999999"/>
    <n v="5.538978E-2"/>
    <n v="7.7209996000000003E-2"/>
    <n v="6.5460648999999996E-2"/>
    <n v="2.3685192000000001E-2"/>
    <n v="1.8836255E-2"/>
    <n v="34"/>
    <n v="30"/>
    <n v="58"/>
    <n v="0.297435897"/>
    <n v="0.174358974"/>
    <n v="0.15384615400000001"/>
    <x v="4"/>
    <s v="Smart bulb that can be controlled by your smartphone and other smart-home devices"/>
    <s v="High-End"/>
    <s v="All homes"/>
    <s v="Zircon"/>
    <s v="Lighting"/>
  </r>
  <r>
    <x v="29"/>
    <s v="df1fd551-6739-4b61-809c-475145035ff4"/>
    <n v="5422"/>
    <s v="dgoburnfb"/>
    <n v="4"/>
    <s v="Female"/>
    <x v="56"/>
    <x v="11"/>
    <x v="0"/>
    <x v="32"/>
    <n v="120"/>
    <x v="56"/>
    <n v="2311"/>
    <n v="3"/>
    <n v="141"/>
    <n v="561"/>
    <n v="656"/>
    <n v="460"/>
    <n v="490"/>
    <n v="1.298139E-3"/>
    <n v="6.1012548999999999E-2"/>
    <n v="0.24275205499999999"/>
    <n v="0.28385980100000002"/>
    <n v="0.19904803099999999"/>
    <x v="56"/>
    <n v="2"/>
    <n v="43"/>
    <n v="125"/>
    <n v="383"/>
    <n v="331"/>
    <n v="314"/>
    <n v="241"/>
    <n v="222"/>
    <n v="650"/>
    <n v="8.6542599999999998E-4"/>
    <n v="1.8606663999999998E-2"/>
    <n v="5.4089139000000001E-2"/>
    <n v="0.16572912200000001"/>
    <n v="0.14322804"/>
    <n v="0.13587191700000001"/>
    <n v="0.10428386000000001"/>
    <n v="9.6062310999999997E-2"/>
    <n v="0.28126352199999999"/>
    <n v="5725"/>
    <n v="245"/>
    <n v="154"/>
    <n v="108"/>
    <n v="315"/>
    <n v="68"/>
    <n v="143"/>
    <n v="96"/>
    <n v="274"/>
    <n v="267"/>
    <n v="897"/>
    <n v="1362"/>
    <n v="483"/>
    <n v="669"/>
    <n v="441"/>
    <n v="120"/>
    <n v="83"/>
    <n v="45.1"/>
    <n v="48"/>
    <n v="4.2794760000000001E-2"/>
    <n v="2.6899563000000001E-2"/>
    <n v="1.8864629000000001E-2"/>
    <n v="5.5021833999999999E-2"/>
    <n v="1.1877729E-2"/>
    <n v="2.4978166E-2"/>
    <n v="1.6768558999999999E-2"/>
    <n v="4.7860262000000001E-2"/>
    <n v="4.6637554999999997E-2"/>
    <n v="0.15668122300000001"/>
    <n v="0.23790393000000001"/>
    <n v="8.4366811999999999E-2"/>
    <n v="0.116855895"/>
    <n v="7.7030567999999994E-2"/>
    <n v="2.0960698999999999E-2"/>
    <n v="1.4497817E-2"/>
    <n v="52"/>
    <n v="14"/>
    <n v="23"/>
    <n v="0.19166666700000001"/>
    <n v="0.43333333299999999"/>
    <n v="0.116666667"/>
    <x v="4"/>
    <s v="Smart bulb that can be controlled by your smartphone and other smart-home devices"/>
    <s v="High-End"/>
    <s v="All homes"/>
    <s v="Zircon"/>
    <s v="Lighting"/>
  </r>
  <r>
    <x v="0"/>
    <s v="630c83d9-246a-424b-b40e-69fdb6f64245"/>
    <n v="7747"/>
    <s v="ashernockfc"/>
    <n v="1"/>
    <s v="Male"/>
    <x v="115"/>
    <x v="26"/>
    <x v="1"/>
    <x v="8"/>
    <n v="246"/>
    <x v="115"/>
    <n v="4170"/>
    <n v="8"/>
    <n v="283"/>
    <n v="1152"/>
    <n v="1596"/>
    <n v="976"/>
    <n v="155"/>
    <n v="1.9184650000000001E-3"/>
    <n v="6.7865706999999997E-2"/>
    <n v="0.27625899300000001"/>
    <n v="0.38273381299999998"/>
    <n v="0.234052758"/>
    <x v="115"/>
    <n v="2"/>
    <n v="68"/>
    <n v="233"/>
    <n v="887"/>
    <n v="1025"/>
    <n v="755"/>
    <n v="568"/>
    <n v="386"/>
    <n v="246"/>
    <n v="4.7961599999999998E-4"/>
    <n v="1.6306953999999999E-2"/>
    <n v="5.5875300000000003E-2"/>
    <n v="0.21270983199999999"/>
    <n v="0.245803357"/>
    <n v="0.18105515599999999"/>
    <n v="0.13621103100000001"/>
    <n v="9.2565946999999996E-2"/>
    <n v="5.8992806000000002E-2"/>
    <n v="10339"/>
    <n v="856"/>
    <n v="437"/>
    <n v="281"/>
    <n v="719"/>
    <n v="134"/>
    <n v="263"/>
    <n v="256"/>
    <n v="596"/>
    <n v="711"/>
    <n v="2431"/>
    <n v="2075"/>
    <n v="505"/>
    <n v="598"/>
    <n v="357"/>
    <n v="97"/>
    <n v="23"/>
    <n v="35.5"/>
    <n v="35"/>
    <n v="8.2793306999999997E-2"/>
    <n v="4.2267144E-2"/>
    <n v="2.7178643999999998E-2"/>
    <n v="6.9542509000000002E-2"/>
    <n v="1.2960634E-2"/>
    <n v="2.5437662999999999E-2"/>
    <n v="2.4760615E-2"/>
    <n v="5.7645807E-2"/>
    <n v="6.8768739999999995E-2"/>
    <n v="0.235129123"/>
    <n v="0.200696392"/>
    <n v="4.8844182E-2"/>
    <n v="5.7839249000000002E-2"/>
    <n v="3.4529452000000002E-2"/>
    <n v="9.3819520000000007E-3"/>
    <n v="2.2245870000000001E-3"/>
    <n v="67"/>
    <n v="63"/>
    <n v="10"/>
    <n v="4.0650407E-2"/>
    <n v="0.27235772400000002"/>
    <n v="0.25609756099999997"/>
    <x v="0"/>
    <s v="Speaker system which connects to your smartphone and other smart-home devices"/>
    <s v="Budget"/>
    <s v="All homes"/>
    <s v="MyHome"/>
    <s v="Sound System"/>
  </r>
  <r>
    <x v="11"/>
    <s v="79486226-20b0-4962-a3b9-378df3e675d4"/>
    <n v="2342"/>
    <s v="ebertomieufd"/>
    <n v="1"/>
    <s v="Male"/>
    <x v="83"/>
    <x v="27"/>
    <x v="1"/>
    <x v="9"/>
    <n v="198"/>
    <x v="83"/>
    <n v="3280"/>
    <n v="6"/>
    <n v="246"/>
    <n v="810"/>
    <n v="1361"/>
    <n v="745"/>
    <n v="112"/>
    <n v="1.829268E-3"/>
    <n v="7.4999999999999997E-2"/>
    <n v="0.24695122"/>
    <n v="0.41493902399999999"/>
    <n v="0.22713414600000001"/>
    <x v="83"/>
    <n v="10"/>
    <n v="58"/>
    <n v="192"/>
    <n v="559"/>
    <n v="738"/>
    <n v="757"/>
    <n v="470"/>
    <n v="310"/>
    <n v="186"/>
    <n v="3.0487800000000001E-3"/>
    <n v="1.7682927000000001E-2"/>
    <n v="5.8536585000000002E-2"/>
    <n v="0.170426829"/>
    <n v="0.22500000000000001"/>
    <n v="0.230792683"/>
    <n v="0.143292683"/>
    <n v="9.4512194999999993E-2"/>
    <n v="5.6707317E-2"/>
    <n v="7850"/>
    <n v="363"/>
    <n v="237"/>
    <n v="139"/>
    <n v="448"/>
    <n v="92"/>
    <n v="205"/>
    <n v="166"/>
    <n v="415"/>
    <n v="371"/>
    <n v="1365"/>
    <n v="1759"/>
    <n v="577"/>
    <n v="926"/>
    <n v="593"/>
    <n v="121"/>
    <n v="73"/>
    <n v="43.6"/>
    <n v="46"/>
    <n v="4.6242037999999999E-2"/>
    <n v="3.0191083000000001E-2"/>
    <n v="1.7707006000000001E-2"/>
    <n v="5.7070063999999997E-2"/>
    <n v="1.1719745E-2"/>
    <n v="2.611465E-2"/>
    <n v="2.1146497E-2"/>
    <n v="5.2866242000000001E-2"/>
    <n v="4.7261145999999997E-2"/>
    <n v="0.17388534999999999"/>
    <n v="0.22407643299999999"/>
    <n v="7.3503184999999999E-2"/>
    <n v="0.117961783"/>
    <n v="7.5541400999999994E-2"/>
    <n v="1.5414013000000001E-2"/>
    <n v="9.2993629999999997E-3"/>
    <n v="33"/>
    <n v="85"/>
    <n v="25"/>
    <n v="0.12626262599999999"/>
    <n v="0.16666666699999999"/>
    <n v="0.42929292899999999"/>
    <x v="3"/>
    <s v="Alarm clock which automatically syncs with your smartphone and automatically opens the curtains or blinds"/>
    <s v="Budget"/>
    <s v="All homes"/>
    <s v="MyHome"/>
    <s v="Alarm"/>
  </r>
  <r>
    <x v="16"/>
    <s v="9eaf4dff-85be-427a-aedd-0e26a4dbd178"/>
    <n v="1549"/>
    <s v="kmatteonife"/>
    <n v="1"/>
    <s v="Male"/>
    <x v="48"/>
    <x v="12"/>
    <x v="1"/>
    <x v="3"/>
    <n v="112"/>
    <x v="48"/>
    <n v="2196"/>
    <n v="1"/>
    <n v="60"/>
    <n v="259"/>
    <n v="863"/>
    <n v="722"/>
    <n v="291"/>
    <n v="4.5537300000000002E-4"/>
    <n v="2.7322404000000002E-2"/>
    <n v="0.117941712"/>
    <n v="0.39298725000000001"/>
    <n v="0.32877959899999998"/>
    <x v="48"/>
    <n v="1"/>
    <n v="4"/>
    <n v="56"/>
    <n v="141"/>
    <n v="382"/>
    <n v="389"/>
    <n v="382"/>
    <n v="336"/>
    <n v="505"/>
    <n v="4.5537300000000002E-4"/>
    <n v="1.8214940000000001E-3"/>
    <n v="2.5500911000000001E-2"/>
    <n v="6.4207650000000005E-2"/>
    <n v="0.17395264099999999"/>
    <n v="0.177140255"/>
    <n v="0.17395264099999999"/>
    <n v="0.15300546400000001"/>
    <n v="0.22996357000000001"/>
    <n v="5537"/>
    <n v="227"/>
    <n v="204"/>
    <n v="142"/>
    <n v="406"/>
    <n v="88"/>
    <n v="175"/>
    <n v="129"/>
    <n v="200"/>
    <n v="144"/>
    <n v="877"/>
    <n v="1283"/>
    <n v="404"/>
    <n v="678"/>
    <n v="427"/>
    <n v="109"/>
    <n v="44"/>
    <n v="43.7"/>
    <n v="46"/>
    <n v="4.0996930000000001E-2"/>
    <n v="3.6843055999999999E-2"/>
    <n v="2.5645655999999999E-2"/>
    <n v="7.3324904999999996E-2"/>
    <n v="1.5893082999999999E-2"/>
    <n v="3.1605563000000003E-2"/>
    <n v="2.3297814999999999E-2"/>
    <n v="3.6120643000000001E-2"/>
    <n v="2.6006863000000002E-2"/>
    <n v="0.15838901899999999"/>
    <n v="0.23171392499999999"/>
    <n v="7.2963699000000007E-2"/>
    <n v="0.12244898"/>
    <n v="7.7117572999999995E-2"/>
    <n v="1.9685749999999998E-2"/>
    <n v="7.9465409999999997E-3"/>
    <n v="55"/>
    <n v="24"/>
    <n v="2"/>
    <n v="1.7857142999999999E-2"/>
    <n v="0.491071429"/>
    <n v="0.21428571399999999"/>
    <x v="6"/>
    <s v="Alarm clock which automatically syncs with your smartphone and automatically opens the curtains or blinds"/>
    <s v="High-End"/>
    <s v="All homes"/>
    <s v="Zircon"/>
    <s v="Alarm"/>
  </r>
  <r>
    <x v="15"/>
    <s v="022c72c9-2c5a-42f9-ab84-e1e5333d27ce"/>
    <n v="6825"/>
    <s v="mmantonff"/>
    <n v="1"/>
    <s v="Male"/>
    <x v="42"/>
    <x v="30"/>
    <x v="0"/>
    <x v="28"/>
    <n v="103"/>
    <x v="42"/>
    <n v="2171"/>
    <n v="12"/>
    <n v="327"/>
    <n v="380"/>
    <n v="605"/>
    <n v="587"/>
    <n v="260"/>
    <n v="5.5274069999999998E-3"/>
    <n v="0.15062183300000001"/>
    <n v="0.17503454600000001"/>
    <n v="0.278673422"/>
    <n v="0.27038231200000001"/>
    <x v="42"/>
    <n v="28"/>
    <n v="75"/>
    <n v="231"/>
    <n v="268"/>
    <n v="296"/>
    <n v="297"/>
    <n v="304"/>
    <n v="241"/>
    <n v="431"/>
    <n v="1.2897281999999999E-2"/>
    <n v="3.4546291999999999E-2"/>
    <n v="0.106402579"/>
    <n v="0.123445417"/>
    <n v="0.13634269900000001"/>
    <n v="0.13680331600000001"/>
    <n v="0.14002763700000001"/>
    <n v="0.111008752"/>
    <n v="0.19852602499999999"/>
    <n v="5090"/>
    <n v="232"/>
    <n v="163"/>
    <n v="117"/>
    <n v="351"/>
    <n v="73"/>
    <n v="148"/>
    <n v="80"/>
    <n v="195"/>
    <n v="172"/>
    <n v="797"/>
    <n v="1093"/>
    <n v="363"/>
    <n v="623"/>
    <n v="466"/>
    <n v="138"/>
    <n v="79"/>
    <n v="45.1"/>
    <n v="47"/>
    <n v="4.5579568000000001E-2"/>
    <n v="3.2023575999999998E-2"/>
    <n v="2.2986248000000001E-2"/>
    <n v="6.8958743000000003E-2"/>
    <n v="1.4341847E-2"/>
    <n v="2.9076621E-2"/>
    <n v="1.5717091999999998E-2"/>
    <n v="3.8310413000000001E-2"/>
    <n v="3.3791749000000003E-2"/>
    <n v="0.156581532"/>
    <n v="0.21473477399999999"/>
    <n v="7.1316305999999996E-2"/>
    <n v="0.122396857"/>
    <n v="9.1552063000000003E-2"/>
    <n v="2.7111983999999999E-2"/>
    <n v="1.5520628999999999E-2"/>
    <n v="47"/>
    <n v="19"/>
    <n v="15"/>
    <n v="0.145631068"/>
    <n v="0.45631068000000002"/>
    <n v="0.18446601900000001"/>
    <x v="5"/>
    <s v="Facial recognition security alarm system"/>
    <s v="All"/>
    <s v="Detached and semi-detached houses"/>
    <s v="Zircon"/>
    <s v="Security"/>
  </r>
  <r>
    <x v="12"/>
    <s v="45e10899-5ea6-4e32-bccd-9d05b3e311a6"/>
    <n v="2342"/>
    <s v="pforwardfg"/>
    <n v="1"/>
    <s v="Female"/>
    <x v="68"/>
    <x v="10"/>
    <x v="1"/>
    <x v="30"/>
    <n v="84"/>
    <x v="68"/>
    <n v="1763"/>
    <n v="1"/>
    <n v="97"/>
    <n v="232"/>
    <n v="792"/>
    <n v="471"/>
    <n v="170"/>
    <n v="5.6721500000000004E-4"/>
    <n v="5.5019853000000001E-2"/>
    <n v="0.131593874"/>
    <n v="0.44923426"/>
    <n v="0.26715825300000001"/>
    <x v="68"/>
    <n v="0"/>
    <n v="13"/>
    <n v="78"/>
    <n v="135"/>
    <n v="356"/>
    <n v="400"/>
    <n v="295"/>
    <n v="204"/>
    <n v="282"/>
    <n v="0"/>
    <n v="7.3737949999999998E-3"/>
    <n v="4.4242768000000002E-2"/>
    <n v="7.6574022000000005E-2"/>
    <n v="0.20192853099999999"/>
    <n v="0.22688599000000001"/>
    <n v="0.16732841700000001"/>
    <n v="0.115711855"/>
    <n v="0.15995462299999999"/>
    <n v="4563"/>
    <n v="260"/>
    <n v="149"/>
    <n v="89"/>
    <n v="321"/>
    <n v="84"/>
    <n v="161"/>
    <n v="122"/>
    <n v="177"/>
    <n v="168"/>
    <n v="784"/>
    <n v="1088"/>
    <n v="303"/>
    <n v="462"/>
    <n v="281"/>
    <n v="80"/>
    <n v="34"/>
    <n v="41.5"/>
    <n v="44"/>
    <n v="5.6980057000000001E-2"/>
    <n v="3.2653955999999998E-2"/>
    <n v="1.9504712E-2"/>
    <n v="7.0348455000000004E-2"/>
    <n v="1.8408941000000002E-2"/>
    <n v="3.5283805000000001E-2"/>
    <n v="2.6736796E-2"/>
    <n v="3.8790270000000002E-2"/>
    <n v="3.6817883000000003E-2"/>
    <n v="0.171816787"/>
    <n v="0.23843962299999999"/>
    <n v="6.6403682000000006E-2"/>
    <n v="0.101249178"/>
    <n v="6.1582291999999997E-2"/>
    <n v="1.7532325000000001E-2"/>
    <n v="7.4512379999999998E-3"/>
    <n v="30"/>
    <n v="18"/>
    <n v="0"/>
    <n v="0"/>
    <n v="0.35714285699999998"/>
    <n v="0.21428571399999999"/>
    <x v="3"/>
    <s v="Alarm clock which automatically syncs with your smartphone and automatically opens the curtains or blinds"/>
    <s v="Budget"/>
    <s v="All homes"/>
    <s v="MyHome"/>
    <s v="Alarm"/>
  </r>
  <r>
    <x v="18"/>
    <s v="fe0ca7ec-84a2-44ad-a84a-fcdccb27c4cf"/>
    <n v="7747"/>
    <s v="ohymersfh"/>
    <n v="2"/>
    <s v="Male"/>
    <x v="37"/>
    <x v="26"/>
    <x v="1"/>
    <x v="25"/>
    <n v="152"/>
    <x v="37"/>
    <n v="3557"/>
    <n v="5"/>
    <n v="386"/>
    <n v="1349"/>
    <n v="1259"/>
    <n v="473"/>
    <n v="85"/>
    <n v="1.405679E-3"/>
    <n v="0.10851841399999999"/>
    <n v="0.37925217900000002"/>
    <n v="0.35394995800000001"/>
    <n v="0.132977228"/>
    <x v="37"/>
    <n v="13"/>
    <n v="105"/>
    <n v="338"/>
    <n v="1034"/>
    <n v="743"/>
    <n v="708"/>
    <n v="355"/>
    <n v="154"/>
    <n v="107"/>
    <n v="3.6547649999999999E-3"/>
    <n v="2.9519258E-2"/>
    <n v="9.5023896999999996E-2"/>
    <n v="0.29069440499999999"/>
    <n v="0.20888389099999999"/>
    <n v="0.19904413800000001"/>
    <n v="9.9803205000000006E-2"/>
    <n v="4.3294910999999998E-2"/>
    <n v="3.0081528999999999E-2"/>
    <n v="7882"/>
    <n v="663"/>
    <n v="273"/>
    <n v="160"/>
    <n v="422"/>
    <n v="98"/>
    <n v="189"/>
    <n v="174"/>
    <n v="531"/>
    <n v="601"/>
    <n v="1516"/>
    <n v="1411"/>
    <n v="507"/>
    <n v="666"/>
    <n v="458"/>
    <n v="156"/>
    <n v="57"/>
    <n v="38.9"/>
    <n v="37"/>
    <n v="8.4115706999999998E-2"/>
    <n v="3.4635879000000001E-2"/>
    <n v="2.0299416000000001E-2"/>
    <n v="5.3539710999999997E-2"/>
    <n v="1.2433392999999999E-2"/>
    <n v="2.3978685999999999E-2"/>
    <n v="2.2075615E-2"/>
    <n v="6.7368687999999996E-2"/>
    <n v="7.6249682999999999E-2"/>
    <n v="0.19233697"/>
    <n v="0.17901547800000001"/>
    <n v="6.4323775999999999E-2"/>
    <n v="8.4496320999999999E-2"/>
    <n v="5.8107078999999999E-2"/>
    <n v="1.9791930999999999E-2"/>
    <n v="7.2316669999999998E-3"/>
    <n v="19"/>
    <n v="34"/>
    <n v="30"/>
    <n v="0.19736842099999999"/>
    <n v="0.125"/>
    <n v="0.22368421099999999"/>
    <x v="0"/>
    <s v="Speaker system which connects to your smartphone and other smart-home devices"/>
    <s v="Budget"/>
    <s v="All homes"/>
    <s v="MyHome"/>
    <s v="Sound System"/>
  </r>
  <r>
    <x v="22"/>
    <s v="c992857b-9c1f-411b-b326-557cfe2a373a"/>
    <n v="2346"/>
    <s v="tgilfoyfi"/>
    <n v="1"/>
    <s v="Female"/>
    <x v="125"/>
    <x v="24"/>
    <x v="1"/>
    <x v="40"/>
    <n v="216"/>
    <x v="125"/>
    <n v="3422"/>
    <n v="3"/>
    <n v="165"/>
    <n v="631"/>
    <n v="1540"/>
    <n v="901"/>
    <n v="182"/>
    <n v="8.7668000000000002E-4"/>
    <n v="4.8217416999999999E-2"/>
    <n v="0.18439509100000001"/>
    <n v="0.45002922299999998"/>
    <n v="0.26329631799999997"/>
    <x v="125"/>
    <n v="2"/>
    <n v="59"/>
    <n v="122"/>
    <n v="418"/>
    <n v="760"/>
    <n v="795"/>
    <n v="515"/>
    <n v="390"/>
    <n v="361"/>
    <n v="5.8445399999999998E-4"/>
    <n v="1.7241379000000001E-2"/>
    <n v="3.5651665999999999E-2"/>
    <n v="0.122150789"/>
    <n v="0.222092344"/>
    <n v="0.23232028099999999"/>
    <n v="0.15049678599999999"/>
    <n v="0.11396844"/>
    <n v="0.10549386299999999"/>
    <n v="8454"/>
    <n v="486"/>
    <n v="267"/>
    <n v="177"/>
    <n v="587"/>
    <n v="115"/>
    <n v="232"/>
    <n v="196"/>
    <n v="345"/>
    <n v="327"/>
    <n v="1650"/>
    <n v="1895"/>
    <n v="613"/>
    <n v="875"/>
    <n v="493"/>
    <n v="127"/>
    <n v="69"/>
    <n v="41.6"/>
    <n v="43"/>
    <n v="5.7487580000000003E-2"/>
    <n v="3.1582683E-2"/>
    <n v="2.0936835000000001E-2"/>
    <n v="6.9434587000000006E-2"/>
    <n v="1.3603028E-2"/>
    <n v="2.7442630999999999E-2"/>
    <n v="2.3184290999999999E-2"/>
    <n v="4.0809084000000002E-2"/>
    <n v="3.8679915000000002E-2"/>
    <n v="0.19517388199999999"/>
    <n v="0.224154247"/>
    <n v="7.2510054000000004E-2"/>
    <n v="0.103501301"/>
    <n v="5.831559E-2"/>
    <n v="1.5022475E-2"/>
    <n v="8.161817E-3"/>
    <n v="67"/>
    <n v="77"/>
    <n v="12"/>
    <n v="5.5555555999999999E-2"/>
    <n v="0.31018518499999997"/>
    <n v="0.35648148099999999"/>
    <x v="2"/>
    <s v="Fingerprint recognised door system"/>
    <s v="All"/>
    <s v="Flats"/>
    <s v="MyHome"/>
    <s v="Security"/>
  </r>
  <r>
    <x v="6"/>
    <s v="ace2a957-3dc9-4655-becf-fb261cb345f8"/>
    <n v="1765"/>
    <s v="mdarellfj"/>
    <n v="1"/>
    <s v="Female"/>
    <x v="125"/>
    <x v="3"/>
    <x v="1"/>
    <x v="40"/>
    <n v="216"/>
    <x v="125"/>
    <n v="3422"/>
    <n v="3"/>
    <n v="165"/>
    <n v="631"/>
    <n v="1540"/>
    <n v="901"/>
    <n v="182"/>
    <n v="8.7668000000000002E-4"/>
    <n v="4.8217416999999999E-2"/>
    <n v="0.18439509100000001"/>
    <n v="0.45002922299999998"/>
    <n v="0.26329631799999997"/>
    <x v="125"/>
    <n v="2"/>
    <n v="59"/>
    <n v="122"/>
    <n v="418"/>
    <n v="760"/>
    <n v="795"/>
    <n v="515"/>
    <n v="390"/>
    <n v="361"/>
    <n v="5.8445399999999998E-4"/>
    <n v="1.7241379000000001E-2"/>
    <n v="3.5651665999999999E-2"/>
    <n v="0.122150789"/>
    <n v="0.222092344"/>
    <n v="0.23232028099999999"/>
    <n v="0.15049678599999999"/>
    <n v="0.11396844"/>
    <n v="0.10549386299999999"/>
    <n v="8454"/>
    <n v="486"/>
    <n v="267"/>
    <n v="177"/>
    <n v="587"/>
    <n v="115"/>
    <n v="232"/>
    <n v="196"/>
    <n v="345"/>
    <n v="327"/>
    <n v="1650"/>
    <n v="1895"/>
    <n v="613"/>
    <n v="875"/>
    <n v="493"/>
    <n v="127"/>
    <n v="69"/>
    <n v="41.6"/>
    <n v="43"/>
    <n v="5.7487580000000003E-2"/>
    <n v="3.1582683E-2"/>
    <n v="2.0936835000000001E-2"/>
    <n v="6.9434587000000006E-2"/>
    <n v="1.3603028E-2"/>
    <n v="2.7442630999999999E-2"/>
    <n v="2.3184290999999999E-2"/>
    <n v="4.0809084000000002E-2"/>
    <n v="3.8679915000000002E-2"/>
    <n v="0.19517388199999999"/>
    <n v="0.224154247"/>
    <n v="7.2510054000000004E-2"/>
    <n v="0.103501301"/>
    <n v="5.831559E-2"/>
    <n v="1.5022475E-2"/>
    <n v="8.161817E-3"/>
    <n v="67"/>
    <n v="77"/>
    <n v="12"/>
    <n v="5.5555555999999999E-2"/>
    <n v="0.31018518499999997"/>
    <n v="0.35648148099999999"/>
    <x v="7"/>
    <s v="Smart bulb that can be controlled by your smartphone and other smart-home devices"/>
    <s v="Budget"/>
    <s v="All homes"/>
    <s v="MyHome"/>
    <s v="Lighting"/>
  </r>
  <r>
    <x v="13"/>
    <s v="3efc462e-2c05-42e0-b49e-b70d314f4c3a"/>
    <n v="2346"/>
    <s v="pwharltonfk"/>
    <n v="1"/>
    <s v="Female"/>
    <x v="18"/>
    <x v="7"/>
    <x v="1"/>
    <x v="9"/>
    <n v="84"/>
    <x v="18"/>
    <n v="1994"/>
    <n v="1"/>
    <n v="118"/>
    <n v="371"/>
    <n v="863"/>
    <n v="504"/>
    <n v="137"/>
    <n v="5.0150499999999996E-4"/>
    <n v="5.9177532999999997E-2"/>
    <n v="0.18605817499999999"/>
    <n v="0.432798395"/>
    <n v="0.25275827499999998"/>
    <x v="18"/>
    <n v="1"/>
    <n v="16"/>
    <n v="110"/>
    <n v="247"/>
    <n v="412"/>
    <n v="432"/>
    <n v="306"/>
    <n v="223"/>
    <n v="247"/>
    <n v="5.0150499999999996E-4"/>
    <n v="8.0240720000000001E-3"/>
    <n v="5.5165496000000001E-2"/>
    <n v="0.123871615"/>
    <n v="0.20661985999999999"/>
    <n v="0.21664995000000001"/>
    <n v="0.15346038100000001"/>
    <n v="0.111835507"/>
    <n v="0.123871615"/>
    <n v="5040"/>
    <n v="264"/>
    <n v="185"/>
    <n v="105"/>
    <n v="332"/>
    <n v="78"/>
    <n v="159"/>
    <n v="122"/>
    <n v="266"/>
    <n v="229"/>
    <n v="916"/>
    <n v="1210"/>
    <n v="305"/>
    <n v="483"/>
    <n v="295"/>
    <n v="51"/>
    <n v="40"/>
    <n v="40.799999999999997"/>
    <n v="43"/>
    <n v="5.2380952000000001E-2"/>
    <n v="3.6706348999999999E-2"/>
    <n v="2.0833332999999999E-2"/>
    <n v="6.5873016000000006E-2"/>
    <n v="1.5476190000000001E-2"/>
    <n v="3.1547618999999999E-2"/>
    <n v="2.4206348999999999E-2"/>
    <n v="5.2777777999999997E-2"/>
    <n v="4.5436508E-2"/>
    <n v="0.181746032"/>
    <n v="0.24007936499999999"/>
    <n v="6.0515872999999998E-2"/>
    <n v="9.5833333000000007E-2"/>
    <n v="5.8531746000000003E-2"/>
    <n v="1.0119048E-2"/>
    <n v="7.9365080000000001E-3"/>
    <n v="30"/>
    <n v="29"/>
    <n v="1"/>
    <n v="1.1904761999999999E-2"/>
    <n v="0.35714285699999998"/>
    <n v="0.34523809500000002"/>
    <x v="2"/>
    <s v="Fingerprint recognised door system"/>
    <s v="All"/>
    <s v="Flats"/>
    <s v="MyHome"/>
    <s v="Security"/>
  </r>
  <r>
    <x v="10"/>
    <s v="d61ee821-34c1-48f1-a539-6d33d81773a3"/>
    <n v="2342"/>
    <s v="itullethfl"/>
    <n v="1"/>
    <s v="Male"/>
    <x v="109"/>
    <x v="24"/>
    <x v="1"/>
    <x v="8"/>
    <n v="283"/>
    <x v="109"/>
    <n v="4765"/>
    <n v="15"/>
    <n v="446"/>
    <n v="1417"/>
    <n v="2422"/>
    <n v="397"/>
    <n v="68"/>
    <n v="3.1479540000000001E-3"/>
    <n v="9.3599161E-2"/>
    <n v="0.29737670500000002"/>
    <n v="0.508289612"/>
    <n v="8.3315844999999999E-2"/>
    <x v="109"/>
    <n v="20"/>
    <n v="90"/>
    <n v="373"/>
    <n v="889"/>
    <n v="1399"/>
    <n v="1193"/>
    <n v="489"/>
    <n v="205"/>
    <n v="107"/>
    <n v="4.1972720000000002E-3"/>
    <n v="1.8887722999999999E-2"/>
    <n v="7.8279118999999994E-2"/>
    <n v="0.18656872999999999"/>
    <n v="0.293599161"/>
    <n v="0.25036726100000001"/>
    <n v="0.102623295"/>
    <n v="4.3022036E-2"/>
    <n v="2.2455404000000002E-2"/>
    <n v="10599"/>
    <n v="681"/>
    <n v="346"/>
    <n v="239"/>
    <n v="645"/>
    <n v="127"/>
    <n v="263"/>
    <n v="213"/>
    <n v="491"/>
    <n v="637"/>
    <n v="2108"/>
    <n v="2003"/>
    <n v="736"/>
    <n v="1126"/>
    <n v="719"/>
    <n v="177"/>
    <n v="88"/>
    <n v="41.3"/>
    <n v="42"/>
    <n v="6.4251344000000002E-2"/>
    <n v="3.2644589000000002E-2"/>
    <n v="2.2549296999999999E-2"/>
    <n v="6.0854798000000002E-2"/>
    <n v="1.1982262E-2"/>
    <n v="2.4813662E-2"/>
    <n v="2.0096235E-2"/>
    <n v="4.6325125000000002E-2"/>
    <n v="6.0100009000000003E-2"/>
    <n v="0.19888668700000001"/>
    <n v="0.18898009199999999"/>
    <n v="6.9440512999999995E-2"/>
    <n v="0.106236437"/>
    <n v="6.7836588000000003E-2"/>
    <n v="1.6699689E-2"/>
    <n v="8.3026699999999998E-3"/>
    <n v="53"/>
    <n v="117"/>
    <n v="18"/>
    <n v="6.3604240000000006E-2"/>
    <n v="0.187279152"/>
    <n v="0.41342756200000003"/>
    <x v="3"/>
    <s v="Alarm clock which automatically syncs with your smartphone and automatically opens the curtains or blinds"/>
    <s v="Budget"/>
    <s v="All homes"/>
    <s v="MyHome"/>
    <s v="Alarm"/>
  </r>
  <r>
    <x v="4"/>
    <s v="5bc37a6c-5407-4f99-b532-afa85a746604"/>
    <n v="5422"/>
    <s v="olimeburnerfm"/>
    <n v="1"/>
    <s v="Female"/>
    <x v="95"/>
    <x v="17"/>
    <x v="1"/>
    <x v="37"/>
    <n v="130"/>
    <x v="95"/>
    <n v="2544"/>
    <n v="1"/>
    <n v="164"/>
    <n v="343"/>
    <n v="1330"/>
    <n v="544"/>
    <n v="162"/>
    <n v="3.93082E-4"/>
    <n v="6.4465409000000001E-2"/>
    <n v="0.13482704400000001"/>
    <n v="0.52279874199999998"/>
    <n v="0.213836478"/>
    <x v="95"/>
    <n v="6"/>
    <n v="25"/>
    <n v="138"/>
    <n v="229"/>
    <n v="544"/>
    <n v="659"/>
    <n v="412"/>
    <n v="261"/>
    <n v="270"/>
    <n v="2.3584909999999999E-3"/>
    <n v="9.8270440000000001E-3"/>
    <n v="5.4245282999999998E-2"/>
    <n v="9.0015723000000006E-2"/>
    <n v="0.213836478"/>
    <n v="0.259040881"/>
    <n v="0.16194968600000001"/>
    <n v="0.10259434000000001"/>
    <n v="0.10613207500000001"/>
    <n v="6242"/>
    <n v="303"/>
    <n v="171"/>
    <n v="130"/>
    <n v="431"/>
    <n v="103"/>
    <n v="180"/>
    <n v="139"/>
    <n v="255"/>
    <n v="174"/>
    <n v="1001"/>
    <n v="1346"/>
    <n v="394"/>
    <n v="809"/>
    <n v="597"/>
    <n v="138"/>
    <n v="71"/>
    <n v="44.7"/>
    <n v="47"/>
    <n v="4.8542134000000001E-2"/>
    <n v="2.7395065999999999E-2"/>
    <n v="2.0826658000000001E-2"/>
    <n v="6.9048382000000005E-2"/>
    <n v="1.6501121000000001E-2"/>
    <n v="2.8836911E-2"/>
    <n v="2.2268504000000001E-2"/>
    <n v="4.0852290999999999E-2"/>
    <n v="2.7875680999999999E-2"/>
    <n v="0.16036526800000001"/>
    <n v="0.21563601399999999"/>
    <n v="6.3120794999999993E-2"/>
    <n v="0.129605896"/>
    <n v="9.5642422000000005E-2"/>
    <n v="2.2108299000000001E-2"/>
    <n v="1.1374558999999999E-2"/>
    <n v="33"/>
    <n v="41"/>
    <n v="2"/>
    <n v="1.5384615000000001E-2"/>
    <n v="0.25384615399999999"/>
    <n v="0.31538461499999998"/>
    <x v="4"/>
    <s v="Smart bulb that can be controlled by your smartphone and other smart-home devices"/>
    <s v="High-End"/>
    <s v="All homes"/>
    <s v="Zircon"/>
    <s v="Lighting"/>
  </r>
  <r>
    <x v="6"/>
    <s v="98cd57e1-1c45-4d94-915f-348887f785a9"/>
    <n v="1549"/>
    <s v="fmuscatfn"/>
    <n v="1"/>
    <s v="Male"/>
    <x v="67"/>
    <x v="26"/>
    <x v="0"/>
    <x v="20"/>
    <n v="164"/>
    <x v="67"/>
    <n v="3098"/>
    <n v="5"/>
    <n v="270"/>
    <n v="893"/>
    <n v="1162"/>
    <n v="580"/>
    <n v="188"/>
    <n v="1.613944E-3"/>
    <n v="8.7153001999999993E-2"/>
    <n v="0.28825048399999997"/>
    <n v="0.37508069700000002"/>
    <n v="0.18721756000000001"/>
    <x v="67"/>
    <n v="18"/>
    <n v="57"/>
    <n v="279"/>
    <n v="585"/>
    <n v="612"/>
    <n v="598"/>
    <n v="440"/>
    <n v="258"/>
    <n v="251"/>
    <n v="5.8101999999999997E-3"/>
    <n v="1.8398966999999999E-2"/>
    <n v="9.0058102000000001E-2"/>
    <n v="0.18883150400000001"/>
    <n v="0.19754680399999999"/>
    <n v="0.19302775999999999"/>
    <n v="0.14202711400000001"/>
    <n v="8.3279535000000002E-2"/>
    <n v="8.1020013000000002E-2"/>
    <n v="7411"/>
    <n v="504"/>
    <n v="255"/>
    <n v="169"/>
    <n v="471"/>
    <n v="85"/>
    <n v="158"/>
    <n v="150"/>
    <n v="343"/>
    <n v="312"/>
    <n v="1642"/>
    <n v="1431"/>
    <n v="481"/>
    <n v="668"/>
    <n v="488"/>
    <n v="157"/>
    <n v="97"/>
    <n v="41.1"/>
    <n v="41"/>
    <n v="6.8007017000000003E-2"/>
    <n v="3.4408312000000003E-2"/>
    <n v="2.2803940000000002E-2"/>
    <n v="6.3554176000000004E-2"/>
    <n v="1.1469437000000001E-2"/>
    <n v="2.1319660000000001E-2"/>
    <n v="2.0240184000000001E-2"/>
    <n v="4.6282552999999997E-2"/>
    <n v="4.2099582000000003E-2"/>
    <n v="0.221562542"/>
    <n v="0.19309135099999999"/>
    <n v="6.4903522000000005E-2"/>
    <n v="9.0136283999999997E-2"/>
    <n v="6.5848063999999998E-2"/>
    <n v="2.1184725000000001E-2"/>
    <n v="1.3088651999999999E-2"/>
    <n v="44"/>
    <n v="36"/>
    <n v="49"/>
    <n v="0.29878048800000001"/>
    <n v="0.26829268299999998"/>
    <n v="0.21951219499999999"/>
    <x v="6"/>
    <s v="Alarm clock which automatically syncs with your smartphone and automatically opens the curtains or blinds"/>
    <s v="High-End"/>
    <s v="All homes"/>
    <s v="Zircon"/>
    <s v="Alarm"/>
  </r>
  <r>
    <x v="28"/>
    <s v="02d7729c-af2f-4a42-b154-a9ba46e6013c"/>
    <n v="2342"/>
    <s v="bmarkovafo"/>
    <n v="1"/>
    <s v="Male"/>
    <x v="117"/>
    <x v="14"/>
    <x v="1"/>
    <x v="4"/>
    <n v="170"/>
    <x v="117"/>
    <n v="3770"/>
    <n v="6"/>
    <n v="422"/>
    <n v="841"/>
    <n v="2183"/>
    <n v="259"/>
    <n v="59"/>
    <n v="1.591512E-3"/>
    <n v="0.11193634"/>
    <n v="0.22307692300000001"/>
    <n v="0.57904509299999996"/>
    <n v="6.8700264999999996E-2"/>
    <x v="117"/>
    <n v="17"/>
    <n v="133"/>
    <n v="381"/>
    <n v="497"/>
    <n v="1221"/>
    <n v="1125"/>
    <n v="261"/>
    <n v="88"/>
    <n v="47"/>
    <n v="4.5092839999999997E-3"/>
    <n v="3.5278515000000003E-2"/>
    <n v="0.10106100799999999"/>
    <n v="0.13183023899999999"/>
    <n v="0.323872679"/>
    <n v="0.29840848800000003"/>
    <n v="6.9230768999999998E-2"/>
    <n v="2.3342175E-2"/>
    <n v="1.2466843999999999E-2"/>
    <n v="9181"/>
    <n v="698"/>
    <n v="385"/>
    <n v="227"/>
    <n v="613"/>
    <n v="143"/>
    <n v="242"/>
    <n v="249"/>
    <n v="597"/>
    <n v="628"/>
    <n v="1980"/>
    <n v="1603"/>
    <n v="461"/>
    <n v="749"/>
    <n v="424"/>
    <n v="124"/>
    <n v="58"/>
    <n v="37"/>
    <n v="35"/>
    <n v="7.6026576999999998E-2"/>
    <n v="4.1934430000000002E-2"/>
    <n v="2.4724975E-2"/>
    <n v="6.6768326000000003E-2"/>
    <n v="1.5575645000000001E-2"/>
    <n v="2.6358784E-2"/>
    <n v="2.7121229E-2"/>
    <n v="6.5025596000000005E-2"/>
    <n v="6.8402135000000003E-2"/>
    <n v="0.215662782"/>
    <n v="0.17459971699999999"/>
    <n v="5.0212395E-2"/>
    <n v="8.1581527000000001E-2"/>
    <n v="4.6182332999999999E-2"/>
    <n v="1.3506153999999999E-2"/>
    <n v="6.317395E-3"/>
    <n v="12"/>
    <n v="43"/>
    <n v="33"/>
    <n v="0.194117647"/>
    <n v="7.0588234999999999E-2"/>
    <n v="0.25294117599999999"/>
    <x v="3"/>
    <s v="Alarm clock which automatically syncs with your smartphone and automatically opens the curtains or blinds"/>
    <s v="Budget"/>
    <s v="All homes"/>
    <s v="MyHome"/>
    <s v="Alarm"/>
  </r>
  <r>
    <x v="28"/>
    <s v="482a38ae-981e-40f8-9e9f-49b56e795886"/>
    <n v="1549"/>
    <s v="egaydenfp"/>
    <n v="1"/>
    <s v="Female"/>
    <x v="45"/>
    <x v="7"/>
    <x v="0"/>
    <x v="28"/>
    <n v="102"/>
    <x v="45"/>
    <n v="2394"/>
    <n v="10"/>
    <n v="227"/>
    <n v="422"/>
    <n v="930"/>
    <n v="617"/>
    <n v="188"/>
    <n v="4.177109E-3"/>
    <n v="9.4820383999999994E-2"/>
    <n v="0.176274018"/>
    <n v="0.38847117799999997"/>
    <n v="0.25772765199999997"/>
    <x v="45"/>
    <n v="12"/>
    <n v="51"/>
    <n v="190"/>
    <n v="287"/>
    <n v="445"/>
    <n v="450"/>
    <n v="362"/>
    <n v="291"/>
    <n v="306"/>
    <n v="5.0125309999999998E-3"/>
    <n v="2.1303257999999999E-2"/>
    <n v="7.9365079000000005E-2"/>
    <n v="0.119883041"/>
    <n v="0.18588136999999999"/>
    <n v="0.18796992500000001"/>
    <n v="0.15121136199999999"/>
    <n v="0.121553885"/>
    <n v="0.127819549"/>
    <n v="5604"/>
    <n v="301"/>
    <n v="176"/>
    <n v="132"/>
    <n v="367"/>
    <n v="64"/>
    <n v="138"/>
    <n v="97"/>
    <n v="207"/>
    <n v="196"/>
    <n v="902"/>
    <n v="1239"/>
    <n v="398"/>
    <n v="659"/>
    <n v="514"/>
    <n v="144"/>
    <n v="70"/>
    <n v="44.7"/>
    <n v="47"/>
    <n v="5.3711635000000001E-2"/>
    <n v="3.1406138E-2"/>
    <n v="2.3554604E-2"/>
    <n v="6.5488935999999998E-2"/>
    <n v="1.1420414E-2"/>
    <n v="2.4625267999999999E-2"/>
    <n v="1.7309064999999998E-2"/>
    <n v="3.6937901000000002E-2"/>
    <n v="3.4975017999999997E-2"/>
    <n v="0.16095646"/>
    <n v="0.221092077"/>
    <n v="7.1020700000000006E-2"/>
    <n v="0.11759457500000001"/>
    <n v="9.1720200000000002E-2"/>
    <n v="2.5695931000000002E-2"/>
    <n v="1.2491077999999999E-2"/>
    <n v="58"/>
    <n v="21"/>
    <n v="3"/>
    <n v="2.9411764999999999E-2"/>
    <n v="0.56862745100000001"/>
    <n v="0.20588235299999999"/>
    <x v="6"/>
    <s v="Alarm clock which automatically syncs with your smartphone and automatically opens the curtains or blinds"/>
    <s v="High-End"/>
    <s v="All homes"/>
    <s v="Zircon"/>
    <s v="Alarm"/>
  </r>
  <r>
    <x v="19"/>
    <s v="66ab601a-a7f6-45ee-9486-02025ca269f5"/>
    <n v="6825"/>
    <s v="akerslakefq"/>
    <n v="1"/>
    <s v="Female"/>
    <x v="125"/>
    <x v="14"/>
    <x v="1"/>
    <x v="40"/>
    <n v="216"/>
    <x v="125"/>
    <n v="3422"/>
    <n v="3"/>
    <n v="165"/>
    <n v="631"/>
    <n v="1540"/>
    <n v="901"/>
    <n v="182"/>
    <n v="8.7668000000000002E-4"/>
    <n v="4.8217416999999999E-2"/>
    <n v="0.18439509100000001"/>
    <n v="0.45002922299999998"/>
    <n v="0.26329631799999997"/>
    <x v="125"/>
    <n v="2"/>
    <n v="59"/>
    <n v="122"/>
    <n v="418"/>
    <n v="760"/>
    <n v="795"/>
    <n v="515"/>
    <n v="390"/>
    <n v="361"/>
    <n v="5.8445399999999998E-4"/>
    <n v="1.7241379000000001E-2"/>
    <n v="3.5651665999999999E-2"/>
    <n v="0.122150789"/>
    <n v="0.222092344"/>
    <n v="0.23232028099999999"/>
    <n v="0.15049678599999999"/>
    <n v="0.11396844"/>
    <n v="0.10549386299999999"/>
    <n v="8454"/>
    <n v="486"/>
    <n v="267"/>
    <n v="177"/>
    <n v="587"/>
    <n v="115"/>
    <n v="232"/>
    <n v="196"/>
    <n v="345"/>
    <n v="327"/>
    <n v="1650"/>
    <n v="1895"/>
    <n v="613"/>
    <n v="875"/>
    <n v="493"/>
    <n v="127"/>
    <n v="69"/>
    <n v="41.6"/>
    <n v="43"/>
    <n v="5.7487580000000003E-2"/>
    <n v="3.1582683E-2"/>
    <n v="2.0936835000000001E-2"/>
    <n v="6.9434587000000006E-2"/>
    <n v="1.3603028E-2"/>
    <n v="2.7442630999999999E-2"/>
    <n v="2.3184290999999999E-2"/>
    <n v="4.0809084000000002E-2"/>
    <n v="3.8679915000000002E-2"/>
    <n v="0.19517388199999999"/>
    <n v="0.224154247"/>
    <n v="7.2510054000000004E-2"/>
    <n v="0.103501301"/>
    <n v="5.831559E-2"/>
    <n v="1.5022475E-2"/>
    <n v="8.161817E-3"/>
    <n v="67"/>
    <n v="77"/>
    <n v="12"/>
    <n v="5.5555555999999999E-2"/>
    <n v="0.31018518499999997"/>
    <n v="0.35648148099999999"/>
    <x v="5"/>
    <s v="Facial recognition security alarm system"/>
    <s v="All"/>
    <s v="Detached and semi-detached houses"/>
    <s v="Zircon"/>
    <s v="Security"/>
  </r>
  <r>
    <x v="8"/>
    <s v="72e0daf3-366f-4423-bb0e-2949c7f4adb2"/>
    <n v="9559"/>
    <s v="hgleesonfr"/>
    <n v="3"/>
    <s v="Male"/>
    <x v="30"/>
    <x v="18"/>
    <x v="0"/>
    <x v="1"/>
    <n v="99"/>
    <x v="30"/>
    <n v="2381"/>
    <n v="8"/>
    <n v="403"/>
    <n v="559"/>
    <n v="1032"/>
    <n v="286"/>
    <n v="93"/>
    <n v="3.3599329999999998E-3"/>
    <n v="0.169256615"/>
    <n v="0.23477530399999999"/>
    <n v="0.43343133099999998"/>
    <n v="0.12011759800000001"/>
    <x v="30"/>
    <n v="18"/>
    <n v="144"/>
    <n v="303"/>
    <n v="345"/>
    <n v="546"/>
    <n v="573"/>
    <n v="219"/>
    <n v="107"/>
    <n v="126"/>
    <n v="7.5598490000000004E-3"/>
    <n v="6.0478789999999998E-2"/>
    <n v="0.12725745499999999"/>
    <n v="0.144897102"/>
    <n v="0.229315414"/>
    <n v="0.24065518699999999"/>
    <n v="9.1978160000000003E-2"/>
    <n v="4.4939101000000002E-2"/>
    <n v="5.2918941999999997E-2"/>
    <n v="5614"/>
    <n v="370"/>
    <n v="220"/>
    <n v="125"/>
    <n v="300"/>
    <n v="71"/>
    <n v="138"/>
    <n v="122"/>
    <n v="214"/>
    <n v="257"/>
    <n v="1211"/>
    <n v="1009"/>
    <n v="312"/>
    <n v="521"/>
    <n v="451"/>
    <n v="178"/>
    <n v="115"/>
    <n v="42.5"/>
    <n v="42"/>
    <n v="6.5906662000000005E-2"/>
    <n v="3.9187745000000003E-2"/>
    <n v="2.2265764E-2"/>
    <n v="5.3437833999999997E-2"/>
    <n v="1.2646954E-2"/>
    <n v="2.4581404000000001E-2"/>
    <n v="2.1731385999999998E-2"/>
    <n v="3.8118987999999999E-2"/>
    <n v="4.5778410999999998E-2"/>
    <n v="0.21571072299999999"/>
    <n v="0.17972924800000001"/>
    <n v="5.5575346999999997E-2"/>
    <n v="9.2803705E-2"/>
    <n v="8.0334876999999999E-2"/>
    <n v="3.1706447999999998E-2"/>
    <n v="2.0484503000000001E-2"/>
    <n v="10"/>
    <n v="45"/>
    <n v="6"/>
    <n v="6.0606061000000003E-2"/>
    <n v="0.101010101"/>
    <n v="0.45454545499999999"/>
    <x v="1"/>
    <s v="Speaker system which connects to your smartphone and other smart-home devices"/>
    <s v="High-End"/>
    <s v="All homes"/>
    <s v="Zircon"/>
    <s v="Sound System"/>
  </r>
  <r>
    <x v="7"/>
    <s v="6b8c5018-c987-4afd-bb61-3ead31136419"/>
    <n v="2346"/>
    <s v="rimosfs"/>
    <n v="1"/>
    <s v="Male"/>
    <x v="100"/>
    <x v="18"/>
    <x v="0"/>
    <x v="32"/>
    <n v="233"/>
    <x v="100"/>
    <n v="4139"/>
    <n v="2"/>
    <n v="311"/>
    <n v="1095"/>
    <n v="1464"/>
    <n v="850"/>
    <n v="417"/>
    <n v="4.8320900000000001E-4"/>
    <n v="7.5138921999999997E-2"/>
    <n v="0.264556656"/>
    <n v="0.353708625"/>
    <n v="0.205363614"/>
    <x v="100"/>
    <n v="7"/>
    <n v="65"/>
    <n v="298"/>
    <n v="828"/>
    <n v="853"/>
    <n v="602"/>
    <n v="477"/>
    <n v="406"/>
    <n v="603"/>
    <n v="1.6912299999999999E-3"/>
    <n v="1.5704276E-2"/>
    <n v="7.1998066999999999E-2"/>
    <n v="0.200048321"/>
    <n v="0.20608842699999999"/>
    <n v="0.14544576000000001"/>
    <n v="0.11524522800000001"/>
    <n v="9.8091326000000006E-2"/>
    <n v="0.14568736400000001"/>
    <n v="10331"/>
    <n v="638"/>
    <n v="393"/>
    <n v="254"/>
    <n v="687"/>
    <n v="124"/>
    <n v="300"/>
    <n v="206"/>
    <n v="456"/>
    <n v="507"/>
    <n v="1864"/>
    <n v="2270"/>
    <n v="688"/>
    <n v="963"/>
    <n v="639"/>
    <n v="227"/>
    <n v="115"/>
    <n v="41.2"/>
    <n v="43"/>
    <n v="6.1755879999999999E-2"/>
    <n v="3.8040848000000002E-2"/>
    <n v="2.4586197000000001E-2"/>
    <n v="6.6498887000000007E-2"/>
    <n v="1.200271E-2"/>
    <n v="2.9038814999999999E-2"/>
    <n v="1.9939986E-2"/>
    <n v="4.4138998999999998E-2"/>
    <n v="4.9075597999999998E-2"/>
    <n v="0.18042783900000001"/>
    <n v="0.21972703499999999"/>
    <n v="6.6595683000000003E-2"/>
    <n v="9.3214596999999996E-2"/>
    <n v="6.1852676000000002E-2"/>
    <n v="2.1972703999999999E-2"/>
    <n v="1.1131546000000001E-2"/>
    <n v="56"/>
    <n v="62"/>
    <n v="46"/>
    <n v="0.19742489299999999"/>
    <n v="0.24034334800000001"/>
    <n v="0.26609442100000003"/>
    <x v="2"/>
    <s v="Fingerprint recognised door system"/>
    <s v="All"/>
    <s v="Flats"/>
    <s v="MyHome"/>
    <s v="Security"/>
  </r>
  <r>
    <x v="12"/>
    <s v="2abed636-82d2-4352-af32-077b33835aa4"/>
    <n v="1549"/>
    <s v="sstennesft"/>
    <n v="1"/>
    <s v="Female"/>
    <x v="0"/>
    <x v="27"/>
    <x v="0"/>
    <x v="0"/>
    <n v="152"/>
    <x v="0"/>
    <n v="2787"/>
    <n v="6"/>
    <n v="468"/>
    <n v="1216"/>
    <n v="756"/>
    <n v="271"/>
    <n v="70"/>
    <n v="2.1528530000000001E-3"/>
    <n v="0.167922497"/>
    <n v="0.43631144599999999"/>
    <n v="0.271259419"/>
    <n v="9.7237172999999996E-2"/>
    <x v="0"/>
    <n v="16"/>
    <n v="92"/>
    <n v="481"/>
    <n v="809"/>
    <n v="552"/>
    <n v="380"/>
    <n v="252"/>
    <n v="103"/>
    <n v="102"/>
    <n v="5.7409399999999999E-3"/>
    <n v="3.3010405E-2"/>
    <n v="0.17258701100000001"/>
    <n v="0.29027628300000002"/>
    <n v="0.19806243300000001"/>
    <n v="0.13634732699999999"/>
    <n v="9.0419806000000005E-2"/>
    <n v="3.6957301999999997E-2"/>
    <n v="3.6598493000000003E-2"/>
    <n v="5991"/>
    <n v="422"/>
    <n v="175"/>
    <n v="100"/>
    <n v="246"/>
    <n v="49"/>
    <n v="90"/>
    <n v="88"/>
    <n v="248"/>
    <n v="375"/>
    <n v="1455"/>
    <n v="1192"/>
    <n v="414"/>
    <n v="581"/>
    <n v="366"/>
    <n v="112"/>
    <n v="78"/>
    <n v="42"/>
    <n v="42"/>
    <n v="7.0438992000000006E-2"/>
    <n v="2.9210481999999999E-2"/>
    <n v="1.6691704000000002E-2"/>
    <n v="4.1061592000000001E-2"/>
    <n v="8.178935E-3"/>
    <n v="1.5022534000000001E-2"/>
    <n v="1.4688700000000001E-2"/>
    <n v="4.1395425999999999E-2"/>
    <n v="6.2593890999999999E-2"/>
    <n v="0.24286429600000001"/>
    <n v="0.198965114"/>
    <n v="6.9103655E-2"/>
    <n v="9.6978802000000003E-2"/>
    <n v="6.1091636999999997E-2"/>
    <n v="1.8694709E-2"/>
    <n v="1.3019529E-2"/>
    <n v="13"/>
    <n v="35"/>
    <n v="38"/>
    <n v="0.25"/>
    <n v="8.5526316000000005E-2"/>
    <n v="0.230263158"/>
    <x v="6"/>
    <s v="Alarm clock which automatically syncs with your smartphone and automatically opens the curtains or blinds"/>
    <s v="High-End"/>
    <s v="All homes"/>
    <s v="Zircon"/>
    <s v="Alarm"/>
  </r>
  <r>
    <x v="20"/>
    <s v="5eb97ce1-e312-46bb-828d-1f3fed728c9e"/>
    <n v="1549"/>
    <s v="gzannellifu"/>
    <n v="1"/>
    <s v="Female"/>
    <x v="78"/>
    <x v="21"/>
    <x v="0"/>
    <x v="7"/>
    <n v="151"/>
    <x v="78"/>
    <n v="2680"/>
    <n v="2"/>
    <n v="157"/>
    <n v="726"/>
    <n v="677"/>
    <n v="560"/>
    <n v="558"/>
    <n v="7.4626900000000003E-4"/>
    <n v="5.8582090000000003E-2"/>
    <n v="0.270895522"/>
    <n v="0.25261193999999998"/>
    <n v="0.20895522399999999"/>
    <x v="78"/>
    <n v="3"/>
    <n v="19"/>
    <n v="166"/>
    <n v="570"/>
    <n v="357"/>
    <n v="348"/>
    <n v="289"/>
    <n v="257"/>
    <n v="671"/>
    <n v="1.1194029999999999E-3"/>
    <n v="7.0895519999999998E-3"/>
    <n v="6.1940298999999997E-2"/>
    <n v="0.21268656699999999"/>
    <n v="0.13320895499999999"/>
    <n v="0.12985074599999999"/>
    <n v="0.107835821"/>
    <n v="9.5895521999999997E-2"/>
    <n v="0.250373134"/>
    <n v="6581"/>
    <n v="447"/>
    <n v="275"/>
    <n v="172"/>
    <n v="421"/>
    <n v="74"/>
    <n v="146"/>
    <n v="97"/>
    <n v="204"/>
    <n v="276"/>
    <n v="1541"/>
    <n v="1455"/>
    <n v="409"/>
    <n v="524"/>
    <n v="334"/>
    <n v="112"/>
    <n v="94"/>
    <n v="40.200000000000003"/>
    <n v="41"/>
    <n v="6.7922808000000001E-2"/>
    <n v="4.1786961999999997E-2"/>
    <n v="2.6135846000000001E-2"/>
    <n v="6.3972040999999993E-2"/>
    <n v="1.1244492E-2"/>
    <n v="2.2185078E-2"/>
    <n v="1.4739400999999999E-2"/>
    <n v="3.0998329000000002E-2"/>
    <n v="4.1938915E-2"/>
    <n v="0.23415894200000001"/>
    <n v="0.22109102"/>
    <n v="6.214861E-2"/>
    <n v="7.9623157999999999E-2"/>
    <n v="5.0752165000000002E-2"/>
    <n v="1.701869E-2"/>
    <n v="1.4283544E-2"/>
    <n v="51"/>
    <n v="10"/>
    <n v="36"/>
    <n v="0.238410596"/>
    <n v="0.33774834399999998"/>
    <n v="6.6225166000000002E-2"/>
    <x v="6"/>
    <s v="Alarm clock which automatically syncs with your smartphone and automatically opens the curtains or blinds"/>
    <s v="High-End"/>
    <s v="All homes"/>
    <s v="Zircon"/>
    <s v="Alarm"/>
  </r>
  <r>
    <x v="0"/>
    <s v="f3e6bdad-8cc6-491b-bd6f-bb5731d0b604"/>
    <n v="5422"/>
    <s v="dhandscombfv"/>
    <n v="1"/>
    <s v="Female"/>
    <x v="100"/>
    <x v="6"/>
    <x v="0"/>
    <x v="32"/>
    <n v="233"/>
    <x v="100"/>
    <n v="4139"/>
    <n v="2"/>
    <n v="311"/>
    <n v="1095"/>
    <n v="1464"/>
    <n v="850"/>
    <n v="417"/>
    <n v="4.8320900000000001E-4"/>
    <n v="7.5138921999999997E-2"/>
    <n v="0.264556656"/>
    <n v="0.353708625"/>
    <n v="0.205363614"/>
    <x v="100"/>
    <n v="7"/>
    <n v="65"/>
    <n v="298"/>
    <n v="828"/>
    <n v="853"/>
    <n v="602"/>
    <n v="477"/>
    <n v="406"/>
    <n v="603"/>
    <n v="1.6912299999999999E-3"/>
    <n v="1.5704276E-2"/>
    <n v="7.1998066999999999E-2"/>
    <n v="0.200048321"/>
    <n v="0.20608842699999999"/>
    <n v="0.14544576000000001"/>
    <n v="0.11524522800000001"/>
    <n v="9.8091326000000006E-2"/>
    <n v="0.14568736400000001"/>
    <n v="10331"/>
    <n v="638"/>
    <n v="393"/>
    <n v="254"/>
    <n v="687"/>
    <n v="124"/>
    <n v="300"/>
    <n v="206"/>
    <n v="456"/>
    <n v="507"/>
    <n v="1864"/>
    <n v="2270"/>
    <n v="688"/>
    <n v="963"/>
    <n v="639"/>
    <n v="227"/>
    <n v="115"/>
    <n v="41.2"/>
    <n v="43"/>
    <n v="6.1755879999999999E-2"/>
    <n v="3.8040848000000002E-2"/>
    <n v="2.4586197000000001E-2"/>
    <n v="6.6498887000000007E-2"/>
    <n v="1.200271E-2"/>
    <n v="2.9038814999999999E-2"/>
    <n v="1.9939986E-2"/>
    <n v="4.4138998999999998E-2"/>
    <n v="4.9075597999999998E-2"/>
    <n v="0.18042783900000001"/>
    <n v="0.21972703499999999"/>
    <n v="6.6595683000000003E-2"/>
    <n v="9.3214596999999996E-2"/>
    <n v="6.1852676000000002E-2"/>
    <n v="2.1972703999999999E-2"/>
    <n v="1.1131546000000001E-2"/>
    <n v="56"/>
    <n v="62"/>
    <n v="46"/>
    <n v="0.19742489299999999"/>
    <n v="0.24034334800000001"/>
    <n v="0.26609442100000003"/>
    <x v="4"/>
    <s v="Smart bulb that can be controlled by your smartphone and other smart-home devices"/>
    <s v="High-End"/>
    <s v="All homes"/>
    <s v="Zircon"/>
    <s v="Lighting"/>
  </r>
  <r>
    <x v="20"/>
    <s v="fe101cb5-dbb7-48ad-9dac-69d36dae86ec"/>
    <n v="2342"/>
    <s v="mdalgleishfw"/>
    <n v="1"/>
    <s v="Female"/>
    <x v="53"/>
    <x v="18"/>
    <x v="1"/>
    <x v="31"/>
    <n v="175"/>
    <x v="53"/>
    <n v="2553"/>
    <n v="15"/>
    <n v="911"/>
    <n v="1011"/>
    <n v="322"/>
    <n v="195"/>
    <n v="99"/>
    <n v="5.8754410000000003E-3"/>
    <n v="0.35683509600000002"/>
    <n v="0.39600469999999999"/>
    <n v="0.12612612600000001"/>
    <n v="7.6380728999999994E-2"/>
    <x v="53"/>
    <n v="97"/>
    <n v="253"/>
    <n v="599"/>
    <n v="828"/>
    <n v="284"/>
    <n v="182"/>
    <n v="110"/>
    <n v="104"/>
    <n v="96"/>
    <n v="3.7994515999999999E-2"/>
    <n v="9.9099098999999996E-2"/>
    <n v="0.23462593000000001"/>
    <n v="0.324324324"/>
    <n v="0.111241676"/>
    <n v="7.1288679999999993E-2"/>
    <n v="4.3086565E-2"/>
    <n v="4.0736388999999998E-2"/>
    <n v="3.7602820000000002E-2"/>
    <n v="4940"/>
    <n v="213"/>
    <n v="103"/>
    <n v="52"/>
    <n v="160"/>
    <n v="33"/>
    <n v="77"/>
    <n v="158"/>
    <n v="340"/>
    <n v="421"/>
    <n v="958"/>
    <n v="950"/>
    <n v="309"/>
    <n v="444"/>
    <n v="420"/>
    <n v="174"/>
    <n v="128"/>
    <n v="44.8"/>
    <n v="44"/>
    <n v="4.3117409000000002E-2"/>
    <n v="2.0850202000000002E-2"/>
    <n v="1.0526316000000001E-2"/>
    <n v="3.2388663999999998E-2"/>
    <n v="6.6801619999999999E-3"/>
    <n v="1.5587045000000001E-2"/>
    <n v="3.1983805999999997E-2"/>
    <n v="6.8825911000000004E-2"/>
    <n v="8.5222671999999999E-2"/>
    <n v="0.19392712600000001"/>
    <n v="0.192307692"/>
    <n v="6.2550606999999994E-2"/>
    <n v="8.9878543000000005E-2"/>
    <n v="8.5020242999999995E-2"/>
    <n v="3.5222671999999997E-2"/>
    <n v="2.5910931000000002E-2"/>
    <n v="4"/>
    <n v="16"/>
    <n v="87"/>
    <n v="0.49714285699999999"/>
    <n v="2.2857143E-2"/>
    <n v="9.1428571E-2"/>
    <x v="3"/>
    <s v="Alarm clock which automatically syncs with your smartphone and automatically opens the curtains or blinds"/>
    <s v="Budget"/>
    <s v="All homes"/>
    <s v="MyHome"/>
    <s v="Alarm"/>
  </r>
  <r>
    <x v="22"/>
    <s v="a1f957d2-0373-40b8-a6d5-0fcb0c113ba9"/>
    <n v="2342"/>
    <s v="mfoskenfx"/>
    <n v="1"/>
    <s v="Female"/>
    <x v="58"/>
    <x v="16"/>
    <x v="1"/>
    <x v="4"/>
    <n v="425"/>
    <x v="58"/>
    <n v="4235"/>
    <n v="9"/>
    <n v="377"/>
    <n v="1296"/>
    <n v="1423"/>
    <n v="818"/>
    <n v="312"/>
    <n v="2.1251479999999999E-3"/>
    <n v="8.9020071000000006E-2"/>
    <n v="0.30602125099999999"/>
    <n v="0.33600944500000002"/>
    <n v="0.193152302"/>
    <x v="58"/>
    <n v="7"/>
    <n v="76"/>
    <n v="392"/>
    <n v="928"/>
    <n v="874"/>
    <n v="731"/>
    <n v="512"/>
    <n v="358"/>
    <n v="357"/>
    <n v="1.6528929999999999E-3"/>
    <n v="1.7945691E-2"/>
    <n v="9.2561983E-2"/>
    <n v="0.21912632800000001"/>
    <n v="0.20637544299999999"/>
    <n v="0.17260920900000001"/>
    <n v="0.12089728499999999"/>
    <n v="8.4533648000000003E-2"/>
    <n v="8.4297521E-2"/>
    <n v="12172"/>
    <n v="575"/>
    <n v="279"/>
    <n v="179"/>
    <n v="448"/>
    <n v="96"/>
    <n v="218"/>
    <n v="1576"/>
    <n v="1856"/>
    <n v="701"/>
    <n v="1994"/>
    <n v="1906"/>
    <n v="577"/>
    <n v="856"/>
    <n v="562"/>
    <n v="206"/>
    <n v="143"/>
    <n v="36.6"/>
    <n v="31"/>
    <n v="4.7239565999999997E-2"/>
    <n v="2.2921459000000002E-2"/>
    <n v="1.4705882E-2"/>
    <n v="3.6805784000000001E-2"/>
    <n v="7.8869539999999998E-3"/>
    <n v="1.7909957000000001E-2"/>
    <n v="0.129477489"/>
    <n v="0.15248110400000001"/>
    <n v="5.7591192999999999E-2"/>
    <n v="0.16381860000000001"/>
    <n v="0.15658889300000001"/>
    <n v="4.7403878000000003E-2"/>
    <n v="7.0325337000000002E-2"/>
    <n v="4.6171541000000003E-2"/>
    <n v="1.6924088E-2"/>
    <n v="1.1748275000000001E-2"/>
    <n v="85"/>
    <n v="117"/>
    <n v="100"/>
    <n v="0.235294118"/>
    <n v="0.2"/>
    <n v="0.27529411799999998"/>
    <x v="3"/>
    <s v="Alarm clock which automatically syncs with your smartphone and automatically opens the curtains or blinds"/>
    <s v="Budget"/>
    <s v="All homes"/>
    <s v="MyHome"/>
    <s v="Alarm"/>
  </r>
  <r>
    <x v="5"/>
    <s v="905df2fc-94b3-4a9e-b380-9e5984a6a47a"/>
    <n v="1765"/>
    <s v="lgrouerfy"/>
    <n v="2"/>
    <s v="Female"/>
    <x v="60"/>
    <x v="10"/>
    <x v="1"/>
    <x v="31"/>
    <n v="234"/>
    <x v="60"/>
    <n v="5544"/>
    <n v="13"/>
    <n v="1047"/>
    <n v="2025"/>
    <n v="1900"/>
    <n v="440"/>
    <n v="119"/>
    <n v="2.344877E-3"/>
    <n v="0.18885281400000001"/>
    <n v="0.36525974"/>
    <n v="0.34271284299999999"/>
    <n v="7.9365079000000005E-2"/>
    <x v="60"/>
    <n v="30"/>
    <n v="186"/>
    <n v="880"/>
    <n v="1699"/>
    <n v="1001"/>
    <n v="941"/>
    <n v="459"/>
    <n v="232"/>
    <n v="116"/>
    <n v="5.4112550000000002E-3"/>
    <n v="3.3549783999999999E-2"/>
    <n v="0.15873015900000001"/>
    <n v="0.306457431"/>
    <n v="0.18055555600000001"/>
    <n v="0.169733045"/>
    <n v="8.2792208000000006E-2"/>
    <n v="4.1847042000000001E-2"/>
    <n v="2.0923521E-2"/>
    <n v="12214"/>
    <n v="869"/>
    <n v="472"/>
    <n v="279"/>
    <n v="794"/>
    <n v="156"/>
    <n v="368"/>
    <n v="423"/>
    <n v="847"/>
    <n v="845"/>
    <n v="2553"/>
    <n v="2251"/>
    <n v="646"/>
    <n v="928"/>
    <n v="529"/>
    <n v="180"/>
    <n v="74"/>
    <n v="37.200000000000003"/>
    <n v="37"/>
    <n v="7.1147863000000006E-2"/>
    <n v="3.8644179000000001E-2"/>
    <n v="2.2842640000000001E-2"/>
    <n v="6.5007368999999995E-2"/>
    <n v="1.2772229E-2"/>
    <n v="3.0129360000000001E-2"/>
    <n v="3.4632389E-2"/>
    <n v="6.9346650999999995E-2"/>
    <n v="6.9182905000000003E-2"/>
    <n v="0.20902243300000001"/>
    <n v="0.184296709"/>
    <n v="5.2890126000000003E-2"/>
    <n v="7.5978384999999996E-2"/>
    <n v="4.3310954999999998E-2"/>
    <n v="1.4737187000000001E-2"/>
    <n v="6.0586210000000001E-3"/>
    <n v="7"/>
    <n v="88"/>
    <n v="62"/>
    <n v="0.264957265"/>
    <n v="2.9914530000000002E-2"/>
    <n v="0.37606837599999998"/>
    <x v="7"/>
    <s v="Smart bulb that can be controlled by your smartphone and other smart-home devices"/>
    <s v="Budget"/>
    <s v="All homes"/>
    <s v="MyHome"/>
    <s v="Lighting"/>
  </r>
  <r>
    <x v="16"/>
    <s v="c6545b79-9974-4705-b3f4-2a653ca52f8b"/>
    <n v="2346"/>
    <s v="nhevnerfz"/>
    <n v="1"/>
    <s v="Male"/>
    <x v="10"/>
    <x v="19"/>
    <x v="0"/>
    <x v="7"/>
    <n v="201"/>
    <x v="10"/>
    <n v="3206"/>
    <n v="5"/>
    <n v="591"/>
    <n v="928"/>
    <n v="867"/>
    <n v="481"/>
    <n v="334"/>
    <n v="1.559576E-3"/>
    <n v="0.184341859"/>
    <n v="0.28945726799999999"/>
    <n v="0.27043044300000002"/>
    <n v="0.15003119200000001"/>
    <x v="10"/>
    <n v="31"/>
    <n v="175"/>
    <n v="463"/>
    <n v="651"/>
    <n v="494"/>
    <n v="458"/>
    <n v="335"/>
    <n v="211"/>
    <n v="388"/>
    <n v="9.66937E-3"/>
    <n v="5.4585152999999997E-2"/>
    <n v="0.144416719"/>
    <n v="0.203056769"/>
    <n v="0.15408608900000001"/>
    <n v="0.14285714299999999"/>
    <n v="0.104491578"/>
    <n v="6.5814099000000001E-2"/>
    <n v="0.121023082"/>
    <n v="7147"/>
    <n v="519"/>
    <n v="264"/>
    <n v="178"/>
    <n v="389"/>
    <n v="69"/>
    <n v="151"/>
    <n v="96"/>
    <n v="249"/>
    <n v="359"/>
    <n v="1907"/>
    <n v="1437"/>
    <n v="353"/>
    <n v="543"/>
    <n v="398"/>
    <n v="162"/>
    <n v="73"/>
    <n v="39.9"/>
    <n v="39"/>
    <n v="7.2617881999999995E-2"/>
    <n v="3.6938576000000001E-2"/>
    <n v="2.4905554999999999E-2"/>
    <n v="5.4428431999999999E-2"/>
    <n v="9.6544000000000005E-3"/>
    <n v="2.1127745999999999E-2"/>
    <n v="1.3432209000000001E-2"/>
    <n v="3.4839793000000001E-2"/>
    <n v="5.0230865999999999E-2"/>
    <n v="0.26682524099999999"/>
    <n v="0.20106338300000001"/>
    <n v="4.9391352999999999E-2"/>
    <n v="7.5975933999999995E-2"/>
    <n v="5.5687700999999999E-2"/>
    <n v="2.2666853000000001E-2"/>
    <n v="1.0214076000000001E-2"/>
    <n v="37"/>
    <n v="33"/>
    <n v="58"/>
    <n v="0.28855721400000001"/>
    <n v="0.18407960200000001"/>
    <n v="0.16417910399999999"/>
    <x v="2"/>
    <s v="Fingerprint recognised door system"/>
    <s v="All"/>
    <s v="Flats"/>
    <s v="MyHome"/>
    <s v="Security"/>
  </r>
  <r>
    <x v="25"/>
    <s v="6e4fa233-ee5e-4dbc-b26a-eb9bf910ad3b"/>
    <n v="6825"/>
    <s v="llabuschagneg0"/>
    <n v="1"/>
    <s v="Female"/>
    <x v="31"/>
    <x v="31"/>
    <x v="0"/>
    <x v="7"/>
    <n v="199"/>
    <x v="31"/>
    <n v="3196"/>
    <n v="8"/>
    <n v="272"/>
    <n v="972"/>
    <n v="711"/>
    <n v="827"/>
    <n v="406"/>
    <n v="2.5031290000000002E-3"/>
    <n v="8.5106382999999994E-2"/>
    <n v="0.30413016300000001"/>
    <n v="0.222465582"/>
    <n v="0.25876095100000002"/>
    <x v="31"/>
    <n v="21"/>
    <n v="93"/>
    <n v="233"/>
    <n v="812"/>
    <n v="437"/>
    <n v="361"/>
    <n v="324"/>
    <n v="311"/>
    <n v="604"/>
    <n v="6.5707129999999997E-3"/>
    <n v="2.9098874E-2"/>
    <n v="7.2903629999999997E-2"/>
    <n v="0.25406758400000001"/>
    <n v="0.136733417"/>
    <n v="0.11295369199999999"/>
    <n v="0.101376721"/>
    <n v="9.7309136000000004E-2"/>
    <n v="0.188986233"/>
    <n v="7564"/>
    <n v="597"/>
    <n v="321"/>
    <n v="182"/>
    <n v="438"/>
    <n v="79"/>
    <n v="154"/>
    <n v="108"/>
    <n v="252"/>
    <n v="349"/>
    <n v="1844"/>
    <n v="1498"/>
    <n v="455"/>
    <n v="653"/>
    <n v="448"/>
    <n v="127"/>
    <n v="59"/>
    <n v="39.9"/>
    <n v="40"/>
    <n v="7.8926494E-2"/>
    <n v="4.2437863999999999E-2"/>
    <n v="2.4061342999999999E-2"/>
    <n v="5.7905869999999998E-2"/>
    <n v="1.0444208999999999E-2"/>
    <n v="2.0359598E-2"/>
    <n v="1.427816E-2"/>
    <n v="3.3315706E-2"/>
    <n v="4.6139608999999998E-2"/>
    <n v="0.24378635600000001"/>
    <n v="0.198043363"/>
    <n v="6.0153357999999997E-2"/>
    <n v="8.6329983999999999E-2"/>
    <n v="5.9227922000000002E-2"/>
    <n v="1.6790058E-2"/>
    <n v="7.8001060000000002E-3"/>
    <n v="42"/>
    <n v="18"/>
    <n v="83"/>
    <n v="0.41708542700000001"/>
    <n v="0.21105527600000001"/>
    <n v="9.0452261000000006E-2"/>
    <x v="5"/>
    <s v="Facial recognition security alarm system"/>
    <s v="All"/>
    <s v="Detached and semi-detached houses"/>
    <s v="Zircon"/>
    <s v="Security"/>
  </r>
  <r>
    <x v="28"/>
    <s v="acd58abe-5a77-434a-9a30-5121d7ecace9"/>
    <n v="1765"/>
    <s v="cgirking1"/>
    <n v="2"/>
    <s v="Female"/>
    <x v="13"/>
    <x v="5"/>
    <x v="1"/>
    <x v="9"/>
    <n v="199"/>
    <x v="13"/>
    <n v="4339"/>
    <n v="5"/>
    <n v="448"/>
    <n v="1282"/>
    <n v="1948"/>
    <n v="586"/>
    <n v="70"/>
    <n v="1.1523390000000001E-3"/>
    <n v="0.103249597"/>
    <n v="0.29545978299999998"/>
    <n v="0.44895137099999999"/>
    <n v="0.13505416000000001"/>
    <x v="13"/>
    <n v="12"/>
    <n v="65"/>
    <n v="421"/>
    <n v="1007"/>
    <n v="1105"/>
    <n v="932"/>
    <n v="418"/>
    <n v="247"/>
    <n v="132"/>
    <n v="2.765614E-3"/>
    <n v="1.498041E-2"/>
    <n v="9.7026965000000007E-2"/>
    <n v="0.232081125"/>
    <n v="0.25466697399999999"/>
    <n v="0.214796036"/>
    <n v="9.6335561E-2"/>
    <n v="5.6925559000000001E-2"/>
    <n v="3.0421756000000001E-2"/>
    <n v="10295"/>
    <n v="644"/>
    <n v="383"/>
    <n v="204"/>
    <n v="599"/>
    <n v="165"/>
    <n v="285"/>
    <n v="234"/>
    <n v="606"/>
    <n v="685"/>
    <n v="2225"/>
    <n v="2171"/>
    <n v="601"/>
    <n v="744"/>
    <n v="534"/>
    <n v="146"/>
    <n v="69"/>
    <n v="38.9"/>
    <n v="39"/>
    <n v="6.2554637999999996E-2"/>
    <n v="3.7202525E-2"/>
    <n v="1.9815444000000002E-2"/>
    <n v="5.8183583999999997E-2"/>
    <n v="1.6027197999999999E-2"/>
    <n v="2.7683341E-2"/>
    <n v="2.272948E-2"/>
    <n v="5.8863525999999999E-2"/>
    <n v="6.6537154000000001E-2"/>
    <n v="0.216124332"/>
    <n v="0.210879068"/>
    <n v="5.8377853E-2"/>
    <n v="7.2268091000000007E-2"/>
    <n v="5.186984E-2"/>
    <n v="1.4181642E-2"/>
    <n v="6.7022829999999999E-3"/>
    <n v="21"/>
    <n v="51"/>
    <n v="21"/>
    <n v="0.10552763800000001"/>
    <n v="0.10552763800000001"/>
    <n v="0.25628140700000002"/>
    <x v="7"/>
    <s v="Smart bulb that can be controlled by your smartphone and other smart-home devices"/>
    <s v="Budget"/>
    <s v="All homes"/>
    <s v="MyHome"/>
    <s v="Lighting"/>
  </r>
  <r>
    <x v="11"/>
    <s v="9a40c632-f0e9-4e47-95fd-5f975e1e312e"/>
    <n v="2342"/>
    <s v="mbernlig2"/>
    <n v="1"/>
    <s v="Female"/>
    <x v="26"/>
    <x v="14"/>
    <x v="1"/>
    <x v="21"/>
    <n v="178"/>
    <x v="26"/>
    <n v="2975"/>
    <n v="2"/>
    <n v="259"/>
    <n v="717"/>
    <n v="987"/>
    <n v="818"/>
    <n v="192"/>
    <n v="6.7226899999999997E-4"/>
    <n v="8.7058824000000007E-2"/>
    <n v="0.24100840300000001"/>
    <n v="0.33176470600000002"/>
    <n v="0.27495798300000002"/>
    <x v="26"/>
    <n v="4"/>
    <n v="46"/>
    <n v="212"/>
    <n v="450"/>
    <n v="471"/>
    <n v="531"/>
    <n v="445"/>
    <n v="376"/>
    <n v="440"/>
    <n v="1.3445379999999999E-3"/>
    <n v="1.5462185E-2"/>
    <n v="7.1260504000000002E-2"/>
    <n v="0.15126050399999999"/>
    <n v="0.15831932800000001"/>
    <n v="0.17848739499999999"/>
    <n v="0.149579832"/>
    <n v="0.12638655500000001"/>
    <n v="0.14789916"/>
    <n v="7081"/>
    <n v="328"/>
    <n v="251"/>
    <n v="165"/>
    <n v="431"/>
    <n v="103"/>
    <n v="213"/>
    <n v="144"/>
    <n v="275"/>
    <n v="255"/>
    <n v="1179"/>
    <n v="1574"/>
    <n v="560"/>
    <n v="776"/>
    <n v="550"/>
    <n v="167"/>
    <n v="110"/>
    <n v="44.1"/>
    <n v="46"/>
    <n v="4.6321141000000003E-2"/>
    <n v="3.5446971000000001E-2"/>
    <n v="2.3301794000000001E-2"/>
    <n v="6.0867109000000003E-2"/>
    <n v="1.4545967999999999E-2"/>
    <n v="3.0080497000000001E-2"/>
    <n v="2.0336111E-2"/>
    <n v="3.8836322999999999E-2"/>
    <n v="3.6011862999999998E-2"/>
    <n v="0.166501907"/>
    <n v="0.22228498799999999"/>
    <n v="7.9084874999999999E-2"/>
    <n v="0.109589041"/>
    <n v="7.7672644999999998E-2"/>
    <n v="2.3584239999999999E-2"/>
    <n v="1.5534529E-2"/>
    <n v="68"/>
    <n v="31"/>
    <n v="27"/>
    <n v="0.151685393"/>
    <n v="0.382022472"/>
    <n v="0.17415730300000001"/>
    <x v="3"/>
    <s v="Alarm clock which automatically syncs with your smartphone and automatically opens the curtains or blinds"/>
    <s v="Budget"/>
    <s v="All homes"/>
    <s v="MyHome"/>
    <s v="Alarm"/>
  </r>
  <r>
    <x v="7"/>
    <s v="28bca4be-a23a-4bd9-9902-71b6821de387"/>
    <n v="6825"/>
    <s v="vbesemerg3"/>
    <n v="1"/>
    <s v="Female"/>
    <x v="64"/>
    <x v="3"/>
    <x v="1"/>
    <x v="34"/>
    <n v="63"/>
    <x v="64"/>
    <n v="1330"/>
    <n v="1"/>
    <n v="47"/>
    <n v="178"/>
    <n v="450"/>
    <n v="425"/>
    <n v="229"/>
    <n v="7.5188000000000002E-4"/>
    <n v="3.5338346E-2"/>
    <n v="0.13383458600000001"/>
    <n v="0.33834586500000002"/>
    <n v="0.31954887199999998"/>
    <x v="64"/>
    <n v="1"/>
    <n v="7"/>
    <n v="38"/>
    <n v="99"/>
    <n v="170"/>
    <n v="239"/>
    <n v="174"/>
    <n v="220"/>
    <n v="382"/>
    <n v="7.5188000000000002E-4"/>
    <n v="5.2631580000000004E-3"/>
    <n v="2.8571428999999999E-2"/>
    <n v="7.4436089999999996E-2"/>
    <n v="0.127819549"/>
    <n v="0.17969924800000001"/>
    <n v="0.13082706799999999"/>
    <n v="0.165413534"/>
    <n v="0.28721804499999998"/>
    <n v="3318"/>
    <n v="138"/>
    <n v="113"/>
    <n v="70"/>
    <n v="250"/>
    <n v="56"/>
    <n v="115"/>
    <n v="73"/>
    <n v="108"/>
    <n v="78"/>
    <n v="467"/>
    <n v="793"/>
    <n v="327"/>
    <n v="428"/>
    <n v="218"/>
    <n v="49"/>
    <n v="35"/>
    <n v="44.1"/>
    <n v="48"/>
    <n v="4.1591320000000001E-2"/>
    <n v="3.4056661000000002E-2"/>
    <n v="2.1097046000000001E-2"/>
    <n v="7.5346594000000003E-2"/>
    <n v="1.6877637000000001E-2"/>
    <n v="3.4659433000000003E-2"/>
    <n v="2.2001205999999999E-2"/>
    <n v="3.2549728999999999E-2"/>
    <n v="2.3508136999999998E-2"/>
    <n v="0.140747438"/>
    <n v="0.238999397"/>
    <n v="9.8553345000000001E-2"/>
    <n v="0.128993369"/>
    <n v="6.570223E-2"/>
    <n v="1.4767931999999999E-2"/>
    <n v="1.0548523000000001E-2"/>
    <n v="37"/>
    <n v="8"/>
    <n v="0"/>
    <n v="0"/>
    <n v="0.58730158700000001"/>
    <n v="0.126984127"/>
    <x v="5"/>
    <s v="Facial recognition security alarm system"/>
    <s v="All"/>
    <s v="Detached and semi-detached houses"/>
    <s v="Zircon"/>
    <s v="Security"/>
  </r>
  <r>
    <x v="6"/>
    <s v="66e89c63-c99f-470a-b914-f72304f6cf3a"/>
    <n v="2342"/>
    <s v="bgremaing4"/>
    <n v="1"/>
    <s v="Male"/>
    <x v="41"/>
    <x v="26"/>
    <x v="1"/>
    <x v="4"/>
    <n v="177"/>
    <x v="41"/>
    <n v="4110"/>
    <n v="3"/>
    <n v="316"/>
    <n v="729"/>
    <n v="2289"/>
    <n v="610"/>
    <n v="163"/>
    <n v="7.2992700000000001E-4"/>
    <n v="7.6885645000000002E-2"/>
    <n v="0.177372263"/>
    <n v="0.55693430700000002"/>
    <n v="0.14841849100000001"/>
    <x v="41"/>
    <n v="19"/>
    <n v="91"/>
    <n v="304"/>
    <n v="475"/>
    <n v="1209"/>
    <n v="973"/>
    <n v="529"/>
    <n v="273"/>
    <n v="237"/>
    <n v="4.6228709999999998E-3"/>
    <n v="2.2141119000000001E-2"/>
    <n v="7.3965936999999995E-2"/>
    <n v="0.115571776"/>
    <n v="0.294160584"/>
    <n v="0.23673965899999999"/>
    <n v="0.128710462"/>
    <n v="6.6423358000000002E-2"/>
    <n v="5.7664234000000002E-2"/>
    <n v="10150"/>
    <n v="607"/>
    <n v="376"/>
    <n v="240"/>
    <n v="623"/>
    <n v="156"/>
    <n v="381"/>
    <n v="227"/>
    <n v="565"/>
    <n v="668"/>
    <n v="2068"/>
    <n v="1967"/>
    <n v="589"/>
    <n v="895"/>
    <n v="589"/>
    <n v="147"/>
    <n v="52"/>
    <n v="39"/>
    <n v="39"/>
    <n v="5.9802955999999997E-2"/>
    <n v="3.7044334999999998E-2"/>
    <n v="2.3645320000000001E-2"/>
    <n v="6.1379309999999999E-2"/>
    <n v="1.5369458000000001E-2"/>
    <n v="3.7536946000000002E-2"/>
    <n v="2.2364531999999999E-2"/>
    <n v="5.5665025E-2"/>
    <n v="6.5812808E-2"/>
    <n v="0.20374384200000001"/>
    <n v="0.19379310299999999"/>
    <n v="5.8029557000000002E-2"/>
    <n v="8.8177340000000007E-2"/>
    <n v="5.8029557000000002E-2"/>
    <n v="1.4482759E-2"/>
    <n v="5.1231530000000001E-3"/>
    <n v="24"/>
    <n v="50"/>
    <n v="28"/>
    <n v="0.15819209000000001"/>
    <n v="0.13559321999999999"/>
    <n v="0.28248587600000002"/>
    <x v="3"/>
    <s v="Alarm clock which automatically syncs with your smartphone and automatically opens the curtains or blinds"/>
    <s v="Budget"/>
    <s v="All homes"/>
    <s v="MyHome"/>
    <s v="Alarm"/>
  </r>
  <r>
    <x v="18"/>
    <s v="d19fd201-11b5-4e41-81d9-9f868ffdc41b"/>
    <n v="1765"/>
    <s v="tmacduffieg5"/>
    <n v="2"/>
    <s v="Male"/>
    <x v="121"/>
    <x v="12"/>
    <x v="1"/>
    <x v="4"/>
    <n v="169"/>
    <x v="121"/>
    <n v="2926"/>
    <n v="4"/>
    <n v="490"/>
    <n v="668"/>
    <n v="1425"/>
    <n v="227"/>
    <n v="112"/>
    <n v="1.3670539999999999E-3"/>
    <n v="0.167464115"/>
    <n v="0.22829801799999999"/>
    <n v="0.48701298700000001"/>
    <n v="7.7580313999999997E-2"/>
    <x v="121"/>
    <n v="36"/>
    <n v="136"/>
    <n v="375"/>
    <n v="394"/>
    <n v="781"/>
    <n v="789"/>
    <n v="250"/>
    <n v="93"/>
    <n v="72"/>
    <n v="1.2303486000000001E-2"/>
    <n v="4.6479835999999997E-2"/>
    <n v="0.128161312"/>
    <n v="0.13465481900000001"/>
    <n v="0.266917293"/>
    <n v="0.26965140100000001"/>
    <n v="8.5440874999999999E-2"/>
    <n v="3.1784004999999997E-2"/>
    <n v="2.4606972000000001E-2"/>
    <n v="6854"/>
    <n v="510"/>
    <n v="244"/>
    <n v="147"/>
    <n v="369"/>
    <n v="74"/>
    <n v="150"/>
    <n v="177"/>
    <n v="621"/>
    <n v="604"/>
    <n v="1545"/>
    <n v="1198"/>
    <n v="338"/>
    <n v="400"/>
    <n v="314"/>
    <n v="108"/>
    <n v="55"/>
    <n v="36.6"/>
    <n v="34"/>
    <n v="7.4409104000000004E-2"/>
    <n v="3.5599649999999997E-2"/>
    <n v="2.1447330000000001E-2"/>
    <n v="5.3837175000000001E-2"/>
    <n v="1.0796615000000001E-2"/>
    <n v="2.1885030999999999E-2"/>
    <n v="2.5824336E-2"/>
    <n v="9.0604027000000004E-2"/>
    <n v="8.8123723000000001E-2"/>
    <n v="0.22541581599999999"/>
    <n v="0.17478844499999999"/>
    <n v="4.9314269000000001E-2"/>
    <n v="5.8360082000000001E-2"/>
    <n v="4.5812664000000003E-2"/>
    <n v="1.5757222000000001E-2"/>
    <n v="8.0245109999999998E-3"/>
    <n v="5"/>
    <n v="27"/>
    <n v="31"/>
    <n v="0.18343195300000001"/>
    <n v="2.9585798999999999E-2"/>
    <n v="0.15976331399999999"/>
    <x v="7"/>
    <s v="Smart bulb that can be controlled by your smartphone and other smart-home devices"/>
    <s v="Budget"/>
    <s v="All homes"/>
    <s v="MyHome"/>
    <s v="Lighting"/>
  </r>
  <r>
    <x v="0"/>
    <s v="9293f7e4-87a6-48a0-b746-89d185f400c5"/>
    <n v="1549"/>
    <s v="mstephensg6"/>
    <n v="1"/>
    <s v="Male"/>
    <x v="22"/>
    <x v="12"/>
    <x v="0"/>
    <x v="17"/>
    <n v="184"/>
    <x v="22"/>
    <n v="3368"/>
    <n v="2"/>
    <n v="199"/>
    <n v="467"/>
    <n v="805"/>
    <n v="850"/>
    <n v="1045"/>
    <n v="5.9382399999999996E-4"/>
    <n v="5.9085511E-2"/>
    <n v="0.138657957"/>
    <n v="0.23901425200000001"/>
    <n v="0.252375297"/>
    <x v="22"/>
    <n v="4"/>
    <n v="40"/>
    <n v="176"/>
    <n v="256"/>
    <n v="396"/>
    <n v="425"/>
    <n v="347"/>
    <n v="396"/>
    <n v="1328"/>
    <n v="1.1876479999999999E-3"/>
    <n v="1.1876485000000001E-2"/>
    <n v="5.2256532000000001E-2"/>
    <n v="7.6009500999999993E-2"/>
    <n v="0.11757719699999999"/>
    <n v="0.12618764800000001"/>
    <n v="0.10302850400000001"/>
    <n v="0.11757719699999999"/>
    <n v="0.394299287"/>
    <n v="9194"/>
    <n v="598"/>
    <n v="460"/>
    <n v="276"/>
    <n v="756"/>
    <n v="150"/>
    <n v="353"/>
    <n v="201"/>
    <n v="252"/>
    <n v="241"/>
    <n v="1713"/>
    <n v="2059"/>
    <n v="515"/>
    <n v="793"/>
    <n v="582"/>
    <n v="161"/>
    <n v="84"/>
    <n v="39.700000000000003"/>
    <n v="42"/>
    <n v="6.5042419000000004E-2"/>
    <n v="5.0032630000000002E-2"/>
    <n v="3.0019578000000002E-2"/>
    <n v="8.2227540000000002E-2"/>
    <n v="1.6314987999999999E-2"/>
    <n v="3.8394604999999998E-2"/>
    <n v="2.1862084E-2"/>
    <n v="2.7409179999999998E-2"/>
    <n v="2.6212747000000002E-2"/>
    <n v="0.18631716300000001"/>
    <n v="0.22395040199999999"/>
    <n v="5.6014792000000001E-2"/>
    <n v="8.6251903000000005E-2"/>
    <n v="6.3302153999999999E-2"/>
    <n v="1.751142E-2"/>
    <n v="9.1363929999999996E-3"/>
    <n v="120"/>
    <n v="27"/>
    <n v="7"/>
    <n v="3.8043477999999999E-2"/>
    <n v="0.65217391300000005"/>
    <n v="0.14673913"/>
    <x v="6"/>
    <s v="Alarm clock which automatically syncs with your smartphone and automatically opens the curtains or blinds"/>
    <s v="High-End"/>
    <s v="All homes"/>
    <s v="Zircon"/>
    <s v="Alarm"/>
  </r>
  <r>
    <x v="4"/>
    <s v="0b3dc985-dc5c-4a9a-84ca-bf8d1f38af33"/>
    <n v="5422"/>
    <s v="wratchfordg7"/>
    <n v="4"/>
    <s v="Male"/>
    <x v="70"/>
    <x v="2"/>
    <x v="1"/>
    <x v="12"/>
    <n v="69"/>
    <x v="70"/>
    <n v="3227"/>
    <n v="7"/>
    <n v="432"/>
    <n v="1130"/>
    <n v="1488"/>
    <n v="134"/>
    <n v="36"/>
    <n v="2.1691969999999999E-3"/>
    <n v="0.13387046799999999"/>
    <n v="0.350170437"/>
    <n v="0.46110939000000001"/>
    <n v="4.1524635999999997E-2"/>
    <x v="70"/>
    <n v="18"/>
    <n v="57"/>
    <n v="425"/>
    <n v="970"/>
    <n v="1016"/>
    <n v="560"/>
    <n v="112"/>
    <n v="40"/>
    <n v="29"/>
    <n v="5.5779360000000004E-3"/>
    <n v="1.7663465E-2"/>
    <n v="0.13170127100000001"/>
    <n v="0.300588782"/>
    <n v="0.31484350799999999"/>
    <n v="0.17353579199999999"/>
    <n v="3.4707158000000002E-2"/>
    <n v="1.2395414E-2"/>
    <n v="8.9866749999999995E-3"/>
    <n v="7542"/>
    <n v="791"/>
    <n v="366"/>
    <n v="192"/>
    <n v="513"/>
    <n v="109"/>
    <n v="222"/>
    <n v="234"/>
    <n v="631"/>
    <n v="522"/>
    <n v="1308"/>
    <n v="1328"/>
    <n v="263"/>
    <n v="473"/>
    <n v="503"/>
    <n v="68"/>
    <n v="19"/>
    <n v="34.799999999999997"/>
    <n v="32"/>
    <n v="0.104879342"/>
    <n v="4.8528241999999999E-2"/>
    <n v="2.5457437999999999E-2"/>
    <n v="6.8019093000000003E-2"/>
    <n v="1.4452400000000001E-2"/>
    <n v="2.9435163E-2"/>
    <n v="3.1026253E-2"/>
    <n v="8.3664810000000006E-2"/>
    <n v="6.9212411000000001E-2"/>
    <n v="0.17342879899999999"/>
    <n v="0.176080615"/>
    <n v="3.4871386999999997E-2"/>
    <n v="6.2715460000000001E-2"/>
    <n v="6.6693185000000002E-2"/>
    <n v="9.0161760000000007E-3"/>
    <n v="2.5192259999999998E-3"/>
    <n v="1"/>
    <n v="8"/>
    <n v="5"/>
    <n v="7.2463767999999998E-2"/>
    <n v="1.4492754E-2"/>
    <n v="0.115942029"/>
    <x v="4"/>
    <s v="Smart bulb that can be controlled by your smartphone and other smart-home devices"/>
    <s v="High-End"/>
    <s v="All homes"/>
    <s v="Zircon"/>
    <s v="Lighting"/>
  </r>
  <r>
    <x v="19"/>
    <s v="9e94c503-42fa-44dd-a19c-383dd708ff8d"/>
    <n v="6825"/>
    <s v="lmcamishg8"/>
    <n v="1"/>
    <s v="Male"/>
    <x v="95"/>
    <x v="23"/>
    <x v="1"/>
    <x v="37"/>
    <n v="130"/>
    <x v="95"/>
    <n v="2544"/>
    <n v="1"/>
    <n v="164"/>
    <n v="343"/>
    <n v="1330"/>
    <n v="544"/>
    <n v="162"/>
    <n v="3.93082E-4"/>
    <n v="6.4465409000000001E-2"/>
    <n v="0.13482704400000001"/>
    <n v="0.52279874199999998"/>
    <n v="0.213836478"/>
    <x v="95"/>
    <n v="6"/>
    <n v="25"/>
    <n v="138"/>
    <n v="229"/>
    <n v="544"/>
    <n v="659"/>
    <n v="412"/>
    <n v="261"/>
    <n v="270"/>
    <n v="2.3584909999999999E-3"/>
    <n v="9.8270440000000001E-3"/>
    <n v="5.4245282999999998E-2"/>
    <n v="9.0015723000000006E-2"/>
    <n v="0.213836478"/>
    <n v="0.259040881"/>
    <n v="0.16194968600000001"/>
    <n v="0.10259434000000001"/>
    <n v="0.10613207500000001"/>
    <n v="6242"/>
    <n v="303"/>
    <n v="171"/>
    <n v="130"/>
    <n v="431"/>
    <n v="103"/>
    <n v="180"/>
    <n v="139"/>
    <n v="255"/>
    <n v="174"/>
    <n v="1001"/>
    <n v="1346"/>
    <n v="394"/>
    <n v="809"/>
    <n v="597"/>
    <n v="138"/>
    <n v="71"/>
    <n v="44.7"/>
    <n v="47"/>
    <n v="4.8542134000000001E-2"/>
    <n v="2.7395065999999999E-2"/>
    <n v="2.0826658000000001E-2"/>
    <n v="6.9048382000000005E-2"/>
    <n v="1.6501121000000001E-2"/>
    <n v="2.8836911E-2"/>
    <n v="2.2268504000000001E-2"/>
    <n v="4.0852290999999999E-2"/>
    <n v="2.7875680999999999E-2"/>
    <n v="0.16036526800000001"/>
    <n v="0.21563601399999999"/>
    <n v="6.3120794999999993E-2"/>
    <n v="0.129605896"/>
    <n v="9.5642422000000005E-2"/>
    <n v="2.2108299000000001E-2"/>
    <n v="1.1374558999999999E-2"/>
    <n v="33"/>
    <n v="41"/>
    <n v="2"/>
    <n v="1.5384615000000001E-2"/>
    <n v="0.25384615399999999"/>
    <n v="0.31538461499999998"/>
    <x v="5"/>
    <s v="Facial recognition security alarm system"/>
    <s v="All"/>
    <s v="Detached and semi-detached houses"/>
    <s v="Zircon"/>
    <s v="Security"/>
  </r>
  <r>
    <x v="28"/>
    <s v="c501265a-db0a-4010-8572-0ae5c3ced6f5"/>
    <n v="6825"/>
    <s v="bcoleg9"/>
    <n v="1"/>
    <s v="Female"/>
    <x v="44"/>
    <x v="23"/>
    <x v="0"/>
    <x v="17"/>
    <n v="83"/>
    <x v="44"/>
    <n v="1111"/>
    <n v="0"/>
    <n v="80"/>
    <n v="255"/>
    <n v="338"/>
    <n v="256"/>
    <n v="182"/>
    <n v="0"/>
    <n v="7.2007201000000007E-2"/>
    <n v="0.229522952"/>
    <n v="0.30423042300000003"/>
    <n v="0.23042304199999999"/>
    <x v="44"/>
    <n v="1"/>
    <n v="21"/>
    <n v="70"/>
    <n v="130"/>
    <n v="198"/>
    <n v="183"/>
    <n v="137"/>
    <n v="130"/>
    <n v="241"/>
    <n v="9.0008999999999998E-4"/>
    <n v="1.8901890000000001E-2"/>
    <n v="6.3006301000000001E-2"/>
    <n v="0.117011701"/>
    <n v="0.178217822"/>
    <n v="0.164716472"/>
    <n v="0.123312331"/>
    <n v="0.117011701"/>
    <n v="0.216921692"/>
    <n v="2675"/>
    <n v="173"/>
    <n v="101"/>
    <n v="62"/>
    <n v="177"/>
    <n v="29"/>
    <n v="63"/>
    <n v="46"/>
    <n v="92"/>
    <n v="102"/>
    <n v="542"/>
    <n v="616"/>
    <n v="170"/>
    <n v="243"/>
    <n v="175"/>
    <n v="56"/>
    <n v="28"/>
    <n v="41.8"/>
    <n v="44"/>
    <n v="6.4672896999999993E-2"/>
    <n v="3.7757009000000001E-2"/>
    <n v="2.3177570000000002E-2"/>
    <n v="6.6168223999999998E-2"/>
    <n v="1.0841121E-2"/>
    <n v="2.3551401999999999E-2"/>
    <n v="1.7196262E-2"/>
    <n v="3.4392523000000001E-2"/>
    <n v="3.8130840999999999E-2"/>
    <n v="0.202616822"/>
    <n v="0.23028037400000001"/>
    <n v="6.3551402000000007E-2"/>
    <n v="9.0841120999999997E-2"/>
    <n v="6.5420561000000002E-2"/>
    <n v="2.0934578999999998E-2"/>
    <n v="1.0467290000000001E-2"/>
    <n v="24"/>
    <n v="16"/>
    <n v="30"/>
    <n v="0.36144578300000002"/>
    <n v="0.289156627"/>
    <n v="0.19277108400000001"/>
    <x v="5"/>
    <s v="Facial recognition security alarm system"/>
    <s v="All"/>
    <s v="Detached and semi-detached houses"/>
    <s v="Zircon"/>
    <s v="Security"/>
  </r>
  <r>
    <x v="4"/>
    <s v="b10043ab-29ae-4f39-89d3-11a78d8989a2"/>
    <n v="2342"/>
    <s v="pstockportga"/>
    <n v="1"/>
    <s v="Male"/>
    <x v="123"/>
    <x v="5"/>
    <x v="1"/>
    <x v="18"/>
    <n v="353"/>
    <x v="123"/>
    <n v="3546"/>
    <n v="1"/>
    <n v="249"/>
    <n v="697"/>
    <n v="2146"/>
    <n v="328"/>
    <n v="125"/>
    <n v="2.8200799999999999E-4"/>
    <n v="7.0219965999999995E-2"/>
    <n v="0.196559504"/>
    <n v="0.60518894499999998"/>
    <n v="9.2498590000000006E-2"/>
    <x v="123"/>
    <n v="6"/>
    <n v="61"/>
    <n v="227"/>
    <n v="551"/>
    <n v="1109"/>
    <n v="918"/>
    <n v="335"/>
    <n v="175"/>
    <n v="164"/>
    <n v="1.6920469999999999E-3"/>
    <n v="1.7202482000000002E-2"/>
    <n v="6.4015792000000002E-2"/>
    <n v="0.15538635100000001"/>
    <n v="0.31274675699999999"/>
    <n v="0.25888324899999998"/>
    <n v="9.4472644999999994E-2"/>
    <n v="4.9351381999999999E-2"/>
    <n v="4.6249295000000003E-2"/>
    <n v="8481"/>
    <n v="544"/>
    <n v="294"/>
    <n v="174"/>
    <n v="521"/>
    <n v="108"/>
    <n v="232"/>
    <n v="204"/>
    <n v="482"/>
    <n v="493"/>
    <n v="1586"/>
    <n v="1627"/>
    <n v="572"/>
    <n v="855"/>
    <n v="553"/>
    <n v="154"/>
    <n v="82"/>
    <n v="40.9"/>
    <n v="41"/>
    <n v="6.4143379E-2"/>
    <n v="3.4665723000000002E-2"/>
    <n v="2.0516448999999999E-2"/>
    <n v="6.1431435E-2"/>
    <n v="1.2734347E-2"/>
    <n v="2.7355265E-2"/>
    <n v="2.4053767E-2"/>
    <n v="5.6832921000000002E-2"/>
    <n v="5.8129937999999999E-2"/>
    <n v="0.18700624900000001"/>
    <n v="0.19184058500000001"/>
    <n v="6.7444877E-2"/>
    <n v="0.100813583"/>
    <n v="6.5204575000000001E-2"/>
    <n v="1.8158236000000001E-2"/>
    <n v="9.6686710000000002E-3"/>
    <n v="61"/>
    <n v="89"/>
    <n v="55"/>
    <n v="0.155807365"/>
    <n v="0.17280453300000001"/>
    <n v="0.25212464600000001"/>
    <x v="3"/>
    <s v="Alarm clock which automatically syncs with your smartphone and automatically opens the curtains or blinds"/>
    <s v="Budget"/>
    <s v="All homes"/>
    <s v="MyHome"/>
    <s v="Alarm"/>
  </r>
  <r>
    <x v="11"/>
    <s v="399ae0dc-03c1-46d2-805d-604de20545df"/>
    <n v="5422"/>
    <s v="schessorgb"/>
    <n v="2"/>
    <s v="Female"/>
    <x v="6"/>
    <x v="14"/>
    <x v="1"/>
    <x v="4"/>
    <n v="298"/>
    <x v="6"/>
    <n v="3906"/>
    <n v="8"/>
    <n v="544"/>
    <n v="910"/>
    <n v="1729"/>
    <n v="541"/>
    <n v="174"/>
    <n v="2.0481309999999999E-3"/>
    <n v="0.139272913"/>
    <n v="0.23297491000000001"/>
    <n v="0.44265232999999998"/>
    <n v="0.13850486400000001"/>
    <x v="6"/>
    <n v="23"/>
    <n v="131"/>
    <n v="429"/>
    <n v="668"/>
    <n v="717"/>
    <n v="1063"/>
    <n v="502"/>
    <n v="242"/>
    <n v="131"/>
    <n v="5.8883770000000002E-3"/>
    <n v="3.3538145999999998E-2"/>
    <n v="0.109831029"/>
    <n v="0.17101894500000001"/>
    <n v="0.183563748"/>
    <n v="0.272145417"/>
    <n v="0.12852022499999999"/>
    <n v="6.1955965000000002E-2"/>
    <n v="3.3538145999999998E-2"/>
    <n v="9075"/>
    <n v="593"/>
    <n v="277"/>
    <n v="168"/>
    <n v="497"/>
    <n v="108"/>
    <n v="206"/>
    <n v="271"/>
    <n v="819"/>
    <n v="611"/>
    <n v="1731"/>
    <n v="1658"/>
    <n v="550"/>
    <n v="707"/>
    <n v="561"/>
    <n v="217"/>
    <n v="101"/>
    <n v="39.6"/>
    <n v="38"/>
    <n v="6.5344352999999994E-2"/>
    <n v="3.0523416000000001E-2"/>
    <n v="1.8512397E-2"/>
    <n v="5.4765840000000003E-2"/>
    <n v="1.1900826E-2"/>
    <n v="2.2699725E-2"/>
    <n v="2.9862258999999999E-2"/>
    <n v="9.0247934000000002E-2"/>
    <n v="6.7327823999999994E-2"/>
    <n v="0.19074380199999999"/>
    <n v="0.18269972500000001"/>
    <n v="6.0606061000000003E-2"/>
    <n v="7.7906336000000007E-2"/>
    <n v="6.1818181999999999E-2"/>
    <n v="2.3911846E-2"/>
    <n v="1.1129477E-2"/>
    <n v="55"/>
    <n v="67"/>
    <n v="39"/>
    <n v="0.13087248300000001"/>
    <n v="0.18456375799999999"/>
    <n v="0.224832215"/>
    <x v="4"/>
    <s v="Smart bulb that can be controlled by your smartphone and other smart-home devices"/>
    <s v="High-End"/>
    <s v="All homes"/>
    <s v="Zircon"/>
    <s v="Lighting"/>
  </r>
  <r>
    <x v="25"/>
    <s v="1c2c5c03-1a1f-467a-8b6e-fd6bf8ad0c32"/>
    <n v="1549"/>
    <s v="gderhamgc"/>
    <n v="1"/>
    <s v="Male"/>
    <x v="20"/>
    <x v="18"/>
    <x v="0"/>
    <x v="15"/>
    <n v="137"/>
    <x v="20"/>
    <n v="2969"/>
    <n v="2"/>
    <n v="103"/>
    <n v="495"/>
    <n v="1302"/>
    <n v="843"/>
    <n v="224"/>
    <n v="6.7362699999999999E-4"/>
    <n v="3.4691815000000001E-2"/>
    <n v="0.166722802"/>
    <n v="0.43853149200000002"/>
    <n v="0.283933985"/>
    <x v="20"/>
    <n v="0"/>
    <n v="9"/>
    <n v="105"/>
    <n v="305"/>
    <n v="478"/>
    <n v="781"/>
    <n v="569"/>
    <n v="433"/>
    <n v="289"/>
    <n v="0"/>
    <n v="3.0313240000000002E-3"/>
    <n v="3.5365443000000003E-2"/>
    <n v="0.102728191"/>
    <n v="0.16099696899999999"/>
    <n v="0.263051533"/>
    <n v="0.191647019"/>
    <n v="0.14584035000000001"/>
    <n v="9.7339171000000002E-2"/>
    <n v="7825"/>
    <n v="400"/>
    <n v="272"/>
    <n v="185"/>
    <n v="515"/>
    <n v="113"/>
    <n v="247"/>
    <n v="168"/>
    <n v="441"/>
    <n v="302"/>
    <n v="1438"/>
    <n v="1871"/>
    <n v="551"/>
    <n v="723"/>
    <n v="437"/>
    <n v="118"/>
    <n v="44"/>
    <n v="41"/>
    <n v="43"/>
    <n v="5.1118210999999997E-2"/>
    <n v="3.4760382999999999E-2"/>
    <n v="2.3642172999999999E-2"/>
    <n v="6.5814696000000006E-2"/>
    <n v="1.4440895E-2"/>
    <n v="3.1565494999999999E-2"/>
    <n v="2.1469649E-2"/>
    <n v="5.6357826999999999E-2"/>
    <n v="3.8594248999999997E-2"/>
    <n v="0.18376996800000001"/>
    <n v="0.23910543100000001"/>
    <n v="7.0415334999999996E-2"/>
    <n v="9.2396166000000002E-2"/>
    <n v="5.5846645E-2"/>
    <n v="1.5079871999999999E-2"/>
    <n v="5.6230029999999997E-3"/>
    <n v="27"/>
    <n v="71"/>
    <n v="17"/>
    <n v="0.124087591"/>
    <n v="0.19708029199999999"/>
    <n v="0.51824817499999998"/>
    <x v="6"/>
    <s v="Alarm clock which automatically syncs with your smartphone and automatically opens the curtains or blinds"/>
    <s v="High-End"/>
    <s v="All homes"/>
    <s v="Zircon"/>
    <s v="Alarm"/>
  </r>
  <r>
    <x v="25"/>
    <s v="1fcdebb9-fac1-4f32-8c34-85a9237dcf50"/>
    <n v="1549"/>
    <s v="godempseygd"/>
    <n v="1"/>
    <s v="Male"/>
    <x v="91"/>
    <x v="2"/>
    <x v="0"/>
    <x v="11"/>
    <n v="81"/>
    <x v="91"/>
    <n v="1717"/>
    <n v="2"/>
    <n v="84"/>
    <n v="344"/>
    <n v="510"/>
    <n v="519"/>
    <n v="258"/>
    <n v="1.164822E-3"/>
    <n v="4.8922539000000001E-2"/>
    <n v="0.20034944700000001"/>
    <n v="0.29702970299999998"/>
    <n v="0.30227140400000002"/>
    <x v="91"/>
    <n v="1"/>
    <n v="14"/>
    <n v="79"/>
    <n v="192"/>
    <n v="284"/>
    <n v="238"/>
    <n v="244"/>
    <n v="250"/>
    <n v="415"/>
    <n v="5.8241100000000002E-4"/>
    <n v="8.1537569999999993E-3"/>
    <n v="4.6010482999999998E-2"/>
    <n v="0.11182294700000001"/>
    <n v="0.165404776"/>
    <n v="0.138613861"/>
    <n v="0.14210832800000001"/>
    <n v="0.14560279600000001"/>
    <n v="0.24170064099999999"/>
    <n v="4282"/>
    <n v="224"/>
    <n v="189"/>
    <n v="111"/>
    <n v="284"/>
    <n v="71"/>
    <n v="96"/>
    <n v="64"/>
    <n v="131"/>
    <n v="126"/>
    <n v="708"/>
    <n v="971"/>
    <n v="340"/>
    <n v="439"/>
    <n v="325"/>
    <n v="110"/>
    <n v="93"/>
    <n v="44"/>
    <n v="46"/>
    <n v="5.2312004000000002E-2"/>
    <n v="4.4138253000000002E-2"/>
    <n v="2.5922466000000002E-2"/>
    <n v="6.6324147999999999E-2"/>
    <n v="1.6581037E-2"/>
    <n v="2.2419430000000001E-2"/>
    <n v="1.4946287000000001E-2"/>
    <n v="3.0593181000000001E-2"/>
    <n v="2.9425501999999999E-2"/>
    <n v="0.165343298"/>
    <n v="0.226763195"/>
    <n v="7.9402149000000005E-2"/>
    <n v="0.102522186"/>
    <n v="7.5899113000000004E-2"/>
    <n v="2.5688929999999999E-2"/>
    <n v="2.1718823000000002E-2"/>
    <n v="44"/>
    <n v="15"/>
    <n v="11"/>
    <n v="0.13580246900000001"/>
    <n v="0.54320987700000001"/>
    <n v="0.185185185"/>
    <x v="6"/>
    <s v="Alarm clock which automatically syncs with your smartphone and automatically opens the curtains or blinds"/>
    <s v="High-End"/>
    <s v="All homes"/>
    <s v="Zircon"/>
    <s v="Alarm"/>
  </r>
  <r>
    <x v="25"/>
    <s v="9f50c3f1-6e8d-4570-ab8d-56712b61b6ba"/>
    <n v="2346"/>
    <s v="bbroadhurstge"/>
    <n v="1"/>
    <s v="Female"/>
    <x v="32"/>
    <x v="10"/>
    <x v="1"/>
    <x v="22"/>
    <n v="347"/>
    <x v="32"/>
    <n v="3219"/>
    <n v="2"/>
    <n v="173"/>
    <n v="1006"/>
    <n v="1270"/>
    <n v="646"/>
    <n v="122"/>
    <n v="6.2131100000000004E-4"/>
    <n v="5.3743398999999997E-2"/>
    <n v="0.31251941599999999"/>
    <n v="0.394532463"/>
    <n v="0.20068344199999999"/>
    <x v="32"/>
    <n v="4"/>
    <n v="41"/>
    <n v="245"/>
    <n v="802"/>
    <n v="865"/>
    <n v="511"/>
    <n v="370"/>
    <n v="216"/>
    <n v="165"/>
    <n v="1.2426220000000001E-3"/>
    <n v="1.2736875E-2"/>
    <n v="7.6110593000000004E-2"/>
    <n v="0.249145697"/>
    <n v="0.26871699300000002"/>
    <n v="0.15874495199999999"/>
    <n v="0.114942529"/>
    <n v="6.7101584000000006E-2"/>
    <n v="5.1258155E-2"/>
    <n v="8306"/>
    <n v="972"/>
    <n v="444"/>
    <n v="241"/>
    <n v="599"/>
    <n v="110"/>
    <n v="155"/>
    <n v="154"/>
    <n v="493"/>
    <n v="810"/>
    <n v="2310"/>
    <n v="1105"/>
    <n v="270"/>
    <n v="354"/>
    <n v="182"/>
    <n v="68"/>
    <n v="39"/>
    <n v="31.2"/>
    <n v="31"/>
    <n v="0.11702383800000001"/>
    <n v="5.3455333000000001E-2"/>
    <n v="2.901517E-2"/>
    <n v="7.2116542000000006E-2"/>
    <n v="1.3243438E-2"/>
    <n v="1.8661209000000002E-2"/>
    <n v="1.8540813999999999E-2"/>
    <n v="5.9354682999999998E-2"/>
    <n v="9.7519864999999997E-2"/>
    <n v="0.27811220800000003"/>
    <n v="0.13303635899999999"/>
    <n v="3.2506621999999999E-2"/>
    <n v="4.2619793000000003E-2"/>
    <n v="2.1911870999999999E-2"/>
    <n v="8.1868529999999991E-3"/>
    <n v="4.6954010000000001E-3"/>
    <n v="58"/>
    <n v="93"/>
    <n v="64"/>
    <n v="0.18443804"/>
    <n v="0.167146974"/>
    <n v="0.26801152700000003"/>
    <x v="2"/>
    <s v="Fingerprint recognised door system"/>
    <s v="All"/>
    <s v="Flats"/>
    <s v="MyHome"/>
    <s v="Security"/>
  </r>
  <r>
    <x v="5"/>
    <s v="dde18b79-f057-4bb5-a280-8ba12b0f87e7"/>
    <n v="2346"/>
    <s v="tluebbertgf"/>
    <n v="1"/>
    <s v="Male"/>
    <x v="126"/>
    <x v="18"/>
    <x v="1"/>
    <x v="3"/>
    <n v="206"/>
    <x v="126"/>
    <n v="2999"/>
    <n v="2"/>
    <n v="166"/>
    <n v="536"/>
    <n v="1454"/>
    <n v="712"/>
    <n v="129"/>
    <n v="6.6688900000000005E-4"/>
    <n v="5.5351784000000001E-2"/>
    <n v="0.17872624200000001"/>
    <n v="0.484828276"/>
    <n v="0.23741247100000001"/>
    <x v="126"/>
    <n v="6"/>
    <n v="19"/>
    <n v="139"/>
    <n v="328"/>
    <n v="855"/>
    <n v="710"/>
    <n v="448"/>
    <n v="278"/>
    <n v="216"/>
    <n v="2.0006669999999998E-3"/>
    <n v="6.3354450000000003E-3"/>
    <n v="4.6348782999999998E-2"/>
    <n v="0.10936978999999999"/>
    <n v="0.28509503200000003"/>
    <n v="0.23674558200000001"/>
    <n v="0.149383128"/>
    <n v="9.2697565999999995E-2"/>
    <n v="7.2024008E-2"/>
    <n v="6848"/>
    <n v="336"/>
    <n v="210"/>
    <n v="183"/>
    <n v="390"/>
    <n v="90"/>
    <n v="155"/>
    <n v="141"/>
    <n v="293"/>
    <n v="284"/>
    <n v="1148"/>
    <n v="1480"/>
    <n v="532"/>
    <n v="838"/>
    <n v="563"/>
    <n v="150"/>
    <n v="55"/>
    <n v="44.1"/>
    <n v="46"/>
    <n v="4.9065420999999998E-2"/>
    <n v="3.0665887999999999E-2"/>
    <n v="2.6723131000000001E-2"/>
    <n v="5.6950935000000001E-2"/>
    <n v="1.3142523E-2"/>
    <n v="2.2634346E-2"/>
    <n v="2.0589953000000001E-2"/>
    <n v="4.2786215000000002E-2"/>
    <n v="4.1471963000000001E-2"/>
    <n v="0.167640187"/>
    <n v="0.216121495"/>
    <n v="7.7686915999999995E-2"/>
    <n v="0.122371495"/>
    <n v="8.2213784999999998E-2"/>
    <n v="2.1904205999999999E-2"/>
    <n v="8.0315419999999992E-3"/>
    <n v="50"/>
    <n v="58"/>
    <n v="54"/>
    <n v="0.26213592200000002"/>
    <n v="0.242718447"/>
    <n v="0.28155339800000001"/>
    <x v="2"/>
    <s v="Fingerprint recognised door system"/>
    <s v="All"/>
    <s v="Flats"/>
    <s v="MyHome"/>
    <s v="Security"/>
  </r>
  <r>
    <x v="1"/>
    <s v="19a71858-2a79-4abe-9955-5e2301491d3e"/>
    <n v="1549"/>
    <s v="ckibbyegg"/>
    <n v="1"/>
    <s v="Male"/>
    <x v="45"/>
    <x v="30"/>
    <x v="0"/>
    <x v="28"/>
    <n v="102"/>
    <x v="45"/>
    <n v="2394"/>
    <n v="10"/>
    <n v="227"/>
    <n v="422"/>
    <n v="930"/>
    <n v="617"/>
    <n v="188"/>
    <n v="4.177109E-3"/>
    <n v="9.4820383999999994E-2"/>
    <n v="0.176274018"/>
    <n v="0.38847117799999997"/>
    <n v="0.25772765199999997"/>
    <x v="45"/>
    <n v="12"/>
    <n v="51"/>
    <n v="190"/>
    <n v="287"/>
    <n v="445"/>
    <n v="450"/>
    <n v="362"/>
    <n v="291"/>
    <n v="306"/>
    <n v="5.0125309999999998E-3"/>
    <n v="2.1303257999999999E-2"/>
    <n v="7.9365079000000005E-2"/>
    <n v="0.119883041"/>
    <n v="0.18588136999999999"/>
    <n v="0.18796992500000001"/>
    <n v="0.15121136199999999"/>
    <n v="0.121553885"/>
    <n v="0.127819549"/>
    <n v="5604"/>
    <n v="301"/>
    <n v="176"/>
    <n v="132"/>
    <n v="367"/>
    <n v="64"/>
    <n v="138"/>
    <n v="97"/>
    <n v="207"/>
    <n v="196"/>
    <n v="902"/>
    <n v="1239"/>
    <n v="398"/>
    <n v="659"/>
    <n v="514"/>
    <n v="144"/>
    <n v="70"/>
    <n v="44.7"/>
    <n v="47"/>
    <n v="5.3711635000000001E-2"/>
    <n v="3.1406138E-2"/>
    <n v="2.3554604E-2"/>
    <n v="6.5488935999999998E-2"/>
    <n v="1.1420414E-2"/>
    <n v="2.4625267999999999E-2"/>
    <n v="1.7309064999999998E-2"/>
    <n v="3.6937901000000002E-2"/>
    <n v="3.4975017999999997E-2"/>
    <n v="0.16095646"/>
    <n v="0.221092077"/>
    <n v="7.1020700000000006E-2"/>
    <n v="0.11759457500000001"/>
    <n v="9.1720200000000002E-2"/>
    <n v="2.5695931000000002E-2"/>
    <n v="1.2491077999999999E-2"/>
    <n v="58"/>
    <n v="21"/>
    <n v="3"/>
    <n v="2.9411764999999999E-2"/>
    <n v="0.56862745100000001"/>
    <n v="0.20588235299999999"/>
    <x v="6"/>
    <s v="Alarm clock which automatically syncs with your smartphone and automatically opens the curtains or blinds"/>
    <s v="High-End"/>
    <s v="All homes"/>
    <s v="Zircon"/>
    <s v="Alarm"/>
  </r>
  <r>
    <x v="10"/>
    <s v="dc03394a-a8dc-4afa-a1f7-61d85960bceb"/>
    <n v="1765"/>
    <s v="lcaslingh"/>
    <n v="1"/>
    <s v="Female"/>
    <x v="13"/>
    <x v="12"/>
    <x v="1"/>
    <x v="9"/>
    <n v="199"/>
    <x v="13"/>
    <n v="4339"/>
    <n v="5"/>
    <n v="448"/>
    <n v="1282"/>
    <n v="1948"/>
    <n v="586"/>
    <n v="70"/>
    <n v="1.1523390000000001E-3"/>
    <n v="0.103249597"/>
    <n v="0.29545978299999998"/>
    <n v="0.44895137099999999"/>
    <n v="0.13505416000000001"/>
    <x v="13"/>
    <n v="12"/>
    <n v="65"/>
    <n v="421"/>
    <n v="1007"/>
    <n v="1105"/>
    <n v="932"/>
    <n v="418"/>
    <n v="247"/>
    <n v="132"/>
    <n v="2.765614E-3"/>
    <n v="1.498041E-2"/>
    <n v="9.7026965000000007E-2"/>
    <n v="0.232081125"/>
    <n v="0.25466697399999999"/>
    <n v="0.214796036"/>
    <n v="9.6335561E-2"/>
    <n v="5.6925559000000001E-2"/>
    <n v="3.0421756000000001E-2"/>
    <n v="10295"/>
    <n v="644"/>
    <n v="383"/>
    <n v="204"/>
    <n v="599"/>
    <n v="165"/>
    <n v="285"/>
    <n v="234"/>
    <n v="606"/>
    <n v="685"/>
    <n v="2225"/>
    <n v="2171"/>
    <n v="601"/>
    <n v="744"/>
    <n v="534"/>
    <n v="146"/>
    <n v="69"/>
    <n v="38.9"/>
    <n v="39"/>
    <n v="6.2554637999999996E-2"/>
    <n v="3.7202525E-2"/>
    <n v="1.9815444000000002E-2"/>
    <n v="5.8183583999999997E-2"/>
    <n v="1.6027197999999999E-2"/>
    <n v="2.7683341E-2"/>
    <n v="2.272948E-2"/>
    <n v="5.8863525999999999E-2"/>
    <n v="6.6537154000000001E-2"/>
    <n v="0.216124332"/>
    <n v="0.210879068"/>
    <n v="5.8377853E-2"/>
    <n v="7.2268091000000007E-2"/>
    <n v="5.186984E-2"/>
    <n v="1.4181642E-2"/>
    <n v="6.7022829999999999E-3"/>
    <n v="21"/>
    <n v="51"/>
    <n v="21"/>
    <n v="0.10552763800000001"/>
    <n v="0.10552763800000001"/>
    <n v="0.25628140700000002"/>
    <x v="7"/>
    <s v="Smart bulb that can be controlled by your smartphone and other smart-home devices"/>
    <s v="Budget"/>
    <s v="All homes"/>
    <s v="MyHome"/>
    <s v="Lighting"/>
  </r>
  <r>
    <x v="13"/>
    <s v="b111eea0-6645-47e2-a08c-db6837d4a371"/>
    <n v="6825"/>
    <s v="hdittygi"/>
    <n v="1"/>
    <s v="Male"/>
    <x v="110"/>
    <x v="4"/>
    <x v="1"/>
    <x v="31"/>
    <n v="308"/>
    <x v="110"/>
    <n v="4676"/>
    <n v="23"/>
    <n v="1105"/>
    <n v="1894"/>
    <n v="986"/>
    <n v="515"/>
    <n v="153"/>
    <n v="4.9187340000000001E-3"/>
    <n v="0.236313088"/>
    <n v="0.40504704899999999"/>
    <n v="0.210863986"/>
    <n v="0.110136869"/>
    <x v="110"/>
    <n v="94"/>
    <n v="294"/>
    <n v="818"/>
    <n v="1419"/>
    <n v="662"/>
    <n v="534"/>
    <n v="345"/>
    <n v="236"/>
    <n v="274"/>
    <n v="2.0102651999999999E-2"/>
    <n v="6.2874251000000006E-2"/>
    <n v="0.17493584300000001"/>
    <n v="0.30346450000000003"/>
    <n v="0.14157399500000001"/>
    <n v="0.114200171"/>
    <n v="7.3781008999999995E-2"/>
    <n v="5.0470488000000001E-2"/>
    <n v="5.8597092000000003E-2"/>
    <n v="9195"/>
    <n v="367"/>
    <n v="157"/>
    <n v="84"/>
    <n v="297"/>
    <n v="57"/>
    <n v="141"/>
    <n v="180"/>
    <n v="517"/>
    <n v="659"/>
    <n v="1687"/>
    <n v="1842"/>
    <n v="696"/>
    <n v="1130"/>
    <n v="790"/>
    <n v="344"/>
    <n v="247"/>
    <n v="47.5"/>
    <n v="48"/>
    <n v="3.9912995999999999E-2"/>
    <n v="1.7074497000000001E-2"/>
    <n v="9.1354000000000001E-3"/>
    <n v="3.2300163E-2"/>
    <n v="6.1990209999999999E-3"/>
    <n v="1.5334421000000001E-2"/>
    <n v="1.9575855999999999E-2"/>
    <n v="5.6226209999999999E-2"/>
    <n v="7.1669386000000002E-2"/>
    <n v="0.18346927699999999"/>
    <n v="0.200326264"/>
    <n v="7.5693311999999999E-2"/>
    <n v="0.122892877"/>
    <n v="8.5916258999999995E-2"/>
    <n v="3.7411636999999998E-2"/>
    <n v="2.6862424999999999E-2"/>
    <n v="27"/>
    <n v="37"/>
    <n v="196"/>
    <n v="0.63636363600000001"/>
    <n v="8.7662338000000006E-2"/>
    <n v="0.12012987"/>
    <x v="5"/>
    <s v="Facial recognition security alarm system"/>
    <s v="All"/>
    <s v="Detached and semi-detached houses"/>
    <s v="Zircon"/>
    <s v="Security"/>
  </r>
  <r>
    <x v="14"/>
    <s v="794f72d3-28a8-4d75-99ab-c1525b48ba35"/>
    <n v="5422"/>
    <s v="celfleetgj"/>
    <n v="1"/>
    <s v="Male"/>
    <x v="21"/>
    <x v="4"/>
    <x v="0"/>
    <x v="16"/>
    <n v="104"/>
    <x v="21"/>
    <n v="2320"/>
    <n v="5"/>
    <n v="180"/>
    <n v="512"/>
    <n v="642"/>
    <n v="588"/>
    <n v="393"/>
    <n v="2.1551719999999999E-3"/>
    <n v="7.7586207000000004E-2"/>
    <n v="0.22068965500000001"/>
    <n v="0.27672413800000001"/>
    <n v="0.25344827599999997"/>
    <x v="21"/>
    <n v="6"/>
    <n v="28"/>
    <n v="207"/>
    <n v="362"/>
    <n v="351"/>
    <n v="280"/>
    <n v="250"/>
    <n v="270"/>
    <n v="566"/>
    <n v="2.5862070000000001E-3"/>
    <n v="1.2068966E-2"/>
    <n v="8.9224137999999995E-2"/>
    <n v="0.156034483"/>
    <n v="0.15129310300000001"/>
    <n v="0.12068965500000001"/>
    <n v="0.107758621"/>
    <n v="0.11637931"/>
    <n v="0.24396551699999999"/>
    <n v="5626"/>
    <n v="410"/>
    <n v="208"/>
    <n v="124"/>
    <n v="338"/>
    <n v="60"/>
    <n v="100"/>
    <n v="88"/>
    <n v="217"/>
    <n v="257"/>
    <n v="1277"/>
    <n v="1182"/>
    <n v="345"/>
    <n v="494"/>
    <n v="356"/>
    <n v="107"/>
    <n v="63"/>
    <n v="41"/>
    <n v="42"/>
    <n v="7.2875933000000004E-2"/>
    <n v="3.6971205E-2"/>
    <n v="2.2040526000000001E-2"/>
    <n v="6.0078208000000001E-2"/>
    <n v="1.0664771E-2"/>
    <n v="1.7774617999999999E-2"/>
    <n v="1.5641664E-2"/>
    <n v="3.8570921000000001E-2"/>
    <n v="4.5680767999999997E-2"/>
    <n v="0.22698187"/>
    <n v="0.21009598299999999"/>
    <n v="6.1322432000000003E-2"/>
    <n v="8.7806612000000006E-2"/>
    <n v="6.3277639999999996E-2"/>
    <n v="1.9018841000000002E-2"/>
    <n v="1.1198009E-2"/>
    <n v="38"/>
    <n v="5"/>
    <n v="29"/>
    <n v="0.27884615400000001"/>
    <n v="0.36538461500000002"/>
    <n v="4.8076923000000001E-2"/>
    <x v="4"/>
    <s v="Smart bulb that can be controlled by your smartphone and other smart-home devices"/>
    <s v="High-End"/>
    <s v="All homes"/>
    <s v="Zircon"/>
    <s v="Lighting"/>
  </r>
  <r>
    <x v="13"/>
    <s v="1ac91f6d-e8c5-46dc-9888-58d8429e73e4"/>
    <n v="6825"/>
    <s v="mfrontczakgk"/>
    <n v="1"/>
    <s v="Female"/>
    <x v="56"/>
    <x v="20"/>
    <x v="0"/>
    <x v="32"/>
    <n v="120"/>
    <x v="56"/>
    <n v="2311"/>
    <n v="3"/>
    <n v="141"/>
    <n v="561"/>
    <n v="656"/>
    <n v="460"/>
    <n v="490"/>
    <n v="1.298139E-3"/>
    <n v="6.1012548999999999E-2"/>
    <n v="0.24275205499999999"/>
    <n v="0.28385980100000002"/>
    <n v="0.19904803099999999"/>
    <x v="56"/>
    <n v="2"/>
    <n v="43"/>
    <n v="125"/>
    <n v="383"/>
    <n v="331"/>
    <n v="314"/>
    <n v="241"/>
    <n v="222"/>
    <n v="650"/>
    <n v="8.6542599999999998E-4"/>
    <n v="1.8606663999999998E-2"/>
    <n v="5.4089139000000001E-2"/>
    <n v="0.16572912200000001"/>
    <n v="0.14322804"/>
    <n v="0.13587191700000001"/>
    <n v="0.10428386000000001"/>
    <n v="9.6062310999999997E-2"/>
    <n v="0.28126352199999999"/>
    <n v="5725"/>
    <n v="245"/>
    <n v="154"/>
    <n v="108"/>
    <n v="315"/>
    <n v="68"/>
    <n v="143"/>
    <n v="96"/>
    <n v="274"/>
    <n v="267"/>
    <n v="897"/>
    <n v="1362"/>
    <n v="483"/>
    <n v="669"/>
    <n v="441"/>
    <n v="120"/>
    <n v="83"/>
    <n v="45.1"/>
    <n v="48"/>
    <n v="4.2794760000000001E-2"/>
    <n v="2.6899563000000001E-2"/>
    <n v="1.8864629000000001E-2"/>
    <n v="5.5021833999999999E-2"/>
    <n v="1.1877729E-2"/>
    <n v="2.4978166E-2"/>
    <n v="1.6768558999999999E-2"/>
    <n v="4.7860262000000001E-2"/>
    <n v="4.6637554999999997E-2"/>
    <n v="0.15668122300000001"/>
    <n v="0.23790393000000001"/>
    <n v="8.4366811999999999E-2"/>
    <n v="0.116855895"/>
    <n v="7.7030567999999994E-2"/>
    <n v="2.0960698999999999E-2"/>
    <n v="1.4497817E-2"/>
    <n v="52"/>
    <n v="14"/>
    <n v="23"/>
    <n v="0.19166666700000001"/>
    <n v="0.43333333299999999"/>
    <n v="0.116666667"/>
    <x v="5"/>
    <s v="Facial recognition security alarm system"/>
    <s v="All"/>
    <s v="Detached and semi-detached houses"/>
    <s v="Zircon"/>
    <s v="Security"/>
  </r>
  <r>
    <x v="19"/>
    <s v="c706abc8-b01d-4e1d-bc8e-c5119397d223"/>
    <n v="6825"/>
    <s v="hyurenevgl"/>
    <n v="1"/>
    <s v="Female"/>
    <x v="89"/>
    <x v="18"/>
    <x v="0"/>
    <x v="15"/>
    <n v="70"/>
    <x v="89"/>
    <n v="1456"/>
    <n v="3"/>
    <n v="41"/>
    <n v="118"/>
    <n v="353"/>
    <n v="663"/>
    <n v="278"/>
    <n v="2.0604400000000002E-3"/>
    <n v="2.8159341000000001E-2"/>
    <n v="8.1043956E-2"/>
    <n v="0.24244505499999999"/>
    <n v="0.45535714300000002"/>
    <x v="89"/>
    <n v="5"/>
    <n v="7"/>
    <n v="40"/>
    <n v="85"/>
    <n v="112"/>
    <n v="231"/>
    <n v="246"/>
    <n v="280"/>
    <n v="450"/>
    <n v="3.4340659999999999E-3"/>
    <n v="4.8076919999999997E-3"/>
    <n v="2.7472527E-2"/>
    <n v="5.8379120999999999E-2"/>
    <n v="7.6923077000000006E-2"/>
    <n v="0.15865384599999999"/>
    <n v="0.168956044"/>
    <n v="0.192307692"/>
    <n v="0.30906593399999999"/>
    <n v="3970"/>
    <n v="199"/>
    <n v="133"/>
    <n v="105"/>
    <n v="298"/>
    <n v="66"/>
    <n v="119"/>
    <n v="85"/>
    <n v="165"/>
    <n v="157"/>
    <n v="631"/>
    <n v="919"/>
    <n v="285"/>
    <n v="423"/>
    <n v="285"/>
    <n v="66"/>
    <n v="34"/>
    <n v="42.2"/>
    <n v="45"/>
    <n v="5.0125944999999998E-2"/>
    <n v="3.3501258999999999E-2"/>
    <n v="2.6448362999999999E-2"/>
    <n v="7.5062972000000006E-2"/>
    <n v="1.6624685E-2"/>
    <n v="2.9974811000000001E-2"/>
    <n v="2.1410578999999999E-2"/>
    <n v="4.1561713E-2"/>
    <n v="3.9546599000000002E-2"/>
    <n v="0.15894206499999999"/>
    <n v="0.231486146"/>
    <n v="7.1788412999999995E-2"/>
    <n v="0.106549118"/>
    <n v="7.1788412999999995E-2"/>
    <n v="1.6624685E-2"/>
    <n v="8.5642319999999997E-3"/>
    <n v="42"/>
    <n v="15"/>
    <n v="5"/>
    <n v="7.1428570999999996E-2"/>
    <n v="0.6"/>
    <n v="0.21428571399999999"/>
    <x v="5"/>
    <s v="Facial recognition security alarm system"/>
    <s v="All"/>
    <s v="Detached and semi-detached houses"/>
    <s v="Zircon"/>
    <s v="Security"/>
  </r>
  <r>
    <x v="7"/>
    <s v="90e5ef6a-0452-4fd0-a377-d12e522e4980"/>
    <n v="1549"/>
    <s v="rmaudgm"/>
    <n v="1"/>
    <s v="Female"/>
    <x v="74"/>
    <x v="20"/>
    <x v="1"/>
    <x v="35"/>
    <n v="83"/>
    <x v="74"/>
    <n v="2070"/>
    <n v="4"/>
    <n v="134"/>
    <n v="350"/>
    <n v="698"/>
    <n v="609"/>
    <n v="275"/>
    <n v="1.9323669999999999E-3"/>
    <n v="6.4734299999999995E-2"/>
    <n v="0.169082126"/>
    <n v="0.33719806800000002"/>
    <n v="0.29420289900000002"/>
    <x v="74"/>
    <n v="9"/>
    <n v="26"/>
    <n v="106"/>
    <n v="212"/>
    <n v="305"/>
    <n v="334"/>
    <n v="347"/>
    <n v="271"/>
    <n v="460"/>
    <n v="4.3478259999999999E-3"/>
    <n v="1.2560386E-2"/>
    <n v="5.1207729E-2"/>
    <n v="0.102415459"/>
    <n v="0.147342995"/>
    <n v="0.16135265700000001"/>
    <n v="0.16763285"/>
    <n v="0.13091787399999999"/>
    <n v="0.222222222"/>
    <n v="5127"/>
    <n v="215"/>
    <n v="157"/>
    <n v="121"/>
    <n v="357"/>
    <n v="87"/>
    <n v="148"/>
    <n v="116"/>
    <n v="229"/>
    <n v="151"/>
    <n v="812"/>
    <n v="1314"/>
    <n v="448"/>
    <n v="603"/>
    <n v="273"/>
    <n v="61"/>
    <n v="35"/>
    <n v="42.9"/>
    <n v="46"/>
    <n v="4.1934855E-2"/>
    <n v="3.0622196000000001E-2"/>
    <n v="2.3600546E-2"/>
    <n v="6.9631363000000002E-2"/>
    <n v="1.6968988000000001E-2"/>
    <n v="2.8866783999999999E-2"/>
    <n v="2.2625316999999999E-2"/>
    <n v="4.4665495999999999E-2"/>
    <n v="2.9451920999999999E-2"/>
    <n v="0.15837721900000001"/>
    <n v="0.25629022800000001"/>
    <n v="8.7380533999999996E-2"/>
    <n v="0.117612639"/>
    <n v="5.3247513000000003E-2"/>
    <n v="1.1897796E-2"/>
    <n v="6.826604E-3"/>
    <n v="25"/>
    <n v="10"/>
    <n v="7"/>
    <n v="8.4337349000000006E-2"/>
    <n v="0.30120481900000001"/>
    <n v="0.120481928"/>
    <x v="6"/>
    <s v="Alarm clock which automatically syncs with your smartphone and automatically opens the curtains or blinds"/>
    <s v="High-End"/>
    <s v="All homes"/>
    <s v="Zircon"/>
    <s v="Alarm"/>
  </r>
  <r>
    <x v="17"/>
    <s v="50379947-5aac-4bc6-82db-668394a79e8b"/>
    <n v="2342"/>
    <s v="mpayntongn"/>
    <n v="1"/>
    <s v="Female"/>
    <x v="125"/>
    <x v="33"/>
    <x v="1"/>
    <x v="40"/>
    <n v="216"/>
    <x v="125"/>
    <n v="3422"/>
    <n v="3"/>
    <n v="165"/>
    <n v="631"/>
    <n v="1540"/>
    <n v="901"/>
    <n v="182"/>
    <n v="8.7668000000000002E-4"/>
    <n v="4.8217416999999999E-2"/>
    <n v="0.18439509100000001"/>
    <n v="0.45002922299999998"/>
    <n v="0.26329631799999997"/>
    <x v="125"/>
    <n v="2"/>
    <n v="59"/>
    <n v="122"/>
    <n v="418"/>
    <n v="760"/>
    <n v="795"/>
    <n v="515"/>
    <n v="390"/>
    <n v="361"/>
    <n v="5.8445399999999998E-4"/>
    <n v="1.7241379000000001E-2"/>
    <n v="3.5651665999999999E-2"/>
    <n v="0.122150789"/>
    <n v="0.222092344"/>
    <n v="0.23232028099999999"/>
    <n v="0.15049678599999999"/>
    <n v="0.11396844"/>
    <n v="0.10549386299999999"/>
    <n v="8454"/>
    <n v="486"/>
    <n v="267"/>
    <n v="177"/>
    <n v="587"/>
    <n v="115"/>
    <n v="232"/>
    <n v="196"/>
    <n v="345"/>
    <n v="327"/>
    <n v="1650"/>
    <n v="1895"/>
    <n v="613"/>
    <n v="875"/>
    <n v="493"/>
    <n v="127"/>
    <n v="69"/>
    <n v="41.6"/>
    <n v="43"/>
    <n v="5.7487580000000003E-2"/>
    <n v="3.1582683E-2"/>
    <n v="2.0936835000000001E-2"/>
    <n v="6.9434587000000006E-2"/>
    <n v="1.3603028E-2"/>
    <n v="2.7442630999999999E-2"/>
    <n v="2.3184290999999999E-2"/>
    <n v="4.0809084000000002E-2"/>
    <n v="3.8679915000000002E-2"/>
    <n v="0.19517388199999999"/>
    <n v="0.224154247"/>
    <n v="7.2510054000000004E-2"/>
    <n v="0.103501301"/>
    <n v="5.831559E-2"/>
    <n v="1.5022475E-2"/>
    <n v="8.161817E-3"/>
    <n v="67"/>
    <n v="77"/>
    <n v="12"/>
    <n v="5.5555555999999999E-2"/>
    <n v="0.31018518499999997"/>
    <n v="0.35648148099999999"/>
    <x v="3"/>
    <s v="Alarm clock which automatically syncs with your smartphone and automatically opens the curtains or blinds"/>
    <s v="Budget"/>
    <s v="All homes"/>
    <s v="MyHome"/>
    <s v="Alarm"/>
  </r>
  <r>
    <x v="0"/>
    <s v="15bbbf5d-512d-49c6-8226-44d96e3eaa77"/>
    <n v="5422"/>
    <s v="mliquorishgo"/>
    <n v="1"/>
    <s v="Female"/>
    <x v="36"/>
    <x v="19"/>
    <x v="0"/>
    <x v="10"/>
    <n v="84"/>
    <x v="36"/>
    <n v="1452"/>
    <n v="4"/>
    <n v="164"/>
    <n v="163"/>
    <n v="291"/>
    <n v="298"/>
    <n v="532"/>
    <n v="2.7548210000000002E-3"/>
    <n v="0.11294765800000001"/>
    <n v="0.11225895299999999"/>
    <n v="0.200413223"/>
    <n v="0.20523416"/>
    <x v="36"/>
    <n v="6"/>
    <n v="32"/>
    <n v="124"/>
    <n v="117"/>
    <n v="128"/>
    <n v="157"/>
    <n v="125"/>
    <n v="130"/>
    <n v="633"/>
    <n v="4.1322310000000001E-3"/>
    <n v="2.2038566999999998E-2"/>
    <n v="8.5399449000000002E-2"/>
    <n v="8.0578512000000005E-2"/>
    <n v="8.8154270000000007E-2"/>
    <n v="0.10812672199999999"/>
    <n v="8.6088154E-2"/>
    <n v="8.9531680000000002E-2"/>
    <n v="0.43595041299999998"/>
    <n v="3921"/>
    <n v="208"/>
    <n v="169"/>
    <n v="113"/>
    <n v="293"/>
    <n v="65"/>
    <n v="98"/>
    <n v="79"/>
    <n v="165"/>
    <n v="146"/>
    <n v="684"/>
    <n v="937"/>
    <n v="236"/>
    <n v="314"/>
    <n v="227"/>
    <n v="122"/>
    <n v="65"/>
    <n v="41.5"/>
    <n v="43"/>
    <n v="5.3047692E-2"/>
    <n v="4.3101250000000001E-2"/>
    <n v="2.8819179E-2"/>
    <n v="7.4725835000000004E-2"/>
    <n v="1.6577404E-2"/>
    <n v="2.4993623999999999E-2"/>
    <n v="2.0147920999999999E-2"/>
    <n v="4.2081102000000002E-2"/>
    <n v="3.7235399000000002E-2"/>
    <n v="0.174445295"/>
    <n v="0.23896965100000001"/>
    <n v="6.0188726999999997E-2"/>
    <n v="8.0081611999999996E-2"/>
    <n v="5.7893395E-2"/>
    <n v="3.1114512E-2"/>
    <n v="1.6577404E-2"/>
    <n v="39"/>
    <n v="11"/>
    <n v="9"/>
    <n v="0.10714285699999999"/>
    <n v="0.46428571400000002"/>
    <n v="0.13095238100000001"/>
    <x v="4"/>
    <s v="Smart bulb that can be controlled by your smartphone and other smart-home devices"/>
    <s v="High-End"/>
    <s v="All homes"/>
    <s v="Zircon"/>
    <s v="Lighting"/>
  </r>
  <r>
    <x v="30"/>
    <s v="547a7ca9-a092-4bec-9bc4-e6e9ea1eb894"/>
    <n v="2342"/>
    <s v="sbucklegp"/>
    <n v="1"/>
    <s v="Female"/>
    <x v="81"/>
    <x v="31"/>
    <x v="1"/>
    <x v="39"/>
    <n v="92"/>
    <x v="81"/>
    <n v="1948"/>
    <n v="3"/>
    <n v="127"/>
    <n v="362"/>
    <n v="708"/>
    <n v="535"/>
    <n v="213"/>
    <n v="1.540041E-3"/>
    <n v="6.5195072000000007E-2"/>
    <n v="0.185831622"/>
    <n v="0.36344969199999999"/>
    <n v="0.27464065700000001"/>
    <x v="81"/>
    <n v="5"/>
    <n v="28"/>
    <n v="104"/>
    <n v="205"/>
    <n v="299"/>
    <n v="373"/>
    <n v="280"/>
    <n v="268"/>
    <n v="386"/>
    <n v="2.5667350000000001E-3"/>
    <n v="1.4373716999999999E-2"/>
    <n v="5.3388089999999999E-2"/>
    <n v="0.10523614000000001"/>
    <n v="0.15349076"/>
    <n v="0.191478439"/>
    <n v="0.143737166"/>
    <n v="0.137577002"/>
    <n v="0.19815195099999999"/>
    <n v="4616"/>
    <n v="178"/>
    <n v="117"/>
    <n v="98"/>
    <n v="273"/>
    <n v="55"/>
    <n v="183"/>
    <n v="133"/>
    <n v="155"/>
    <n v="145"/>
    <n v="654"/>
    <n v="969"/>
    <n v="392"/>
    <n v="665"/>
    <n v="392"/>
    <n v="123"/>
    <n v="84"/>
    <n v="46.4"/>
    <n v="49"/>
    <n v="3.8561524999999999E-2"/>
    <n v="2.534662E-2"/>
    <n v="2.1230503000000001E-2"/>
    <n v="5.9142114000000003E-2"/>
    <n v="1.1915078000000001E-2"/>
    <n v="3.9644713999999998E-2"/>
    <n v="2.8812825E-2"/>
    <n v="3.3578855999999997E-2"/>
    <n v="3.1412478000000001E-2"/>
    <n v="0.141681109"/>
    <n v="0.20992200999999999"/>
    <n v="8.4922010000000006E-2"/>
    <n v="0.14406412499999999"/>
    <n v="8.4922010000000006E-2"/>
    <n v="2.6646447E-2"/>
    <n v="1.8197574000000001E-2"/>
    <n v="48"/>
    <n v="12"/>
    <n v="14"/>
    <n v="0.15217391299999999"/>
    <n v="0.52173913000000005"/>
    <n v="0.130434783"/>
    <x v="3"/>
    <s v="Alarm clock which automatically syncs with your smartphone and automatically opens the curtains or blinds"/>
    <s v="Budget"/>
    <s v="All homes"/>
    <s v="MyHome"/>
    <s v="Alarm"/>
  </r>
  <r>
    <x v="4"/>
    <s v="e16fe70c-5d69-4859-88f8-a954d35b0142"/>
    <n v="1765"/>
    <s v="nwippergq"/>
    <n v="1"/>
    <s v="Female"/>
    <x v="57"/>
    <x v="3"/>
    <x v="1"/>
    <x v="18"/>
    <n v="244"/>
    <x v="57"/>
    <n v="3378"/>
    <n v="5"/>
    <n v="467"/>
    <n v="760"/>
    <n v="1226"/>
    <n v="754"/>
    <n v="166"/>
    <n v="1.480166E-3"/>
    <n v="0.138247484"/>
    <n v="0.224985198"/>
    <n v="0.362936649"/>
    <n v="0.22320899899999999"/>
    <x v="57"/>
    <n v="5"/>
    <n v="78"/>
    <n v="418"/>
    <n v="566"/>
    <n v="564"/>
    <n v="616"/>
    <n v="506"/>
    <n v="350"/>
    <n v="275"/>
    <n v="1.480166E-3"/>
    <n v="2.3090586E-2"/>
    <n v="0.123741859"/>
    <n v="0.16755476599999999"/>
    <n v="0.16696269999999999"/>
    <n v="0.18235642399999999"/>
    <n v="0.14979277699999999"/>
    <n v="0.103611604"/>
    <n v="8.1409118000000003E-2"/>
    <n v="7446"/>
    <n v="305"/>
    <n v="177"/>
    <n v="149"/>
    <n v="418"/>
    <n v="94"/>
    <n v="214"/>
    <n v="137"/>
    <n v="366"/>
    <n v="259"/>
    <n v="1192"/>
    <n v="1498"/>
    <n v="602"/>
    <n v="866"/>
    <n v="800"/>
    <n v="245"/>
    <n v="124"/>
    <n v="46.5"/>
    <n v="48"/>
    <n v="4.0961589999999999E-2"/>
    <n v="2.3771152E-2"/>
    <n v="2.0010744E-2"/>
    <n v="5.6137524000000001E-2"/>
    <n v="1.2624227999999999E-2"/>
    <n v="2.8740262999999999E-2"/>
    <n v="1.8399140000000001E-2"/>
    <n v="4.9153908000000003E-2"/>
    <n v="3.4783777000000002E-2"/>
    <n v="0.160085952"/>
    <n v="0.201181843"/>
    <n v="8.0848777999999996E-2"/>
    <n v="0.116304056"/>
    <n v="0.10744023599999999"/>
    <n v="3.2903571999999999E-2"/>
    <n v="1.6653237000000001E-2"/>
    <n v="41"/>
    <n v="63"/>
    <n v="68"/>
    <n v="0.27868852500000002"/>
    <n v="0.16803278699999999"/>
    <n v="0.25819672100000002"/>
    <x v="7"/>
    <s v="Smart bulb that can be controlled by your smartphone and other smart-home devices"/>
    <s v="Budget"/>
    <s v="All homes"/>
    <s v="MyHome"/>
    <s v="Lighting"/>
  </r>
  <r>
    <x v="8"/>
    <s v="014bd21f-e7c4-4354-9b01-9f56cc112055"/>
    <n v="1549"/>
    <s v="szapatergr"/>
    <n v="1"/>
    <s v="Male"/>
    <x v="98"/>
    <x v="5"/>
    <x v="1"/>
    <x v="4"/>
    <n v="180"/>
    <x v="98"/>
    <n v="4309"/>
    <n v="3"/>
    <n v="242"/>
    <n v="556"/>
    <n v="2165"/>
    <n v="1143"/>
    <n v="200"/>
    <n v="6.9621699999999995E-4"/>
    <n v="5.6161521999999998E-2"/>
    <n v="0.12903225800000001"/>
    <n v="0.50243676000000004"/>
    <n v="0.26525876100000001"/>
    <x v="98"/>
    <n v="3"/>
    <n v="64"/>
    <n v="187"/>
    <n v="385"/>
    <n v="845"/>
    <n v="1223"/>
    <n v="770"/>
    <n v="501"/>
    <n v="331"/>
    <n v="6.9621699999999995E-4"/>
    <n v="1.4852634E-2"/>
    <n v="4.3397539999999998E-2"/>
    <n v="8.9347877000000006E-2"/>
    <n v="0.19610118400000001"/>
    <n v="0.28382455299999998"/>
    <n v="0.17869575300000001"/>
    <n v="0.116268276"/>
    <n v="7.6815966999999999E-2"/>
    <n v="10598"/>
    <n v="612"/>
    <n v="392"/>
    <n v="281"/>
    <n v="687"/>
    <n v="139"/>
    <n v="268"/>
    <n v="218"/>
    <n v="441"/>
    <n v="385"/>
    <n v="2094"/>
    <n v="2114"/>
    <n v="655"/>
    <n v="1118"/>
    <n v="874"/>
    <n v="225"/>
    <n v="95"/>
    <n v="42.3"/>
    <n v="43"/>
    <n v="5.7746745000000002E-2"/>
    <n v="3.6988110999999997E-2"/>
    <n v="2.6514436999999998E-2"/>
    <n v="6.4823552000000007E-2"/>
    <n v="1.3115682E-2"/>
    <n v="2.5287790000000001E-2"/>
    <n v="2.0569918999999999E-2"/>
    <n v="4.1611624999999999E-2"/>
    <n v="3.6327608999999997E-2"/>
    <n v="0.19758444999999999"/>
    <n v="0.199471598"/>
    <n v="6.1804114E-2"/>
    <n v="0.105491602"/>
    <n v="8.2468390000000003E-2"/>
    <n v="2.1230420999999999E-2"/>
    <n v="8.9639549999999991E-3"/>
    <n v="38"/>
    <n v="67"/>
    <n v="11"/>
    <n v="6.1111111000000003E-2"/>
    <n v="0.21111111099999999"/>
    <n v="0.37222222199999999"/>
    <x v="6"/>
    <s v="Alarm clock which automatically syncs with your smartphone and automatically opens the curtains or blinds"/>
    <s v="High-End"/>
    <s v="All homes"/>
    <s v="Zircon"/>
    <s v="Alarm"/>
  </r>
  <r>
    <x v="13"/>
    <s v="540a6424-3a9c-42a0-b8e3-e3b561d6716e"/>
    <n v="6825"/>
    <s v="ideruggerogs"/>
    <n v="1"/>
    <s v="Female"/>
    <x v="122"/>
    <x v="21"/>
    <x v="1"/>
    <x v="31"/>
    <n v="185"/>
    <x v="122"/>
    <n v="3470"/>
    <n v="4"/>
    <n v="509"/>
    <n v="1154"/>
    <n v="1018"/>
    <n v="586"/>
    <n v="199"/>
    <n v="1.1527379999999999E-3"/>
    <n v="0.14668587899999999"/>
    <n v="0.332564841"/>
    <n v="0.29337175799999998"/>
    <n v="0.16887608100000001"/>
    <x v="122"/>
    <n v="20"/>
    <n v="72"/>
    <n v="417"/>
    <n v="885"/>
    <n v="476"/>
    <n v="583"/>
    <n v="426"/>
    <n v="320"/>
    <n v="271"/>
    <n v="5.7636889999999998E-3"/>
    <n v="2.0749279999999998E-2"/>
    <n v="0.12017291099999999"/>
    <n v="0.25504322800000001"/>
    <n v="0.13717579299999999"/>
    <n v="0.16801152699999999"/>
    <n v="0.122766571"/>
    <n v="9.2219019999999999E-2"/>
    <n v="7.8097982999999996E-2"/>
    <n v="7647"/>
    <n v="360"/>
    <n v="218"/>
    <n v="140"/>
    <n v="370"/>
    <n v="80"/>
    <n v="185"/>
    <n v="164"/>
    <n v="388"/>
    <n v="336"/>
    <n v="1254"/>
    <n v="1516"/>
    <n v="505"/>
    <n v="877"/>
    <n v="749"/>
    <n v="268"/>
    <n v="237"/>
    <n v="46.5"/>
    <n v="47"/>
    <n v="4.7077285000000003E-2"/>
    <n v="2.8507912E-2"/>
    <n v="1.8307832999999999E-2"/>
    <n v="4.8384987999999997E-2"/>
    <n v="1.0461619E-2"/>
    <n v="2.4192493999999998E-2"/>
    <n v="2.1446318999999998E-2"/>
    <n v="5.0738852000000001E-2"/>
    <n v="4.39388E-2"/>
    <n v="0.163985877"/>
    <n v="0.19824767900000001"/>
    <n v="6.6038970000000002E-2"/>
    <n v="0.114685498"/>
    <n v="9.7946907E-2"/>
    <n v="3.5046423E-2"/>
    <n v="3.0992545999999999E-2"/>
    <n v="31"/>
    <n v="41"/>
    <n v="58"/>
    <n v="0.31351351399999999"/>
    <n v="0.167567568"/>
    <n v="0.22162162199999999"/>
    <x v="5"/>
    <s v="Facial recognition security alarm system"/>
    <s v="All"/>
    <s v="Detached and semi-detached houses"/>
    <s v="Zircon"/>
    <s v="Security"/>
  </r>
  <r>
    <x v="22"/>
    <s v="1e84c8e4-6f45-4744-94b4-0f789676f7d4"/>
    <n v="2342"/>
    <s v="bavisongt"/>
    <n v="1"/>
    <s v="Female"/>
    <x v="109"/>
    <x v="30"/>
    <x v="1"/>
    <x v="8"/>
    <n v="283"/>
    <x v="109"/>
    <n v="4765"/>
    <n v="15"/>
    <n v="446"/>
    <n v="1417"/>
    <n v="2422"/>
    <n v="397"/>
    <n v="68"/>
    <n v="3.1479540000000001E-3"/>
    <n v="9.3599161E-2"/>
    <n v="0.29737670500000002"/>
    <n v="0.508289612"/>
    <n v="8.3315844999999999E-2"/>
    <x v="109"/>
    <n v="20"/>
    <n v="90"/>
    <n v="373"/>
    <n v="889"/>
    <n v="1399"/>
    <n v="1193"/>
    <n v="489"/>
    <n v="205"/>
    <n v="107"/>
    <n v="4.1972720000000002E-3"/>
    <n v="1.8887722999999999E-2"/>
    <n v="7.8279118999999994E-2"/>
    <n v="0.18656872999999999"/>
    <n v="0.293599161"/>
    <n v="0.25036726100000001"/>
    <n v="0.102623295"/>
    <n v="4.3022036E-2"/>
    <n v="2.2455404000000002E-2"/>
    <n v="10599"/>
    <n v="681"/>
    <n v="346"/>
    <n v="239"/>
    <n v="645"/>
    <n v="127"/>
    <n v="263"/>
    <n v="213"/>
    <n v="491"/>
    <n v="637"/>
    <n v="2108"/>
    <n v="2003"/>
    <n v="736"/>
    <n v="1126"/>
    <n v="719"/>
    <n v="177"/>
    <n v="88"/>
    <n v="41.3"/>
    <n v="42"/>
    <n v="6.4251344000000002E-2"/>
    <n v="3.2644589000000002E-2"/>
    <n v="2.2549296999999999E-2"/>
    <n v="6.0854798000000002E-2"/>
    <n v="1.1982262E-2"/>
    <n v="2.4813662E-2"/>
    <n v="2.0096235E-2"/>
    <n v="4.6325125000000002E-2"/>
    <n v="6.0100009000000003E-2"/>
    <n v="0.19888668700000001"/>
    <n v="0.18898009199999999"/>
    <n v="6.9440512999999995E-2"/>
    <n v="0.106236437"/>
    <n v="6.7836588000000003E-2"/>
    <n v="1.6699689E-2"/>
    <n v="8.3026699999999998E-3"/>
    <n v="53"/>
    <n v="117"/>
    <n v="18"/>
    <n v="6.3604240000000006E-2"/>
    <n v="0.187279152"/>
    <n v="0.41342756200000003"/>
    <x v="3"/>
    <s v="Alarm clock which automatically syncs with your smartphone and automatically opens the curtains or blinds"/>
    <s v="Budget"/>
    <s v="All homes"/>
    <s v="MyHome"/>
    <s v="Alarm"/>
  </r>
  <r>
    <x v="23"/>
    <s v="bdcb1d7a-6023-4ff0-8d90-4ed7dea54d8a"/>
    <n v="5422"/>
    <s v="cludeegu"/>
    <n v="3"/>
    <s v="Female"/>
    <x v="111"/>
    <x v="25"/>
    <x v="1"/>
    <x v="29"/>
    <n v="69"/>
    <x v="111"/>
    <n v="1722"/>
    <n v="1"/>
    <n v="77"/>
    <n v="320"/>
    <n v="516"/>
    <n v="578"/>
    <n v="230"/>
    <n v="5.8071999999999996E-4"/>
    <n v="4.4715446999999998E-2"/>
    <n v="0.18583042999999999"/>
    <n v="0.29965156799999998"/>
    <n v="0.33565621400000001"/>
    <x v="111"/>
    <n v="3"/>
    <n v="17"/>
    <n v="74"/>
    <n v="214"/>
    <n v="232"/>
    <n v="266"/>
    <n v="268"/>
    <n v="253"/>
    <n v="395"/>
    <n v="1.74216E-3"/>
    <n v="9.8722419999999998E-3"/>
    <n v="4.2973286999999999E-2"/>
    <n v="0.1242741"/>
    <n v="0.13472706200000001"/>
    <n v="0.15447154499999999"/>
    <n v="0.155632985"/>
    <n v="0.14692218400000001"/>
    <n v="0.229384437"/>
    <n v="4380"/>
    <n v="286"/>
    <n v="163"/>
    <n v="93"/>
    <n v="296"/>
    <n v="55"/>
    <n v="110"/>
    <n v="78"/>
    <n v="181"/>
    <n v="174"/>
    <n v="768"/>
    <n v="950"/>
    <n v="280"/>
    <n v="523"/>
    <n v="301"/>
    <n v="72"/>
    <n v="50"/>
    <n v="42.3"/>
    <n v="44"/>
    <n v="6.5296804E-2"/>
    <n v="3.7214612000000001E-2"/>
    <n v="2.1232877000000001E-2"/>
    <n v="6.7579908999999994E-2"/>
    <n v="1.2557077999999999E-2"/>
    <n v="2.5114154999999999E-2"/>
    <n v="1.7808219E-2"/>
    <n v="4.1324200999999998E-2"/>
    <n v="3.9726026999999997E-2"/>
    <n v="0.175342466"/>
    <n v="0.21689497699999999"/>
    <n v="6.3926941000000001E-2"/>
    <n v="0.119406393"/>
    <n v="6.8721460999999998E-2"/>
    <n v="1.6438356000000001E-2"/>
    <n v="1.1415524999999999E-2"/>
    <n v="25"/>
    <n v="9"/>
    <n v="2"/>
    <n v="2.8985507000000001E-2"/>
    <n v="0.362318841"/>
    <n v="0.130434783"/>
    <x v="4"/>
    <s v="Smart bulb that can be controlled by your smartphone and other smart-home devices"/>
    <s v="High-End"/>
    <s v="All homes"/>
    <s v="Zircon"/>
    <s v="Lighting"/>
  </r>
  <r>
    <x v="0"/>
    <s v="0c7758c4-4a0f-4053-b4ed-2f388aed366c"/>
    <n v="1765"/>
    <s v="alegoodgv"/>
    <n v="2"/>
    <s v="Female"/>
    <x v="43"/>
    <x v="12"/>
    <x v="1"/>
    <x v="2"/>
    <n v="201"/>
    <x v="43"/>
    <n v="3426"/>
    <n v="5"/>
    <n v="210"/>
    <n v="794"/>
    <n v="2021"/>
    <n v="325"/>
    <n v="71"/>
    <n v="1.459428E-3"/>
    <n v="6.1295971999999997E-2"/>
    <n v="0.23175715099999999"/>
    <n v="0.58990075900000005"/>
    <n v="9.4862814000000004E-2"/>
    <x v="43"/>
    <n v="15"/>
    <n v="68"/>
    <n v="162"/>
    <n v="582"/>
    <n v="1272"/>
    <n v="799"/>
    <n v="317"/>
    <n v="122"/>
    <n v="89"/>
    <n v="4.3782839999999996E-3"/>
    <n v="1.9848219E-2"/>
    <n v="4.7285463999999999E-2"/>
    <n v="0.16987740800000001"/>
    <n v="0.37127845900000001"/>
    <n v="0.23321657900000001"/>
    <n v="9.2527729000000003E-2"/>
    <n v="3.5610041000000002E-2"/>
    <n v="2.5977817E-2"/>
    <n v="8102"/>
    <n v="498"/>
    <n v="277"/>
    <n v="154"/>
    <n v="503"/>
    <n v="99"/>
    <n v="189"/>
    <n v="173"/>
    <n v="464"/>
    <n v="470"/>
    <n v="1614"/>
    <n v="1566"/>
    <n v="543"/>
    <n v="944"/>
    <n v="428"/>
    <n v="118"/>
    <n v="62"/>
    <n v="40.799999999999997"/>
    <n v="41"/>
    <n v="6.1466304999999999E-2"/>
    <n v="3.4189088999999999E-2"/>
    <n v="1.9007652E-2"/>
    <n v="6.2083435999999999E-2"/>
    <n v="1.2219205E-2"/>
    <n v="2.3327573000000001E-2"/>
    <n v="2.1352751999999999E-2"/>
    <n v="5.7269809999999997E-2"/>
    <n v="5.8010368E-2"/>
    <n v="0.19921007199999999"/>
    <n v="0.193285608"/>
    <n v="6.7020489000000003E-2"/>
    <n v="0.116514441"/>
    <n v="5.2826462999999997E-2"/>
    <n v="1.4564305E-2"/>
    <n v="7.6524310000000003E-3"/>
    <n v="10"/>
    <n v="42"/>
    <n v="24"/>
    <n v="0.119402985"/>
    <n v="4.9751244E-2"/>
    <n v="0.20895522399999999"/>
    <x v="7"/>
    <s v="Smart bulb that can be controlled by your smartphone and other smart-home devices"/>
    <s v="Budget"/>
    <s v="All homes"/>
    <s v="MyHome"/>
    <s v="Lighting"/>
  </r>
  <r>
    <x v="19"/>
    <s v="805eaa59-11a9-47bc-9c47-217eb5637782"/>
    <n v="9559"/>
    <s v="arispengw"/>
    <n v="3"/>
    <s v="Male"/>
    <x v="69"/>
    <x v="25"/>
    <x v="1"/>
    <x v="13"/>
    <n v="105"/>
    <x v="69"/>
    <n v="2026"/>
    <n v="0"/>
    <n v="130"/>
    <n v="443"/>
    <n v="921"/>
    <n v="397"/>
    <n v="135"/>
    <n v="0"/>
    <n v="6.4165844E-2"/>
    <n v="0.218657453"/>
    <n v="0.45459032599999999"/>
    <n v="0.195952616"/>
    <x v="69"/>
    <n v="10"/>
    <n v="24"/>
    <n v="117"/>
    <n v="300"/>
    <n v="490"/>
    <n v="418"/>
    <n v="240"/>
    <n v="198"/>
    <n v="229"/>
    <n v="4.9358340000000001E-3"/>
    <n v="1.1846002E-2"/>
    <n v="5.7749259999999997E-2"/>
    <n v="0.148075025"/>
    <n v="0.241855874"/>
    <n v="0.20631786799999999"/>
    <n v="0.11846002"/>
    <n v="9.7729516000000002E-2"/>
    <n v="0.11303060199999999"/>
    <n v="4888"/>
    <n v="298"/>
    <n v="183"/>
    <n v="94"/>
    <n v="316"/>
    <n v="71"/>
    <n v="126"/>
    <n v="101"/>
    <n v="220"/>
    <n v="248"/>
    <n v="950"/>
    <n v="1060"/>
    <n v="347"/>
    <n v="521"/>
    <n v="257"/>
    <n v="63"/>
    <n v="33"/>
    <n v="40.799999999999997"/>
    <n v="42"/>
    <n v="6.096563E-2"/>
    <n v="3.7438625000000003E-2"/>
    <n v="1.9230769000000002E-2"/>
    <n v="6.4648118000000004E-2"/>
    <n v="1.4525368E-2"/>
    <n v="2.5777413999999998E-2"/>
    <n v="2.0662848000000001E-2"/>
    <n v="4.5008183E-2"/>
    <n v="5.0736497999999998E-2"/>
    <n v="0.194353519"/>
    <n v="0.21685761000000001"/>
    <n v="7.099018E-2"/>
    <n v="0.106587561"/>
    <n v="5.2577740999999997E-2"/>
    <n v="1.2888706999999999E-2"/>
    <n v="6.7512270000000003E-3"/>
    <n v="26"/>
    <n v="35"/>
    <n v="3"/>
    <n v="2.8571428999999999E-2"/>
    <n v="0.24761904800000001"/>
    <n v="0.33333333300000001"/>
    <x v="1"/>
    <s v="Speaker system which connects to your smartphone and other smart-home devices"/>
    <s v="High-End"/>
    <s v="All homes"/>
    <s v="Zircon"/>
    <s v="Sound System"/>
  </r>
  <r>
    <x v="15"/>
    <s v="a8918bbf-e57f-43dc-bb0c-51fb431e450a"/>
    <n v="5422"/>
    <s v="vmcwardgx"/>
    <n v="1"/>
    <s v="Male"/>
    <x v="110"/>
    <x v="21"/>
    <x v="1"/>
    <x v="31"/>
    <n v="308"/>
    <x v="110"/>
    <n v="4676"/>
    <n v="23"/>
    <n v="1105"/>
    <n v="1894"/>
    <n v="986"/>
    <n v="515"/>
    <n v="153"/>
    <n v="4.9187340000000001E-3"/>
    <n v="0.236313088"/>
    <n v="0.40504704899999999"/>
    <n v="0.210863986"/>
    <n v="0.110136869"/>
    <x v="110"/>
    <n v="94"/>
    <n v="294"/>
    <n v="818"/>
    <n v="1419"/>
    <n v="662"/>
    <n v="534"/>
    <n v="345"/>
    <n v="236"/>
    <n v="274"/>
    <n v="2.0102651999999999E-2"/>
    <n v="6.2874251000000006E-2"/>
    <n v="0.17493584300000001"/>
    <n v="0.30346450000000003"/>
    <n v="0.14157399500000001"/>
    <n v="0.114200171"/>
    <n v="7.3781008999999995E-2"/>
    <n v="5.0470488000000001E-2"/>
    <n v="5.8597092000000003E-2"/>
    <n v="9195"/>
    <n v="367"/>
    <n v="157"/>
    <n v="84"/>
    <n v="297"/>
    <n v="57"/>
    <n v="141"/>
    <n v="180"/>
    <n v="517"/>
    <n v="659"/>
    <n v="1687"/>
    <n v="1842"/>
    <n v="696"/>
    <n v="1130"/>
    <n v="790"/>
    <n v="344"/>
    <n v="247"/>
    <n v="47.5"/>
    <n v="48"/>
    <n v="3.9912995999999999E-2"/>
    <n v="1.7074497000000001E-2"/>
    <n v="9.1354000000000001E-3"/>
    <n v="3.2300163E-2"/>
    <n v="6.1990209999999999E-3"/>
    <n v="1.5334421000000001E-2"/>
    <n v="1.9575855999999999E-2"/>
    <n v="5.6226209999999999E-2"/>
    <n v="7.1669386000000002E-2"/>
    <n v="0.18346927699999999"/>
    <n v="0.200326264"/>
    <n v="7.5693311999999999E-2"/>
    <n v="0.122892877"/>
    <n v="8.5916258999999995E-2"/>
    <n v="3.7411636999999998E-2"/>
    <n v="2.6862424999999999E-2"/>
    <n v="27"/>
    <n v="37"/>
    <n v="196"/>
    <n v="0.63636363600000001"/>
    <n v="8.7662338000000006E-2"/>
    <n v="0.12012987"/>
    <x v="4"/>
    <s v="Smart bulb that can be controlled by your smartphone and other smart-home devices"/>
    <s v="High-End"/>
    <s v="All homes"/>
    <s v="Zircon"/>
    <s v="Lighting"/>
  </r>
  <r>
    <x v="22"/>
    <s v="80729087-277a-4db6-9d23-2aa7393c7711"/>
    <n v="7747"/>
    <s v="areingergy"/>
    <n v="1"/>
    <s v="Male"/>
    <x v="61"/>
    <x v="31"/>
    <x v="1"/>
    <x v="33"/>
    <n v="345"/>
    <x v="61"/>
    <n v="3460"/>
    <n v="3"/>
    <n v="323"/>
    <n v="808"/>
    <n v="2137"/>
    <n v="146"/>
    <n v="43"/>
    <n v="8.6705199999999999E-4"/>
    <n v="9.3352600999999993E-2"/>
    <n v="0.23352601200000001"/>
    <n v="0.61763005800000004"/>
    <n v="4.2196532000000002E-2"/>
    <x v="61"/>
    <n v="9"/>
    <n v="51"/>
    <n v="315"/>
    <n v="673"/>
    <n v="1159"/>
    <n v="912"/>
    <n v="233"/>
    <n v="80"/>
    <n v="28"/>
    <n v="2.6011559999999999E-3"/>
    <n v="1.4739884E-2"/>
    <n v="9.1040462000000003E-2"/>
    <n v="0.19450867099999999"/>
    <n v="0.33497109800000002"/>
    <n v="0.263583815"/>
    <n v="6.7341040000000005E-2"/>
    <n v="2.3121387E-2"/>
    <n v="8.0924859999999994E-3"/>
    <n v="8122"/>
    <n v="613"/>
    <n v="291"/>
    <n v="162"/>
    <n v="433"/>
    <n v="103"/>
    <n v="213"/>
    <n v="209"/>
    <n v="525"/>
    <n v="699"/>
    <n v="1751"/>
    <n v="1591"/>
    <n v="431"/>
    <n v="651"/>
    <n v="343"/>
    <n v="74"/>
    <n v="33"/>
    <n v="37.4"/>
    <n v="36"/>
    <n v="7.5474021000000002E-2"/>
    <n v="3.5828614000000002E-2"/>
    <n v="1.9945826E-2"/>
    <n v="5.3311992000000002E-2"/>
    <n v="1.2681606E-2"/>
    <n v="2.6225068000000001E-2"/>
    <n v="2.5732577999999999E-2"/>
    <n v="6.4639250999999995E-2"/>
    <n v="8.6062546000000004E-2"/>
    <n v="0.21558729400000001"/>
    <n v="0.19588771199999999"/>
    <n v="5.3065747000000003E-2"/>
    <n v="8.0152671999999994E-2"/>
    <n v="4.2230978000000002E-2"/>
    <n v="9.1110559999999993E-3"/>
    <n v="4.0630390000000001E-3"/>
    <n v="30"/>
    <n v="90"/>
    <n v="74"/>
    <n v="0.21449275400000001"/>
    <n v="8.6956521999999994E-2"/>
    <n v="0.26086956500000003"/>
    <x v="0"/>
    <s v="Speaker system which connects to your smartphone and other smart-home devices"/>
    <s v="Budget"/>
    <s v="All homes"/>
    <s v="MyHome"/>
    <s v="Sound System"/>
  </r>
  <r>
    <x v="7"/>
    <s v="b4891ec2-9fe9-4027-8177-ba5fc2f937e4"/>
    <n v="1549"/>
    <s v="hwallinggz"/>
    <n v="1"/>
    <s v="Male"/>
    <x v="38"/>
    <x v="0"/>
    <x v="0"/>
    <x v="24"/>
    <n v="156"/>
    <x v="38"/>
    <n v="3201"/>
    <n v="14"/>
    <n v="324"/>
    <n v="567"/>
    <n v="1008"/>
    <n v="876"/>
    <n v="412"/>
    <n v="4.373633E-3"/>
    <n v="0.101218369"/>
    <n v="0.17713214599999999"/>
    <n v="0.31490159299999998"/>
    <n v="0.27366447999999999"/>
    <x v="38"/>
    <n v="27"/>
    <n v="75"/>
    <n v="224"/>
    <n v="397"/>
    <n v="490"/>
    <n v="498"/>
    <n v="437"/>
    <n v="399"/>
    <n v="654"/>
    <n v="8.4348640000000003E-3"/>
    <n v="2.3430177999999999E-2"/>
    <n v="6.9978131999999998E-2"/>
    <n v="0.12402374300000001"/>
    <n v="0.15307716299999999"/>
    <n v="0.15557638200000001"/>
    <n v="0.136519838"/>
    <n v="0.124648547"/>
    <n v="0.204311153"/>
    <n v="7868"/>
    <n v="442"/>
    <n v="282"/>
    <n v="166"/>
    <n v="485"/>
    <n v="105"/>
    <n v="161"/>
    <n v="133"/>
    <n v="271"/>
    <n v="264"/>
    <n v="1404"/>
    <n v="1734"/>
    <n v="558"/>
    <n v="844"/>
    <n v="645"/>
    <n v="232"/>
    <n v="142"/>
    <n v="44.5"/>
    <n v="46"/>
    <n v="5.6176918999999999E-2"/>
    <n v="3.5841382999999997E-2"/>
    <n v="2.1098118999999999E-2"/>
    <n v="6.1642095000000001E-2"/>
    <n v="1.3345196E-2"/>
    <n v="2.0462633000000001E-2"/>
    <n v="1.6903914999999999E-2"/>
    <n v="3.4443315000000002E-2"/>
    <n v="3.3553634999999998E-2"/>
    <n v="0.17844433100000001"/>
    <n v="0.220386375"/>
    <n v="7.0920182999999998E-2"/>
    <n v="0.107269954"/>
    <n v="8.1977630999999995E-2"/>
    <n v="2.9486528000000001E-2"/>
    <n v="1.8047789000000002E-2"/>
    <n v="60"/>
    <n v="25"/>
    <n v="40"/>
    <n v="0.256410256"/>
    <n v="0.38461538499999998"/>
    <n v="0.16025640999999999"/>
    <x v="6"/>
    <s v="Alarm clock which automatically syncs with your smartphone and automatically opens the curtains or blinds"/>
    <s v="High-End"/>
    <s v="All homes"/>
    <s v="Zircon"/>
    <s v="Alarm"/>
  </r>
  <r>
    <x v="3"/>
    <s v="b8d68697-8fe6-4ef2-91d9-c60e0de199d0"/>
    <n v="5422"/>
    <s v="lolivieh0"/>
    <n v="2"/>
    <s v="Male"/>
    <x v="79"/>
    <x v="3"/>
    <x v="0"/>
    <x v="38"/>
    <n v="105"/>
    <x v="79"/>
    <n v="1870"/>
    <n v="4"/>
    <n v="99"/>
    <n v="321"/>
    <n v="401"/>
    <n v="470"/>
    <n v="575"/>
    <n v="2.1390369999999999E-3"/>
    <n v="5.2941176E-2"/>
    <n v="0.171657754"/>
    <n v="0.214438503"/>
    <n v="0.25133689799999998"/>
    <x v="79"/>
    <n v="7"/>
    <n v="27"/>
    <n v="98"/>
    <n v="223"/>
    <n v="174"/>
    <n v="228"/>
    <n v="193"/>
    <n v="249"/>
    <n v="671"/>
    <n v="3.743316E-3"/>
    <n v="1.4438503E-2"/>
    <n v="5.2406416999999997E-2"/>
    <n v="0.119251337"/>
    <n v="9.3048127999999994E-2"/>
    <n v="0.121925134"/>
    <n v="0.10320855600000001"/>
    <n v="0.13315508000000001"/>
    <n v="0.35882352899999997"/>
    <n v="5004"/>
    <n v="312"/>
    <n v="205"/>
    <n v="155"/>
    <n v="424"/>
    <n v="73"/>
    <n v="115"/>
    <n v="94"/>
    <n v="189"/>
    <n v="179"/>
    <n v="918"/>
    <n v="1199"/>
    <n v="331"/>
    <n v="361"/>
    <n v="309"/>
    <n v="95"/>
    <n v="45"/>
    <n v="40.200000000000003"/>
    <n v="43"/>
    <n v="6.2350120000000002E-2"/>
    <n v="4.0967226000000002E-2"/>
    <n v="3.0975220000000001E-2"/>
    <n v="8.4732214E-2"/>
    <n v="1.4588329000000001E-2"/>
    <n v="2.2981615E-2"/>
    <n v="1.8784972E-2"/>
    <n v="3.7769784000000001E-2"/>
    <n v="3.5771382999999997E-2"/>
    <n v="0.18345323699999999"/>
    <n v="0.23960831299999999"/>
    <n v="6.6147081999999996E-2"/>
    <n v="7.2142286E-2"/>
    <n v="6.1750600000000003E-2"/>
    <n v="1.8984812E-2"/>
    <n v="8.9928060000000008E-3"/>
    <n v="38"/>
    <n v="9"/>
    <n v="30"/>
    <n v="0.28571428599999998"/>
    <n v="0.36190476199999999"/>
    <n v="8.5714286000000001E-2"/>
    <x v="4"/>
    <s v="Smart bulb that can be controlled by your smartphone and other smart-home devices"/>
    <s v="High-End"/>
    <s v="All homes"/>
    <s v="Zircon"/>
    <s v="Lighting"/>
  </r>
  <r>
    <x v="23"/>
    <s v="67576111-00e6-477f-9dec-9d1f39319600"/>
    <n v="9559"/>
    <s v="aattkinsh1"/>
    <n v="1"/>
    <s v="Male"/>
    <x v="112"/>
    <x v="16"/>
    <x v="0"/>
    <x v="41"/>
    <n v="183"/>
    <x v="112"/>
    <n v="3564"/>
    <n v="1"/>
    <n v="124"/>
    <n v="783"/>
    <n v="1920"/>
    <n v="598"/>
    <n v="138"/>
    <n v="2.8058400000000001E-4"/>
    <n v="3.4792367999999997E-2"/>
    <n v="0.21969696999999999"/>
    <n v="0.53872053900000005"/>
    <n v="0.16778900099999999"/>
    <x v="112"/>
    <n v="3"/>
    <n v="23"/>
    <n v="144"/>
    <n v="433"/>
    <n v="924"/>
    <n v="1067"/>
    <n v="518"/>
    <n v="304"/>
    <n v="148"/>
    <n v="8.4175099999999996E-4"/>
    <n v="6.4534229999999998E-3"/>
    <n v="4.0404040000000002E-2"/>
    <n v="0.12149270500000001"/>
    <n v="0.25925925900000002"/>
    <n v="0.29938271599999999"/>
    <n v="0.145342312"/>
    <n v="8.5297418999999999E-2"/>
    <n v="4.1526374999999997E-2"/>
    <n v="9009"/>
    <n v="457"/>
    <n v="313"/>
    <n v="195"/>
    <n v="556"/>
    <n v="107"/>
    <n v="225"/>
    <n v="179"/>
    <n v="413"/>
    <n v="353"/>
    <n v="1698"/>
    <n v="1949"/>
    <n v="689"/>
    <n v="996"/>
    <n v="631"/>
    <n v="174"/>
    <n v="74"/>
    <n v="43"/>
    <n v="45"/>
    <n v="5.0727051000000002E-2"/>
    <n v="3.4743034999999999E-2"/>
    <n v="2.1645022E-2"/>
    <n v="6.1716062000000002E-2"/>
    <n v="1.1877011999999999E-2"/>
    <n v="2.4975025000000001E-2"/>
    <n v="1.9869020000000001E-2"/>
    <n v="4.5843045999999998E-2"/>
    <n v="3.9183039000000003E-2"/>
    <n v="0.18847818799999999"/>
    <n v="0.216339216"/>
    <n v="7.6479076000000007E-2"/>
    <n v="0.110556111"/>
    <n v="7.0041069999999997E-2"/>
    <n v="1.9314019000000002E-2"/>
    <n v="8.2140080000000001E-3"/>
    <n v="38"/>
    <n v="97"/>
    <n v="14"/>
    <n v="7.6502732000000004E-2"/>
    <n v="0.207650273"/>
    <n v="0.53005464499999999"/>
    <x v="1"/>
    <s v="Speaker system which connects to your smartphone and other smart-home devices"/>
    <s v="High-End"/>
    <s v="All homes"/>
    <s v="Zircon"/>
    <s v="Sound System"/>
  </r>
  <r>
    <x v="25"/>
    <s v="2ff2f95f-e25b-4605-bb53-eb3dd1d183d4"/>
    <n v="1765"/>
    <s v="lmccombeh2"/>
    <n v="1"/>
    <s v="Female"/>
    <x v="55"/>
    <x v="13"/>
    <x v="1"/>
    <x v="6"/>
    <n v="311"/>
    <x v="55"/>
    <n v="5070"/>
    <n v="8"/>
    <n v="511"/>
    <n v="1311"/>
    <n v="2819"/>
    <n v="329"/>
    <n v="92"/>
    <n v="1.577909E-3"/>
    <n v="0.100788955"/>
    <n v="0.25857988199999998"/>
    <n v="0.55601577899999999"/>
    <n v="6.4891518999999995E-2"/>
    <x v="55"/>
    <n v="35"/>
    <n v="152"/>
    <n v="531"/>
    <n v="727"/>
    <n v="1716"/>
    <n v="1317"/>
    <n v="398"/>
    <n v="126"/>
    <n v="68"/>
    <n v="6.9033530000000001E-3"/>
    <n v="2.9980276E-2"/>
    <n v="0.104733728"/>
    <n v="0.143392505"/>
    <n v="0.33846153800000001"/>
    <n v="0.25976331400000002"/>
    <n v="7.8500985999999995E-2"/>
    <n v="2.4852071E-2"/>
    <n v="1.3412228999999999E-2"/>
    <n v="11936"/>
    <n v="864"/>
    <n v="449"/>
    <n v="214"/>
    <n v="635"/>
    <n v="140"/>
    <n v="267"/>
    <n v="270"/>
    <n v="787"/>
    <n v="1032"/>
    <n v="2700"/>
    <n v="2134"/>
    <n v="589"/>
    <n v="904"/>
    <n v="644"/>
    <n v="194"/>
    <n v="113"/>
    <n v="38.299999999999997"/>
    <n v="37"/>
    <n v="7.2386059000000003E-2"/>
    <n v="3.7617291999999997E-2"/>
    <n v="1.7928954E-2"/>
    <n v="5.3200402000000001E-2"/>
    <n v="1.1729223E-2"/>
    <n v="2.2369303E-2"/>
    <n v="2.2620642999999999E-2"/>
    <n v="6.5934987E-2"/>
    <n v="8.6461125999999999E-2"/>
    <n v="0.22620643400000001"/>
    <n v="0.17878686299999999"/>
    <n v="4.9346515000000001E-2"/>
    <n v="7.5737264999999998E-2"/>
    <n v="5.3954424000000001E-2"/>
    <n v="1.6253350999999999E-2"/>
    <n v="9.4671579999999998E-3"/>
    <n v="4"/>
    <n v="59"/>
    <n v="56"/>
    <n v="0.18006430900000001"/>
    <n v="1.2861736E-2"/>
    <n v="0.189710611"/>
    <x v="7"/>
    <s v="Smart bulb that can be controlled by your smartphone and other smart-home devices"/>
    <s v="Budget"/>
    <s v="All homes"/>
    <s v="MyHome"/>
    <s v="Lighting"/>
  </r>
  <r>
    <x v="19"/>
    <s v="7c365358-1f7d-4990-8dbe-01a83cf2e5cf"/>
    <n v="6825"/>
    <s v="cguinanh3"/>
    <n v="1"/>
    <s v="Female"/>
    <x v="0"/>
    <x v="31"/>
    <x v="0"/>
    <x v="0"/>
    <n v="152"/>
    <x v="0"/>
    <n v="2787"/>
    <n v="6"/>
    <n v="468"/>
    <n v="1216"/>
    <n v="756"/>
    <n v="271"/>
    <n v="70"/>
    <n v="2.1528530000000001E-3"/>
    <n v="0.167922497"/>
    <n v="0.43631144599999999"/>
    <n v="0.271259419"/>
    <n v="9.7237172999999996E-2"/>
    <x v="0"/>
    <n v="16"/>
    <n v="92"/>
    <n v="481"/>
    <n v="809"/>
    <n v="552"/>
    <n v="380"/>
    <n v="252"/>
    <n v="103"/>
    <n v="102"/>
    <n v="5.7409399999999999E-3"/>
    <n v="3.3010405E-2"/>
    <n v="0.17258701100000001"/>
    <n v="0.29027628300000002"/>
    <n v="0.19806243300000001"/>
    <n v="0.13634732699999999"/>
    <n v="9.0419806000000005E-2"/>
    <n v="3.6957301999999997E-2"/>
    <n v="3.6598493000000003E-2"/>
    <n v="5991"/>
    <n v="422"/>
    <n v="175"/>
    <n v="100"/>
    <n v="246"/>
    <n v="49"/>
    <n v="90"/>
    <n v="88"/>
    <n v="248"/>
    <n v="375"/>
    <n v="1455"/>
    <n v="1192"/>
    <n v="414"/>
    <n v="581"/>
    <n v="366"/>
    <n v="112"/>
    <n v="78"/>
    <n v="42"/>
    <n v="42"/>
    <n v="7.0438992000000006E-2"/>
    <n v="2.9210481999999999E-2"/>
    <n v="1.6691704000000002E-2"/>
    <n v="4.1061592000000001E-2"/>
    <n v="8.178935E-3"/>
    <n v="1.5022534000000001E-2"/>
    <n v="1.4688700000000001E-2"/>
    <n v="4.1395425999999999E-2"/>
    <n v="6.2593890999999999E-2"/>
    <n v="0.24286429600000001"/>
    <n v="0.198965114"/>
    <n v="6.9103655E-2"/>
    <n v="9.6978802000000003E-2"/>
    <n v="6.1091636999999997E-2"/>
    <n v="1.8694709E-2"/>
    <n v="1.3019529E-2"/>
    <n v="13"/>
    <n v="35"/>
    <n v="38"/>
    <n v="0.25"/>
    <n v="8.5526316000000005E-2"/>
    <n v="0.230263158"/>
    <x v="5"/>
    <s v="Facial recognition security alarm system"/>
    <s v="All"/>
    <s v="Detached and semi-detached houses"/>
    <s v="Zircon"/>
    <s v="Security"/>
  </r>
  <r>
    <x v="3"/>
    <s v="9bce98bc-c6e4-437e-9543-c1406c450670"/>
    <n v="6825"/>
    <s v="lmaccomiskeyh4"/>
    <n v="1"/>
    <s v="Male"/>
    <x v="85"/>
    <x v="20"/>
    <x v="1"/>
    <x v="13"/>
    <n v="81"/>
    <x v="85"/>
    <n v="1335"/>
    <n v="3"/>
    <n v="71"/>
    <n v="264"/>
    <n v="509"/>
    <n v="386"/>
    <n v="102"/>
    <n v="2.2471909999999999E-3"/>
    <n v="5.3183520999999997E-2"/>
    <n v="0.197752809"/>
    <n v="0.38127340799999998"/>
    <n v="0.28913857700000001"/>
    <x v="85"/>
    <n v="2"/>
    <n v="24"/>
    <n v="54"/>
    <n v="129"/>
    <n v="247"/>
    <n v="267"/>
    <n v="236"/>
    <n v="179"/>
    <n v="197"/>
    <n v="1.4981269999999999E-3"/>
    <n v="1.7977528E-2"/>
    <n v="4.0449437999999997E-2"/>
    <n v="9.6629213000000005E-2"/>
    <n v="0.18501872699999999"/>
    <n v="0.2"/>
    <n v="0.17677902600000001"/>
    <n v="0.13408239699999999"/>
    <n v="0.14756554299999999"/>
    <n v="3058"/>
    <n v="101"/>
    <n v="71"/>
    <n v="54"/>
    <n v="147"/>
    <n v="33"/>
    <n v="83"/>
    <n v="80"/>
    <n v="122"/>
    <n v="88"/>
    <n v="430"/>
    <n v="662"/>
    <n v="276"/>
    <n v="473"/>
    <n v="345"/>
    <n v="57"/>
    <n v="36"/>
    <n v="48.2"/>
    <n v="51"/>
    <n v="3.3028123E-2"/>
    <n v="2.3217788999999999E-2"/>
    <n v="1.76586E-2"/>
    <n v="4.8070634000000001E-2"/>
    <n v="1.0791367E-2"/>
    <n v="2.7141922999999998E-2"/>
    <n v="2.6160889E-2"/>
    <n v="3.9895356E-2"/>
    <n v="2.8776978000000002E-2"/>
    <n v="0.14061478099999999"/>
    <n v="0.21648136000000001"/>
    <n v="9.0255068999999993E-2"/>
    <n v="0.15467625900000001"/>
    <n v="0.11281883600000001"/>
    <n v="1.8639633999999999E-2"/>
    <n v="1.1772400000000001E-2"/>
    <n v="29"/>
    <n v="13"/>
    <n v="2"/>
    <n v="2.4691358E-2"/>
    <n v="0.35802469100000001"/>
    <n v="0.16049382700000001"/>
    <x v="5"/>
    <s v="Facial recognition security alarm system"/>
    <s v="All"/>
    <s v="Detached and semi-detached houses"/>
    <s v="Zircon"/>
    <s v="Security"/>
  </r>
  <r>
    <x v="26"/>
    <s v="05624c57-1ce7-4199-8f86-fc810680636f"/>
    <n v="2342"/>
    <s v="swillmerh5"/>
    <n v="1"/>
    <s v="Female"/>
    <x v="98"/>
    <x v="20"/>
    <x v="1"/>
    <x v="4"/>
    <n v="180"/>
    <x v="98"/>
    <n v="4309"/>
    <n v="3"/>
    <n v="242"/>
    <n v="556"/>
    <n v="2165"/>
    <n v="1143"/>
    <n v="200"/>
    <n v="6.9621699999999995E-4"/>
    <n v="5.6161521999999998E-2"/>
    <n v="0.12903225800000001"/>
    <n v="0.50243676000000004"/>
    <n v="0.26525876100000001"/>
    <x v="98"/>
    <n v="3"/>
    <n v="64"/>
    <n v="187"/>
    <n v="385"/>
    <n v="845"/>
    <n v="1223"/>
    <n v="770"/>
    <n v="501"/>
    <n v="331"/>
    <n v="6.9621699999999995E-4"/>
    <n v="1.4852634E-2"/>
    <n v="4.3397539999999998E-2"/>
    <n v="8.9347877000000006E-2"/>
    <n v="0.19610118400000001"/>
    <n v="0.28382455299999998"/>
    <n v="0.17869575300000001"/>
    <n v="0.116268276"/>
    <n v="7.6815966999999999E-2"/>
    <n v="10598"/>
    <n v="612"/>
    <n v="392"/>
    <n v="281"/>
    <n v="687"/>
    <n v="139"/>
    <n v="268"/>
    <n v="218"/>
    <n v="441"/>
    <n v="385"/>
    <n v="2094"/>
    <n v="2114"/>
    <n v="655"/>
    <n v="1118"/>
    <n v="874"/>
    <n v="225"/>
    <n v="95"/>
    <n v="42.3"/>
    <n v="43"/>
    <n v="5.7746745000000002E-2"/>
    <n v="3.6988110999999997E-2"/>
    <n v="2.6514436999999998E-2"/>
    <n v="6.4823552000000007E-2"/>
    <n v="1.3115682E-2"/>
    <n v="2.5287790000000001E-2"/>
    <n v="2.0569918999999999E-2"/>
    <n v="4.1611624999999999E-2"/>
    <n v="3.6327608999999997E-2"/>
    <n v="0.19758444999999999"/>
    <n v="0.199471598"/>
    <n v="6.1804114E-2"/>
    <n v="0.105491602"/>
    <n v="8.2468390000000003E-2"/>
    <n v="2.1230420999999999E-2"/>
    <n v="8.9639549999999991E-3"/>
    <n v="38"/>
    <n v="67"/>
    <n v="11"/>
    <n v="6.1111111000000003E-2"/>
    <n v="0.21111111099999999"/>
    <n v="0.37222222199999999"/>
    <x v="3"/>
    <s v="Alarm clock which automatically syncs with your smartphone and automatically opens the curtains or blinds"/>
    <s v="Budget"/>
    <s v="All homes"/>
    <s v="MyHome"/>
    <s v="Alarm"/>
  </r>
  <r>
    <x v="27"/>
    <s v="b4027cd7-d8aa-4089-852d-6969e1e2ab9d"/>
    <n v="5422"/>
    <s v="kchamberlainh6"/>
    <n v="3"/>
    <s v="Male"/>
    <x v="103"/>
    <x v="21"/>
    <x v="0"/>
    <x v="38"/>
    <n v="197"/>
    <x v="103"/>
    <n v="3673"/>
    <n v="2"/>
    <n v="202"/>
    <n v="587"/>
    <n v="1193"/>
    <n v="1145"/>
    <n v="544"/>
    <n v="5.4451399999999996E-4"/>
    <n v="5.4995915999999999E-2"/>
    <n v="0.159814865"/>
    <n v="0.32480261399999999"/>
    <n v="0.311734277"/>
    <x v="103"/>
    <n v="14"/>
    <n v="26"/>
    <n v="200"/>
    <n v="416"/>
    <n v="519"/>
    <n v="643"/>
    <n v="595"/>
    <n v="504"/>
    <n v="756"/>
    <n v="3.8115979999999998E-3"/>
    <n v="7.0786820000000002E-3"/>
    <n v="5.4451402000000003E-2"/>
    <n v="0.113258916"/>
    <n v="0.141301389"/>
    <n v="0.175061258"/>
    <n v="0.16199292100000001"/>
    <n v="0.137217533"/>
    <n v="0.20582629999999999"/>
    <n v="9577"/>
    <n v="621"/>
    <n v="410"/>
    <n v="256"/>
    <n v="695"/>
    <n v="114"/>
    <n v="270"/>
    <n v="178"/>
    <n v="338"/>
    <n v="292"/>
    <n v="1827"/>
    <n v="2125"/>
    <n v="598"/>
    <n v="859"/>
    <n v="657"/>
    <n v="225"/>
    <n v="112"/>
    <n v="41.4"/>
    <n v="43"/>
    <n v="6.4842853000000006E-2"/>
    <n v="4.2810900999999998E-2"/>
    <n v="2.6730708999999998E-2"/>
    <n v="7.2569698000000002E-2"/>
    <n v="1.1903519E-2"/>
    <n v="2.8192544999999999E-2"/>
    <n v="1.8586195999999999E-2"/>
    <n v="3.5292889000000001E-2"/>
    <n v="3.0489715000000001E-2"/>
    <n v="0.19076955200000001"/>
    <n v="0.22188576800000001"/>
    <n v="6.2441266000000002E-2"/>
    <n v="8.9694059000000007E-2"/>
    <n v="6.8601859000000001E-2"/>
    <n v="2.3493786999999999E-2"/>
    <n v="1.1694685E-2"/>
    <n v="79"/>
    <n v="44"/>
    <n v="36"/>
    <n v="0.18274111700000001"/>
    <n v="0.401015228"/>
    <n v="0.223350254"/>
    <x v="4"/>
    <s v="Smart bulb that can be controlled by your smartphone and other smart-home devices"/>
    <s v="High-End"/>
    <s v="All homes"/>
    <s v="Zircon"/>
    <s v="Lighting"/>
  </r>
  <r>
    <x v="3"/>
    <s v="545667d7-2c71-40be-a00d-8ecc74482fca"/>
    <n v="6825"/>
    <s v="pmccrackenh7"/>
    <n v="1"/>
    <s v="Female"/>
    <x v="30"/>
    <x v="27"/>
    <x v="0"/>
    <x v="1"/>
    <n v="99"/>
    <x v="30"/>
    <n v="2381"/>
    <n v="8"/>
    <n v="403"/>
    <n v="559"/>
    <n v="1032"/>
    <n v="286"/>
    <n v="93"/>
    <n v="3.3599329999999998E-3"/>
    <n v="0.169256615"/>
    <n v="0.23477530399999999"/>
    <n v="0.43343133099999998"/>
    <n v="0.12011759800000001"/>
    <x v="30"/>
    <n v="18"/>
    <n v="144"/>
    <n v="303"/>
    <n v="345"/>
    <n v="546"/>
    <n v="573"/>
    <n v="219"/>
    <n v="107"/>
    <n v="126"/>
    <n v="7.5598490000000004E-3"/>
    <n v="6.0478789999999998E-2"/>
    <n v="0.12725745499999999"/>
    <n v="0.144897102"/>
    <n v="0.229315414"/>
    <n v="0.24065518699999999"/>
    <n v="9.1978160000000003E-2"/>
    <n v="4.4939101000000002E-2"/>
    <n v="5.2918941999999997E-2"/>
    <n v="5614"/>
    <n v="370"/>
    <n v="220"/>
    <n v="125"/>
    <n v="300"/>
    <n v="71"/>
    <n v="138"/>
    <n v="122"/>
    <n v="214"/>
    <n v="257"/>
    <n v="1211"/>
    <n v="1009"/>
    <n v="312"/>
    <n v="521"/>
    <n v="451"/>
    <n v="178"/>
    <n v="115"/>
    <n v="42.5"/>
    <n v="42"/>
    <n v="6.5906662000000005E-2"/>
    <n v="3.9187745000000003E-2"/>
    <n v="2.2265764E-2"/>
    <n v="5.3437833999999997E-2"/>
    <n v="1.2646954E-2"/>
    <n v="2.4581404000000001E-2"/>
    <n v="2.1731385999999998E-2"/>
    <n v="3.8118987999999999E-2"/>
    <n v="4.5778410999999998E-2"/>
    <n v="0.21571072299999999"/>
    <n v="0.17972924800000001"/>
    <n v="5.5575346999999997E-2"/>
    <n v="9.2803705E-2"/>
    <n v="8.0334876999999999E-2"/>
    <n v="3.1706447999999998E-2"/>
    <n v="2.0484503000000001E-2"/>
    <n v="10"/>
    <n v="45"/>
    <n v="6"/>
    <n v="6.0606061000000003E-2"/>
    <n v="0.101010101"/>
    <n v="0.45454545499999999"/>
    <x v="5"/>
    <s v="Facial recognition security alarm system"/>
    <s v="All"/>
    <s v="Detached and semi-detached houses"/>
    <s v="Zircon"/>
    <s v="Security"/>
  </r>
  <r>
    <x v="9"/>
    <s v="843f7b4e-2b41-4daa-8236-17a43cd8171e"/>
    <n v="9559"/>
    <s v="srelphh8"/>
    <n v="2"/>
    <s v="Female"/>
    <x v="108"/>
    <x v="2"/>
    <x v="1"/>
    <x v="9"/>
    <n v="101"/>
    <x v="108"/>
    <n v="1430"/>
    <n v="1"/>
    <n v="82"/>
    <n v="293"/>
    <n v="569"/>
    <n v="376"/>
    <n v="109"/>
    <n v="6.9930100000000005E-4"/>
    <n v="5.7342656999999998E-2"/>
    <n v="0.20489510499999999"/>
    <n v="0.39790209799999998"/>
    <n v="0.26293706300000003"/>
    <x v="108"/>
    <n v="2"/>
    <n v="14"/>
    <n v="66"/>
    <n v="206"/>
    <n v="320"/>
    <n v="289"/>
    <n v="208"/>
    <n v="146"/>
    <n v="179"/>
    <n v="1.398601E-3"/>
    <n v="9.7902100000000006E-3"/>
    <n v="4.6153845999999998E-2"/>
    <n v="0.14405594399999999"/>
    <n v="0.223776224"/>
    <n v="0.202097902"/>
    <n v="0.14545454499999999"/>
    <n v="0.102097902"/>
    <n v="0.12517482499999999"/>
    <n v="3509"/>
    <n v="177"/>
    <n v="122"/>
    <n v="79"/>
    <n v="220"/>
    <n v="33"/>
    <n v="88"/>
    <n v="78"/>
    <n v="153"/>
    <n v="163"/>
    <n v="641"/>
    <n v="792"/>
    <n v="244"/>
    <n v="386"/>
    <n v="233"/>
    <n v="68"/>
    <n v="32"/>
    <n v="42.6"/>
    <n v="44"/>
    <n v="5.0441721000000002E-2"/>
    <n v="3.4767739999999998E-2"/>
    <n v="2.2513537E-2"/>
    <n v="6.2695925E-2"/>
    <n v="9.4043890000000008E-3"/>
    <n v="2.5078369999999999E-2"/>
    <n v="2.2228555000000001E-2"/>
    <n v="4.3602165999999998E-2"/>
    <n v="4.6451981000000003E-2"/>
    <n v="0.18267312599999999"/>
    <n v="0.22570532900000001"/>
    <n v="6.9535479999999997E-2"/>
    <n v="0.11000285"/>
    <n v="6.6400684000000001E-2"/>
    <n v="1.9378739999999998E-2"/>
    <n v="9.1194069999999995E-3"/>
    <n v="24"/>
    <n v="24"/>
    <n v="1"/>
    <n v="9.9009900000000001E-3"/>
    <n v="0.23762376199999999"/>
    <n v="0.23762376199999999"/>
    <x v="1"/>
    <s v="Speaker system which connects to your smartphone and other smart-home devices"/>
    <s v="High-End"/>
    <s v="All homes"/>
    <s v="Zircon"/>
    <s v="Sound System"/>
  </r>
  <r>
    <x v="14"/>
    <s v="0ee108cf-2e63-4536-8ec7-a9b78382a973"/>
    <n v="1765"/>
    <s v="pnanninih9"/>
    <n v="1"/>
    <s v="Female"/>
    <x v="65"/>
    <x v="20"/>
    <x v="1"/>
    <x v="25"/>
    <n v="127"/>
    <x v="65"/>
    <n v="3737"/>
    <n v="6"/>
    <n v="275"/>
    <n v="802"/>
    <n v="2290"/>
    <n v="284"/>
    <n v="80"/>
    <n v="1.6055659999999999E-3"/>
    <n v="7.3588440000000005E-2"/>
    <n v="0.21461064999999999"/>
    <n v="0.61279100900000005"/>
    <n v="7.5996788999999995E-2"/>
    <x v="65"/>
    <n v="11"/>
    <n v="65"/>
    <n v="324"/>
    <n v="628"/>
    <n v="1316"/>
    <n v="946"/>
    <n v="291"/>
    <n v="106"/>
    <n v="50"/>
    <n v="2.9435379999999999E-3"/>
    <n v="1.7393631E-2"/>
    <n v="8.6700561999999995E-2"/>
    <n v="0.16804923699999999"/>
    <n v="0.35215413400000001"/>
    <n v="0.253144233"/>
    <n v="7.7869948999999994E-2"/>
    <n v="2.8364998999999998E-2"/>
    <n v="1.3379716E-2"/>
    <n v="9500"/>
    <n v="837"/>
    <n v="473"/>
    <n v="272"/>
    <n v="719"/>
    <n v="119"/>
    <n v="251"/>
    <n v="257"/>
    <n v="596"/>
    <n v="683"/>
    <n v="2057"/>
    <n v="1535"/>
    <n v="444"/>
    <n v="625"/>
    <n v="436"/>
    <n v="121"/>
    <n v="75"/>
    <n v="35.299999999999997"/>
    <n v="33"/>
    <n v="8.8105263000000003E-2"/>
    <n v="4.9789474E-2"/>
    <n v="2.8631579000000001E-2"/>
    <n v="7.5684211000000001E-2"/>
    <n v="1.2526315999999999E-2"/>
    <n v="2.6421053E-2"/>
    <n v="2.7052632E-2"/>
    <n v="6.2736842000000001E-2"/>
    <n v="7.1894737E-2"/>
    <n v="0.216526316"/>
    <n v="0.161578947"/>
    <n v="4.6736842000000001E-2"/>
    <n v="6.5789474000000001E-2"/>
    <n v="4.5894736999999998E-2"/>
    <n v="1.2736842E-2"/>
    <n v="7.8947370000000006E-3"/>
    <n v="1"/>
    <n v="58"/>
    <n v="7"/>
    <n v="5.5118109999999998E-2"/>
    <n v="7.8740159999999993E-3"/>
    <n v="0.45669291299999998"/>
    <x v="7"/>
    <s v="Smart bulb that can be controlled by your smartphone and other smart-home devices"/>
    <s v="Budget"/>
    <s v="All homes"/>
    <s v="MyHome"/>
    <s v="Lighting"/>
  </r>
  <r>
    <x v="23"/>
    <s v="f7d4dc4d-6820-473e-a18c-1043988d62c7"/>
    <n v="6825"/>
    <s v="ddurbanha"/>
    <n v="1"/>
    <s v="Male"/>
    <x v="81"/>
    <x v="17"/>
    <x v="1"/>
    <x v="39"/>
    <n v="92"/>
    <x v="81"/>
    <n v="1948"/>
    <n v="3"/>
    <n v="127"/>
    <n v="362"/>
    <n v="708"/>
    <n v="535"/>
    <n v="213"/>
    <n v="1.540041E-3"/>
    <n v="6.5195072000000007E-2"/>
    <n v="0.185831622"/>
    <n v="0.36344969199999999"/>
    <n v="0.27464065700000001"/>
    <x v="81"/>
    <n v="5"/>
    <n v="28"/>
    <n v="104"/>
    <n v="205"/>
    <n v="299"/>
    <n v="373"/>
    <n v="280"/>
    <n v="268"/>
    <n v="386"/>
    <n v="2.5667350000000001E-3"/>
    <n v="1.4373716999999999E-2"/>
    <n v="5.3388089999999999E-2"/>
    <n v="0.10523614000000001"/>
    <n v="0.15349076"/>
    <n v="0.191478439"/>
    <n v="0.143737166"/>
    <n v="0.137577002"/>
    <n v="0.19815195099999999"/>
    <n v="4616"/>
    <n v="178"/>
    <n v="117"/>
    <n v="98"/>
    <n v="273"/>
    <n v="55"/>
    <n v="183"/>
    <n v="133"/>
    <n v="155"/>
    <n v="145"/>
    <n v="654"/>
    <n v="969"/>
    <n v="392"/>
    <n v="665"/>
    <n v="392"/>
    <n v="123"/>
    <n v="84"/>
    <n v="46.4"/>
    <n v="49"/>
    <n v="3.8561524999999999E-2"/>
    <n v="2.534662E-2"/>
    <n v="2.1230503000000001E-2"/>
    <n v="5.9142114000000003E-2"/>
    <n v="1.1915078000000001E-2"/>
    <n v="3.9644713999999998E-2"/>
    <n v="2.8812825E-2"/>
    <n v="3.3578855999999997E-2"/>
    <n v="3.1412478000000001E-2"/>
    <n v="0.141681109"/>
    <n v="0.20992200999999999"/>
    <n v="8.4922010000000006E-2"/>
    <n v="0.14406412499999999"/>
    <n v="8.4922010000000006E-2"/>
    <n v="2.6646447E-2"/>
    <n v="1.8197574000000001E-2"/>
    <n v="48"/>
    <n v="12"/>
    <n v="14"/>
    <n v="0.15217391299999999"/>
    <n v="0.52173913000000005"/>
    <n v="0.130434783"/>
    <x v="5"/>
    <s v="Facial recognition security alarm system"/>
    <s v="All"/>
    <s v="Detached and semi-detached houses"/>
    <s v="Zircon"/>
    <s v="Security"/>
  </r>
  <r>
    <x v="3"/>
    <s v="5019ccc1-1b7d-4aa8-9fbc-80db496b3ddd"/>
    <n v="1549"/>
    <s v="cghiottohb"/>
    <n v="1"/>
    <s v="Female"/>
    <x v="111"/>
    <x v="22"/>
    <x v="1"/>
    <x v="29"/>
    <n v="69"/>
    <x v="111"/>
    <n v="1722"/>
    <n v="1"/>
    <n v="77"/>
    <n v="320"/>
    <n v="516"/>
    <n v="578"/>
    <n v="230"/>
    <n v="5.8071999999999996E-4"/>
    <n v="4.4715446999999998E-2"/>
    <n v="0.18583042999999999"/>
    <n v="0.29965156799999998"/>
    <n v="0.33565621400000001"/>
    <x v="111"/>
    <n v="3"/>
    <n v="17"/>
    <n v="74"/>
    <n v="214"/>
    <n v="232"/>
    <n v="266"/>
    <n v="268"/>
    <n v="253"/>
    <n v="395"/>
    <n v="1.74216E-3"/>
    <n v="9.8722419999999998E-3"/>
    <n v="4.2973286999999999E-2"/>
    <n v="0.1242741"/>
    <n v="0.13472706200000001"/>
    <n v="0.15447154499999999"/>
    <n v="0.155632985"/>
    <n v="0.14692218400000001"/>
    <n v="0.229384437"/>
    <n v="4380"/>
    <n v="286"/>
    <n v="163"/>
    <n v="93"/>
    <n v="296"/>
    <n v="55"/>
    <n v="110"/>
    <n v="78"/>
    <n v="181"/>
    <n v="174"/>
    <n v="768"/>
    <n v="950"/>
    <n v="280"/>
    <n v="523"/>
    <n v="301"/>
    <n v="72"/>
    <n v="50"/>
    <n v="42.3"/>
    <n v="44"/>
    <n v="6.5296804E-2"/>
    <n v="3.7214612000000001E-2"/>
    <n v="2.1232877000000001E-2"/>
    <n v="6.7579908999999994E-2"/>
    <n v="1.2557077999999999E-2"/>
    <n v="2.5114154999999999E-2"/>
    <n v="1.7808219E-2"/>
    <n v="4.1324200999999998E-2"/>
    <n v="3.9726026999999997E-2"/>
    <n v="0.175342466"/>
    <n v="0.21689497699999999"/>
    <n v="6.3926941000000001E-2"/>
    <n v="0.119406393"/>
    <n v="6.8721460999999998E-2"/>
    <n v="1.6438356000000001E-2"/>
    <n v="1.1415524999999999E-2"/>
    <n v="25"/>
    <n v="9"/>
    <n v="2"/>
    <n v="2.8985507000000001E-2"/>
    <n v="0.362318841"/>
    <n v="0.130434783"/>
    <x v="6"/>
    <s v="Alarm clock which automatically syncs with your smartphone and automatically opens the curtains or blinds"/>
    <s v="High-End"/>
    <s v="All homes"/>
    <s v="Zircon"/>
    <s v="Alarm"/>
  </r>
  <r>
    <x v="21"/>
    <s v="f4506157-e3b6-482e-8b13-a08376b903b2"/>
    <n v="9559"/>
    <s v="vwealhc"/>
    <n v="3"/>
    <s v="Female"/>
    <x v="117"/>
    <x v="0"/>
    <x v="1"/>
    <x v="4"/>
    <n v="170"/>
    <x v="117"/>
    <n v="3770"/>
    <n v="6"/>
    <n v="422"/>
    <n v="841"/>
    <n v="2183"/>
    <n v="259"/>
    <n v="59"/>
    <n v="1.591512E-3"/>
    <n v="0.11193634"/>
    <n v="0.22307692300000001"/>
    <n v="0.57904509299999996"/>
    <n v="6.8700264999999996E-2"/>
    <x v="117"/>
    <n v="17"/>
    <n v="133"/>
    <n v="381"/>
    <n v="497"/>
    <n v="1221"/>
    <n v="1125"/>
    <n v="261"/>
    <n v="88"/>
    <n v="47"/>
    <n v="4.5092839999999997E-3"/>
    <n v="3.5278515000000003E-2"/>
    <n v="0.10106100799999999"/>
    <n v="0.13183023899999999"/>
    <n v="0.323872679"/>
    <n v="0.29840848800000003"/>
    <n v="6.9230768999999998E-2"/>
    <n v="2.3342175E-2"/>
    <n v="1.2466843999999999E-2"/>
    <n v="9181"/>
    <n v="698"/>
    <n v="385"/>
    <n v="227"/>
    <n v="613"/>
    <n v="143"/>
    <n v="242"/>
    <n v="249"/>
    <n v="597"/>
    <n v="628"/>
    <n v="1980"/>
    <n v="1603"/>
    <n v="461"/>
    <n v="749"/>
    <n v="424"/>
    <n v="124"/>
    <n v="58"/>
    <n v="37"/>
    <n v="35"/>
    <n v="7.6026576999999998E-2"/>
    <n v="4.1934430000000002E-2"/>
    <n v="2.4724975E-2"/>
    <n v="6.6768326000000003E-2"/>
    <n v="1.5575645000000001E-2"/>
    <n v="2.6358784E-2"/>
    <n v="2.7121229E-2"/>
    <n v="6.5025596000000005E-2"/>
    <n v="6.8402135000000003E-2"/>
    <n v="0.215662782"/>
    <n v="0.17459971699999999"/>
    <n v="5.0212395E-2"/>
    <n v="8.1581527000000001E-2"/>
    <n v="4.6182332999999999E-2"/>
    <n v="1.3506153999999999E-2"/>
    <n v="6.317395E-3"/>
    <n v="12"/>
    <n v="43"/>
    <n v="33"/>
    <n v="0.194117647"/>
    <n v="7.0588234999999999E-2"/>
    <n v="0.25294117599999999"/>
    <x v="1"/>
    <s v="Speaker system which connects to your smartphone and other smart-home devices"/>
    <s v="High-End"/>
    <s v="All homes"/>
    <s v="Zircon"/>
    <s v="Sound System"/>
  </r>
  <r>
    <x v="1"/>
    <s v="083f385c-ad41-42e7-8aeb-ea9e32f170f4"/>
    <n v="2346"/>
    <s v="iconradsenhd"/>
    <n v="1"/>
    <s v="Male"/>
    <x v="93"/>
    <x v="25"/>
    <x v="0"/>
    <x v="38"/>
    <n v="123"/>
    <x v="93"/>
    <n v="2373"/>
    <n v="2"/>
    <n v="137"/>
    <n v="496"/>
    <n v="604"/>
    <n v="679"/>
    <n v="455"/>
    <n v="8.4281500000000001E-4"/>
    <n v="5.7732828E-2"/>
    <n v="0.209018121"/>
    <n v="0.25453013099999999"/>
    <n v="0.28613569300000002"/>
    <x v="93"/>
    <n v="10"/>
    <n v="27"/>
    <n v="139"/>
    <n v="337"/>
    <n v="330"/>
    <n v="299"/>
    <n v="307"/>
    <n v="321"/>
    <n v="603"/>
    <n v="4.2140750000000003E-3"/>
    <n v="1.1378002999999999E-2"/>
    <n v="5.8575642999999997E-2"/>
    <n v="0.142014328"/>
    <n v="0.13906447499999999"/>
    <n v="0.126000843"/>
    <n v="0.12937210299999999"/>
    <n v="0.13527180799999999"/>
    <n v="0.25410872299999998"/>
    <n v="6312"/>
    <n v="464"/>
    <n v="308"/>
    <n v="184"/>
    <n v="481"/>
    <n v="89"/>
    <n v="184"/>
    <n v="118"/>
    <n v="226"/>
    <n v="232"/>
    <n v="1380"/>
    <n v="1329"/>
    <n v="388"/>
    <n v="507"/>
    <n v="279"/>
    <n v="92"/>
    <n v="51"/>
    <n v="38.299999999999997"/>
    <n v="40"/>
    <n v="7.3510773000000001E-2"/>
    <n v="4.8795944000000001E-2"/>
    <n v="2.9150823999999999E-2"/>
    <n v="7.6204056000000006E-2"/>
    <n v="1.4100127E-2"/>
    <n v="2.9150823999999999E-2"/>
    <n v="1.8694550000000001E-2"/>
    <n v="3.5804816000000003E-2"/>
    <n v="3.6755387E-2"/>
    <n v="0.21863117900000001"/>
    <n v="0.21055133100000001"/>
    <n v="6.1470215000000002E-2"/>
    <n v="8.0323194000000001E-2"/>
    <n v="4.4201521000000001E-2"/>
    <n v="1.4575411999999999E-2"/>
    <n v="8.0798480000000006E-3"/>
    <n v="46"/>
    <n v="26"/>
    <n v="25"/>
    <n v="0.203252033"/>
    <n v="0.37398374000000001"/>
    <n v="0.21138211400000001"/>
    <x v="2"/>
    <s v="Fingerprint recognised door system"/>
    <s v="All"/>
    <s v="Flats"/>
    <s v="MyHome"/>
    <s v="Security"/>
  </r>
  <r>
    <x v="6"/>
    <s v="403e626b-a17e-48a5-a417-75df062422fb"/>
    <n v="1765"/>
    <s v="pketchellhe"/>
    <n v="2"/>
    <s v="Male"/>
    <x v="64"/>
    <x v="32"/>
    <x v="1"/>
    <x v="34"/>
    <n v="63"/>
    <x v="64"/>
    <n v="1330"/>
    <n v="1"/>
    <n v="47"/>
    <n v="178"/>
    <n v="450"/>
    <n v="425"/>
    <n v="229"/>
    <n v="7.5188000000000002E-4"/>
    <n v="3.5338346E-2"/>
    <n v="0.13383458600000001"/>
    <n v="0.33834586500000002"/>
    <n v="0.31954887199999998"/>
    <x v="64"/>
    <n v="1"/>
    <n v="7"/>
    <n v="38"/>
    <n v="99"/>
    <n v="170"/>
    <n v="239"/>
    <n v="174"/>
    <n v="220"/>
    <n v="382"/>
    <n v="7.5188000000000002E-4"/>
    <n v="5.2631580000000004E-3"/>
    <n v="2.8571428999999999E-2"/>
    <n v="7.4436089999999996E-2"/>
    <n v="0.127819549"/>
    <n v="0.17969924800000001"/>
    <n v="0.13082706799999999"/>
    <n v="0.165413534"/>
    <n v="0.28721804499999998"/>
    <n v="3318"/>
    <n v="138"/>
    <n v="113"/>
    <n v="70"/>
    <n v="250"/>
    <n v="56"/>
    <n v="115"/>
    <n v="73"/>
    <n v="108"/>
    <n v="78"/>
    <n v="467"/>
    <n v="793"/>
    <n v="327"/>
    <n v="428"/>
    <n v="218"/>
    <n v="49"/>
    <n v="35"/>
    <n v="44.1"/>
    <n v="48"/>
    <n v="4.1591320000000001E-2"/>
    <n v="3.4056661000000002E-2"/>
    <n v="2.1097046000000001E-2"/>
    <n v="7.5346594000000003E-2"/>
    <n v="1.6877637000000001E-2"/>
    <n v="3.4659433000000003E-2"/>
    <n v="2.2001205999999999E-2"/>
    <n v="3.2549728999999999E-2"/>
    <n v="2.3508136999999998E-2"/>
    <n v="0.140747438"/>
    <n v="0.238999397"/>
    <n v="9.8553345000000001E-2"/>
    <n v="0.128993369"/>
    <n v="6.570223E-2"/>
    <n v="1.4767931999999999E-2"/>
    <n v="1.0548523000000001E-2"/>
    <n v="37"/>
    <n v="8"/>
    <n v="0"/>
    <n v="0"/>
    <n v="0.58730158700000001"/>
    <n v="0.126984127"/>
    <x v="7"/>
    <s v="Smart bulb that can be controlled by your smartphone and other smart-home devices"/>
    <s v="Budget"/>
    <s v="All homes"/>
    <s v="MyHome"/>
    <s v="Lighting"/>
  </r>
  <r>
    <x v="0"/>
    <s v="48d1961c-49d6-4e81-9880-16cd963ed3bd"/>
    <n v="6825"/>
    <s v="csparshatthf"/>
    <n v="1"/>
    <s v="Female"/>
    <x v="14"/>
    <x v="18"/>
    <x v="0"/>
    <x v="10"/>
    <n v="89"/>
    <x v="14"/>
    <n v="2068"/>
    <n v="4"/>
    <n v="271"/>
    <n v="625"/>
    <n v="500"/>
    <n v="380"/>
    <n v="288"/>
    <n v="1.934236E-3"/>
    <n v="0.13104448699999999"/>
    <n v="0.30222437099999999"/>
    <n v="0.24177949700000001"/>
    <n v="0.183752418"/>
    <x v="14"/>
    <n v="10"/>
    <n v="62"/>
    <n v="226"/>
    <n v="438"/>
    <n v="266"/>
    <n v="288"/>
    <n v="210"/>
    <n v="188"/>
    <n v="380"/>
    <n v="4.8355899999999999E-3"/>
    <n v="2.9980658E-2"/>
    <n v="0.109284333"/>
    <n v="0.21179883899999999"/>
    <n v="0.12862669199999999"/>
    <n v="0.13926499000000001"/>
    <n v="0.101547389"/>
    <n v="9.0909090999999997E-2"/>
    <n v="0.183752418"/>
    <n v="4724"/>
    <n v="223"/>
    <n v="114"/>
    <n v="87"/>
    <n v="277"/>
    <n v="65"/>
    <n v="167"/>
    <n v="97"/>
    <n v="205"/>
    <n v="216"/>
    <n v="849"/>
    <n v="1013"/>
    <n v="308"/>
    <n v="525"/>
    <n v="376"/>
    <n v="126"/>
    <n v="76"/>
    <n v="44.2"/>
    <n v="45"/>
    <n v="4.7205758E-2"/>
    <n v="2.4132091000000001E-2"/>
    <n v="1.8416596E-2"/>
    <n v="5.8636749000000002E-2"/>
    <n v="1.3759525999999999E-2"/>
    <n v="3.5351397E-2"/>
    <n v="2.0533446E-2"/>
    <n v="4.3395428E-2"/>
    <n v="4.5723962999999999E-2"/>
    <n v="0.17972057599999999"/>
    <n v="0.214436918"/>
    <n v="6.5198984000000001E-2"/>
    <n v="0.111134632"/>
    <n v="7.9593565000000005E-2"/>
    <n v="2.6672312E-2"/>
    <n v="1.6088061000000001E-2"/>
    <n v="24"/>
    <n v="11"/>
    <n v="28"/>
    <n v="0.31460674199999999"/>
    <n v="0.269662921"/>
    <n v="0.12359550599999999"/>
    <x v="5"/>
    <s v="Facial recognition security alarm system"/>
    <s v="All"/>
    <s v="Detached and semi-detached houses"/>
    <s v="Zircon"/>
    <s v="Security"/>
  </r>
  <r>
    <x v="7"/>
    <s v="a9eab6e6-a48d-4ce4-978e-70ec3eda39b1"/>
    <n v="2342"/>
    <s v="vjeaycockhg"/>
    <n v="1"/>
    <s v="Male"/>
    <x v="1"/>
    <x v="22"/>
    <x v="0"/>
    <x v="0"/>
    <n v="123"/>
    <x v="1"/>
    <n v="2374"/>
    <n v="3"/>
    <n v="299"/>
    <n v="682"/>
    <n v="735"/>
    <n v="481"/>
    <n v="174"/>
    <n v="1.26369E-3"/>
    <n v="0.12594776699999999"/>
    <n v="0.28727885399999997"/>
    <n v="0.30960404400000002"/>
    <n v="0.20261162599999999"/>
    <x v="1"/>
    <n v="9"/>
    <n v="75"/>
    <n v="250"/>
    <n v="466"/>
    <n v="404"/>
    <n v="414"/>
    <n v="276"/>
    <n v="232"/>
    <n v="248"/>
    <n v="3.7910700000000001E-3"/>
    <n v="3.1592249000000003E-2"/>
    <n v="0.105307498"/>
    <n v="0.19629317600000001"/>
    <n v="0.17017691700000001"/>
    <n v="0.17438921700000001"/>
    <n v="0.116259478"/>
    <n v="9.7725357999999998E-2"/>
    <n v="0.104465038"/>
    <n v="5672"/>
    <n v="370"/>
    <n v="192"/>
    <n v="94"/>
    <n v="311"/>
    <n v="56"/>
    <n v="114"/>
    <n v="95"/>
    <n v="252"/>
    <n v="259"/>
    <n v="1255"/>
    <n v="1238"/>
    <n v="404"/>
    <n v="546"/>
    <n v="360"/>
    <n v="82"/>
    <n v="44"/>
    <n v="41.7"/>
    <n v="43"/>
    <n v="6.5232722000000007E-2"/>
    <n v="3.3850494000000002E-2"/>
    <n v="1.6572638000000001E-2"/>
    <n v="5.4830747999999999E-2"/>
    <n v="9.8730610000000007E-3"/>
    <n v="2.0098731000000002E-2"/>
    <n v="1.6748941999999999E-2"/>
    <n v="4.4428772999999998E-2"/>
    <n v="4.5662906000000003E-2"/>
    <n v="0.221262341"/>
    <n v="0.21826516200000001"/>
    <n v="7.1227079999999998E-2"/>
    <n v="9.6262341000000001E-2"/>
    <n v="6.3469676000000003E-2"/>
    <n v="1.4456982E-2"/>
    <n v="7.7574050000000002E-3"/>
    <n v="53"/>
    <n v="14"/>
    <n v="20"/>
    <n v="0.162601626"/>
    <n v="0.43089430899999998"/>
    <n v="0.113821138"/>
    <x v="3"/>
    <s v="Alarm clock which automatically syncs with your smartphone and automatically opens the curtains or blinds"/>
    <s v="Budget"/>
    <s v="All homes"/>
    <s v="MyHome"/>
    <s v="Alarm"/>
  </r>
  <r>
    <x v="19"/>
    <s v="d0bd447d-0aa0-4632-abd5-1a92d7247e9f"/>
    <n v="2342"/>
    <s v="ctaddhh"/>
    <n v="1"/>
    <s v="Male"/>
    <x v="110"/>
    <x v="11"/>
    <x v="1"/>
    <x v="31"/>
    <n v="308"/>
    <x v="110"/>
    <n v="4676"/>
    <n v="23"/>
    <n v="1105"/>
    <n v="1894"/>
    <n v="986"/>
    <n v="515"/>
    <n v="153"/>
    <n v="4.9187340000000001E-3"/>
    <n v="0.236313088"/>
    <n v="0.40504704899999999"/>
    <n v="0.210863986"/>
    <n v="0.110136869"/>
    <x v="110"/>
    <n v="94"/>
    <n v="294"/>
    <n v="818"/>
    <n v="1419"/>
    <n v="662"/>
    <n v="534"/>
    <n v="345"/>
    <n v="236"/>
    <n v="274"/>
    <n v="2.0102651999999999E-2"/>
    <n v="6.2874251000000006E-2"/>
    <n v="0.17493584300000001"/>
    <n v="0.30346450000000003"/>
    <n v="0.14157399500000001"/>
    <n v="0.114200171"/>
    <n v="7.3781008999999995E-2"/>
    <n v="5.0470488000000001E-2"/>
    <n v="5.8597092000000003E-2"/>
    <n v="9195"/>
    <n v="367"/>
    <n v="157"/>
    <n v="84"/>
    <n v="297"/>
    <n v="57"/>
    <n v="141"/>
    <n v="180"/>
    <n v="517"/>
    <n v="659"/>
    <n v="1687"/>
    <n v="1842"/>
    <n v="696"/>
    <n v="1130"/>
    <n v="790"/>
    <n v="344"/>
    <n v="247"/>
    <n v="47.5"/>
    <n v="48"/>
    <n v="3.9912995999999999E-2"/>
    <n v="1.7074497000000001E-2"/>
    <n v="9.1354000000000001E-3"/>
    <n v="3.2300163E-2"/>
    <n v="6.1990209999999999E-3"/>
    <n v="1.5334421000000001E-2"/>
    <n v="1.9575855999999999E-2"/>
    <n v="5.6226209999999999E-2"/>
    <n v="7.1669386000000002E-2"/>
    <n v="0.18346927699999999"/>
    <n v="0.200326264"/>
    <n v="7.5693311999999999E-2"/>
    <n v="0.122892877"/>
    <n v="8.5916258999999995E-2"/>
    <n v="3.7411636999999998E-2"/>
    <n v="2.6862424999999999E-2"/>
    <n v="27"/>
    <n v="37"/>
    <n v="196"/>
    <n v="0.63636363600000001"/>
    <n v="8.7662338000000006E-2"/>
    <n v="0.12012987"/>
    <x v="3"/>
    <s v="Alarm clock which automatically syncs with your smartphone and automatically opens the curtains or blinds"/>
    <s v="Budget"/>
    <s v="All homes"/>
    <s v="MyHome"/>
    <s v="Alarm"/>
  </r>
  <r>
    <x v="13"/>
    <s v="704f7af0-0f40-4a04-aeba-3751b18f9249"/>
    <n v="5422"/>
    <s v="ffontelleshi"/>
    <n v="1"/>
    <s v="Female"/>
    <x v="79"/>
    <x v="7"/>
    <x v="0"/>
    <x v="38"/>
    <n v="105"/>
    <x v="79"/>
    <n v="1870"/>
    <n v="4"/>
    <n v="99"/>
    <n v="321"/>
    <n v="401"/>
    <n v="470"/>
    <n v="575"/>
    <n v="2.1390369999999999E-3"/>
    <n v="5.2941176E-2"/>
    <n v="0.171657754"/>
    <n v="0.214438503"/>
    <n v="0.25133689799999998"/>
    <x v="79"/>
    <n v="7"/>
    <n v="27"/>
    <n v="98"/>
    <n v="223"/>
    <n v="174"/>
    <n v="228"/>
    <n v="193"/>
    <n v="249"/>
    <n v="671"/>
    <n v="3.743316E-3"/>
    <n v="1.4438503E-2"/>
    <n v="5.2406416999999997E-2"/>
    <n v="0.119251337"/>
    <n v="9.3048127999999994E-2"/>
    <n v="0.121925134"/>
    <n v="0.10320855600000001"/>
    <n v="0.13315508000000001"/>
    <n v="0.35882352899999997"/>
    <n v="5004"/>
    <n v="312"/>
    <n v="205"/>
    <n v="155"/>
    <n v="424"/>
    <n v="73"/>
    <n v="115"/>
    <n v="94"/>
    <n v="189"/>
    <n v="179"/>
    <n v="918"/>
    <n v="1199"/>
    <n v="331"/>
    <n v="361"/>
    <n v="309"/>
    <n v="95"/>
    <n v="45"/>
    <n v="40.200000000000003"/>
    <n v="43"/>
    <n v="6.2350120000000002E-2"/>
    <n v="4.0967226000000002E-2"/>
    <n v="3.0975220000000001E-2"/>
    <n v="8.4732214E-2"/>
    <n v="1.4588329000000001E-2"/>
    <n v="2.2981615E-2"/>
    <n v="1.8784972E-2"/>
    <n v="3.7769784000000001E-2"/>
    <n v="3.5771382999999997E-2"/>
    <n v="0.18345323699999999"/>
    <n v="0.23960831299999999"/>
    <n v="6.6147081999999996E-2"/>
    <n v="7.2142286E-2"/>
    <n v="6.1750600000000003E-2"/>
    <n v="1.8984812E-2"/>
    <n v="8.9928060000000008E-3"/>
    <n v="38"/>
    <n v="9"/>
    <n v="30"/>
    <n v="0.28571428599999998"/>
    <n v="0.36190476199999999"/>
    <n v="8.5714286000000001E-2"/>
    <x v="4"/>
    <s v="Smart bulb that can be controlled by your smartphone and other smart-home devices"/>
    <s v="High-End"/>
    <s v="All homes"/>
    <s v="Zircon"/>
    <s v="Lighting"/>
  </r>
  <r>
    <x v="28"/>
    <s v="57530ad5-928f-4f22-9973-288546f50cf1"/>
    <n v="6825"/>
    <s v="fpresslandhj"/>
    <n v="1"/>
    <s v="Female"/>
    <x v="86"/>
    <x v="1"/>
    <x v="0"/>
    <x v="10"/>
    <n v="186"/>
    <x v="86"/>
    <n v="3509"/>
    <n v="6"/>
    <n v="170"/>
    <n v="539"/>
    <n v="1191"/>
    <n v="1098"/>
    <n v="505"/>
    <n v="1.709889E-3"/>
    <n v="4.8446850999999999E-2"/>
    <n v="0.15360501600000001"/>
    <n v="0.339412938"/>
    <n v="0.31290966100000001"/>
    <x v="86"/>
    <n v="4"/>
    <n v="49"/>
    <n v="114"/>
    <n v="345"/>
    <n v="573"/>
    <n v="636"/>
    <n v="531"/>
    <n v="474"/>
    <n v="783"/>
    <n v="1.1399260000000001E-3"/>
    <n v="1.3964092000000001E-2"/>
    <n v="3.2487887999999999E-2"/>
    <n v="9.8318609000000001E-2"/>
    <n v="0.16329438600000001"/>
    <n v="0.18124821899999999"/>
    <n v="0.15132516400000001"/>
    <n v="0.13508122"/>
    <n v="0.22314049599999999"/>
    <n v="8991"/>
    <n v="418"/>
    <n v="305"/>
    <n v="222"/>
    <n v="597"/>
    <n v="147"/>
    <n v="271"/>
    <n v="185"/>
    <n v="381"/>
    <n v="318"/>
    <n v="1421"/>
    <n v="2071"/>
    <n v="679"/>
    <n v="999"/>
    <n v="748"/>
    <n v="165"/>
    <n v="64"/>
    <n v="43.4"/>
    <n v="46"/>
    <n v="4.6490934999999997E-2"/>
    <n v="3.3922811999999997E-2"/>
    <n v="2.4691358E-2"/>
    <n v="6.6399733000000002E-2"/>
    <n v="1.6349683E-2"/>
    <n v="3.0141252E-2"/>
    <n v="2.0576132E-2"/>
    <n v="4.2375708999999998E-2"/>
    <n v="3.5368702000000002E-2"/>
    <n v="0.158046936"/>
    <n v="0.230341453"/>
    <n v="7.5519963999999995E-2"/>
    <n v="0.111111111"/>
    <n v="8.3194304999999996E-2"/>
    <n v="1.8351685E-2"/>
    <n v="7.1182290000000002E-3"/>
    <n v="95"/>
    <n v="53"/>
    <n v="6"/>
    <n v="3.2258065000000002E-2"/>
    <n v="0.51075268799999995"/>
    <n v="0.28494623699999999"/>
    <x v="5"/>
    <s v="Facial recognition security alarm system"/>
    <s v="All"/>
    <s v="Detached and semi-detached houses"/>
    <s v="Zircon"/>
    <s v="Security"/>
  </r>
  <r>
    <x v="6"/>
    <s v="5de41eaf-f1d8-4429-a713-8b5ef22de8f3"/>
    <n v="2342"/>
    <s v="ablennerhassetthk"/>
    <n v="1"/>
    <s v="Male"/>
    <x v="62"/>
    <x v="23"/>
    <x v="1"/>
    <x v="12"/>
    <n v="85"/>
    <x v="62"/>
    <n v="2697"/>
    <n v="4"/>
    <n v="456"/>
    <n v="621"/>
    <n v="1451"/>
    <n v="145"/>
    <n v="20"/>
    <n v="1.4831289999999999E-3"/>
    <n v="0.169076752"/>
    <n v="0.23025583999999999"/>
    <n v="0.53800519099999999"/>
    <n v="5.3763441000000002E-2"/>
    <x v="62"/>
    <n v="10"/>
    <n v="42"/>
    <n v="432"/>
    <n v="495"/>
    <n v="914"/>
    <n v="587"/>
    <n v="156"/>
    <n v="33"/>
    <n v="28"/>
    <n v="3.7078240000000002E-3"/>
    <n v="1.5572859E-2"/>
    <n v="0.160177976"/>
    <n v="0.18353726400000001"/>
    <n v="0.33889506899999999"/>
    <n v="0.21764923999999999"/>
    <n v="5.7842047000000001E-2"/>
    <n v="1.2235818000000001E-2"/>
    <n v="1.0381906E-2"/>
    <n v="6388"/>
    <n v="495"/>
    <n v="289"/>
    <n v="168"/>
    <n v="459"/>
    <n v="76"/>
    <n v="164"/>
    <n v="205"/>
    <n v="437"/>
    <n v="422"/>
    <n v="1208"/>
    <n v="1109"/>
    <n v="259"/>
    <n v="502"/>
    <n v="454"/>
    <n v="94"/>
    <n v="47"/>
    <n v="37.5"/>
    <n v="36"/>
    <n v="7.7489041999999994E-2"/>
    <n v="4.5241076999999998E-2"/>
    <n v="2.6299310999999999E-2"/>
    <n v="7.1853475E-2"/>
    <n v="1.1897306999999999E-2"/>
    <n v="2.5673136999999999E-2"/>
    <n v="3.2091421000000002E-2"/>
    <n v="6.8409518000000002E-2"/>
    <n v="6.6061364999999997E-2"/>
    <n v="0.189104571"/>
    <n v="0.173606763"/>
    <n v="4.0544771E-2"/>
    <n v="7.8584846999999999E-2"/>
    <n v="7.1070757999999998E-2"/>
    <n v="1.4715091E-2"/>
    <n v="7.3575450000000001E-3"/>
    <n v="0"/>
    <n v="22"/>
    <n v="3"/>
    <n v="3.5294117999999999E-2"/>
    <n v="0"/>
    <n v="0.258823529"/>
    <x v="3"/>
    <s v="Alarm clock which automatically syncs with your smartphone and automatically opens the curtains or blinds"/>
    <s v="Budget"/>
    <s v="All homes"/>
    <s v="MyHome"/>
    <s v="Alarm"/>
  </r>
  <r>
    <x v="29"/>
    <s v="f5b0f6cb-0e54-49a1-b0aa-bea07f70868b"/>
    <n v="5422"/>
    <s v="sdepaepehl"/>
    <n v="2"/>
    <s v="Male"/>
    <x v="3"/>
    <x v="26"/>
    <x v="0"/>
    <x v="1"/>
    <n v="324"/>
    <x v="3"/>
    <n v="5001"/>
    <n v="3"/>
    <n v="623"/>
    <n v="1470"/>
    <n v="2156"/>
    <n v="555"/>
    <n v="194"/>
    <n v="5.9988000000000001E-4"/>
    <n v="0.124575085"/>
    <n v="0.29394121200000001"/>
    <n v="0.43111377699999998"/>
    <n v="0.110977804"/>
    <x v="3"/>
    <n v="14"/>
    <n v="107"/>
    <n v="638"/>
    <n v="1038"/>
    <n v="1187"/>
    <n v="1082"/>
    <n v="483"/>
    <n v="240"/>
    <n v="212"/>
    <n v="2.7994399999999998E-3"/>
    <n v="2.1395720999999999E-2"/>
    <n v="0.12757448499999999"/>
    <n v="0.20755848800000001"/>
    <n v="0.23735252900000001"/>
    <n v="0.216356729"/>
    <n v="9.6580684E-2"/>
    <n v="4.7990402000000001E-2"/>
    <n v="4.2391522000000001E-2"/>
    <n v="11771"/>
    <n v="999"/>
    <n v="448"/>
    <n v="266"/>
    <n v="634"/>
    <n v="128"/>
    <n v="225"/>
    <n v="199"/>
    <n v="580"/>
    <n v="719"/>
    <n v="3069"/>
    <n v="2290"/>
    <n v="590"/>
    <n v="828"/>
    <n v="599"/>
    <n v="127"/>
    <n v="70"/>
    <n v="37.9"/>
    <n v="38"/>
    <n v="8.4869595000000006E-2"/>
    <n v="3.8059638E-2"/>
    <n v="2.2597909999999999E-2"/>
    <n v="5.3861183999999999E-2"/>
    <n v="1.0874182E-2"/>
    <n v="1.9114774000000001E-2"/>
    <n v="1.6905955E-2"/>
    <n v="4.9273639000000001E-2"/>
    <n v="6.1082321000000002E-2"/>
    <n v="0.26072551199999999"/>
    <n v="0.19454591800000001"/>
    <n v="5.0123184000000001E-2"/>
    <n v="7.0342367000000003E-2"/>
    <n v="5.0887775000000003E-2"/>
    <n v="1.0789228E-2"/>
    <n v="5.9468180000000004E-3"/>
    <n v="35"/>
    <n v="76"/>
    <n v="104"/>
    <n v="0.32098765400000001"/>
    <n v="0.10802469100000001"/>
    <n v="0.234567901"/>
    <x v="4"/>
    <s v="Smart bulb that can be controlled by your smartphone and other smart-home devices"/>
    <s v="High-End"/>
    <s v="All homes"/>
    <s v="Zircon"/>
    <s v="Lighting"/>
  </r>
  <r>
    <x v="12"/>
    <s v="415981d5-4797-4065-a782-ad3e1a478f78"/>
    <n v="6825"/>
    <s v="ddemeishm"/>
    <n v="1"/>
    <s v="Female"/>
    <x v="121"/>
    <x v="24"/>
    <x v="1"/>
    <x v="4"/>
    <n v="169"/>
    <x v="121"/>
    <n v="2926"/>
    <n v="4"/>
    <n v="490"/>
    <n v="668"/>
    <n v="1425"/>
    <n v="227"/>
    <n v="112"/>
    <n v="1.3670539999999999E-3"/>
    <n v="0.167464115"/>
    <n v="0.22829801799999999"/>
    <n v="0.48701298700000001"/>
    <n v="7.7580313999999997E-2"/>
    <x v="121"/>
    <n v="36"/>
    <n v="136"/>
    <n v="375"/>
    <n v="394"/>
    <n v="781"/>
    <n v="789"/>
    <n v="250"/>
    <n v="93"/>
    <n v="72"/>
    <n v="1.2303486000000001E-2"/>
    <n v="4.6479835999999997E-2"/>
    <n v="0.128161312"/>
    <n v="0.13465481900000001"/>
    <n v="0.266917293"/>
    <n v="0.26965140100000001"/>
    <n v="8.5440874999999999E-2"/>
    <n v="3.1784004999999997E-2"/>
    <n v="2.4606972000000001E-2"/>
    <n v="6854"/>
    <n v="510"/>
    <n v="244"/>
    <n v="147"/>
    <n v="369"/>
    <n v="74"/>
    <n v="150"/>
    <n v="177"/>
    <n v="621"/>
    <n v="604"/>
    <n v="1545"/>
    <n v="1198"/>
    <n v="338"/>
    <n v="400"/>
    <n v="314"/>
    <n v="108"/>
    <n v="55"/>
    <n v="36.6"/>
    <n v="34"/>
    <n v="7.4409104000000004E-2"/>
    <n v="3.5599649999999997E-2"/>
    <n v="2.1447330000000001E-2"/>
    <n v="5.3837175000000001E-2"/>
    <n v="1.0796615000000001E-2"/>
    <n v="2.1885030999999999E-2"/>
    <n v="2.5824336E-2"/>
    <n v="9.0604027000000004E-2"/>
    <n v="8.8123723000000001E-2"/>
    <n v="0.22541581599999999"/>
    <n v="0.17478844499999999"/>
    <n v="4.9314269000000001E-2"/>
    <n v="5.8360082000000001E-2"/>
    <n v="4.5812664000000003E-2"/>
    <n v="1.5757222000000001E-2"/>
    <n v="8.0245109999999998E-3"/>
    <n v="5"/>
    <n v="27"/>
    <n v="31"/>
    <n v="0.18343195300000001"/>
    <n v="2.9585798999999999E-2"/>
    <n v="0.15976331399999999"/>
    <x v="5"/>
    <s v="Facial recognition security alarm system"/>
    <s v="All"/>
    <s v="Detached and semi-detached houses"/>
    <s v="Zircon"/>
    <s v="Security"/>
  </r>
  <r>
    <x v="2"/>
    <s v="a0dc3025-7bc2-4066-b369-f296adfc651e"/>
    <n v="2346"/>
    <s v="afallhn"/>
    <n v="1"/>
    <s v="Female"/>
    <x v="125"/>
    <x v="7"/>
    <x v="1"/>
    <x v="40"/>
    <n v="216"/>
    <x v="125"/>
    <n v="3422"/>
    <n v="3"/>
    <n v="165"/>
    <n v="631"/>
    <n v="1540"/>
    <n v="901"/>
    <n v="182"/>
    <n v="8.7668000000000002E-4"/>
    <n v="4.8217416999999999E-2"/>
    <n v="0.18439509100000001"/>
    <n v="0.45002922299999998"/>
    <n v="0.26329631799999997"/>
    <x v="125"/>
    <n v="2"/>
    <n v="59"/>
    <n v="122"/>
    <n v="418"/>
    <n v="760"/>
    <n v="795"/>
    <n v="515"/>
    <n v="390"/>
    <n v="361"/>
    <n v="5.8445399999999998E-4"/>
    <n v="1.7241379000000001E-2"/>
    <n v="3.5651665999999999E-2"/>
    <n v="0.122150789"/>
    <n v="0.222092344"/>
    <n v="0.23232028099999999"/>
    <n v="0.15049678599999999"/>
    <n v="0.11396844"/>
    <n v="0.10549386299999999"/>
    <n v="8454"/>
    <n v="486"/>
    <n v="267"/>
    <n v="177"/>
    <n v="587"/>
    <n v="115"/>
    <n v="232"/>
    <n v="196"/>
    <n v="345"/>
    <n v="327"/>
    <n v="1650"/>
    <n v="1895"/>
    <n v="613"/>
    <n v="875"/>
    <n v="493"/>
    <n v="127"/>
    <n v="69"/>
    <n v="41.6"/>
    <n v="43"/>
    <n v="5.7487580000000003E-2"/>
    <n v="3.1582683E-2"/>
    <n v="2.0936835000000001E-2"/>
    <n v="6.9434587000000006E-2"/>
    <n v="1.3603028E-2"/>
    <n v="2.7442630999999999E-2"/>
    <n v="2.3184290999999999E-2"/>
    <n v="4.0809084000000002E-2"/>
    <n v="3.8679915000000002E-2"/>
    <n v="0.19517388199999999"/>
    <n v="0.224154247"/>
    <n v="7.2510054000000004E-2"/>
    <n v="0.103501301"/>
    <n v="5.831559E-2"/>
    <n v="1.5022475E-2"/>
    <n v="8.161817E-3"/>
    <n v="67"/>
    <n v="77"/>
    <n v="12"/>
    <n v="5.5555555999999999E-2"/>
    <n v="0.31018518499999997"/>
    <n v="0.35648148099999999"/>
    <x v="2"/>
    <s v="Fingerprint recognised door system"/>
    <s v="All"/>
    <s v="Flats"/>
    <s v="MyHome"/>
    <s v="Security"/>
  </r>
  <r>
    <x v="2"/>
    <s v="6cd44c7c-bbf8-4d99-aa80-8ada77b4a027"/>
    <n v="1765"/>
    <s v="ehedditchho"/>
    <n v="2"/>
    <s v="Female"/>
    <x v="50"/>
    <x v="11"/>
    <x v="1"/>
    <x v="12"/>
    <n v="168"/>
    <x v="50"/>
    <n v="3182"/>
    <n v="9"/>
    <n v="286"/>
    <n v="914"/>
    <n v="1693"/>
    <n v="222"/>
    <n v="58"/>
    <n v="2.82841E-3"/>
    <n v="8.9880578000000003E-2"/>
    <n v="0.28724072899999997"/>
    <n v="0.53205531100000003"/>
    <n v="6.9767441999999999E-2"/>
    <x v="50"/>
    <n v="8"/>
    <n v="59"/>
    <n v="298"/>
    <n v="766"/>
    <n v="948"/>
    <n v="730"/>
    <n v="236"/>
    <n v="84"/>
    <n v="53"/>
    <n v="2.514142E-3"/>
    <n v="1.8541798000000002E-2"/>
    <n v="9.3651790999999998E-2"/>
    <n v="0.240729101"/>
    <n v="0.29792583299999997"/>
    <n v="0.22941546199999999"/>
    <n v="7.4167189999999994E-2"/>
    <n v="2.6398491999999999E-2"/>
    <n v="1.6656191000000001E-2"/>
    <n v="7339"/>
    <n v="580"/>
    <n v="304"/>
    <n v="176"/>
    <n v="450"/>
    <n v="97"/>
    <n v="188"/>
    <n v="188"/>
    <n v="495"/>
    <n v="464"/>
    <n v="1280"/>
    <n v="1397"/>
    <n v="377"/>
    <n v="603"/>
    <n v="559"/>
    <n v="122"/>
    <n v="59"/>
    <n v="39.1"/>
    <n v="39"/>
    <n v="7.9029841000000003E-2"/>
    <n v="4.1422537000000002E-2"/>
    <n v="2.3981468999999998E-2"/>
    <n v="6.1316256E-2"/>
    <n v="1.3217059999999999E-2"/>
    <n v="2.5616568999999999E-2"/>
    <n v="2.5616568999999999E-2"/>
    <n v="6.7447881000000001E-2"/>
    <n v="6.3223872E-2"/>
    <n v="0.17441068300000001"/>
    <n v="0.19035290899999999"/>
    <n v="5.1369395999999998E-2"/>
    <n v="8.2163783000000004E-2"/>
    <n v="7.6168415000000003E-2"/>
    <n v="1.6623518E-2"/>
    <n v="8.0392420000000003E-3"/>
    <n v="6"/>
    <n v="66"/>
    <n v="21"/>
    <n v="0.125"/>
    <n v="3.5714285999999998E-2"/>
    <n v="0.39285714300000002"/>
    <x v="7"/>
    <s v="Smart bulb that can be controlled by your smartphone and other smart-home devices"/>
    <s v="Budget"/>
    <s v="All homes"/>
    <s v="MyHome"/>
    <s v="Lighting"/>
  </r>
  <r>
    <x v="20"/>
    <s v="a66cf4a7-b0fa-4bb2-b4f7-98ba8c646b11"/>
    <n v="1765"/>
    <s v="acleevelyhp"/>
    <n v="2"/>
    <s v="Male"/>
    <x v="11"/>
    <x v="4"/>
    <x v="1"/>
    <x v="8"/>
    <n v="229"/>
    <x v="11"/>
    <n v="3652"/>
    <n v="3"/>
    <n v="164"/>
    <n v="806"/>
    <n v="1626"/>
    <n v="894"/>
    <n v="159"/>
    <n v="8.21468E-4"/>
    <n v="4.49069E-2"/>
    <n v="0.22070098599999999"/>
    <n v="0.44523548699999999"/>
    <n v="0.24479737100000001"/>
    <x v="11"/>
    <n v="3"/>
    <n v="36"/>
    <n v="139"/>
    <n v="472"/>
    <n v="821"/>
    <n v="837"/>
    <n v="604"/>
    <n v="402"/>
    <n v="338"/>
    <n v="8.21468E-4"/>
    <n v="9.857612E-3"/>
    <n v="3.8061336000000001E-2"/>
    <n v="0.12924425"/>
    <n v="0.224808324"/>
    <n v="0.229189485"/>
    <n v="0.16538882799999999"/>
    <n v="0.11007667"/>
    <n v="9.2552025999999996E-2"/>
    <n v="8525"/>
    <n v="376"/>
    <n v="270"/>
    <n v="180"/>
    <n v="464"/>
    <n v="106"/>
    <n v="177"/>
    <n v="174"/>
    <n v="372"/>
    <n v="346"/>
    <n v="1540"/>
    <n v="1934"/>
    <n v="751"/>
    <n v="1039"/>
    <n v="585"/>
    <n v="156"/>
    <n v="55"/>
    <n v="44.2"/>
    <n v="46"/>
    <n v="4.4105572000000003E-2"/>
    <n v="3.1671553999999998E-2"/>
    <n v="2.111437E-2"/>
    <n v="5.4428152E-2"/>
    <n v="1.2434018E-2"/>
    <n v="2.0762462999999998E-2"/>
    <n v="2.0410556999999999E-2"/>
    <n v="4.3636363999999997E-2"/>
    <n v="4.0586509999999999E-2"/>
    <n v="0.180645161"/>
    <n v="0.22686217"/>
    <n v="8.8093842000000006E-2"/>
    <n v="0.121876833"/>
    <n v="6.8621700999999993E-2"/>
    <n v="1.8299119999999999E-2"/>
    <n v="6.4516130000000001E-3"/>
    <n v="104"/>
    <n v="68"/>
    <n v="12"/>
    <n v="5.2401746999999999E-2"/>
    <n v="0.45414847200000003"/>
    <n v="0.29694323099999997"/>
    <x v="7"/>
    <s v="Smart bulb that can be controlled by your smartphone and other smart-home devices"/>
    <s v="Budget"/>
    <s v="All homes"/>
    <s v="MyHome"/>
    <s v="Lighting"/>
  </r>
  <r>
    <x v="20"/>
    <s v="2e58066b-e426-4251-874a-c03c906025c3"/>
    <n v="6825"/>
    <s v="dcowlishawhq"/>
    <n v="1"/>
    <s v="Female"/>
    <x v="79"/>
    <x v="20"/>
    <x v="0"/>
    <x v="38"/>
    <n v="105"/>
    <x v="79"/>
    <n v="1870"/>
    <n v="4"/>
    <n v="99"/>
    <n v="321"/>
    <n v="401"/>
    <n v="470"/>
    <n v="575"/>
    <n v="2.1390369999999999E-3"/>
    <n v="5.2941176E-2"/>
    <n v="0.171657754"/>
    <n v="0.214438503"/>
    <n v="0.25133689799999998"/>
    <x v="79"/>
    <n v="7"/>
    <n v="27"/>
    <n v="98"/>
    <n v="223"/>
    <n v="174"/>
    <n v="228"/>
    <n v="193"/>
    <n v="249"/>
    <n v="671"/>
    <n v="3.743316E-3"/>
    <n v="1.4438503E-2"/>
    <n v="5.2406416999999997E-2"/>
    <n v="0.119251337"/>
    <n v="9.3048127999999994E-2"/>
    <n v="0.121925134"/>
    <n v="0.10320855600000001"/>
    <n v="0.13315508000000001"/>
    <n v="0.35882352899999997"/>
    <n v="5004"/>
    <n v="312"/>
    <n v="205"/>
    <n v="155"/>
    <n v="424"/>
    <n v="73"/>
    <n v="115"/>
    <n v="94"/>
    <n v="189"/>
    <n v="179"/>
    <n v="918"/>
    <n v="1199"/>
    <n v="331"/>
    <n v="361"/>
    <n v="309"/>
    <n v="95"/>
    <n v="45"/>
    <n v="40.200000000000003"/>
    <n v="43"/>
    <n v="6.2350120000000002E-2"/>
    <n v="4.0967226000000002E-2"/>
    <n v="3.0975220000000001E-2"/>
    <n v="8.4732214E-2"/>
    <n v="1.4588329000000001E-2"/>
    <n v="2.2981615E-2"/>
    <n v="1.8784972E-2"/>
    <n v="3.7769784000000001E-2"/>
    <n v="3.5771382999999997E-2"/>
    <n v="0.18345323699999999"/>
    <n v="0.23960831299999999"/>
    <n v="6.6147081999999996E-2"/>
    <n v="7.2142286E-2"/>
    <n v="6.1750600000000003E-2"/>
    <n v="1.8984812E-2"/>
    <n v="8.9928060000000008E-3"/>
    <n v="38"/>
    <n v="9"/>
    <n v="30"/>
    <n v="0.28571428599999998"/>
    <n v="0.36190476199999999"/>
    <n v="8.5714286000000001E-2"/>
    <x v="5"/>
    <s v="Facial recognition security alarm system"/>
    <s v="All"/>
    <s v="Detached and semi-detached houses"/>
    <s v="Zircon"/>
    <s v="Security"/>
  </r>
  <r>
    <x v="11"/>
    <s v="7edb47f8-da8d-4529-a34b-b74696a3ece7"/>
    <n v="1765"/>
    <s v="htanthr"/>
    <n v="1"/>
    <s v="Female"/>
    <x v="90"/>
    <x v="7"/>
    <x v="1"/>
    <x v="29"/>
    <n v="148"/>
    <x v="90"/>
    <n v="3008"/>
    <n v="3"/>
    <n v="341"/>
    <n v="951"/>
    <n v="943"/>
    <n v="691"/>
    <n v="79"/>
    <n v="9.9733999999999999E-4"/>
    <n v="0.113364362"/>
    <n v="0.31615691499999998"/>
    <n v="0.31349734000000001"/>
    <n v="0.229720745"/>
    <x v="90"/>
    <n v="18"/>
    <n v="129"/>
    <n v="251"/>
    <n v="800"/>
    <n v="509"/>
    <n v="463"/>
    <n v="362"/>
    <n v="286"/>
    <n v="190"/>
    <n v="5.9840429999999997E-3"/>
    <n v="4.2885637999999997E-2"/>
    <n v="8.3444148999999995E-2"/>
    <n v="0.26595744700000001"/>
    <n v="0.169215426"/>
    <n v="0.15392287199999999"/>
    <n v="0.120345745"/>
    <n v="9.5079786999999999E-2"/>
    <n v="6.3164893999999999E-2"/>
    <n v="7373"/>
    <n v="665"/>
    <n v="315"/>
    <n v="204"/>
    <n v="485"/>
    <n v="113"/>
    <n v="183"/>
    <n v="132"/>
    <n v="454"/>
    <n v="756"/>
    <n v="2238"/>
    <n v="1345"/>
    <n v="192"/>
    <n v="204"/>
    <n v="70"/>
    <n v="14"/>
    <n v="3"/>
    <n v="31.5"/>
    <n v="32"/>
    <n v="9.0193950999999994E-2"/>
    <n v="4.2723450000000003E-2"/>
    <n v="2.7668519999999999E-2"/>
    <n v="6.5780551000000007E-2"/>
    <n v="1.532619E-2"/>
    <n v="2.4820289999999998E-2"/>
    <n v="1.7903160000000001E-2"/>
    <n v="6.1576021000000002E-2"/>
    <n v="0.10253628100000001"/>
    <n v="0.30353994299999998"/>
    <n v="0.18242235200000001"/>
    <n v="2.6040959999999998E-2"/>
    <n v="2.7668519999999999E-2"/>
    <n v="9.4941000000000001E-3"/>
    <n v="1.8988200000000001E-3"/>
    <n v="4.0688999999999998E-4"/>
    <n v="52"/>
    <n v="24"/>
    <n v="14"/>
    <n v="9.4594595000000004E-2"/>
    <n v="0.35135135099999998"/>
    <n v="0.162162162"/>
    <x v="7"/>
    <s v="Smart bulb that can be controlled by your smartphone and other smart-home devices"/>
    <s v="Budget"/>
    <s v="All homes"/>
    <s v="MyHome"/>
    <s v="Lighting"/>
  </r>
  <r>
    <x v="14"/>
    <s v="0a4ef8b6-aa28-4f00-8cdd-7ebfc509f354"/>
    <n v="2346"/>
    <s v="facasterhs"/>
    <n v="1"/>
    <s v="Male"/>
    <x v="99"/>
    <x v="30"/>
    <x v="1"/>
    <x v="40"/>
    <n v="54"/>
    <x v="99"/>
    <n v="1422"/>
    <n v="2"/>
    <n v="96"/>
    <n v="218"/>
    <n v="547"/>
    <n v="429"/>
    <n v="130"/>
    <n v="1.4064699999999999E-3"/>
    <n v="6.7510549000000003E-2"/>
    <n v="0.153305204"/>
    <n v="0.38466948000000001"/>
    <n v="0.30168776400000002"/>
    <x v="99"/>
    <n v="2"/>
    <n v="14"/>
    <n v="72"/>
    <n v="143"/>
    <n v="241"/>
    <n v="267"/>
    <n v="254"/>
    <n v="181"/>
    <n v="248"/>
    <n v="1.4064699999999999E-3"/>
    <n v="9.8452880000000006E-3"/>
    <n v="5.0632911000000003E-2"/>
    <n v="0.10056258799999999"/>
    <n v="0.169479606"/>
    <n v="0.187763713"/>
    <n v="0.17862165999999999"/>
    <n v="0.12728551299999999"/>
    <n v="0.17440225000000001"/>
    <n v="3497"/>
    <n v="189"/>
    <n v="119"/>
    <n v="70"/>
    <n v="198"/>
    <n v="43"/>
    <n v="94"/>
    <n v="68"/>
    <n v="206"/>
    <n v="104"/>
    <n v="564"/>
    <n v="709"/>
    <n v="329"/>
    <n v="459"/>
    <n v="243"/>
    <n v="60"/>
    <n v="42"/>
    <n v="43.9"/>
    <n v="46"/>
    <n v="5.4046324999999999E-2"/>
    <n v="3.4029167999999999E-2"/>
    <n v="2.0017158E-2"/>
    <n v="5.6619959999999997E-2"/>
    <n v="1.2296254E-2"/>
    <n v="2.6880182999999998E-2"/>
    <n v="1.9445239E-2"/>
    <n v="5.8907635E-2"/>
    <n v="2.9739776999999998E-2"/>
    <n v="0.16128109800000001"/>
    <n v="0.20274521000000001"/>
    <n v="9.4080641000000007E-2"/>
    <n v="0.13125536199999999"/>
    <n v="6.9488132999999994E-2"/>
    <n v="1.7157564E-2"/>
    <n v="1.2010295000000001E-2"/>
    <n v="20"/>
    <n v="13"/>
    <n v="3"/>
    <n v="5.5555555999999999E-2"/>
    <n v="0.37037037"/>
    <n v="0.24074074100000001"/>
    <x v="2"/>
    <s v="Fingerprint recognised door system"/>
    <s v="All"/>
    <s v="Flats"/>
    <s v="MyHome"/>
    <s v="Security"/>
  </r>
  <r>
    <x v="30"/>
    <s v="8f852056-393d-4b77-89db-21c535d49ecf"/>
    <n v="2346"/>
    <s v="bcrambht"/>
    <n v="1"/>
    <s v="Male"/>
    <x v="57"/>
    <x v="8"/>
    <x v="1"/>
    <x v="18"/>
    <n v="244"/>
    <x v="57"/>
    <n v="3378"/>
    <n v="5"/>
    <n v="467"/>
    <n v="760"/>
    <n v="1226"/>
    <n v="754"/>
    <n v="166"/>
    <n v="1.480166E-3"/>
    <n v="0.138247484"/>
    <n v="0.224985198"/>
    <n v="0.362936649"/>
    <n v="0.22320899899999999"/>
    <x v="57"/>
    <n v="5"/>
    <n v="78"/>
    <n v="418"/>
    <n v="566"/>
    <n v="564"/>
    <n v="616"/>
    <n v="506"/>
    <n v="350"/>
    <n v="275"/>
    <n v="1.480166E-3"/>
    <n v="2.3090586E-2"/>
    <n v="0.123741859"/>
    <n v="0.16755476599999999"/>
    <n v="0.16696269999999999"/>
    <n v="0.18235642399999999"/>
    <n v="0.14979277699999999"/>
    <n v="0.103611604"/>
    <n v="8.1409118000000003E-2"/>
    <n v="7446"/>
    <n v="305"/>
    <n v="177"/>
    <n v="149"/>
    <n v="418"/>
    <n v="94"/>
    <n v="214"/>
    <n v="137"/>
    <n v="366"/>
    <n v="259"/>
    <n v="1192"/>
    <n v="1498"/>
    <n v="602"/>
    <n v="866"/>
    <n v="800"/>
    <n v="245"/>
    <n v="124"/>
    <n v="46.5"/>
    <n v="48"/>
    <n v="4.0961589999999999E-2"/>
    <n v="2.3771152E-2"/>
    <n v="2.0010744E-2"/>
    <n v="5.6137524000000001E-2"/>
    <n v="1.2624227999999999E-2"/>
    <n v="2.8740262999999999E-2"/>
    <n v="1.8399140000000001E-2"/>
    <n v="4.9153908000000003E-2"/>
    <n v="3.4783777000000002E-2"/>
    <n v="0.160085952"/>
    <n v="0.201181843"/>
    <n v="8.0848777999999996E-2"/>
    <n v="0.116304056"/>
    <n v="0.10744023599999999"/>
    <n v="3.2903571999999999E-2"/>
    <n v="1.6653237000000001E-2"/>
    <n v="41"/>
    <n v="63"/>
    <n v="68"/>
    <n v="0.27868852500000002"/>
    <n v="0.16803278699999999"/>
    <n v="0.25819672100000002"/>
    <x v="2"/>
    <s v="Fingerprint recognised door system"/>
    <s v="All"/>
    <s v="Flats"/>
    <s v="MyHome"/>
    <s v="Security"/>
  </r>
  <r>
    <x v="15"/>
    <s v="f9580940-1aa9-48a0-a829-3a9a48b74e09"/>
    <n v="6825"/>
    <s v="aharsehu"/>
    <n v="1"/>
    <s v="Female"/>
    <x v="103"/>
    <x v="0"/>
    <x v="0"/>
    <x v="38"/>
    <n v="197"/>
    <x v="103"/>
    <n v="3673"/>
    <n v="2"/>
    <n v="202"/>
    <n v="587"/>
    <n v="1193"/>
    <n v="1145"/>
    <n v="544"/>
    <n v="5.4451399999999996E-4"/>
    <n v="5.4995915999999999E-2"/>
    <n v="0.159814865"/>
    <n v="0.32480261399999999"/>
    <n v="0.311734277"/>
    <x v="103"/>
    <n v="14"/>
    <n v="26"/>
    <n v="200"/>
    <n v="416"/>
    <n v="519"/>
    <n v="643"/>
    <n v="595"/>
    <n v="504"/>
    <n v="756"/>
    <n v="3.8115979999999998E-3"/>
    <n v="7.0786820000000002E-3"/>
    <n v="5.4451402000000003E-2"/>
    <n v="0.113258916"/>
    <n v="0.141301389"/>
    <n v="0.175061258"/>
    <n v="0.16199292100000001"/>
    <n v="0.137217533"/>
    <n v="0.20582629999999999"/>
    <n v="9577"/>
    <n v="621"/>
    <n v="410"/>
    <n v="256"/>
    <n v="695"/>
    <n v="114"/>
    <n v="270"/>
    <n v="178"/>
    <n v="338"/>
    <n v="292"/>
    <n v="1827"/>
    <n v="2125"/>
    <n v="598"/>
    <n v="859"/>
    <n v="657"/>
    <n v="225"/>
    <n v="112"/>
    <n v="41.4"/>
    <n v="43"/>
    <n v="6.4842853000000006E-2"/>
    <n v="4.2810900999999998E-2"/>
    <n v="2.6730708999999998E-2"/>
    <n v="7.2569698000000002E-2"/>
    <n v="1.1903519E-2"/>
    <n v="2.8192544999999999E-2"/>
    <n v="1.8586195999999999E-2"/>
    <n v="3.5292889000000001E-2"/>
    <n v="3.0489715000000001E-2"/>
    <n v="0.19076955200000001"/>
    <n v="0.22188576800000001"/>
    <n v="6.2441266000000002E-2"/>
    <n v="8.9694059000000007E-2"/>
    <n v="6.8601859000000001E-2"/>
    <n v="2.3493786999999999E-2"/>
    <n v="1.1694685E-2"/>
    <n v="79"/>
    <n v="44"/>
    <n v="36"/>
    <n v="0.18274111700000001"/>
    <n v="0.401015228"/>
    <n v="0.223350254"/>
    <x v="5"/>
    <s v="Facial recognition security alarm system"/>
    <s v="All"/>
    <s v="Detached and semi-detached houses"/>
    <s v="Zircon"/>
    <s v="Security"/>
  </r>
  <r>
    <x v="1"/>
    <s v="3c025198-8982-4c88-9a60-3ee413a051d9"/>
    <n v="7747"/>
    <s v="ewolstenholmehv"/>
    <n v="1"/>
    <s v="Male"/>
    <x v="115"/>
    <x v="20"/>
    <x v="1"/>
    <x v="8"/>
    <n v="246"/>
    <x v="115"/>
    <n v="4170"/>
    <n v="8"/>
    <n v="283"/>
    <n v="1152"/>
    <n v="1596"/>
    <n v="976"/>
    <n v="155"/>
    <n v="1.9184650000000001E-3"/>
    <n v="6.7865706999999997E-2"/>
    <n v="0.27625899300000001"/>
    <n v="0.38273381299999998"/>
    <n v="0.234052758"/>
    <x v="115"/>
    <n v="2"/>
    <n v="68"/>
    <n v="233"/>
    <n v="887"/>
    <n v="1025"/>
    <n v="755"/>
    <n v="568"/>
    <n v="386"/>
    <n v="246"/>
    <n v="4.7961599999999998E-4"/>
    <n v="1.6306953999999999E-2"/>
    <n v="5.5875300000000003E-2"/>
    <n v="0.21270983199999999"/>
    <n v="0.245803357"/>
    <n v="0.18105515599999999"/>
    <n v="0.13621103100000001"/>
    <n v="9.2565946999999996E-2"/>
    <n v="5.8992806000000002E-2"/>
    <n v="10339"/>
    <n v="856"/>
    <n v="437"/>
    <n v="281"/>
    <n v="719"/>
    <n v="134"/>
    <n v="263"/>
    <n v="256"/>
    <n v="596"/>
    <n v="711"/>
    <n v="2431"/>
    <n v="2075"/>
    <n v="505"/>
    <n v="598"/>
    <n v="357"/>
    <n v="97"/>
    <n v="23"/>
    <n v="35.5"/>
    <n v="35"/>
    <n v="8.2793306999999997E-2"/>
    <n v="4.2267144E-2"/>
    <n v="2.7178643999999998E-2"/>
    <n v="6.9542509000000002E-2"/>
    <n v="1.2960634E-2"/>
    <n v="2.5437662999999999E-2"/>
    <n v="2.4760615E-2"/>
    <n v="5.7645807E-2"/>
    <n v="6.8768739999999995E-2"/>
    <n v="0.235129123"/>
    <n v="0.200696392"/>
    <n v="4.8844182E-2"/>
    <n v="5.7839249000000002E-2"/>
    <n v="3.4529452000000002E-2"/>
    <n v="9.3819520000000007E-3"/>
    <n v="2.2245870000000001E-3"/>
    <n v="67"/>
    <n v="63"/>
    <n v="10"/>
    <n v="4.0650407E-2"/>
    <n v="0.27235772400000002"/>
    <n v="0.25609756099999997"/>
    <x v="0"/>
    <s v="Speaker system which connects to your smartphone and other smart-home devices"/>
    <s v="Budget"/>
    <s v="All homes"/>
    <s v="MyHome"/>
    <s v="Sound System"/>
  </r>
  <r>
    <x v="6"/>
    <s v="25609c52-6b00-4768-9013-85c88feba591"/>
    <n v="1549"/>
    <s v="tsinfieldhw"/>
    <n v="1"/>
    <s v="Male"/>
    <x v="75"/>
    <x v="31"/>
    <x v="1"/>
    <x v="36"/>
    <n v="374"/>
    <x v="75"/>
    <n v="4838"/>
    <n v="5"/>
    <n v="378"/>
    <n v="1355"/>
    <n v="1383"/>
    <n v="1442"/>
    <n v="275"/>
    <n v="1.033485E-3"/>
    <n v="7.8131459E-2"/>
    <n v="0.28007441100000002"/>
    <n v="0.28586192599999999"/>
    <n v="0.29805704799999999"/>
    <x v="75"/>
    <n v="4"/>
    <n v="123"/>
    <n v="605"/>
    <n v="866"/>
    <n v="659"/>
    <n v="874"/>
    <n v="717"/>
    <n v="527"/>
    <n v="463"/>
    <n v="8.2678799999999996E-4"/>
    <n v="2.5423728999999999E-2"/>
    <n v="0.125051674"/>
    <n v="0.17899958699999999"/>
    <n v="0.136213311"/>
    <n v="0.18065316200000001"/>
    <n v="0.148201736"/>
    <n v="0.10892931"/>
    <n v="9.5700702999999998E-2"/>
    <n v="11362"/>
    <n v="1014"/>
    <n v="484"/>
    <n v="279"/>
    <n v="677"/>
    <n v="132"/>
    <n v="184"/>
    <n v="164"/>
    <n v="472"/>
    <n v="778"/>
    <n v="3117"/>
    <n v="1968"/>
    <n v="599"/>
    <n v="787"/>
    <n v="502"/>
    <n v="118"/>
    <n v="87"/>
    <n v="37"/>
    <n v="37"/>
    <n v="8.9244851E-2"/>
    <n v="4.2598134000000003E-2"/>
    <n v="2.4555535999999999E-2"/>
    <n v="5.9584579999999998E-2"/>
    <n v="1.1617673E-2"/>
    <n v="1.6194331999999999E-2"/>
    <n v="1.4434079000000001E-2"/>
    <n v="4.1541981999999998E-2"/>
    <n v="6.8473859999999998E-2"/>
    <n v="0.27433550400000001"/>
    <n v="0.173208942"/>
    <n v="5.2719592000000003E-2"/>
    <n v="6.9265973999999994E-2"/>
    <n v="4.4182362000000003E-2"/>
    <n v="1.0385495999999999E-2"/>
    <n v="7.6571030000000002E-3"/>
    <n v="70"/>
    <n v="52"/>
    <n v="135"/>
    <n v="0.36096256700000001"/>
    <n v="0.18716577500000001"/>
    <n v="0.13903743299999999"/>
    <x v="6"/>
    <s v="Alarm clock which automatically syncs with your smartphone and automatically opens the curtains or blinds"/>
    <s v="High-End"/>
    <s v="All homes"/>
    <s v="Zircon"/>
    <s v="Alarm"/>
  </r>
  <r>
    <x v="14"/>
    <s v="9e9e2f5f-eb81-44de-aa63-58de5302003a"/>
    <n v="2342"/>
    <s v="lgatchelhx"/>
    <n v="1"/>
    <s v="Female"/>
    <x v="33"/>
    <x v="5"/>
    <x v="1"/>
    <x v="23"/>
    <n v="101"/>
    <x v="33"/>
    <n v="2101"/>
    <n v="9"/>
    <n v="243"/>
    <n v="592"/>
    <n v="943"/>
    <n v="280"/>
    <n v="34"/>
    <n v="4.2836740000000003E-3"/>
    <n v="0.11565921"/>
    <n v="0.28177058500000002"/>
    <n v="0.44883388899999999"/>
    <n v="0.13326987100000001"/>
    <x v="33"/>
    <n v="8"/>
    <n v="88"/>
    <n v="155"/>
    <n v="451"/>
    <n v="496"/>
    <n v="471"/>
    <n v="258"/>
    <n v="121"/>
    <n v="53"/>
    <n v="3.8077110000000001E-3"/>
    <n v="4.1884816999999998E-2"/>
    <n v="7.3774392999999994E-2"/>
    <n v="0.21465968599999999"/>
    <n v="0.23607805800000001"/>
    <n v="0.22417896200000001"/>
    <n v="0.122798667"/>
    <n v="5.7591623000000002E-2"/>
    <n v="2.5226083E-2"/>
    <n v="4861"/>
    <n v="324"/>
    <n v="160"/>
    <n v="117"/>
    <n v="289"/>
    <n v="64"/>
    <n v="126"/>
    <n v="95"/>
    <n v="280"/>
    <n v="347"/>
    <n v="1027"/>
    <n v="1164"/>
    <n v="280"/>
    <n v="315"/>
    <n v="209"/>
    <n v="48"/>
    <n v="16"/>
    <n v="38.200000000000003"/>
    <n v="39"/>
    <n v="6.6652952000000001E-2"/>
    <n v="3.2915038000000001E-2"/>
    <n v="2.4069121999999998E-2"/>
    <n v="5.9452787E-2"/>
    <n v="1.3166015E-2"/>
    <n v="2.5920591999999999E-2"/>
    <n v="1.9543304000000001E-2"/>
    <n v="5.7601316999999999E-2"/>
    <n v="7.1384488999999995E-2"/>
    <n v="0.211273401"/>
    <n v="0.239456902"/>
    <n v="5.7601316999999999E-2"/>
    <n v="6.4801480999999994E-2"/>
    <n v="4.2995268000000003E-2"/>
    <n v="9.8745110000000007E-3"/>
    <n v="3.2915039999999998E-3"/>
    <n v="21"/>
    <n v="24"/>
    <n v="3"/>
    <n v="2.9702969999999999E-2"/>
    <n v="0.20792079199999999"/>
    <n v="0.23762376199999999"/>
    <x v="3"/>
    <s v="Alarm clock which automatically syncs with your smartphone and automatically opens the curtains or blinds"/>
    <s v="Budget"/>
    <s v="All homes"/>
    <s v="MyHome"/>
    <s v="Alarm"/>
  </r>
  <r>
    <x v="28"/>
    <s v="9d158c5f-5201-46f3-a6a1-3f27e28a9689"/>
    <n v="2342"/>
    <s v="vkinderhy"/>
    <n v="1"/>
    <s v="Female"/>
    <x v="12"/>
    <x v="9"/>
    <x v="0"/>
    <x v="1"/>
    <n v="132"/>
    <x v="12"/>
    <n v="1955"/>
    <n v="5"/>
    <n v="374"/>
    <n v="730"/>
    <n v="339"/>
    <n v="240"/>
    <n v="267"/>
    <n v="2.557545E-3"/>
    <n v="0.19130434800000001"/>
    <n v="0.37340153500000001"/>
    <n v="0.173401535"/>
    <n v="0.122762148"/>
    <x v="12"/>
    <n v="15"/>
    <n v="174"/>
    <n v="355"/>
    <n v="498"/>
    <n v="230"/>
    <n v="144"/>
    <n v="97"/>
    <n v="103"/>
    <n v="339"/>
    <n v="7.6726340000000002E-3"/>
    <n v="8.9002557999999996E-2"/>
    <n v="0.181585678"/>
    <n v="0.25473145800000002"/>
    <n v="0.117647059"/>
    <n v="7.3657289000000001E-2"/>
    <n v="4.9616368000000001E-2"/>
    <n v="5.2685422000000003E-2"/>
    <n v="0.173401535"/>
    <n v="4305"/>
    <n v="254"/>
    <n v="131"/>
    <n v="87"/>
    <n v="230"/>
    <n v="53"/>
    <n v="92"/>
    <n v="74"/>
    <n v="235"/>
    <n v="379"/>
    <n v="1084"/>
    <n v="824"/>
    <n v="255"/>
    <n v="305"/>
    <n v="195"/>
    <n v="74"/>
    <n v="33"/>
    <n v="38.9"/>
    <n v="37"/>
    <n v="5.9001161000000003E-2"/>
    <n v="3.0429733E-2"/>
    <n v="2.0209059000000001E-2"/>
    <n v="5.3426249000000002E-2"/>
    <n v="1.2311266E-2"/>
    <n v="2.1370499000000001E-2"/>
    <n v="1.7189315E-2"/>
    <n v="5.4587689000000002E-2"/>
    <n v="8.8037166E-2"/>
    <n v="0.25180023200000001"/>
    <n v="0.19140534300000001"/>
    <n v="5.9233449000000001E-2"/>
    <n v="7.0847851000000003E-2"/>
    <n v="4.5296166999999998E-2"/>
    <n v="1.7189315E-2"/>
    <n v="7.6655050000000004E-3"/>
    <n v="29"/>
    <n v="8"/>
    <n v="62"/>
    <n v="0.46969696999999999"/>
    <n v="0.21969696999999999"/>
    <n v="6.0606061000000003E-2"/>
    <x v="3"/>
    <s v="Alarm clock which automatically syncs with your smartphone and automatically opens the curtains or blinds"/>
    <s v="Budget"/>
    <s v="All homes"/>
    <s v="MyHome"/>
    <s v="Alarm"/>
  </r>
  <r>
    <x v="23"/>
    <s v="8762f962-a681-4556-acd4-fc6d922a4233"/>
    <n v="2346"/>
    <s v="ggaunterhz"/>
    <n v="1"/>
    <s v="Male"/>
    <x v="121"/>
    <x v="17"/>
    <x v="1"/>
    <x v="4"/>
    <n v="169"/>
    <x v="121"/>
    <n v="2926"/>
    <n v="4"/>
    <n v="490"/>
    <n v="668"/>
    <n v="1425"/>
    <n v="227"/>
    <n v="112"/>
    <n v="1.3670539999999999E-3"/>
    <n v="0.167464115"/>
    <n v="0.22829801799999999"/>
    <n v="0.48701298700000001"/>
    <n v="7.7580313999999997E-2"/>
    <x v="121"/>
    <n v="36"/>
    <n v="136"/>
    <n v="375"/>
    <n v="394"/>
    <n v="781"/>
    <n v="789"/>
    <n v="250"/>
    <n v="93"/>
    <n v="72"/>
    <n v="1.2303486000000001E-2"/>
    <n v="4.6479835999999997E-2"/>
    <n v="0.128161312"/>
    <n v="0.13465481900000001"/>
    <n v="0.266917293"/>
    <n v="0.26965140100000001"/>
    <n v="8.5440874999999999E-2"/>
    <n v="3.1784004999999997E-2"/>
    <n v="2.4606972000000001E-2"/>
    <n v="6854"/>
    <n v="510"/>
    <n v="244"/>
    <n v="147"/>
    <n v="369"/>
    <n v="74"/>
    <n v="150"/>
    <n v="177"/>
    <n v="621"/>
    <n v="604"/>
    <n v="1545"/>
    <n v="1198"/>
    <n v="338"/>
    <n v="400"/>
    <n v="314"/>
    <n v="108"/>
    <n v="55"/>
    <n v="36.6"/>
    <n v="34"/>
    <n v="7.4409104000000004E-2"/>
    <n v="3.5599649999999997E-2"/>
    <n v="2.1447330000000001E-2"/>
    <n v="5.3837175000000001E-2"/>
    <n v="1.0796615000000001E-2"/>
    <n v="2.1885030999999999E-2"/>
    <n v="2.5824336E-2"/>
    <n v="9.0604027000000004E-2"/>
    <n v="8.8123723000000001E-2"/>
    <n v="0.22541581599999999"/>
    <n v="0.17478844499999999"/>
    <n v="4.9314269000000001E-2"/>
    <n v="5.8360082000000001E-2"/>
    <n v="4.5812664000000003E-2"/>
    <n v="1.5757222000000001E-2"/>
    <n v="8.0245109999999998E-3"/>
    <n v="5"/>
    <n v="27"/>
    <n v="31"/>
    <n v="0.18343195300000001"/>
    <n v="2.9585798999999999E-2"/>
    <n v="0.15976331399999999"/>
    <x v="2"/>
    <s v="Fingerprint recognised door system"/>
    <s v="All"/>
    <s v="Flats"/>
    <s v="MyHome"/>
    <s v="Security"/>
  </r>
  <r>
    <x v="28"/>
    <s v="735a9844-86cb-45c8-9c77-79c277af7297"/>
    <n v="1765"/>
    <s v="berasmusi0"/>
    <n v="2"/>
    <s v="Female"/>
    <x v="109"/>
    <x v="26"/>
    <x v="1"/>
    <x v="8"/>
    <n v="283"/>
    <x v="109"/>
    <n v="4765"/>
    <n v="15"/>
    <n v="446"/>
    <n v="1417"/>
    <n v="2422"/>
    <n v="397"/>
    <n v="68"/>
    <n v="3.1479540000000001E-3"/>
    <n v="9.3599161E-2"/>
    <n v="0.29737670500000002"/>
    <n v="0.508289612"/>
    <n v="8.3315844999999999E-2"/>
    <x v="109"/>
    <n v="20"/>
    <n v="90"/>
    <n v="373"/>
    <n v="889"/>
    <n v="1399"/>
    <n v="1193"/>
    <n v="489"/>
    <n v="205"/>
    <n v="107"/>
    <n v="4.1972720000000002E-3"/>
    <n v="1.8887722999999999E-2"/>
    <n v="7.8279118999999994E-2"/>
    <n v="0.18656872999999999"/>
    <n v="0.293599161"/>
    <n v="0.25036726100000001"/>
    <n v="0.102623295"/>
    <n v="4.3022036E-2"/>
    <n v="2.2455404000000002E-2"/>
    <n v="10599"/>
    <n v="681"/>
    <n v="346"/>
    <n v="239"/>
    <n v="645"/>
    <n v="127"/>
    <n v="263"/>
    <n v="213"/>
    <n v="491"/>
    <n v="637"/>
    <n v="2108"/>
    <n v="2003"/>
    <n v="736"/>
    <n v="1126"/>
    <n v="719"/>
    <n v="177"/>
    <n v="88"/>
    <n v="41.3"/>
    <n v="42"/>
    <n v="6.4251344000000002E-2"/>
    <n v="3.2644589000000002E-2"/>
    <n v="2.2549296999999999E-2"/>
    <n v="6.0854798000000002E-2"/>
    <n v="1.1982262E-2"/>
    <n v="2.4813662E-2"/>
    <n v="2.0096235E-2"/>
    <n v="4.6325125000000002E-2"/>
    <n v="6.0100009000000003E-2"/>
    <n v="0.19888668700000001"/>
    <n v="0.18898009199999999"/>
    <n v="6.9440512999999995E-2"/>
    <n v="0.106236437"/>
    <n v="6.7836588000000003E-2"/>
    <n v="1.6699689E-2"/>
    <n v="8.3026699999999998E-3"/>
    <n v="53"/>
    <n v="117"/>
    <n v="18"/>
    <n v="6.3604240000000006E-2"/>
    <n v="0.187279152"/>
    <n v="0.41342756200000003"/>
    <x v="7"/>
    <s v="Smart bulb that can be controlled by your smartphone and other smart-home devices"/>
    <s v="Budget"/>
    <s v="All homes"/>
    <s v="MyHome"/>
    <s v="Lighting"/>
  </r>
  <r>
    <x v="6"/>
    <s v="e64bb93a-c554-4bab-a7a8-71fd4b274e9e"/>
    <n v="5422"/>
    <s v="dblampiedi1"/>
    <n v="3"/>
    <s v="Male"/>
    <x v="93"/>
    <x v="10"/>
    <x v="0"/>
    <x v="38"/>
    <n v="123"/>
    <x v="93"/>
    <n v="2373"/>
    <n v="2"/>
    <n v="137"/>
    <n v="496"/>
    <n v="604"/>
    <n v="679"/>
    <n v="455"/>
    <n v="8.4281500000000001E-4"/>
    <n v="5.7732828E-2"/>
    <n v="0.209018121"/>
    <n v="0.25453013099999999"/>
    <n v="0.28613569300000002"/>
    <x v="93"/>
    <n v="10"/>
    <n v="27"/>
    <n v="139"/>
    <n v="337"/>
    <n v="330"/>
    <n v="299"/>
    <n v="307"/>
    <n v="321"/>
    <n v="603"/>
    <n v="4.2140750000000003E-3"/>
    <n v="1.1378002999999999E-2"/>
    <n v="5.8575642999999997E-2"/>
    <n v="0.142014328"/>
    <n v="0.13906447499999999"/>
    <n v="0.126000843"/>
    <n v="0.12937210299999999"/>
    <n v="0.13527180799999999"/>
    <n v="0.25410872299999998"/>
    <n v="6312"/>
    <n v="464"/>
    <n v="308"/>
    <n v="184"/>
    <n v="481"/>
    <n v="89"/>
    <n v="184"/>
    <n v="118"/>
    <n v="226"/>
    <n v="232"/>
    <n v="1380"/>
    <n v="1329"/>
    <n v="388"/>
    <n v="507"/>
    <n v="279"/>
    <n v="92"/>
    <n v="51"/>
    <n v="38.299999999999997"/>
    <n v="40"/>
    <n v="7.3510773000000001E-2"/>
    <n v="4.8795944000000001E-2"/>
    <n v="2.9150823999999999E-2"/>
    <n v="7.6204056000000006E-2"/>
    <n v="1.4100127E-2"/>
    <n v="2.9150823999999999E-2"/>
    <n v="1.8694550000000001E-2"/>
    <n v="3.5804816000000003E-2"/>
    <n v="3.6755387E-2"/>
    <n v="0.21863117900000001"/>
    <n v="0.21055133100000001"/>
    <n v="6.1470215000000002E-2"/>
    <n v="8.0323194000000001E-2"/>
    <n v="4.4201521000000001E-2"/>
    <n v="1.4575411999999999E-2"/>
    <n v="8.0798480000000006E-3"/>
    <n v="46"/>
    <n v="26"/>
    <n v="25"/>
    <n v="0.203252033"/>
    <n v="0.37398374000000001"/>
    <n v="0.21138211400000001"/>
    <x v="4"/>
    <s v="Smart bulb that can be controlled by your smartphone and other smart-home devices"/>
    <s v="High-End"/>
    <s v="All homes"/>
    <s v="Zircon"/>
    <s v="Lighting"/>
  </r>
  <r>
    <x v="27"/>
    <s v="5681c535-4084-4a65-99b8-ddb241ec5638"/>
    <n v="2342"/>
    <s v="frowlstonei2"/>
    <n v="1"/>
    <s v="Male"/>
    <x v="107"/>
    <x v="21"/>
    <x v="1"/>
    <x v="2"/>
    <n v="133"/>
    <x v="107"/>
    <n v="2445"/>
    <n v="1"/>
    <n v="49"/>
    <n v="288"/>
    <n v="1918"/>
    <n v="143"/>
    <n v="46"/>
    <n v="4.0899799999999999E-4"/>
    <n v="2.00409E-2"/>
    <n v="0.117791411"/>
    <n v="0.784458078"/>
    <n v="5.8486707999999998E-2"/>
    <x v="107"/>
    <n v="0"/>
    <n v="6"/>
    <n v="60"/>
    <n v="194"/>
    <n v="1276"/>
    <n v="620"/>
    <n v="156"/>
    <n v="80"/>
    <n v="53"/>
    <n v="0"/>
    <n v="2.4539879999999998E-3"/>
    <n v="2.4539877000000002E-2"/>
    <n v="7.9345603000000001E-2"/>
    <n v="0.52188139099999997"/>
    <n v="0.25357873199999997"/>
    <n v="6.3803681000000001E-2"/>
    <n v="3.2719836000000002E-2"/>
    <n v="2.1676892E-2"/>
    <n v="6452"/>
    <n v="451"/>
    <n v="276"/>
    <n v="212"/>
    <n v="458"/>
    <n v="109"/>
    <n v="170"/>
    <n v="182"/>
    <n v="399"/>
    <n v="456"/>
    <n v="1494"/>
    <n v="1276"/>
    <n v="354"/>
    <n v="384"/>
    <n v="151"/>
    <n v="52"/>
    <n v="28"/>
    <n v="35.200000000000003"/>
    <n v="35"/>
    <n v="6.9900805999999996E-2"/>
    <n v="4.2777432999999997E-2"/>
    <n v="3.2858028999999997E-2"/>
    <n v="7.0985741000000005E-2"/>
    <n v="1.6893986E-2"/>
    <n v="2.6348419000000001E-2"/>
    <n v="2.8208308000000001E-2"/>
    <n v="6.184129E-2"/>
    <n v="7.0675759000000005E-2"/>
    <n v="0.23155610700000001"/>
    <n v="0.19776813400000001"/>
    <n v="5.4866708E-2"/>
    <n v="5.9516429000000003E-2"/>
    <n v="2.3403595999999999E-2"/>
    <n v="8.0595159999999992E-3"/>
    <n v="4.3397399999999999E-3"/>
    <n v="2"/>
    <n v="26"/>
    <n v="0"/>
    <n v="0"/>
    <n v="1.5037594E-2"/>
    <n v="0.195488722"/>
    <x v="3"/>
    <s v="Alarm clock which automatically syncs with your smartphone and automatically opens the curtains or blinds"/>
    <s v="Budget"/>
    <s v="All homes"/>
    <s v="MyHome"/>
    <s v="Alarm"/>
  </r>
  <r>
    <x v="14"/>
    <s v="d9365076-ac1c-4541-8072-12197fa66f98"/>
    <n v="9559"/>
    <s v="dgowngei3"/>
    <n v="1"/>
    <s v="Male"/>
    <x v="31"/>
    <x v="8"/>
    <x v="0"/>
    <x v="7"/>
    <n v="199"/>
    <x v="31"/>
    <n v="3196"/>
    <n v="8"/>
    <n v="272"/>
    <n v="972"/>
    <n v="711"/>
    <n v="827"/>
    <n v="406"/>
    <n v="2.5031290000000002E-3"/>
    <n v="8.5106382999999994E-2"/>
    <n v="0.30413016300000001"/>
    <n v="0.222465582"/>
    <n v="0.25876095100000002"/>
    <x v="31"/>
    <n v="21"/>
    <n v="93"/>
    <n v="233"/>
    <n v="812"/>
    <n v="437"/>
    <n v="361"/>
    <n v="324"/>
    <n v="311"/>
    <n v="604"/>
    <n v="6.5707129999999997E-3"/>
    <n v="2.9098874E-2"/>
    <n v="7.2903629999999997E-2"/>
    <n v="0.25406758400000001"/>
    <n v="0.136733417"/>
    <n v="0.11295369199999999"/>
    <n v="0.101376721"/>
    <n v="9.7309136000000004E-2"/>
    <n v="0.188986233"/>
    <n v="7564"/>
    <n v="597"/>
    <n v="321"/>
    <n v="182"/>
    <n v="438"/>
    <n v="79"/>
    <n v="154"/>
    <n v="108"/>
    <n v="252"/>
    <n v="349"/>
    <n v="1844"/>
    <n v="1498"/>
    <n v="455"/>
    <n v="653"/>
    <n v="448"/>
    <n v="127"/>
    <n v="59"/>
    <n v="39.9"/>
    <n v="40"/>
    <n v="7.8926494E-2"/>
    <n v="4.2437863999999999E-2"/>
    <n v="2.4061342999999999E-2"/>
    <n v="5.7905869999999998E-2"/>
    <n v="1.0444208999999999E-2"/>
    <n v="2.0359598E-2"/>
    <n v="1.427816E-2"/>
    <n v="3.3315706E-2"/>
    <n v="4.6139608999999998E-2"/>
    <n v="0.24378635600000001"/>
    <n v="0.198043363"/>
    <n v="6.0153357999999997E-2"/>
    <n v="8.6329983999999999E-2"/>
    <n v="5.9227922000000002E-2"/>
    <n v="1.6790058E-2"/>
    <n v="7.8001060000000002E-3"/>
    <n v="42"/>
    <n v="18"/>
    <n v="83"/>
    <n v="0.41708542700000001"/>
    <n v="0.21105527600000001"/>
    <n v="9.0452261000000006E-2"/>
    <x v="1"/>
    <s v="Speaker system which connects to your smartphone and other smart-home devices"/>
    <s v="High-End"/>
    <s v="All homes"/>
    <s v="Zircon"/>
    <s v="Sound System"/>
  </r>
  <r>
    <x v="27"/>
    <s v="bf836fec-1d93-4f9d-ad24-3dc2f9dd6ad8"/>
    <n v="5422"/>
    <s v="tdobeli4"/>
    <n v="2"/>
    <s v="Male"/>
    <x v="74"/>
    <x v="4"/>
    <x v="1"/>
    <x v="35"/>
    <n v="83"/>
    <x v="74"/>
    <n v="2070"/>
    <n v="4"/>
    <n v="134"/>
    <n v="350"/>
    <n v="698"/>
    <n v="609"/>
    <n v="275"/>
    <n v="1.9323669999999999E-3"/>
    <n v="6.4734299999999995E-2"/>
    <n v="0.169082126"/>
    <n v="0.33719806800000002"/>
    <n v="0.29420289900000002"/>
    <x v="74"/>
    <n v="9"/>
    <n v="26"/>
    <n v="106"/>
    <n v="212"/>
    <n v="305"/>
    <n v="334"/>
    <n v="347"/>
    <n v="271"/>
    <n v="460"/>
    <n v="4.3478259999999999E-3"/>
    <n v="1.2560386E-2"/>
    <n v="5.1207729E-2"/>
    <n v="0.102415459"/>
    <n v="0.147342995"/>
    <n v="0.16135265700000001"/>
    <n v="0.16763285"/>
    <n v="0.13091787399999999"/>
    <n v="0.222222222"/>
    <n v="5127"/>
    <n v="215"/>
    <n v="157"/>
    <n v="121"/>
    <n v="357"/>
    <n v="87"/>
    <n v="148"/>
    <n v="116"/>
    <n v="229"/>
    <n v="151"/>
    <n v="812"/>
    <n v="1314"/>
    <n v="448"/>
    <n v="603"/>
    <n v="273"/>
    <n v="61"/>
    <n v="35"/>
    <n v="42.9"/>
    <n v="46"/>
    <n v="4.1934855E-2"/>
    <n v="3.0622196000000001E-2"/>
    <n v="2.3600546E-2"/>
    <n v="6.9631363000000002E-2"/>
    <n v="1.6968988000000001E-2"/>
    <n v="2.8866783999999999E-2"/>
    <n v="2.2625316999999999E-2"/>
    <n v="4.4665495999999999E-2"/>
    <n v="2.9451920999999999E-2"/>
    <n v="0.15837721900000001"/>
    <n v="0.25629022800000001"/>
    <n v="8.7380533999999996E-2"/>
    <n v="0.117612639"/>
    <n v="5.3247513000000003E-2"/>
    <n v="1.1897796E-2"/>
    <n v="6.826604E-3"/>
    <n v="25"/>
    <n v="10"/>
    <n v="7"/>
    <n v="8.4337349000000006E-2"/>
    <n v="0.30120481900000001"/>
    <n v="0.120481928"/>
    <x v="4"/>
    <s v="Smart bulb that can be controlled by your smartphone and other smart-home devices"/>
    <s v="High-End"/>
    <s v="All homes"/>
    <s v="Zircon"/>
    <s v="Lighting"/>
  </r>
  <r>
    <x v="2"/>
    <s v="66d452ca-eb77-49cd-808f-bdf3e8bcd886"/>
    <n v="5422"/>
    <s v="fandreii5"/>
    <n v="2"/>
    <s v="Female"/>
    <x v="104"/>
    <x v="21"/>
    <x v="0"/>
    <x v="17"/>
    <n v="85"/>
    <x v="104"/>
    <n v="1257"/>
    <n v="2"/>
    <n v="119"/>
    <n v="330"/>
    <n v="518"/>
    <n v="206"/>
    <n v="82"/>
    <n v="1.5910900000000001E-3"/>
    <n v="9.4669849E-2"/>
    <n v="0.26252983299999999"/>
    <n v="0.412092283"/>
    <n v="0.163882259"/>
    <x v="104"/>
    <n v="6"/>
    <n v="21"/>
    <n v="115"/>
    <n v="253"/>
    <n v="322"/>
    <n v="229"/>
    <n v="131"/>
    <n v="77"/>
    <n v="103"/>
    <n v="4.7732699999999996E-3"/>
    <n v="1.6706444000000001E-2"/>
    <n v="9.1487668999999994E-2"/>
    <n v="0.20127287199999999"/>
    <n v="0.25616547299999998"/>
    <n v="0.18217979300000001"/>
    <n v="0.10421638799999999"/>
    <n v="6.1256960999999999E-2"/>
    <n v="8.1941130000000001E-2"/>
    <n v="3111"/>
    <n v="215"/>
    <n v="117"/>
    <n v="78"/>
    <n v="190"/>
    <n v="32"/>
    <n v="64"/>
    <n v="71"/>
    <n v="171"/>
    <n v="199"/>
    <n v="670"/>
    <n v="631"/>
    <n v="175"/>
    <n v="235"/>
    <n v="185"/>
    <n v="47"/>
    <n v="31"/>
    <n v="39.4"/>
    <n v="39"/>
    <n v="6.9109611000000001E-2"/>
    <n v="3.7608485999999997E-2"/>
    <n v="2.5072324E-2"/>
    <n v="6.107361E-2"/>
    <n v="1.0286082E-2"/>
    <n v="2.0572163000000001E-2"/>
    <n v="2.2822243999999998E-2"/>
    <n v="5.4966249000000002E-2"/>
    <n v="6.396657E-2"/>
    <n v="0.215364834"/>
    <n v="0.20282867199999999"/>
    <n v="5.6252008999999999E-2"/>
    <n v="7.5538411999999999E-2"/>
    <n v="5.9466409999999997E-2"/>
    <n v="1.5107682000000001E-2"/>
    <n v="9.9646419999999993E-3"/>
    <n v="17"/>
    <n v="12"/>
    <n v="21"/>
    <n v="0.24705882400000001"/>
    <n v="0.2"/>
    <n v="0.141176471"/>
    <x v="4"/>
    <s v="Smart bulb that can be controlled by your smartphone and other smart-home devices"/>
    <s v="High-End"/>
    <s v="All homes"/>
    <s v="Zircon"/>
    <s v="Lighting"/>
  </r>
  <r>
    <x v="16"/>
    <s v="09fa912c-9cfc-4625-bb92-a2572cd1fe39"/>
    <n v="2342"/>
    <s v="tlemonnieri6"/>
    <n v="1"/>
    <s v="Male"/>
    <x v="113"/>
    <x v="9"/>
    <x v="1"/>
    <x v="33"/>
    <n v="143"/>
    <x v="113"/>
    <n v="2990"/>
    <n v="6"/>
    <n v="387"/>
    <n v="521"/>
    <n v="1689"/>
    <n v="287"/>
    <n v="100"/>
    <n v="2.0066889999999999E-3"/>
    <n v="0.12943143800000001"/>
    <n v="0.174247492"/>
    <n v="0.56488294299999997"/>
    <n v="9.5986621999999994E-2"/>
    <x v="113"/>
    <n v="16"/>
    <n v="93"/>
    <n v="324"/>
    <n v="390"/>
    <n v="775"/>
    <n v="886"/>
    <n v="348"/>
    <n v="104"/>
    <n v="54"/>
    <n v="5.3511710000000001E-3"/>
    <n v="3.1103678999999999E-2"/>
    <n v="0.108361204"/>
    <n v="0.130434783"/>
    <n v="0.25919732400000001"/>
    <n v="0.29632107000000002"/>
    <n v="0.11638796"/>
    <n v="3.4782608999999999E-2"/>
    <n v="1.8060201000000001E-2"/>
    <n v="7057"/>
    <n v="451"/>
    <n v="219"/>
    <n v="121"/>
    <n v="349"/>
    <n v="79"/>
    <n v="158"/>
    <n v="211"/>
    <n v="674"/>
    <n v="662"/>
    <n v="1416"/>
    <n v="1175"/>
    <n v="358"/>
    <n v="546"/>
    <n v="415"/>
    <n v="143"/>
    <n v="80"/>
    <n v="38.700000000000003"/>
    <n v="36"/>
    <n v="6.3908175999999997E-2"/>
    <n v="3.1033017E-2"/>
    <n v="1.7146096E-2"/>
    <n v="4.9454442000000001E-2"/>
    <n v="1.1194559E-2"/>
    <n v="2.2389117E-2"/>
    <n v="2.9899391000000001E-2"/>
    <n v="9.5508006000000006E-2"/>
    <n v="9.3807566999999994E-2"/>
    <n v="0.200651835"/>
    <n v="0.16650134599999999"/>
    <n v="5.0729771999999999E-2"/>
    <n v="7.7369987000000001E-2"/>
    <n v="5.8806857999999997E-2"/>
    <n v="2.0263567999999999E-2"/>
    <n v="1.1336262E-2"/>
    <n v="2"/>
    <n v="42"/>
    <n v="21"/>
    <n v="0.14685314699999999"/>
    <n v="1.3986014E-2"/>
    <n v="0.29370629399999998"/>
    <x v="3"/>
    <s v="Alarm clock which automatically syncs with your smartphone and automatically opens the curtains or blinds"/>
    <s v="Budget"/>
    <s v="All homes"/>
    <s v="MyHome"/>
    <s v="Alarm"/>
  </r>
  <r>
    <x v="30"/>
    <s v="3a0253cd-1356-4d7b-be77-ea8151cf3c6d"/>
    <n v="5422"/>
    <s v="llowethi7"/>
    <n v="1"/>
    <s v="Male"/>
    <x v="34"/>
    <x v="5"/>
    <x v="0"/>
    <x v="24"/>
    <n v="100"/>
    <x v="34"/>
    <n v="2283"/>
    <n v="1"/>
    <n v="84"/>
    <n v="354"/>
    <n v="989"/>
    <n v="609"/>
    <n v="246"/>
    <n v="4.3802000000000001E-4"/>
    <n v="3.6793693000000002E-2"/>
    <n v="0.15505913299999999"/>
    <n v="0.43320192699999999"/>
    <n v="0.26675427099999999"/>
    <x v="34"/>
    <n v="1"/>
    <n v="16"/>
    <n v="82"/>
    <n v="194"/>
    <n v="371"/>
    <n v="528"/>
    <n v="418"/>
    <n v="316"/>
    <n v="357"/>
    <n v="4.3802000000000001E-4"/>
    <n v="7.008322E-3"/>
    <n v="3.5917652000000001E-2"/>
    <n v="8.4975909000000002E-2"/>
    <n v="0.16250547500000001"/>
    <n v="0.231274639"/>
    <n v="0.183092422"/>
    <n v="0.13841436700000001"/>
    <n v="0.15637319299999999"/>
    <n v="5858"/>
    <n v="317"/>
    <n v="235"/>
    <n v="146"/>
    <n v="452"/>
    <n v="78"/>
    <n v="200"/>
    <n v="130"/>
    <n v="192"/>
    <n v="189"/>
    <n v="1089"/>
    <n v="1259"/>
    <n v="410"/>
    <n v="600"/>
    <n v="398"/>
    <n v="101"/>
    <n v="62"/>
    <n v="41.8"/>
    <n v="44"/>
    <n v="5.4114031999999999E-2"/>
    <n v="4.0116080999999998E-2"/>
    <n v="2.4923181999999999E-2"/>
    <n v="7.7159439999999996E-2"/>
    <n v="1.3315125000000001E-2"/>
    <n v="3.4141344999999997E-2"/>
    <n v="2.2191874E-2"/>
    <n v="3.2775691000000003E-2"/>
    <n v="3.2263570999999998E-2"/>
    <n v="0.18589962400000001"/>
    <n v="0.21491976800000001"/>
    <n v="6.9989757999999999E-2"/>
    <n v="0.102424036"/>
    <n v="6.7941276999999994E-2"/>
    <n v="1.7241379000000001E-2"/>
    <n v="1.0583817000000001E-2"/>
    <n v="34"/>
    <n v="41"/>
    <n v="5"/>
    <n v="0.05"/>
    <n v="0.34"/>
    <n v="0.41"/>
    <x v="4"/>
    <s v="Smart bulb that can be controlled by your smartphone and other smart-home devices"/>
    <s v="High-End"/>
    <s v="All homes"/>
    <s v="Zircon"/>
    <s v="Lighting"/>
  </r>
  <r>
    <x v="6"/>
    <s v="247a6c03-a580-4437-9678-d60c810fdeb8"/>
    <n v="5422"/>
    <s v="cevasoni8"/>
    <n v="4"/>
    <s v="Female"/>
    <x v="22"/>
    <x v="18"/>
    <x v="0"/>
    <x v="17"/>
    <n v="184"/>
    <x v="22"/>
    <n v="3368"/>
    <n v="2"/>
    <n v="199"/>
    <n v="467"/>
    <n v="805"/>
    <n v="850"/>
    <n v="1045"/>
    <n v="5.9382399999999996E-4"/>
    <n v="5.9085511E-2"/>
    <n v="0.138657957"/>
    <n v="0.23901425200000001"/>
    <n v="0.252375297"/>
    <x v="22"/>
    <n v="4"/>
    <n v="40"/>
    <n v="176"/>
    <n v="256"/>
    <n v="396"/>
    <n v="425"/>
    <n v="347"/>
    <n v="396"/>
    <n v="1328"/>
    <n v="1.1876479999999999E-3"/>
    <n v="1.1876485000000001E-2"/>
    <n v="5.2256532000000001E-2"/>
    <n v="7.6009500999999993E-2"/>
    <n v="0.11757719699999999"/>
    <n v="0.12618764800000001"/>
    <n v="0.10302850400000001"/>
    <n v="0.11757719699999999"/>
    <n v="0.394299287"/>
    <n v="9194"/>
    <n v="598"/>
    <n v="460"/>
    <n v="276"/>
    <n v="756"/>
    <n v="150"/>
    <n v="353"/>
    <n v="201"/>
    <n v="252"/>
    <n v="241"/>
    <n v="1713"/>
    <n v="2059"/>
    <n v="515"/>
    <n v="793"/>
    <n v="582"/>
    <n v="161"/>
    <n v="84"/>
    <n v="39.700000000000003"/>
    <n v="42"/>
    <n v="6.5042419000000004E-2"/>
    <n v="5.0032630000000002E-2"/>
    <n v="3.0019578000000002E-2"/>
    <n v="8.2227540000000002E-2"/>
    <n v="1.6314987999999999E-2"/>
    <n v="3.8394604999999998E-2"/>
    <n v="2.1862084E-2"/>
    <n v="2.7409179999999998E-2"/>
    <n v="2.6212747000000002E-2"/>
    <n v="0.18631716300000001"/>
    <n v="0.22395040199999999"/>
    <n v="5.6014792000000001E-2"/>
    <n v="8.6251903000000005E-2"/>
    <n v="6.3302153999999999E-2"/>
    <n v="1.751142E-2"/>
    <n v="9.1363929999999996E-3"/>
    <n v="120"/>
    <n v="27"/>
    <n v="7"/>
    <n v="3.8043477999999999E-2"/>
    <n v="0.65217391300000005"/>
    <n v="0.14673913"/>
    <x v="4"/>
    <s v="Smart bulb that can be controlled by your smartphone and other smart-home devices"/>
    <s v="High-End"/>
    <s v="All homes"/>
    <s v="Zircon"/>
    <s v="Lighting"/>
  </r>
  <r>
    <x v="16"/>
    <s v="75365bd8-1330-46ca-a7da-5e3fff561587"/>
    <n v="5422"/>
    <s v="wdealtryi9"/>
    <n v="3"/>
    <s v="Male"/>
    <x v="115"/>
    <x v="24"/>
    <x v="1"/>
    <x v="8"/>
    <n v="246"/>
    <x v="115"/>
    <n v="4170"/>
    <n v="8"/>
    <n v="283"/>
    <n v="1152"/>
    <n v="1596"/>
    <n v="976"/>
    <n v="155"/>
    <n v="1.9184650000000001E-3"/>
    <n v="6.7865706999999997E-2"/>
    <n v="0.27625899300000001"/>
    <n v="0.38273381299999998"/>
    <n v="0.234052758"/>
    <x v="115"/>
    <n v="2"/>
    <n v="68"/>
    <n v="233"/>
    <n v="887"/>
    <n v="1025"/>
    <n v="755"/>
    <n v="568"/>
    <n v="386"/>
    <n v="246"/>
    <n v="4.7961599999999998E-4"/>
    <n v="1.6306953999999999E-2"/>
    <n v="5.5875300000000003E-2"/>
    <n v="0.21270983199999999"/>
    <n v="0.245803357"/>
    <n v="0.18105515599999999"/>
    <n v="0.13621103100000001"/>
    <n v="9.2565946999999996E-2"/>
    <n v="5.8992806000000002E-2"/>
    <n v="10339"/>
    <n v="856"/>
    <n v="437"/>
    <n v="281"/>
    <n v="719"/>
    <n v="134"/>
    <n v="263"/>
    <n v="256"/>
    <n v="596"/>
    <n v="711"/>
    <n v="2431"/>
    <n v="2075"/>
    <n v="505"/>
    <n v="598"/>
    <n v="357"/>
    <n v="97"/>
    <n v="23"/>
    <n v="35.5"/>
    <n v="35"/>
    <n v="8.2793306999999997E-2"/>
    <n v="4.2267144E-2"/>
    <n v="2.7178643999999998E-2"/>
    <n v="6.9542509000000002E-2"/>
    <n v="1.2960634E-2"/>
    <n v="2.5437662999999999E-2"/>
    <n v="2.4760615E-2"/>
    <n v="5.7645807E-2"/>
    <n v="6.8768739999999995E-2"/>
    <n v="0.235129123"/>
    <n v="0.200696392"/>
    <n v="4.8844182E-2"/>
    <n v="5.7839249000000002E-2"/>
    <n v="3.4529452000000002E-2"/>
    <n v="9.3819520000000007E-3"/>
    <n v="2.2245870000000001E-3"/>
    <n v="67"/>
    <n v="63"/>
    <n v="10"/>
    <n v="4.0650407E-2"/>
    <n v="0.27235772400000002"/>
    <n v="0.25609756099999997"/>
    <x v="4"/>
    <s v="Smart bulb that can be controlled by your smartphone and other smart-home devices"/>
    <s v="High-End"/>
    <s v="All homes"/>
    <s v="Zircon"/>
    <s v="Lighting"/>
  </r>
  <r>
    <x v="22"/>
    <s v="4fa1cf06-7321-4b99-9a7d-ae315924efd9"/>
    <n v="2346"/>
    <s v="bgillsonia"/>
    <n v="1"/>
    <s v="Female"/>
    <x v="61"/>
    <x v="28"/>
    <x v="1"/>
    <x v="33"/>
    <n v="345"/>
    <x v="61"/>
    <n v="3460"/>
    <n v="3"/>
    <n v="323"/>
    <n v="808"/>
    <n v="2137"/>
    <n v="146"/>
    <n v="43"/>
    <n v="8.6705199999999999E-4"/>
    <n v="9.3352600999999993E-2"/>
    <n v="0.23352601200000001"/>
    <n v="0.61763005800000004"/>
    <n v="4.2196532000000002E-2"/>
    <x v="61"/>
    <n v="9"/>
    <n v="51"/>
    <n v="315"/>
    <n v="673"/>
    <n v="1159"/>
    <n v="912"/>
    <n v="233"/>
    <n v="80"/>
    <n v="28"/>
    <n v="2.6011559999999999E-3"/>
    <n v="1.4739884E-2"/>
    <n v="9.1040462000000003E-2"/>
    <n v="0.19450867099999999"/>
    <n v="0.33497109800000002"/>
    <n v="0.263583815"/>
    <n v="6.7341040000000005E-2"/>
    <n v="2.3121387E-2"/>
    <n v="8.0924859999999994E-3"/>
    <n v="8122"/>
    <n v="613"/>
    <n v="291"/>
    <n v="162"/>
    <n v="433"/>
    <n v="103"/>
    <n v="213"/>
    <n v="209"/>
    <n v="525"/>
    <n v="699"/>
    <n v="1751"/>
    <n v="1591"/>
    <n v="431"/>
    <n v="651"/>
    <n v="343"/>
    <n v="74"/>
    <n v="33"/>
    <n v="37.4"/>
    <n v="36"/>
    <n v="7.5474021000000002E-2"/>
    <n v="3.5828614000000002E-2"/>
    <n v="1.9945826E-2"/>
    <n v="5.3311992000000002E-2"/>
    <n v="1.2681606E-2"/>
    <n v="2.6225068000000001E-2"/>
    <n v="2.5732577999999999E-2"/>
    <n v="6.4639250999999995E-2"/>
    <n v="8.6062546000000004E-2"/>
    <n v="0.21558729400000001"/>
    <n v="0.19588771199999999"/>
    <n v="5.3065747000000003E-2"/>
    <n v="8.0152671999999994E-2"/>
    <n v="4.2230978000000002E-2"/>
    <n v="9.1110559999999993E-3"/>
    <n v="4.0630390000000001E-3"/>
    <n v="30"/>
    <n v="90"/>
    <n v="74"/>
    <n v="0.21449275400000001"/>
    <n v="8.6956521999999994E-2"/>
    <n v="0.26086956500000003"/>
    <x v="2"/>
    <s v="Fingerprint recognised door system"/>
    <s v="All"/>
    <s v="Flats"/>
    <s v="MyHome"/>
    <s v="Security"/>
  </r>
  <r>
    <x v="21"/>
    <s v="c3f70f14-253f-43fd-a67a-f49d1308cd9a"/>
    <n v="1549"/>
    <s v="hjoshamib"/>
    <n v="1"/>
    <s v="Male"/>
    <x v="103"/>
    <x v="27"/>
    <x v="0"/>
    <x v="38"/>
    <n v="197"/>
    <x v="103"/>
    <n v="3673"/>
    <n v="2"/>
    <n v="202"/>
    <n v="587"/>
    <n v="1193"/>
    <n v="1145"/>
    <n v="544"/>
    <n v="5.4451399999999996E-4"/>
    <n v="5.4995915999999999E-2"/>
    <n v="0.159814865"/>
    <n v="0.32480261399999999"/>
    <n v="0.311734277"/>
    <x v="103"/>
    <n v="14"/>
    <n v="26"/>
    <n v="200"/>
    <n v="416"/>
    <n v="519"/>
    <n v="643"/>
    <n v="595"/>
    <n v="504"/>
    <n v="756"/>
    <n v="3.8115979999999998E-3"/>
    <n v="7.0786820000000002E-3"/>
    <n v="5.4451402000000003E-2"/>
    <n v="0.113258916"/>
    <n v="0.141301389"/>
    <n v="0.175061258"/>
    <n v="0.16199292100000001"/>
    <n v="0.137217533"/>
    <n v="0.20582629999999999"/>
    <n v="9577"/>
    <n v="621"/>
    <n v="410"/>
    <n v="256"/>
    <n v="695"/>
    <n v="114"/>
    <n v="270"/>
    <n v="178"/>
    <n v="338"/>
    <n v="292"/>
    <n v="1827"/>
    <n v="2125"/>
    <n v="598"/>
    <n v="859"/>
    <n v="657"/>
    <n v="225"/>
    <n v="112"/>
    <n v="41.4"/>
    <n v="43"/>
    <n v="6.4842853000000006E-2"/>
    <n v="4.2810900999999998E-2"/>
    <n v="2.6730708999999998E-2"/>
    <n v="7.2569698000000002E-2"/>
    <n v="1.1903519E-2"/>
    <n v="2.8192544999999999E-2"/>
    <n v="1.8586195999999999E-2"/>
    <n v="3.5292889000000001E-2"/>
    <n v="3.0489715000000001E-2"/>
    <n v="0.19076955200000001"/>
    <n v="0.22188576800000001"/>
    <n v="6.2441266000000002E-2"/>
    <n v="8.9694059000000007E-2"/>
    <n v="6.8601859000000001E-2"/>
    <n v="2.3493786999999999E-2"/>
    <n v="1.1694685E-2"/>
    <n v="79"/>
    <n v="44"/>
    <n v="36"/>
    <n v="0.18274111700000001"/>
    <n v="0.401015228"/>
    <n v="0.223350254"/>
    <x v="6"/>
    <s v="Alarm clock which automatically syncs with your smartphone and automatically opens the curtains or blinds"/>
    <s v="High-End"/>
    <s v="All homes"/>
    <s v="Zircon"/>
    <s v="Alarm"/>
  </r>
  <r>
    <x v="0"/>
    <s v="f11005d1-163c-4415-baed-df0f05ca21c4"/>
    <n v="2346"/>
    <s v="kmazeyic"/>
    <n v="1"/>
    <s v="Male"/>
    <x v="53"/>
    <x v="25"/>
    <x v="1"/>
    <x v="31"/>
    <n v="175"/>
    <x v="53"/>
    <n v="2553"/>
    <n v="15"/>
    <n v="911"/>
    <n v="1011"/>
    <n v="322"/>
    <n v="195"/>
    <n v="99"/>
    <n v="5.8754410000000003E-3"/>
    <n v="0.35683509600000002"/>
    <n v="0.39600469999999999"/>
    <n v="0.12612612600000001"/>
    <n v="7.6380728999999994E-2"/>
    <x v="53"/>
    <n v="97"/>
    <n v="253"/>
    <n v="599"/>
    <n v="828"/>
    <n v="284"/>
    <n v="182"/>
    <n v="110"/>
    <n v="104"/>
    <n v="96"/>
    <n v="3.7994515999999999E-2"/>
    <n v="9.9099098999999996E-2"/>
    <n v="0.23462593000000001"/>
    <n v="0.324324324"/>
    <n v="0.111241676"/>
    <n v="7.1288679999999993E-2"/>
    <n v="4.3086565E-2"/>
    <n v="4.0736388999999998E-2"/>
    <n v="3.7602820000000002E-2"/>
    <n v="4940"/>
    <n v="213"/>
    <n v="103"/>
    <n v="52"/>
    <n v="160"/>
    <n v="33"/>
    <n v="77"/>
    <n v="158"/>
    <n v="340"/>
    <n v="421"/>
    <n v="958"/>
    <n v="950"/>
    <n v="309"/>
    <n v="444"/>
    <n v="420"/>
    <n v="174"/>
    <n v="128"/>
    <n v="44.8"/>
    <n v="44"/>
    <n v="4.3117409000000002E-2"/>
    <n v="2.0850202000000002E-2"/>
    <n v="1.0526316000000001E-2"/>
    <n v="3.2388663999999998E-2"/>
    <n v="6.6801619999999999E-3"/>
    <n v="1.5587045000000001E-2"/>
    <n v="3.1983805999999997E-2"/>
    <n v="6.8825911000000004E-2"/>
    <n v="8.5222671999999999E-2"/>
    <n v="0.19392712600000001"/>
    <n v="0.192307692"/>
    <n v="6.2550606999999994E-2"/>
    <n v="8.9878543000000005E-2"/>
    <n v="8.5020242999999995E-2"/>
    <n v="3.5222671999999997E-2"/>
    <n v="2.5910931000000002E-2"/>
    <n v="4"/>
    <n v="16"/>
    <n v="87"/>
    <n v="0.49714285699999999"/>
    <n v="2.2857143E-2"/>
    <n v="9.1428571E-2"/>
    <x v="2"/>
    <s v="Fingerprint recognised door system"/>
    <s v="All"/>
    <s v="Flats"/>
    <s v="MyHome"/>
    <s v="Security"/>
  </r>
  <r>
    <x v="8"/>
    <s v="f3aa1137-fce3-4819-a149-a8f7e2869cc8"/>
    <n v="1549"/>
    <s v="adaudrayid"/>
    <n v="1"/>
    <s v="Female"/>
    <x v="22"/>
    <x v="27"/>
    <x v="0"/>
    <x v="17"/>
    <n v="184"/>
    <x v="22"/>
    <n v="3368"/>
    <n v="2"/>
    <n v="199"/>
    <n v="467"/>
    <n v="805"/>
    <n v="850"/>
    <n v="1045"/>
    <n v="5.9382399999999996E-4"/>
    <n v="5.9085511E-2"/>
    <n v="0.138657957"/>
    <n v="0.23901425200000001"/>
    <n v="0.252375297"/>
    <x v="22"/>
    <n v="4"/>
    <n v="40"/>
    <n v="176"/>
    <n v="256"/>
    <n v="396"/>
    <n v="425"/>
    <n v="347"/>
    <n v="396"/>
    <n v="1328"/>
    <n v="1.1876479999999999E-3"/>
    <n v="1.1876485000000001E-2"/>
    <n v="5.2256532000000001E-2"/>
    <n v="7.6009500999999993E-2"/>
    <n v="0.11757719699999999"/>
    <n v="0.12618764800000001"/>
    <n v="0.10302850400000001"/>
    <n v="0.11757719699999999"/>
    <n v="0.394299287"/>
    <n v="9194"/>
    <n v="598"/>
    <n v="460"/>
    <n v="276"/>
    <n v="756"/>
    <n v="150"/>
    <n v="353"/>
    <n v="201"/>
    <n v="252"/>
    <n v="241"/>
    <n v="1713"/>
    <n v="2059"/>
    <n v="515"/>
    <n v="793"/>
    <n v="582"/>
    <n v="161"/>
    <n v="84"/>
    <n v="39.700000000000003"/>
    <n v="42"/>
    <n v="6.5042419000000004E-2"/>
    <n v="5.0032630000000002E-2"/>
    <n v="3.0019578000000002E-2"/>
    <n v="8.2227540000000002E-2"/>
    <n v="1.6314987999999999E-2"/>
    <n v="3.8394604999999998E-2"/>
    <n v="2.1862084E-2"/>
    <n v="2.7409179999999998E-2"/>
    <n v="2.6212747000000002E-2"/>
    <n v="0.18631716300000001"/>
    <n v="0.22395040199999999"/>
    <n v="5.6014792000000001E-2"/>
    <n v="8.6251903000000005E-2"/>
    <n v="6.3302153999999999E-2"/>
    <n v="1.751142E-2"/>
    <n v="9.1363929999999996E-3"/>
    <n v="120"/>
    <n v="27"/>
    <n v="7"/>
    <n v="3.8043477999999999E-2"/>
    <n v="0.65217391300000005"/>
    <n v="0.14673913"/>
    <x v="6"/>
    <s v="Alarm clock which automatically syncs with your smartphone and automatically opens the curtains or blinds"/>
    <s v="High-End"/>
    <s v="All homes"/>
    <s v="Zircon"/>
    <s v="Alarm"/>
  </r>
  <r>
    <x v="7"/>
    <s v="e3be6f3d-b598-4a03-87c1-81dda70589a7"/>
    <n v="5422"/>
    <s v="dwitterie"/>
    <n v="1"/>
    <s v="Male"/>
    <x v="79"/>
    <x v="32"/>
    <x v="0"/>
    <x v="38"/>
    <n v="105"/>
    <x v="79"/>
    <n v="1870"/>
    <n v="4"/>
    <n v="99"/>
    <n v="321"/>
    <n v="401"/>
    <n v="470"/>
    <n v="575"/>
    <n v="2.1390369999999999E-3"/>
    <n v="5.2941176E-2"/>
    <n v="0.171657754"/>
    <n v="0.214438503"/>
    <n v="0.25133689799999998"/>
    <x v="79"/>
    <n v="7"/>
    <n v="27"/>
    <n v="98"/>
    <n v="223"/>
    <n v="174"/>
    <n v="228"/>
    <n v="193"/>
    <n v="249"/>
    <n v="671"/>
    <n v="3.743316E-3"/>
    <n v="1.4438503E-2"/>
    <n v="5.2406416999999997E-2"/>
    <n v="0.119251337"/>
    <n v="9.3048127999999994E-2"/>
    <n v="0.121925134"/>
    <n v="0.10320855600000001"/>
    <n v="0.13315508000000001"/>
    <n v="0.35882352899999997"/>
    <n v="5004"/>
    <n v="312"/>
    <n v="205"/>
    <n v="155"/>
    <n v="424"/>
    <n v="73"/>
    <n v="115"/>
    <n v="94"/>
    <n v="189"/>
    <n v="179"/>
    <n v="918"/>
    <n v="1199"/>
    <n v="331"/>
    <n v="361"/>
    <n v="309"/>
    <n v="95"/>
    <n v="45"/>
    <n v="40.200000000000003"/>
    <n v="43"/>
    <n v="6.2350120000000002E-2"/>
    <n v="4.0967226000000002E-2"/>
    <n v="3.0975220000000001E-2"/>
    <n v="8.4732214E-2"/>
    <n v="1.4588329000000001E-2"/>
    <n v="2.2981615E-2"/>
    <n v="1.8784972E-2"/>
    <n v="3.7769784000000001E-2"/>
    <n v="3.5771382999999997E-2"/>
    <n v="0.18345323699999999"/>
    <n v="0.23960831299999999"/>
    <n v="6.6147081999999996E-2"/>
    <n v="7.2142286E-2"/>
    <n v="6.1750600000000003E-2"/>
    <n v="1.8984812E-2"/>
    <n v="8.9928060000000008E-3"/>
    <n v="38"/>
    <n v="9"/>
    <n v="30"/>
    <n v="0.28571428599999998"/>
    <n v="0.36190476199999999"/>
    <n v="8.5714286000000001E-2"/>
    <x v="4"/>
    <s v="Smart bulb that can be controlled by your smartphone and other smart-home devices"/>
    <s v="High-End"/>
    <s v="All homes"/>
    <s v="Zircon"/>
    <s v="Lighting"/>
  </r>
  <r>
    <x v="1"/>
    <s v="1676a141-6fba-49c0-b25f-913d7ced26f5"/>
    <n v="7747"/>
    <s v="vjurzykif"/>
    <n v="1"/>
    <s v="Male"/>
    <x v="86"/>
    <x v="22"/>
    <x v="0"/>
    <x v="10"/>
    <n v="186"/>
    <x v="86"/>
    <n v="3509"/>
    <n v="6"/>
    <n v="170"/>
    <n v="539"/>
    <n v="1191"/>
    <n v="1098"/>
    <n v="505"/>
    <n v="1.709889E-3"/>
    <n v="4.8446850999999999E-2"/>
    <n v="0.15360501600000001"/>
    <n v="0.339412938"/>
    <n v="0.31290966100000001"/>
    <x v="86"/>
    <n v="4"/>
    <n v="49"/>
    <n v="114"/>
    <n v="345"/>
    <n v="573"/>
    <n v="636"/>
    <n v="531"/>
    <n v="474"/>
    <n v="783"/>
    <n v="1.1399260000000001E-3"/>
    <n v="1.3964092000000001E-2"/>
    <n v="3.2487887999999999E-2"/>
    <n v="9.8318609000000001E-2"/>
    <n v="0.16329438600000001"/>
    <n v="0.18124821899999999"/>
    <n v="0.15132516400000001"/>
    <n v="0.13508122"/>
    <n v="0.22314049599999999"/>
    <n v="8991"/>
    <n v="418"/>
    <n v="305"/>
    <n v="222"/>
    <n v="597"/>
    <n v="147"/>
    <n v="271"/>
    <n v="185"/>
    <n v="381"/>
    <n v="318"/>
    <n v="1421"/>
    <n v="2071"/>
    <n v="679"/>
    <n v="999"/>
    <n v="748"/>
    <n v="165"/>
    <n v="64"/>
    <n v="43.4"/>
    <n v="46"/>
    <n v="4.6490934999999997E-2"/>
    <n v="3.3922811999999997E-2"/>
    <n v="2.4691358E-2"/>
    <n v="6.6399733000000002E-2"/>
    <n v="1.6349683E-2"/>
    <n v="3.0141252E-2"/>
    <n v="2.0576132E-2"/>
    <n v="4.2375708999999998E-2"/>
    <n v="3.5368702000000002E-2"/>
    <n v="0.158046936"/>
    <n v="0.230341453"/>
    <n v="7.5519963999999995E-2"/>
    <n v="0.111111111"/>
    <n v="8.3194304999999996E-2"/>
    <n v="1.8351685E-2"/>
    <n v="7.1182290000000002E-3"/>
    <n v="95"/>
    <n v="53"/>
    <n v="6"/>
    <n v="3.2258065000000002E-2"/>
    <n v="0.51075268799999995"/>
    <n v="0.28494623699999999"/>
    <x v="0"/>
    <s v="Speaker system which connects to your smartphone and other smart-home devices"/>
    <s v="Budget"/>
    <s v="All homes"/>
    <s v="MyHome"/>
    <s v="Sound System"/>
  </r>
  <r>
    <x v="5"/>
    <s v="0f32de45-a97f-4e79-891e-9bfd6cbeedef"/>
    <n v="5422"/>
    <s v="ebosseig"/>
    <n v="2"/>
    <s v="Female"/>
    <x v="20"/>
    <x v="10"/>
    <x v="0"/>
    <x v="15"/>
    <n v="137"/>
    <x v="20"/>
    <n v="2969"/>
    <n v="2"/>
    <n v="103"/>
    <n v="495"/>
    <n v="1302"/>
    <n v="843"/>
    <n v="224"/>
    <n v="6.7362699999999999E-4"/>
    <n v="3.4691815000000001E-2"/>
    <n v="0.166722802"/>
    <n v="0.43853149200000002"/>
    <n v="0.283933985"/>
    <x v="20"/>
    <n v="0"/>
    <n v="9"/>
    <n v="105"/>
    <n v="305"/>
    <n v="478"/>
    <n v="781"/>
    <n v="569"/>
    <n v="433"/>
    <n v="289"/>
    <n v="0"/>
    <n v="3.0313240000000002E-3"/>
    <n v="3.5365443000000003E-2"/>
    <n v="0.102728191"/>
    <n v="0.16099696899999999"/>
    <n v="0.263051533"/>
    <n v="0.191647019"/>
    <n v="0.14584035000000001"/>
    <n v="9.7339171000000002E-2"/>
    <n v="7825"/>
    <n v="400"/>
    <n v="272"/>
    <n v="185"/>
    <n v="515"/>
    <n v="113"/>
    <n v="247"/>
    <n v="168"/>
    <n v="441"/>
    <n v="302"/>
    <n v="1438"/>
    <n v="1871"/>
    <n v="551"/>
    <n v="723"/>
    <n v="437"/>
    <n v="118"/>
    <n v="44"/>
    <n v="41"/>
    <n v="43"/>
    <n v="5.1118210999999997E-2"/>
    <n v="3.4760382999999999E-2"/>
    <n v="2.3642172999999999E-2"/>
    <n v="6.5814696000000006E-2"/>
    <n v="1.4440895E-2"/>
    <n v="3.1565494999999999E-2"/>
    <n v="2.1469649E-2"/>
    <n v="5.6357826999999999E-2"/>
    <n v="3.8594248999999997E-2"/>
    <n v="0.18376996800000001"/>
    <n v="0.23910543100000001"/>
    <n v="7.0415334999999996E-2"/>
    <n v="9.2396166000000002E-2"/>
    <n v="5.5846645E-2"/>
    <n v="1.5079871999999999E-2"/>
    <n v="5.6230029999999997E-3"/>
    <n v="27"/>
    <n v="71"/>
    <n v="17"/>
    <n v="0.124087591"/>
    <n v="0.19708029199999999"/>
    <n v="0.51824817499999998"/>
    <x v="4"/>
    <s v="Smart bulb that can be controlled by your smartphone and other smart-home devices"/>
    <s v="High-End"/>
    <s v="All homes"/>
    <s v="Zircon"/>
    <s v="Lighting"/>
  </r>
  <r>
    <x v="0"/>
    <s v="3533a4c4-8bae-4842-9587-f14b8a7a670f"/>
    <n v="2346"/>
    <s v="esetterthwaitih"/>
    <n v="1"/>
    <s v="Female"/>
    <x v="61"/>
    <x v="33"/>
    <x v="1"/>
    <x v="33"/>
    <n v="345"/>
    <x v="61"/>
    <n v="3460"/>
    <n v="3"/>
    <n v="323"/>
    <n v="808"/>
    <n v="2137"/>
    <n v="146"/>
    <n v="43"/>
    <n v="8.6705199999999999E-4"/>
    <n v="9.3352600999999993E-2"/>
    <n v="0.23352601200000001"/>
    <n v="0.61763005800000004"/>
    <n v="4.2196532000000002E-2"/>
    <x v="61"/>
    <n v="9"/>
    <n v="51"/>
    <n v="315"/>
    <n v="673"/>
    <n v="1159"/>
    <n v="912"/>
    <n v="233"/>
    <n v="80"/>
    <n v="28"/>
    <n v="2.6011559999999999E-3"/>
    <n v="1.4739884E-2"/>
    <n v="9.1040462000000003E-2"/>
    <n v="0.19450867099999999"/>
    <n v="0.33497109800000002"/>
    <n v="0.263583815"/>
    <n v="6.7341040000000005E-2"/>
    <n v="2.3121387E-2"/>
    <n v="8.0924859999999994E-3"/>
    <n v="8122"/>
    <n v="613"/>
    <n v="291"/>
    <n v="162"/>
    <n v="433"/>
    <n v="103"/>
    <n v="213"/>
    <n v="209"/>
    <n v="525"/>
    <n v="699"/>
    <n v="1751"/>
    <n v="1591"/>
    <n v="431"/>
    <n v="651"/>
    <n v="343"/>
    <n v="74"/>
    <n v="33"/>
    <n v="37.4"/>
    <n v="36"/>
    <n v="7.5474021000000002E-2"/>
    <n v="3.5828614000000002E-2"/>
    <n v="1.9945826E-2"/>
    <n v="5.3311992000000002E-2"/>
    <n v="1.2681606E-2"/>
    <n v="2.6225068000000001E-2"/>
    <n v="2.5732577999999999E-2"/>
    <n v="6.4639250999999995E-2"/>
    <n v="8.6062546000000004E-2"/>
    <n v="0.21558729400000001"/>
    <n v="0.19588771199999999"/>
    <n v="5.3065747000000003E-2"/>
    <n v="8.0152671999999994E-2"/>
    <n v="4.2230978000000002E-2"/>
    <n v="9.1110559999999993E-3"/>
    <n v="4.0630390000000001E-3"/>
    <n v="30"/>
    <n v="90"/>
    <n v="74"/>
    <n v="0.21449275400000001"/>
    <n v="8.6956521999999994E-2"/>
    <n v="0.26086956500000003"/>
    <x v="2"/>
    <s v="Fingerprint recognised door system"/>
    <s v="All"/>
    <s v="Flats"/>
    <s v="MyHome"/>
    <s v="Security"/>
  </r>
  <r>
    <x v="15"/>
    <s v="adcfc366-388d-4629-9365-442d0dd3181d"/>
    <n v="1549"/>
    <s v="rgeorgii"/>
    <n v="1"/>
    <s v="Male"/>
    <x v="48"/>
    <x v="29"/>
    <x v="1"/>
    <x v="3"/>
    <n v="112"/>
    <x v="48"/>
    <n v="2196"/>
    <n v="1"/>
    <n v="60"/>
    <n v="259"/>
    <n v="863"/>
    <n v="722"/>
    <n v="291"/>
    <n v="4.5537300000000002E-4"/>
    <n v="2.7322404000000002E-2"/>
    <n v="0.117941712"/>
    <n v="0.39298725000000001"/>
    <n v="0.32877959899999998"/>
    <x v="48"/>
    <n v="1"/>
    <n v="4"/>
    <n v="56"/>
    <n v="141"/>
    <n v="382"/>
    <n v="389"/>
    <n v="382"/>
    <n v="336"/>
    <n v="505"/>
    <n v="4.5537300000000002E-4"/>
    <n v="1.8214940000000001E-3"/>
    <n v="2.5500911000000001E-2"/>
    <n v="6.4207650000000005E-2"/>
    <n v="0.17395264099999999"/>
    <n v="0.177140255"/>
    <n v="0.17395264099999999"/>
    <n v="0.15300546400000001"/>
    <n v="0.22996357000000001"/>
    <n v="5537"/>
    <n v="227"/>
    <n v="204"/>
    <n v="142"/>
    <n v="406"/>
    <n v="88"/>
    <n v="175"/>
    <n v="129"/>
    <n v="200"/>
    <n v="144"/>
    <n v="877"/>
    <n v="1283"/>
    <n v="404"/>
    <n v="678"/>
    <n v="427"/>
    <n v="109"/>
    <n v="44"/>
    <n v="43.7"/>
    <n v="46"/>
    <n v="4.0996930000000001E-2"/>
    <n v="3.6843055999999999E-2"/>
    <n v="2.5645655999999999E-2"/>
    <n v="7.3324904999999996E-2"/>
    <n v="1.5893082999999999E-2"/>
    <n v="3.1605563000000003E-2"/>
    <n v="2.3297814999999999E-2"/>
    <n v="3.6120643000000001E-2"/>
    <n v="2.6006863000000002E-2"/>
    <n v="0.15838901899999999"/>
    <n v="0.23171392499999999"/>
    <n v="7.2963699000000007E-2"/>
    <n v="0.12244898"/>
    <n v="7.7117572999999995E-2"/>
    <n v="1.9685749999999998E-2"/>
    <n v="7.9465409999999997E-3"/>
    <n v="55"/>
    <n v="24"/>
    <n v="2"/>
    <n v="1.7857142999999999E-2"/>
    <n v="0.491071429"/>
    <n v="0.21428571399999999"/>
    <x v="6"/>
    <s v="Alarm clock which automatically syncs with your smartphone and automatically opens the curtains or blinds"/>
    <s v="High-End"/>
    <s v="All homes"/>
    <s v="Zircon"/>
    <s v="Alarm"/>
  </r>
  <r>
    <x v="13"/>
    <s v="d9b81110-10b4-4408-a4d7-1a0db976f129"/>
    <n v="6825"/>
    <s v="dgolthorppij"/>
    <n v="1"/>
    <s v="Male"/>
    <x v="78"/>
    <x v="12"/>
    <x v="0"/>
    <x v="7"/>
    <n v="151"/>
    <x v="78"/>
    <n v="2680"/>
    <n v="2"/>
    <n v="157"/>
    <n v="726"/>
    <n v="677"/>
    <n v="560"/>
    <n v="558"/>
    <n v="7.4626900000000003E-4"/>
    <n v="5.8582090000000003E-2"/>
    <n v="0.270895522"/>
    <n v="0.25261193999999998"/>
    <n v="0.20895522399999999"/>
    <x v="78"/>
    <n v="3"/>
    <n v="19"/>
    <n v="166"/>
    <n v="570"/>
    <n v="357"/>
    <n v="348"/>
    <n v="289"/>
    <n v="257"/>
    <n v="671"/>
    <n v="1.1194029999999999E-3"/>
    <n v="7.0895519999999998E-3"/>
    <n v="6.1940298999999997E-2"/>
    <n v="0.21268656699999999"/>
    <n v="0.13320895499999999"/>
    <n v="0.12985074599999999"/>
    <n v="0.107835821"/>
    <n v="9.5895521999999997E-2"/>
    <n v="0.250373134"/>
    <n v="6581"/>
    <n v="447"/>
    <n v="275"/>
    <n v="172"/>
    <n v="421"/>
    <n v="74"/>
    <n v="146"/>
    <n v="97"/>
    <n v="204"/>
    <n v="276"/>
    <n v="1541"/>
    <n v="1455"/>
    <n v="409"/>
    <n v="524"/>
    <n v="334"/>
    <n v="112"/>
    <n v="94"/>
    <n v="40.200000000000003"/>
    <n v="41"/>
    <n v="6.7922808000000001E-2"/>
    <n v="4.1786961999999997E-2"/>
    <n v="2.6135846000000001E-2"/>
    <n v="6.3972040999999993E-2"/>
    <n v="1.1244492E-2"/>
    <n v="2.2185078E-2"/>
    <n v="1.4739400999999999E-2"/>
    <n v="3.0998329000000002E-2"/>
    <n v="4.1938915E-2"/>
    <n v="0.23415894200000001"/>
    <n v="0.22109102"/>
    <n v="6.214861E-2"/>
    <n v="7.9623157999999999E-2"/>
    <n v="5.0752165000000002E-2"/>
    <n v="1.701869E-2"/>
    <n v="1.4283544E-2"/>
    <n v="51"/>
    <n v="10"/>
    <n v="36"/>
    <n v="0.238410596"/>
    <n v="0.33774834399999998"/>
    <n v="6.6225166000000002E-2"/>
    <x v="5"/>
    <s v="Facial recognition security alarm system"/>
    <s v="All"/>
    <s v="Detached and semi-detached houses"/>
    <s v="Zircon"/>
    <s v="Security"/>
  </r>
  <r>
    <x v="9"/>
    <s v="f1ea0362-1003-4234-954a-a6a7d26420c8"/>
    <n v="7747"/>
    <s v="cpoddik"/>
    <n v="1"/>
    <s v="Female"/>
    <x v="122"/>
    <x v="28"/>
    <x v="1"/>
    <x v="31"/>
    <n v="185"/>
    <x v="122"/>
    <n v="3470"/>
    <n v="4"/>
    <n v="509"/>
    <n v="1154"/>
    <n v="1018"/>
    <n v="586"/>
    <n v="199"/>
    <n v="1.1527379999999999E-3"/>
    <n v="0.14668587899999999"/>
    <n v="0.332564841"/>
    <n v="0.29337175799999998"/>
    <n v="0.16887608100000001"/>
    <x v="122"/>
    <n v="20"/>
    <n v="72"/>
    <n v="417"/>
    <n v="885"/>
    <n v="476"/>
    <n v="583"/>
    <n v="426"/>
    <n v="320"/>
    <n v="271"/>
    <n v="5.7636889999999998E-3"/>
    <n v="2.0749279999999998E-2"/>
    <n v="0.12017291099999999"/>
    <n v="0.25504322800000001"/>
    <n v="0.13717579299999999"/>
    <n v="0.16801152699999999"/>
    <n v="0.122766571"/>
    <n v="9.2219019999999999E-2"/>
    <n v="7.8097982999999996E-2"/>
    <n v="7647"/>
    <n v="360"/>
    <n v="218"/>
    <n v="140"/>
    <n v="370"/>
    <n v="80"/>
    <n v="185"/>
    <n v="164"/>
    <n v="388"/>
    <n v="336"/>
    <n v="1254"/>
    <n v="1516"/>
    <n v="505"/>
    <n v="877"/>
    <n v="749"/>
    <n v="268"/>
    <n v="237"/>
    <n v="46.5"/>
    <n v="47"/>
    <n v="4.7077285000000003E-2"/>
    <n v="2.8507912E-2"/>
    <n v="1.8307832999999999E-2"/>
    <n v="4.8384987999999997E-2"/>
    <n v="1.0461619E-2"/>
    <n v="2.4192493999999998E-2"/>
    <n v="2.1446318999999998E-2"/>
    <n v="5.0738852000000001E-2"/>
    <n v="4.39388E-2"/>
    <n v="0.163985877"/>
    <n v="0.19824767900000001"/>
    <n v="6.6038970000000002E-2"/>
    <n v="0.114685498"/>
    <n v="9.7946907E-2"/>
    <n v="3.5046423E-2"/>
    <n v="3.0992545999999999E-2"/>
    <n v="31"/>
    <n v="41"/>
    <n v="58"/>
    <n v="0.31351351399999999"/>
    <n v="0.167567568"/>
    <n v="0.22162162199999999"/>
    <x v="0"/>
    <s v="Speaker system which connects to your smartphone and other smart-home devices"/>
    <s v="Budget"/>
    <s v="All homes"/>
    <s v="MyHome"/>
    <s v="Sound System"/>
  </r>
  <r>
    <x v="14"/>
    <s v="0a33b73f-5828-4210-897b-17815162a4bb"/>
    <n v="2346"/>
    <s v="cskallyil"/>
    <n v="1"/>
    <s v="Female"/>
    <x v="115"/>
    <x v="5"/>
    <x v="1"/>
    <x v="8"/>
    <n v="246"/>
    <x v="115"/>
    <n v="4170"/>
    <n v="8"/>
    <n v="283"/>
    <n v="1152"/>
    <n v="1596"/>
    <n v="976"/>
    <n v="155"/>
    <n v="1.9184650000000001E-3"/>
    <n v="6.7865706999999997E-2"/>
    <n v="0.27625899300000001"/>
    <n v="0.38273381299999998"/>
    <n v="0.234052758"/>
    <x v="115"/>
    <n v="2"/>
    <n v="68"/>
    <n v="233"/>
    <n v="887"/>
    <n v="1025"/>
    <n v="755"/>
    <n v="568"/>
    <n v="386"/>
    <n v="246"/>
    <n v="4.7961599999999998E-4"/>
    <n v="1.6306953999999999E-2"/>
    <n v="5.5875300000000003E-2"/>
    <n v="0.21270983199999999"/>
    <n v="0.245803357"/>
    <n v="0.18105515599999999"/>
    <n v="0.13621103100000001"/>
    <n v="9.2565946999999996E-2"/>
    <n v="5.8992806000000002E-2"/>
    <n v="10339"/>
    <n v="856"/>
    <n v="437"/>
    <n v="281"/>
    <n v="719"/>
    <n v="134"/>
    <n v="263"/>
    <n v="256"/>
    <n v="596"/>
    <n v="711"/>
    <n v="2431"/>
    <n v="2075"/>
    <n v="505"/>
    <n v="598"/>
    <n v="357"/>
    <n v="97"/>
    <n v="23"/>
    <n v="35.5"/>
    <n v="35"/>
    <n v="8.2793306999999997E-2"/>
    <n v="4.2267144E-2"/>
    <n v="2.7178643999999998E-2"/>
    <n v="6.9542509000000002E-2"/>
    <n v="1.2960634E-2"/>
    <n v="2.5437662999999999E-2"/>
    <n v="2.4760615E-2"/>
    <n v="5.7645807E-2"/>
    <n v="6.8768739999999995E-2"/>
    <n v="0.235129123"/>
    <n v="0.200696392"/>
    <n v="4.8844182E-2"/>
    <n v="5.7839249000000002E-2"/>
    <n v="3.4529452000000002E-2"/>
    <n v="9.3819520000000007E-3"/>
    <n v="2.2245870000000001E-3"/>
    <n v="67"/>
    <n v="63"/>
    <n v="10"/>
    <n v="4.0650407E-2"/>
    <n v="0.27235772400000002"/>
    <n v="0.25609756099999997"/>
    <x v="2"/>
    <s v="Fingerprint recognised door system"/>
    <s v="All"/>
    <s v="Flats"/>
    <s v="MyHome"/>
    <s v="Security"/>
  </r>
  <r>
    <x v="20"/>
    <s v="aa041f2f-5638-441e-bb37-42043a0cebc0"/>
    <n v="6825"/>
    <s v="dspringim"/>
    <n v="1"/>
    <s v="Male"/>
    <x v="95"/>
    <x v="32"/>
    <x v="1"/>
    <x v="37"/>
    <n v="130"/>
    <x v="95"/>
    <n v="2544"/>
    <n v="1"/>
    <n v="164"/>
    <n v="343"/>
    <n v="1330"/>
    <n v="544"/>
    <n v="162"/>
    <n v="3.93082E-4"/>
    <n v="6.4465409000000001E-2"/>
    <n v="0.13482704400000001"/>
    <n v="0.52279874199999998"/>
    <n v="0.213836478"/>
    <x v="95"/>
    <n v="6"/>
    <n v="25"/>
    <n v="138"/>
    <n v="229"/>
    <n v="544"/>
    <n v="659"/>
    <n v="412"/>
    <n v="261"/>
    <n v="270"/>
    <n v="2.3584909999999999E-3"/>
    <n v="9.8270440000000001E-3"/>
    <n v="5.4245282999999998E-2"/>
    <n v="9.0015723000000006E-2"/>
    <n v="0.213836478"/>
    <n v="0.259040881"/>
    <n v="0.16194968600000001"/>
    <n v="0.10259434000000001"/>
    <n v="0.10613207500000001"/>
    <n v="6242"/>
    <n v="303"/>
    <n v="171"/>
    <n v="130"/>
    <n v="431"/>
    <n v="103"/>
    <n v="180"/>
    <n v="139"/>
    <n v="255"/>
    <n v="174"/>
    <n v="1001"/>
    <n v="1346"/>
    <n v="394"/>
    <n v="809"/>
    <n v="597"/>
    <n v="138"/>
    <n v="71"/>
    <n v="44.7"/>
    <n v="47"/>
    <n v="4.8542134000000001E-2"/>
    <n v="2.7395065999999999E-2"/>
    <n v="2.0826658000000001E-2"/>
    <n v="6.9048382000000005E-2"/>
    <n v="1.6501121000000001E-2"/>
    <n v="2.8836911E-2"/>
    <n v="2.2268504000000001E-2"/>
    <n v="4.0852290999999999E-2"/>
    <n v="2.7875680999999999E-2"/>
    <n v="0.16036526800000001"/>
    <n v="0.21563601399999999"/>
    <n v="6.3120794999999993E-2"/>
    <n v="0.129605896"/>
    <n v="9.5642422000000005E-2"/>
    <n v="2.2108299000000001E-2"/>
    <n v="1.1374558999999999E-2"/>
    <n v="33"/>
    <n v="41"/>
    <n v="2"/>
    <n v="1.5384615000000001E-2"/>
    <n v="0.25384615399999999"/>
    <n v="0.31538461499999998"/>
    <x v="5"/>
    <s v="Facial recognition security alarm system"/>
    <s v="All"/>
    <s v="Detached and semi-detached houses"/>
    <s v="Zircon"/>
    <s v="Security"/>
  </r>
  <r>
    <x v="14"/>
    <s v="b5bf874f-02cc-446b-a3da-99b5114f450d"/>
    <n v="1765"/>
    <s v="rbetzin"/>
    <n v="1"/>
    <s v="Male"/>
    <x v="4"/>
    <x v="19"/>
    <x v="1"/>
    <x v="2"/>
    <n v="263"/>
    <x v="4"/>
    <n v="2595"/>
    <n v="1"/>
    <n v="71"/>
    <n v="373"/>
    <n v="992"/>
    <n v="993"/>
    <n v="165"/>
    <n v="3.85356E-4"/>
    <n v="2.7360308E-2"/>
    <n v="0.143737958"/>
    <n v="0.38227360300000002"/>
    <n v="0.38265895999999999"/>
    <x v="4"/>
    <n v="1"/>
    <n v="21"/>
    <n v="82"/>
    <n v="262"/>
    <n v="486"/>
    <n v="480"/>
    <n v="455"/>
    <n v="418"/>
    <n v="390"/>
    <n v="3.85356E-4"/>
    <n v="8.0924859999999994E-3"/>
    <n v="3.1599229E-2"/>
    <n v="0.100963391"/>
    <n v="0.18728323699999999"/>
    <n v="0.184971098"/>
    <n v="0.17533718700000001"/>
    <n v="0.161078998"/>
    <n v="0.150289017"/>
    <n v="6952"/>
    <n v="320"/>
    <n v="227"/>
    <n v="164"/>
    <n v="487"/>
    <n v="111"/>
    <n v="205"/>
    <n v="216"/>
    <n v="402"/>
    <n v="264"/>
    <n v="1316"/>
    <n v="1665"/>
    <n v="460"/>
    <n v="647"/>
    <n v="320"/>
    <n v="91"/>
    <n v="57"/>
    <n v="40.5"/>
    <n v="43"/>
    <n v="4.6029919000000002E-2"/>
    <n v="3.2652474000000001E-2"/>
    <n v="2.3590334000000001E-2"/>
    <n v="7.0051784000000006E-2"/>
    <n v="1.5966628E-2"/>
    <n v="2.9487916999999999E-2"/>
    <n v="3.1070196000000001E-2"/>
    <n v="5.7825085999999998E-2"/>
    <n v="3.7974684000000002E-2"/>
    <n v="0.189298044"/>
    <n v="0.23949942499999999"/>
    <n v="6.6168009E-2"/>
    <n v="9.3066742999999993E-2"/>
    <n v="4.6029919000000002E-2"/>
    <n v="1.3089758E-2"/>
    <n v="8.1990789999999997E-3"/>
    <n v="68"/>
    <n v="96"/>
    <n v="41"/>
    <n v="0.155893536"/>
    <n v="0.25855513299999999"/>
    <n v="0.365019011"/>
    <x v="7"/>
    <s v="Smart bulb that can be controlled by your smartphone and other smart-home devices"/>
    <s v="Budget"/>
    <s v="All homes"/>
    <s v="MyHome"/>
    <s v="Lighting"/>
  </r>
  <r>
    <x v="5"/>
    <s v="cf7b01ee-f07d-41e9-913d-4ed1ded2db5b"/>
    <n v="9559"/>
    <s v="tmaccroaryio"/>
    <n v="3"/>
    <s v="Male"/>
    <x v="108"/>
    <x v="18"/>
    <x v="1"/>
    <x v="9"/>
    <n v="101"/>
    <x v="108"/>
    <n v="1430"/>
    <n v="1"/>
    <n v="82"/>
    <n v="293"/>
    <n v="569"/>
    <n v="376"/>
    <n v="109"/>
    <n v="6.9930100000000005E-4"/>
    <n v="5.7342656999999998E-2"/>
    <n v="0.20489510499999999"/>
    <n v="0.39790209799999998"/>
    <n v="0.26293706300000003"/>
    <x v="108"/>
    <n v="2"/>
    <n v="14"/>
    <n v="66"/>
    <n v="206"/>
    <n v="320"/>
    <n v="289"/>
    <n v="208"/>
    <n v="146"/>
    <n v="179"/>
    <n v="1.398601E-3"/>
    <n v="9.7902100000000006E-3"/>
    <n v="4.6153845999999998E-2"/>
    <n v="0.14405594399999999"/>
    <n v="0.223776224"/>
    <n v="0.202097902"/>
    <n v="0.14545454499999999"/>
    <n v="0.102097902"/>
    <n v="0.12517482499999999"/>
    <n v="3509"/>
    <n v="177"/>
    <n v="122"/>
    <n v="79"/>
    <n v="220"/>
    <n v="33"/>
    <n v="88"/>
    <n v="78"/>
    <n v="153"/>
    <n v="163"/>
    <n v="641"/>
    <n v="792"/>
    <n v="244"/>
    <n v="386"/>
    <n v="233"/>
    <n v="68"/>
    <n v="32"/>
    <n v="42.6"/>
    <n v="44"/>
    <n v="5.0441721000000002E-2"/>
    <n v="3.4767739999999998E-2"/>
    <n v="2.2513537E-2"/>
    <n v="6.2695925E-2"/>
    <n v="9.4043890000000008E-3"/>
    <n v="2.5078369999999999E-2"/>
    <n v="2.2228555000000001E-2"/>
    <n v="4.3602165999999998E-2"/>
    <n v="4.6451981000000003E-2"/>
    <n v="0.18267312599999999"/>
    <n v="0.22570532900000001"/>
    <n v="6.9535479999999997E-2"/>
    <n v="0.11000285"/>
    <n v="6.6400684000000001E-2"/>
    <n v="1.9378739999999998E-2"/>
    <n v="9.1194069999999995E-3"/>
    <n v="24"/>
    <n v="24"/>
    <n v="1"/>
    <n v="9.9009900000000001E-3"/>
    <n v="0.23762376199999999"/>
    <n v="0.23762376199999999"/>
    <x v="1"/>
    <s v="Speaker system which connects to your smartphone and other smart-home devices"/>
    <s v="High-End"/>
    <s v="All homes"/>
    <s v="Zircon"/>
    <s v="Sound System"/>
  </r>
  <r>
    <x v="0"/>
    <s v="cef3a7bd-b030-4933-81b8-00f332dc20ee"/>
    <n v="6825"/>
    <s v="kknightlyip"/>
    <n v="1"/>
    <s v="Female"/>
    <x v="48"/>
    <x v="24"/>
    <x v="1"/>
    <x v="3"/>
    <n v="112"/>
    <x v="48"/>
    <n v="2196"/>
    <n v="1"/>
    <n v="60"/>
    <n v="259"/>
    <n v="863"/>
    <n v="722"/>
    <n v="291"/>
    <n v="4.5537300000000002E-4"/>
    <n v="2.7322404000000002E-2"/>
    <n v="0.117941712"/>
    <n v="0.39298725000000001"/>
    <n v="0.32877959899999998"/>
    <x v="48"/>
    <n v="1"/>
    <n v="4"/>
    <n v="56"/>
    <n v="141"/>
    <n v="382"/>
    <n v="389"/>
    <n v="382"/>
    <n v="336"/>
    <n v="505"/>
    <n v="4.5537300000000002E-4"/>
    <n v="1.8214940000000001E-3"/>
    <n v="2.5500911000000001E-2"/>
    <n v="6.4207650000000005E-2"/>
    <n v="0.17395264099999999"/>
    <n v="0.177140255"/>
    <n v="0.17395264099999999"/>
    <n v="0.15300546400000001"/>
    <n v="0.22996357000000001"/>
    <n v="5537"/>
    <n v="227"/>
    <n v="204"/>
    <n v="142"/>
    <n v="406"/>
    <n v="88"/>
    <n v="175"/>
    <n v="129"/>
    <n v="200"/>
    <n v="144"/>
    <n v="877"/>
    <n v="1283"/>
    <n v="404"/>
    <n v="678"/>
    <n v="427"/>
    <n v="109"/>
    <n v="44"/>
    <n v="43.7"/>
    <n v="46"/>
    <n v="4.0996930000000001E-2"/>
    <n v="3.6843055999999999E-2"/>
    <n v="2.5645655999999999E-2"/>
    <n v="7.3324904999999996E-2"/>
    <n v="1.5893082999999999E-2"/>
    <n v="3.1605563000000003E-2"/>
    <n v="2.3297814999999999E-2"/>
    <n v="3.6120643000000001E-2"/>
    <n v="2.6006863000000002E-2"/>
    <n v="0.15838901899999999"/>
    <n v="0.23171392499999999"/>
    <n v="7.2963699000000007E-2"/>
    <n v="0.12244898"/>
    <n v="7.7117572999999995E-2"/>
    <n v="1.9685749999999998E-2"/>
    <n v="7.9465409999999997E-3"/>
    <n v="55"/>
    <n v="24"/>
    <n v="2"/>
    <n v="1.7857142999999999E-2"/>
    <n v="0.491071429"/>
    <n v="0.21428571399999999"/>
    <x v="5"/>
    <s v="Facial recognition security alarm system"/>
    <s v="All"/>
    <s v="Detached and semi-detached houses"/>
    <s v="Zircon"/>
    <s v="Security"/>
  </r>
  <r>
    <x v="9"/>
    <s v="b91440dd-4067-4ad7-90e6-e09ca0fcfa7f"/>
    <n v="1549"/>
    <s v="elabeliq"/>
    <n v="1"/>
    <s v="Male"/>
    <x v="27"/>
    <x v="1"/>
    <x v="0"/>
    <x v="15"/>
    <n v="195"/>
    <x v="27"/>
    <n v="2346"/>
    <n v="10"/>
    <n v="438"/>
    <n v="751"/>
    <n v="616"/>
    <n v="407"/>
    <n v="124"/>
    <n v="4.2625750000000002E-3"/>
    <n v="0.18670076699999999"/>
    <n v="0.32011935200000002"/>
    <n v="0.26257459500000002"/>
    <n v="0.173486786"/>
    <x v="27"/>
    <n v="24"/>
    <n v="77"/>
    <n v="371"/>
    <n v="523"/>
    <n v="408"/>
    <n v="327"/>
    <n v="233"/>
    <n v="181"/>
    <n v="202"/>
    <n v="1.0230179000000001E-2"/>
    <n v="3.2821823999999999E-2"/>
    <n v="0.15814151700000001"/>
    <n v="0.22293265100000001"/>
    <n v="0.17391304299999999"/>
    <n v="0.13938618899999999"/>
    <n v="9.9317987999999996E-2"/>
    <n v="7.7152600000000002E-2"/>
    <n v="8.6104006999999996E-2"/>
    <n v="5362"/>
    <n v="303"/>
    <n v="163"/>
    <n v="104"/>
    <n v="288"/>
    <n v="53"/>
    <n v="131"/>
    <n v="136"/>
    <n v="384"/>
    <n v="351"/>
    <n v="1160"/>
    <n v="999"/>
    <n v="297"/>
    <n v="414"/>
    <n v="351"/>
    <n v="127"/>
    <n v="101"/>
    <n v="40.9"/>
    <n v="40"/>
    <n v="5.6508765000000002E-2"/>
    <n v="3.0399104999999999E-2"/>
    <n v="1.9395748000000001E-2"/>
    <n v="5.3711302000000002E-2"/>
    <n v="9.8843720000000006E-3"/>
    <n v="2.4431181999999999E-2"/>
    <n v="2.5363670000000001E-2"/>
    <n v="7.1615069000000003E-2"/>
    <n v="6.5460648999999996E-2"/>
    <n v="0.21633718800000001"/>
    <n v="0.18631107799999999"/>
    <n v="5.538978E-2"/>
    <n v="7.7209996000000003E-2"/>
    <n v="6.5460648999999996E-2"/>
    <n v="2.3685192000000001E-2"/>
    <n v="1.8836255E-2"/>
    <n v="34"/>
    <n v="30"/>
    <n v="58"/>
    <n v="0.297435897"/>
    <n v="0.174358974"/>
    <n v="0.15384615400000001"/>
    <x v="6"/>
    <s v="Alarm clock which automatically syncs with your smartphone and automatically opens the curtains or blinds"/>
    <s v="High-End"/>
    <s v="All homes"/>
    <s v="Zircon"/>
    <s v="Alarm"/>
  </r>
  <r>
    <x v="1"/>
    <s v="a128bb74-f48b-4f10-b728-48592cb2acaa"/>
    <n v="2346"/>
    <s v="ebroadberryir"/>
    <n v="1"/>
    <s v="Female"/>
    <x v="92"/>
    <x v="20"/>
    <x v="1"/>
    <x v="33"/>
    <n v="111"/>
    <x v="92"/>
    <n v="2702"/>
    <n v="3"/>
    <n v="173"/>
    <n v="561"/>
    <n v="1648"/>
    <n v="277"/>
    <n v="40"/>
    <n v="1.110289E-3"/>
    <n v="6.4026647000000006E-2"/>
    <n v="0.20762398200000001"/>
    <n v="0.60991857900000002"/>
    <n v="0.102516654"/>
    <x v="92"/>
    <n v="8"/>
    <n v="39"/>
    <n v="138"/>
    <n v="378"/>
    <n v="907"/>
    <n v="732"/>
    <n v="287"/>
    <n v="152"/>
    <n v="61"/>
    <n v="2.9607700000000002E-3"/>
    <n v="1.4433753000000001E-2"/>
    <n v="5.1073278999999999E-2"/>
    <n v="0.13989637299999999"/>
    <n v="0.33567727600000002"/>
    <n v="0.270910437"/>
    <n v="0.106217617"/>
    <n v="5.6254626000000002E-2"/>
    <n v="2.2575870000000001E-2"/>
    <n v="6295"/>
    <n v="362"/>
    <n v="172"/>
    <n v="112"/>
    <n v="378"/>
    <n v="81"/>
    <n v="162"/>
    <n v="127"/>
    <n v="350"/>
    <n v="369"/>
    <n v="1251"/>
    <n v="1232"/>
    <n v="444"/>
    <n v="704"/>
    <n v="416"/>
    <n v="95"/>
    <n v="40"/>
    <n v="41.7"/>
    <n v="42"/>
    <n v="5.7505957000000003E-2"/>
    <n v="2.7323271999999999E-2"/>
    <n v="1.7791898E-2"/>
    <n v="6.0047656999999997E-2"/>
    <n v="1.2867355E-2"/>
    <n v="2.5734710000000001E-2"/>
    <n v="2.0174741999999999E-2"/>
    <n v="5.5599681999999997E-2"/>
    <n v="5.8617951000000001E-2"/>
    <n v="0.19872914999999999"/>
    <n v="0.195710882"/>
    <n v="7.0532168000000006E-2"/>
    <n v="0.11183479"/>
    <n v="6.6084193999999999E-2"/>
    <n v="1.5091342000000001E-2"/>
    <n v="6.3542490000000002E-3"/>
    <n v="11"/>
    <n v="60"/>
    <n v="4"/>
    <n v="3.6036036E-2"/>
    <n v="9.9099098999999996E-2"/>
    <n v="0.54054054100000004"/>
    <x v="2"/>
    <s v="Fingerprint recognised door system"/>
    <s v="All"/>
    <s v="Flats"/>
    <s v="MyHome"/>
    <s v="Security"/>
  </r>
  <r>
    <x v="13"/>
    <s v="0ed76679-cb19-4fd6-944f-18c26cb15253"/>
    <n v="2346"/>
    <s v="dosgaris"/>
    <n v="1"/>
    <s v="Female"/>
    <x v="77"/>
    <x v="21"/>
    <x v="1"/>
    <x v="19"/>
    <n v="155"/>
    <x v="77"/>
    <n v="3411"/>
    <n v="4"/>
    <n v="529"/>
    <n v="599"/>
    <n v="1787"/>
    <n v="407"/>
    <n v="85"/>
    <n v="1.172677E-3"/>
    <n v="0.155086485"/>
    <n v="0.17560832600000001"/>
    <n v="0.52389328599999996"/>
    <n v="0.11931984800000001"/>
    <x v="77"/>
    <n v="10"/>
    <n v="49"/>
    <n v="516"/>
    <n v="447"/>
    <n v="1042"/>
    <n v="830"/>
    <n v="315"/>
    <n v="144"/>
    <n v="58"/>
    <n v="2.9316920000000001E-3"/>
    <n v="1.4365289E-2"/>
    <n v="0.15127528600000001"/>
    <n v="0.13104661400000001"/>
    <n v="0.30548226299999998"/>
    <n v="0.243330402"/>
    <n v="9.2348285000000002E-2"/>
    <n v="4.2216359000000002E-2"/>
    <n v="1.7003811000000001E-2"/>
    <n v="7765"/>
    <n v="422"/>
    <n v="220"/>
    <n v="154"/>
    <n v="450"/>
    <n v="91"/>
    <n v="192"/>
    <n v="191"/>
    <n v="428"/>
    <n v="441"/>
    <n v="1413"/>
    <n v="1501"/>
    <n v="483"/>
    <n v="967"/>
    <n v="592"/>
    <n v="146"/>
    <n v="74"/>
    <n v="42.8"/>
    <n v="44"/>
    <n v="5.4346426000000003E-2"/>
    <n v="2.8332260000000001E-2"/>
    <n v="1.9832582000000001E-2"/>
    <n v="5.795235E-2"/>
    <n v="1.1719253000000001E-2"/>
    <n v="2.4726336000000002E-2"/>
    <n v="2.4597553000000001E-2"/>
    <n v="5.5119123999999999E-2"/>
    <n v="5.6793303000000003E-2"/>
    <n v="0.18197037999999999"/>
    <n v="0.19330328399999999"/>
    <n v="6.2202188999999998E-2"/>
    <n v="0.124533162"/>
    <n v="7.6239535999999997E-2"/>
    <n v="1.8802317999999998E-2"/>
    <n v="9.5299419999999996E-3"/>
    <n v="2"/>
    <n v="76"/>
    <n v="20"/>
    <n v="0.12903225800000001"/>
    <n v="1.2903226E-2"/>
    <n v="0.49032258099999998"/>
    <x v="2"/>
    <s v="Fingerprint recognised door system"/>
    <s v="All"/>
    <s v="Flats"/>
    <s v="MyHome"/>
    <s v="Security"/>
  </r>
  <r>
    <x v="22"/>
    <s v="7e58b6e9-867d-493c-bbe1-ab989fbefc00"/>
    <n v="5422"/>
    <s v="nphliponit"/>
    <n v="1"/>
    <s v="Male"/>
    <x v="66"/>
    <x v="10"/>
    <x v="0"/>
    <x v="32"/>
    <n v="116"/>
    <x v="66"/>
    <n v="2028"/>
    <n v="5"/>
    <n v="204"/>
    <n v="719"/>
    <n v="598"/>
    <n v="324"/>
    <n v="178"/>
    <n v="2.4654830000000001E-3"/>
    <n v="0.100591716"/>
    <n v="0.35453648900000001"/>
    <n v="0.29487179499999999"/>
    <n v="0.15976331399999999"/>
    <x v="66"/>
    <n v="7"/>
    <n v="48"/>
    <n v="166"/>
    <n v="497"/>
    <n v="362"/>
    <n v="333"/>
    <n v="218"/>
    <n v="151"/>
    <n v="246"/>
    <n v="3.4516769999999998E-3"/>
    <n v="2.3668639000000002E-2"/>
    <n v="8.1854043000000001E-2"/>
    <n v="0.24506903399999999"/>
    <n v="0.178500986"/>
    <n v="0.164201183"/>
    <n v="0.107495069"/>
    <n v="7.4457594000000002E-2"/>
    <n v="0.121301775"/>
    <n v="4503"/>
    <n v="204"/>
    <n v="136"/>
    <n v="102"/>
    <n v="225"/>
    <n v="49"/>
    <n v="70"/>
    <n v="71"/>
    <n v="190"/>
    <n v="127"/>
    <n v="778"/>
    <n v="995"/>
    <n v="417"/>
    <n v="604"/>
    <n v="402"/>
    <n v="87"/>
    <n v="46"/>
    <n v="46.2"/>
    <n v="49"/>
    <n v="4.5303131000000003E-2"/>
    <n v="3.0202086999999999E-2"/>
    <n v="2.2651566000000001E-2"/>
    <n v="4.9966689000000002E-2"/>
    <n v="1.0881633999999999E-2"/>
    <n v="1.5545191999999999E-2"/>
    <n v="1.5767265999999999E-2"/>
    <n v="4.2194093000000002E-2"/>
    <n v="2.820342E-2"/>
    <n v="0.172773706"/>
    <n v="0.22096380199999999"/>
    <n v="9.2604930000000002E-2"/>
    <n v="0.1341328"/>
    <n v="8.9273817000000005E-2"/>
    <n v="1.9320453000000001E-2"/>
    <n v="1.0215412E-2"/>
    <n v="41"/>
    <n v="24"/>
    <n v="14"/>
    <n v="0.12068965500000001"/>
    <n v="0.35344827600000001"/>
    <n v="0.20689655200000001"/>
    <x v="4"/>
    <s v="Smart bulb that can be controlled by your smartphone and other smart-home devices"/>
    <s v="High-End"/>
    <s v="All homes"/>
    <s v="Zircon"/>
    <s v="Lighting"/>
  </r>
  <r>
    <x v="0"/>
    <s v="5d4d10cd-8d4e-4281-b074-a06056dd0f46"/>
    <n v="2346"/>
    <s v="myemmiu"/>
    <n v="1"/>
    <s v="Female"/>
    <x v="28"/>
    <x v="29"/>
    <x v="1"/>
    <x v="9"/>
    <n v="80"/>
    <x v="28"/>
    <n v="1478"/>
    <n v="3"/>
    <n v="69"/>
    <n v="441"/>
    <n v="615"/>
    <n v="316"/>
    <n v="34"/>
    <n v="2.0297700000000002E-3"/>
    <n v="4.6684708999999998E-2"/>
    <n v="0.29837618399999999"/>
    <n v="0.41610284199999997"/>
    <n v="0.21380243600000001"/>
    <x v="28"/>
    <n v="2"/>
    <n v="25"/>
    <n v="59"/>
    <n v="303"/>
    <n v="378"/>
    <n v="315"/>
    <n v="202"/>
    <n v="127"/>
    <n v="67"/>
    <n v="1.3531800000000001E-3"/>
    <n v="1.6914749999999999E-2"/>
    <n v="3.9918809E-2"/>
    <n v="0.20500676600000001"/>
    <n v="0.25575101500000003"/>
    <n v="0.21312584600000001"/>
    <n v="0.136671177"/>
    <n v="8.5926928E-2"/>
    <n v="4.5331529000000002E-2"/>
    <n v="3666"/>
    <n v="227"/>
    <n v="128"/>
    <n v="83"/>
    <n v="250"/>
    <n v="41"/>
    <n v="100"/>
    <n v="82"/>
    <n v="218"/>
    <n v="219"/>
    <n v="793"/>
    <n v="883"/>
    <n v="227"/>
    <n v="258"/>
    <n v="125"/>
    <n v="20"/>
    <n v="12"/>
    <n v="38"/>
    <n v="40"/>
    <n v="6.1920349E-2"/>
    <n v="3.4915439E-2"/>
    <n v="2.2640480000000001E-2"/>
    <n v="6.8194217000000001E-2"/>
    <n v="1.1183851999999999E-2"/>
    <n v="2.7277686999999998E-2"/>
    <n v="2.2367702999999999E-2"/>
    <n v="5.9465357000000003E-2"/>
    <n v="5.9738133999999998E-2"/>
    <n v="0.216312057"/>
    <n v="0.24086197500000001"/>
    <n v="6.1920349E-2"/>
    <n v="7.0376432000000003E-2"/>
    <n v="3.4097109E-2"/>
    <n v="5.4555369999999999E-3"/>
    <n v="3.273322E-3"/>
    <n v="18"/>
    <n v="28"/>
    <n v="5"/>
    <n v="6.25E-2"/>
    <n v="0.22500000000000001"/>
    <n v="0.35"/>
    <x v="2"/>
    <s v="Fingerprint recognised door system"/>
    <s v="All"/>
    <s v="Flats"/>
    <s v="MyHome"/>
    <s v="Security"/>
  </r>
  <r>
    <x v="10"/>
    <s v="bccf9f8b-2b8e-44ec-ae6f-4ec655b73dd9"/>
    <n v="1765"/>
    <s v="wberndtiv"/>
    <n v="1"/>
    <s v="Male"/>
    <x v="19"/>
    <x v="26"/>
    <x v="0"/>
    <x v="14"/>
    <n v="174"/>
    <x v="19"/>
    <n v="3746"/>
    <n v="1"/>
    <n v="185"/>
    <n v="725"/>
    <n v="1720"/>
    <n v="910"/>
    <n v="205"/>
    <n v="2.6695100000000003E-4"/>
    <n v="4.9386012E-2"/>
    <n v="0.193539776"/>
    <n v="0.459156434"/>
    <n v="0.242925788"/>
    <x v="19"/>
    <n v="18"/>
    <n v="42"/>
    <n v="167"/>
    <n v="458"/>
    <n v="850"/>
    <n v="934"/>
    <n v="560"/>
    <n v="360"/>
    <n v="357"/>
    <n v="4.8051250000000004E-3"/>
    <n v="1.1211959000000001E-2"/>
    <n v="4.4580886E-2"/>
    <n v="0.12226374800000001"/>
    <n v="0.22690870299999999"/>
    <n v="0.249332621"/>
    <n v="0.14949279200000001"/>
    <n v="9.6102509000000003E-2"/>
    <n v="9.5301654999999999E-2"/>
    <n v="9296"/>
    <n v="499"/>
    <n v="319"/>
    <n v="197"/>
    <n v="538"/>
    <n v="126"/>
    <n v="243"/>
    <n v="208"/>
    <n v="459"/>
    <n v="384"/>
    <n v="1845"/>
    <n v="1995"/>
    <n v="671"/>
    <n v="873"/>
    <n v="675"/>
    <n v="183"/>
    <n v="81"/>
    <n v="42.2"/>
    <n v="43"/>
    <n v="5.3679002000000003E-2"/>
    <n v="3.4315835000000003E-2"/>
    <n v="2.1191910000000001E-2"/>
    <n v="5.7874355000000002E-2"/>
    <n v="1.3554217E-2"/>
    <n v="2.6140275000000001E-2"/>
    <n v="2.2375215E-2"/>
    <n v="4.9376075999999998E-2"/>
    <n v="4.1308089999999999E-2"/>
    <n v="0.19847246099999999"/>
    <n v="0.21460843399999999"/>
    <n v="7.2181582999999994E-2"/>
    <n v="9.3911359999999999E-2"/>
    <n v="7.2611876000000006E-2"/>
    <n v="1.9685886E-2"/>
    <n v="8.7134250000000003E-3"/>
    <n v="54"/>
    <n v="67"/>
    <n v="13"/>
    <n v="7.4712643999999995E-2"/>
    <n v="0.31034482800000002"/>
    <n v="0.38505747099999998"/>
    <x v="7"/>
    <s v="Smart bulb that can be controlled by your smartphone and other smart-home devices"/>
    <s v="Budget"/>
    <s v="All homes"/>
    <s v="MyHome"/>
    <s v="Lighting"/>
  </r>
  <r>
    <x v="23"/>
    <s v="a05a61e9-8602-4897-968b-53c19adfd841"/>
    <n v="1765"/>
    <s v="blangdaleiw"/>
    <n v="1"/>
    <s v="Female"/>
    <x v="52"/>
    <x v="15"/>
    <x v="1"/>
    <x v="6"/>
    <n v="198"/>
    <x v="52"/>
    <n v="3224"/>
    <n v="8"/>
    <n v="433"/>
    <n v="908"/>
    <n v="1511"/>
    <n v="308"/>
    <n v="56"/>
    <n v="2.48139E-3"/>
    <n v="0.13430521100000001"/>
    <n v="0.28163771700000001"/>
    <n v="0.46867245699999999"/>
    <n v="9.5533498999999994E-2"/>
    <x v="52"/>
    <n v="20"/>
    <n v="143"/>
    <n v="396"/>
    <n v="477"/>
    <n v="946"/>
    <n v="790"/>
    <n v="268"/>
    <n v="127"/>
    <n v="57"/>
    <n v="6.2034739999999996E-3"/>
    <n v="4.4354839E-2"/>
    <n v="0.122828784"/>
    <n v="0.14795285399999999"/>
    <n v="0.29342431800000002"/>
    <n v="0.245037221"/>
    <n v="8.3126551000000007E-2"/>
    <n v="3.939206E-2"/>
    <n v="1.7679901000000001E-2"/>
    <n v="7373"/>
    <n v="539"/>
    <n v="239"/>
    <n v="146"/>
    <n v="357"/>
    <n v="94"/>
    <n v="159"/>
    <n v="144"/>
    <n v="508"/>
    <n v="591"/>
    <n v="1574"/>
    <n v="1378"/>
    <n v="406"/>
    <n v="583"/>
    <n v="472"/>
    <n v="119"/>
    <n v="64"/>
    <n v="39.299999999999997"/>
    <n v="38"/>
    <n v="7.3104570999999993E-2"/>
    <n v="3.2415569999999998E-2"/>
    <n v="1.980198E-2"/>
    <n v="4.8419909999999997E-2"/>
    <n v="1.274922E-2"/>
    <n v="2.1565170000000002E-2"/>
    <n v="1.9530720000000001E-2"/>
    <n v="6.8900040999999995E-2"/>
    <n v="8.0157330999999998E-2"/>
    <n v="0.21348162200000001"/>
    <n v="0.18689814199999999"/>
    <n v="5.5065781000000001E-2"/>
    <n v="7.9072291000000003E-2"/>
    <n v="6.4017360999999995E-2"/>
    <n v="1.613997E-2"/>
    <n v="8.68032E-3"/>
    <n v="14"/>
    <n v="40"/>
    <n v="27"/>
    <n v="0.13636363600000001"/>
    <n v="7.0707070999999996E-2"/>
    <n v="0.20202020200000001"/>
    <x v="7"/>
    <s v="Smart bulb that can be controlled by your smartphone and other smart-home devices"/>
    <s v="Budget"/>
    <s v="All homes"/>
    <s v="MyHome"/>
    <s v="Lighting"/>
  </r>
  <r>
    <x v="20"/>
    <s v="f3c21d6d-aed5-43a1-86ef-4c9549fd67ef"/>
    <n v="2342"/>
    <s v="odungayix"/>
    <n v="1"/>
    <s v="Female"/>
    <x v="65"/>
    <x v="26"/>
    <x v="1"/>
    <x v="25"/>
    <n v="127"/>
    <x v="65"/>
    <n v="3737"/>
    <n v="6"/>
    <n v="275"/>
    <n v="802"/>
    <n v="2290"/>
    <n v="284"/>
    <n v="80"/>
    <n v="1.6055659999999999E-3"/>
    <n v="7.3588440000000005E-2"/>
    <n v="0.21461064999999999"/>
    <n v="0.61279100900000005"/>
    <n v="7.5996788999999995E-2"/>
    <x v="65"/>
    <n v="11"/>
    <n v="65"/>
    <n v="324"/>
    <n v="628"/>
    <n v="1316"/>
    <n v="946"/>
    <n v="291"/>
    <n v="106"/>
    <n v="50"/>
    <n v="2.9435379999999999E-3"/>
    <n v="1.7393631E-2"/>
    <n v="8.6700561999999995E-2"/>
    <n v="0.16804923699999999"/>
    <n v="0.35215413400000001"/>
    <n v="0.253144233"/>
    <n v="7.7869948999999994E-2"/>
    <n v="2.8364998999999998E-2"/>
    <n v="1.3379716E-2"/>
    <n v="9500"/>
    <n v="837"/>
    <n v="473"/>
    <n v="272"/>
    <n v="719"/>
    <n v="119"/>
    <n v="251"/>
    <n v="257"/>
    <n v="596"/>
    <n v="683"/>
    <n v="2057"/>
    <n v="1535"/>
    <n v="444"/>
    <n v="625"/>
    <n v="436"/>
    <n v="121"/>
    <n v="75"/>
    <n v="35.299999999999997"/>
    <n v="33"/>
    <n v="8.8105263000000003E-2"/>
    <n v="4.9789474E-2"/>
    <n v="2.8631579000000001E-2"/>
    <n v="7.5684211000000001E-2"/>
    <n v="1.2526315999999999E-2"/>
    <n v="2.6421053E-2"/>
    <n v="2.7052632E-2"/>
    <n v="6.2736842000000001E-2"/>
    <n v="7.1894737E-2"/>
    <n v="0.216526316"/>
    <n v="0.161578947"/>
    <n v="4.6736842000000001E-2"/>
    <n v="6.5789474000000001E-2"/>
    <n v="4.5894736999999998E-2"/>
    <n v="1.2736842E-2"/>
    <n v="7.8947370000000006E-3"/>
    <n v="1"/>
    <n v="58"/>
    <n v="7"/>
    <n v="5.5118109999999998E-2"/>
    <n v="7.8740159999999993E-3"/>
    <n v="0.45669291299999998"/>
    <x v="3"/>
    <s v="Alarm clock which automatically syncs with your smartphone and automatically opens the curtains or blinds"/>
    <s v="Budget"/>
    <s v="All homes"/>
    <s v="MyHome"/>
    <s v="Alarm"/>
  </r>
  <r>
    <x v="0"/>
    <s v="00c64067-46b1-45f8-b654-524a0274340d"/>
    <n v="2346"/>
    <s v="rfurseyiy"/>
    <n v="1"/>
    <s v="Male"/>
    <x v="83"/>
    <x v="23"/>
    <x v="1"/>
    <x v="9"/>
    <n v="198"/>
    <x v="83"/>
    <n v="3280"/>
    <n v="6"/>
    <n v="246"/>
    <n v="810"/>
    <n v="1361"/>
    <n v="745"/>
    <n v="112"/>
    <n v="1.829268E-3"/>
    <n v="7.4999999999999997E-2"/>
    <n v="0.24695122"/>
    <n v="0.41493902399999999"/>
    <n v="0.22713414600000001"/>
    <x v="83"/>
    <n v="10"/>
    <n v="58"/>
    <n v="192"/>
    <n v="559"/>
    <n v="738"/>
    <n v="757"/>
    <n v="470"/>
    <n v="310"/>
    <n v="186"/>
    <n v="3.0487800000000001E-3"/>
    <n v="1.7682927000000001E-2"/>
    <n v="5.8536585000000002E-2"/>
    <n v="0.170426829"/>
    <n v="0.22500000000000001"/>
    <n v="0.230792683"/>
    <n v="0.143292683"/>
    <n v="9.4512194999999993E-2"/>
    <n v="5.6707317E-2"/>
    <n v="7850"/>
    <n v="363"/>
    <n v="237"/>
    <n v="139"/>
    <n v="448"/>
    <n v="92"/>
    <n v="205"/>
    <n v="166"/>
    <n v="415"/>
    <n v="371"/>
    <n v="1365"/>
    <n v="1759"/>
    <n v="577"/>
    <n v="926"/>
    <n v="593"/>
    <n v="121"/>
    <n v="73"/>
    <n v="43.6"/>
    <n v="46"/>
    <n v="4.6242037999999999E-2"/>
    <n v="3.0191083000000001E-2"/>
    <n v="1.7707006000000001E-2"/>
    <n v="5.7070063999999997E-2"/>
    <n v="1.1719745E-2"/>
    <n v="2.611465E-2"/>
    <n v="2.1146497E-2"/>
    <n v="5.2866242000000001E-2"/>
    <n v="4.7261145999999997E-2"/>
    <n v="0.17388534999999999"/>
    <n v="0.22407643299999999"/>
    <n v="7.3503184999999999E-2"/>
    <n v="0.117961783"/>
    <n v="7.5541400999999994E-2"/>
    <n v="1.5414013000000001E-2"/>
    <n v="9.2993629999999997E-3"/>
    <n v="33"/>
    <n v="85"/>
    <n v="25"/>
    <n v="0.12626262599999999"/>
    <n v="0.16666666699999999"/>
    <n v="0.42929292899999999"/>
    <x v="2"/>
    <s v="Fingerprint recognised door system"/>
    <s v="All"/>
    <s v="Flats"/>
    <s v="MyHome"/>
    <s v="Security"/>
  </r>
  <r>
    <x v="14"/>
    <s v="66db9a0a-4460-4115-adc0-e6a1c18a8d47"/>
    <n v="2346"/>
    <s v="agasgarthiz"/>
    <n v="1"/>
    <s v="Female"/>
    <x v="27"/>
    <x v="12"/>
    <x v="0"/>
    <x v="15"/>
    <n v="195"/>
    <x v="27"/>
    <n v="2346"/>
    <n v="10"/>
    <n v="438"/>
    <n v="751"/>
    <n v="616"/>
    <n v="407"/>
    <n v="124"/>
    <n v="4.2625750000000002E-3"/>
    <n v="0.18670076699999999"/>
    <n v="0.32011935200000002"/>
    <n v="0.26257459500000002"/>
    <n v="0.173486786"/>
    <x v="27"/>
    <n v="24"/>
    <n v="77"/>
    <n v="371"/>
    <n v="523"/>
    <n v="408"/>
    <n v="327"/>
    <n v="233"/>
    <n v="181"/>
    <n v="202"/>
    <n v="1.0230179000000001E-2"/>
    <n v="3.2821823999999999E-2"/>
    <n v="0.15814151700000001"/>
    <n v="0.22293265100000001"/>
    <n v="0.17391304299999999"/>
    <n v="0.13938618899999999"/>
    <n v="9.9317987999999996E-2"/>
    <n v="7.7152600000000002E-2"/>
    <n v="8.6104006999999996E-2"/>
    <n v="5362"/>
    <n v="303"/>
    <n v="163"/>
    <n v="104"/>
    <n v="288"/>
    <n v="53"/>
    <n v="131"/>
    <n v="136"/>
    <n v="384"/>
    <n v="351"/>
    <n v="1160"/>
    <n v="999"/>
    <n v="297"/>
    <n v="414"/>
    <n v="351"/>
    <n v="127"/>
    <n v="101"/>
    <n v="40.9"/>
    <n v="40"/>
    <n v="5.6508765000000002E-2"/>
    <n v="3.0399104999999999E-2"/>
    <n v="1.9395748000000001E-2"/>
    <n v="5.3711302000000002E-2"/>
    <n v="9.8843720000000006E-3"/>
    <n v="2.4431181999999999E-2"/>
    <n v="2.5363670000000001E-2"/>
    <n v="7.1615069000000003E-2"/>
    <n v="6.5460648999999996E-2"/>
    <n v="0.21633718800000001"/>
    <n v="0.18631107799999999"/>
    <n v="5.538978E-2"/>
    <n v="7.7209996000000003E-2"/>
    <n v="6.5460648999999996E-2"/>
    <n v="2.3685192000000001E-2"/>
    <n v="1.8836255E-2"/>
    <n v="34"/>
    <n v="30"/>
    <n v="58"/>
    <n v="0.297435897"/>
    <n v="0.174358974"/>
    <n v="0.15384615400000001"/>
    <x v="2"/>
    <s v="Fingerprint recognised door system"/>
    <s v="All"/>
    <s v="Flats"/>
    <s v="MyHome"/>
    <s v="Security"/>
  </r>
  <r>
    <x v="5"/>
    <s v="19b86412-19a7-41e0-934d-6917f7fb78a3"/>
    <n v="6825"/>
    <s v="dwoodruffj0"/>
    <n v="1"/>
    <s v="Male"/>
    <x v="86"/>
    <x v="1"/>
    <x v="0"/>
    <x v="10"/>
    <n v="186"/>
    <x v="86"/>
    <n v="3509"/>
    <n v="6"/>
    <n v="170"/>
    <n v="539"/>
    <n v="1191"/>
    <n v="1098"/>
    <n v="505"/>
    <n v="1.709889E-3"/>
    <n v="4.8446850999999999E-2"/>
    <n v="0.15360501600000001"/>
    <n v="0.339412938"/>
    <n v="0.31290966100000001"/>
    <x v="86"/>
    <n v="4"/>
    <n v="49"/>
    <n v="114"/>
    <n v="345"/>
    <n v="573"/>
    <n v="636"/>
    <n v="531"/>
    <n v="474"/>
    <n v="783"/>
    <n v="1.1399260000000001E-3"/>
    <n v="1.3964092000000001E-2"/>
    <n v="3.2487887999999999E-2"/>
    <n v="9.8318609000000001E-2"/>
    <n v="0.16329438600000001"/>
    <n v="0.18124821899999999"/>
    <n v="0.15132516400000001"/>
    <n v="0.13508122"/>
    <n v="0.22314049599999999"/>
    <n v="8991"/>
    <n v="418"/>
    <n v="305"/>
    <n v="222"/>
    <n v="597"/>
    <n v="147"/>
    <n v="271"/>
    <n v="185"/>
    <n v="381"/>
    <n v="318"/>
    <n v="1421"/>
    <n v="2071"/>
    <n v="679"/>
    <n v="999"/>
    <n v="748"/>
    <n v="165"/>
    <n v="64"/>
    <n v="43.4"/>
    <n v="46"/>
    <n v="4.6490934999999997E-2"/>
    <n v="3.3922811999999997E-2"/>
    <n v="2.4691358E-2"/>
    <n v="6.6399733000000002E-2"/>
    <n v="1.6349683E-2"/>
    <n v="3.0141252E-2"/>
    <n v="2.0576132E-2"/>
    <n v="4.2375708999999998E-2"/>
    <n v="3.5368702000000002E-2"/>
    <n v="0.158046936"/>
    <n v="0.230341453"/>
    <n v="7.5519963999999995E-2"/>
    <n v="0.111111111"/>
    <n v="8.3194304999999996E-2"/>
    <n v="1.8351685E-2"/>
    <n v="7.1182290000000002E-3"/>
    <n v="95"/>
    <n v="53"/>
    <n v="6"/>
    <n v="3.2258065000000002E-2"/>
    <n v="0.51075268799999995"/>
    <n v="0.28494623699999999"/>
    <x v="5"/>
    <s v="Facial recognition security alarm system"/>
    <s v="All"/>
    <s v="Detached and semi-detached houses"/>
    <s v="Zircon"/>
    <s v="Security"/>
  </r>
  <r>
    <x v="30"/>
    <s v="a3931c9d-afcc-42b8-99cc-8e9214bb29e6"/>
    <n v="2342"/>
    <s v="tguyersj1"/>
    <n v="1"/>
    <s v="Male"/>
    <x v="64"/>
    <x v="4"/>
    <x v="1"/>
    <x v="34"/>
    <n v="63"/>
    <x v="64"/>
    <n v="1330"/>
    <n v="1"/>
    <n v="47"/>
    <n v="178"/>
    <n v="450"/>
    <n v="425"/>
    <n v="229"/>
    <n v="7.5188000000000002E-4"/>
    <n v="3.5338346E-2"/>
    <n v="0.13383458600000001"/>
    <n v="0.33834586500000002"/>
    <n v="0.31954887199999998"/>
    <x v="64"/>
    <n v="1"/>
    <n v="7"/>
    <n v="38"/>
    <n v="99"/>
    <n v="170"/>
    <n v="239"/>
    <n v="174"/>
    <n v="220"/>
    <n v="382"/>
    <n v="7.5188000000000002E-4"/>
    <n v="5.2631580000000004E-3"/>
    <n v="2.8571428999999999E-2"/>
    <n v="7.4436089999999996E-2"/>
    <n v="0.127819549"/>
    <n v="0.17969924800000001"/>
    <n v="0.13082706799999999"/>
    <n v="0.165413534"/>
    <n v="0.28721804499999998"/>
    <n v="3318"/>
    <n v="138"/>
    <n v="113"/>
    <n v="70"/>
    <n v="250"/>
    <n v="56"/>
    <n v="115"/>
    <n v="73"/>
    <n v="108"/>
    <n v="78"/>
    <n v="467"/>
    <n v="793"/>
    <n v="327"/>
    <n v="428"/>
    <n v="218"/>
    <n v="49"/>
    <n v="35"/>
    <n v="44.1"/>
    <n v="48"/>
    <n v="4.1591320000000001E-2"/>
    <n v="3.4056661000000002E-2"/>
    <n v="2.1097046000000001E-2"/>
    <n v="7.5346594000000003E-2"/>
    <n v="1.6877637000000001E-2"/>
    <n v="3.4659433000000003E-2"/>
    <n v="2.2001205999999999E-2"/>
    <n v="3.2549728999999999E-2"/>
    <n v="2.3508136999999998E-2"/>
    <n v="0.140747438"/>
    <n v="0.238999397"/>
    <n v="9.8553345000000001E-2"/>
    <n v="0.128993369"/>
    <n v="6.570223E-2"/>
    <n v="1.4767931999999999E-2"/>
    <n v="1.0548523000000001E-2"/>
    <n v="37"/>
    <n v="8"/>
    <n v="0"/>
    <n v="0"/>
    <n v="0.58730158700000001"/>
    <n v="0.126984127"/>
    <x v="3"/>
    <s v="Alarm clock which automatically syncs with your smartphone and automatically opens the curtains or blinds"/>
    <s v="Budget"/>
    <s v="All homes"/>
    <s v="MyHome"/>
    <s v="Alarm"/>
  </r>
  <r>
    <x v="12"/>
    <s v="6b188b0a-0296-43b9-af4d-fbed6856ad37"/>
    <n v="2346"/>
    <s v="rposselj2"/>
    <n v="1"/>
    <s v="Female"/>
    <x v="100"/>
    <x v="2"/>
    <x v="0"/>
    <x v="32"/>
    <n v="233"/>
    <x v="100"/>
    <n v="4139"/>
    <n v="2"/>
    <n v="311"/>
    <n v="1095"/>
    <n v="1464"/>
    <n v="850"/>
    <n v="417"/>
    <n v="4.8320900000000001E-4"/>
    <n v="7.5138921999999997E-2"/>
    <n v="0.264556656"/>
    <n v="0.353708625"/>
    <n v="0.205363614"/>
    <x v="100"/>
    <n v="7"/>
    <n v="65"/>
    <n v="298"/>
    <n v="828"/>
    <n v="853"/>
    <n v="602"/>
    <n v="477"/>
    <n v="406"/>
    <n v="603"/>
    <n v="1.6912299999999999E-3"/>
    <n v="1.5704276E-2"/>
    <n v="7.1998066999999999E-2"/>
    <n v="0.200048321"/>
    <n v="0.20608842699999999"/>
    <n v="0.14544576000000001"/>
    <n v="0.11524522800000001"/>
    <n v="9.8091326000000006E-2"/>
    <n v="0.14568736400000001"/>
    <n v="10331"/>
    <n v="638"/>
    <n v="393"/>
    <n v="254"/>
    <n v="687"/>
    <n v="124"/>
    <n v="300"/>
    <n v="206"/>
    <n v="456"/>
    <n v="507"/>
    <n v="1864"/>
    <n v="2270"/>
    <n v="688"/>
    <n v="963"/>
    <n v="639"/>
    <n v="227"/>
    <n v="115"/>
    <n v="41.2"/>
    <n v="43"/>
    <n v="6.1755879999999999E-2"/>
    <n v="3.8040848000000002E-2"/>
    <n v="2.4586197000000001E-2"/>
    <n v="6.6498887000000007E-2"/>
    <n v="1.200271E-2"/>
    <n v="2.9038814999999999E-2"/>
    <n v="1.9939986E-2"/>
    <n v="4.4138998999999998E-2"/>
    <n v="4.9075597999999998E-2"/>
    <n v="0.18042783900000001"/>
    <n v="0.21972703499999999"/>
    <n v="6.6595683000000003E-2"/>
    <n v="9.3214596999999996E-2"/>
    <n v="6.1852676000000002E-2"/>
    <n v="2.1972703999999999E-2"/>
    <n v="1.1131546000000001E-2"/>
    <n v="56"/>
    <n v="62"/>
    <n v="46"/>
    <n v="0.19742489299999999"/>
    <n v="0.24034334800000001"/>
    <n v="0.26609442100000003"/>
    <x v="2"/>
    <s v="Fingerprint recognised door system"/>
    <s v="All"/>
    <s v="Flats"/>
    <s v="MyHome"/>
    <s v="Security"/>
  </r>
  <r>
    <x v="14"/>
    <s v="3ee41893-e735-4fe4-9b76-c22d210f7baf"/>
    <n v="5422"/>
    <s v="clongstaffej3"/>
    <n v="4"/>
    <s v="Female"/>
    <x v="25"/>
    <x v="19"/>
    <x v="0"/>
    <x v="20"/>
    <n v="188"/>
    <x v="25"/>
    <n v="3351"/>
    <n v="17"/>
    <n v="469"/>
    <n v="844"/>
    <n v="1055"/>
    <n v="701"/>
    <n v="265"/>
    <n v="5.0731129999999998E-3"/>
    <n v="0.13995822099999999"/>
    <n v="0.25186511499999997"/>
    <n v="0.31483139399999999"/>
    <n v="0.209191286"/>
    <x v="25"/>
    <n v="14"/>
    <n v="139"/>
    <n v="378"/>
    <n v="597"/>
    <n v="606"/>
    <n v="534"/>
    <n v="427"/>
    <n v="285"/>
    <n v="371"/>
    <n v="4.1778570000000001E-3"/>
    <n v="4.1480154999999998E-2"/>
    <n v="0.112802149"/>
    <n v="0.17815577399999999"/>
    <n v="0.18084154"/>
    <n v="0.159355416"/>
    <n v="0.127424649"/>
    <n v="8.5049238999999999E-2"/>
    <n v="0.11071322"/>
    <n v="7921"/>
    <n v="456"/>
    <n v="269"/>
    <n v="199"/>
    <n v="473"/>
    <n v="81"/>
    <n v="172"/>
    <n v="205"/>
    <n v="387"/>
    <n v="412"/>
    <n v="1555"/>
    <n v="1548"/>
    <n v="558"/>
    <n v="718"/>
    <n v="578"/>
    <n v="204"/>
    <n v="106"/>
    <n v="42"/>
    <n v="43"/>
    <n v="5.7568489E-2"/>
    <n v="3.3960359000000002E-2"/>
    <n v="2.5123091E-2"/>
    <n v="5.9714681999999998E-2"/>
    <n v="1.0225982E-2"/>
    <n v="2.171443E-2"/>
    <n v="2.5880571000000002E-2"/>
    <n v="4.8857467000000002E-2"/>
    <n v="5.2013635000000003E-2"/>
    <n v="0.19631359700000001"/>
    <n v="0.19542987000000001"/>
    <n v="7.0445650999999998E-2"/>
    <n v="9.0645120999999995E-2"/>
    <n v="7.2970585000000004E-2"/>
    <n v="2.5754323999999999E-2"/>
    <n v="1.3382148999999999E-2"/>
    <n v="61"/>
    <n v="36"/>
    <n v="59"/>
    <n v="0.31382978700000003"/>
    <n v="0.32446808500000002"/>
    <n v="0.191489362"/>
    <x v="4"/>
    <s v="Smart bulb that can be controlled by your smartphone and other smart-home devices"/>
    <s v="High-End"/>
    <s v="All homes"/>
    <s v="Zircon"/>
    <s v="Lighting"/>
  </r>
  <r>
    <x v="26"/>
    <s v="4f0a33fd-523b-4ba5-9e3e-7e8504aa0ffb"/>
    <n v="1549"/>
    <s v="clavissj4"/>
    <n v="1"/>
    <s v="Male"/>
    <x v="48"/>
    <x v="9"/>
    <x v="1"/>
    <x v="3"/>
    <n v="112"/>
    <x v="48"/>
    <n v="2196"/>
    <n v="1"/>
    <n v="60"/>
    <n v="259"/>
    <n v="863"/>
    <n v="722"/>
    <n v="291"/>
    <n v="4.5537300000000002E-4"/>
    <n v="2.7322404000000002E-2"/>
    <n v="0.117941712"/>
    <n v="0.39298725000000001"/>
    <n v="0.32877959899999998"/>
    <x v="48"/>
    <n v="1"/>
    <n v="4"/>
    <n v="56"/>
    <n v="141"/>
    <n v="382"/>
    <n v="389"/>
    <n v="382"/>
    <n v="336"/>
    <n v="505"/>
    <n v="4.5537300000000002E-4"/>
    <n v="1.8214940000000001E-3"/>
    <n v="2.5500911000000001E-2"/>
    <n v="6.4207650000000005E-2"/>
    <n v="0.17395264099999999"/>
    <n v="0.177140255"/>
    <n v="0.17395264099999999"/>
    <n v="0.15300546400000001"/>
    <n v="0.22996357000000001"/>
    <n v="5537"/>
    <n v="227"/>
    <n v="204"/>
    <n v="142"/>
    <n v="406"/>
    <n v="88"/>
    <n v="175"/>
    <n v="129"/>
    <n v="200"/>
    <n v="144"/>
    <n v="877"/>
    <n v="1283"/>
    <n v="404"/>
    <n v="678"/>
    <n v="427"/>
    <n v="109"/>
    <n v="44"/>
    <n v="43.7"/>
    <n v="46"/>
    <n v="4.0996930000000001E-2"/>
    <n v="3.6843055999999999E-2"/>
    <n v="2.5645655999999999E-2"/>
    <n v="7.3324904999999996E-2"/>
    <n v="1.5893082999999999E-2"/>
    <n v="3.1605563000000003E-2"/>
    <n v="2.3297814999999999E-2"/>
    <n v="3.6120643000000001E-2"/>
    <n v="2.6006863000000002E-2"/>
    <n v="0.15838901899999999"/>
    <n v="0.23171392499999999"/>
    <n v="7.2963699000000007E-2"/>
    <n v="0.12244898"/>
    <n v="7.7117572999999995E-2"/>
    <n v="1.9685749999999998E-2"/>
    <n v="7.9465409999999997E-3"/>
    <n v="55"/>
    <n v="24"/>
    <n v="2"/>
    <n v="1.7857142999999999E-2"/>
    <n v="0.491071429"/>
    <n v="0.21428571399999999"/>
    <x v="6"/>
    <s v="Alarm clock which automatically syncs with your smartphone and automatically opens the curtains or blinds"/>
    <s v="High-End"/>
    <s v="All homes"/>
    <s v="Zircon"/>
    <s v="Alarm"/>
  </r>
  <r>
    <x v="16"/>
    <s v="a3bd1bcf-93f6-4c56-a301-ca1bd504ccd1"/>
    <n v="1765"/>
    <s v="tubsdalej5"/>
    <n v="1"/>
    <s v="Male"/>
    <x v="14"/>
    <x v="3"/>
    <x v="0"/>
    <x v="10"/>
    <n v="89"/>
    <x v="14"/>
    <n v="2068"/>
    <n v="4"/>
    <n v="271"/>
    <n v="625"/>
    <n v="500"/>
    <n v="380"/>
    <n v="288"/>
    <n v="1.934236E-3"/>
    <n v="0.13104448699999999"/>
    <n v="0.30222437099999999"/>
    <n v="0.24177949700000001"/>
    <n v="0.183752418"/>
    <x v="14"/>
    <n v="10"/>
    <n v="62"/>
    <n v="226"/>
    <n v="438"/>
    <n v="266"/>
    <n v="288"/>
    <n v="210"/>
    <n v="188"/>
    <n v="380"/>
    <n v="4.8355899999999999E-3"/>
    <n v="2.9980658E-2"/>
    <n v="0.109284333"/>
    <n v="0.21179883899999999"/>
    <n v="0.12862669199999999"/>
    <n v="0.13926499000000001"/>
    <n v="0.101547389"/>
    <n v="9.0909090999999997E-2"/>
    <n v="0.183752418"/>
    <n v="4724"/>
    <n v="223"/>
    <n v="114"/>
    <n v="87"/>
    <n v="277"/>
    <n v="65"/>
    <n v="167"/>
    <n v="97"/>
    <n v="205"/>
    <n v="216"/>
    <n v="849"/>
    <n v="1013"/>
    <n v="308"/>
    <n v="525"/>
    <n v="376"/>
    <n v="126"/>
    <n v="76"/>
    <n v="44.2"/>
    <n v="45"/>
    <n v="4.7205758E-2"/>
    <n v="2.4132091000000001E-2"/>
    <n v="1.8416596E-2"/>
    <n v="5.8636749000000002E-2"/>
    <n v="1.3759525999999999E-2"/>
    <n v="3.5351397E-2"/>
    <n v="2.0533446E-2"/>
    <n v="4.3395428E-2"/>
    <n v="4.5723962999999999E-2"/>
    <n v="0.17972057599999999"/>
    <n v="0.214436918"/>
    <n v="6.5198984000000001E-2"/>
    <n v="0.111134632"/>
    <n v="7.9593565000000005E-2"/>
    <n v="2.6672312E-2"/>
    <n v="1.6088061000000001E-2"/>
    <n v="24"/>
    <n v="11"/>
    <n v="28"/>
    <n v="0.31460674199999999"/>
    <n v="0.269662921"/>
    <n v="0.12359550599999999"/>
    <x v="7"/>
    <s v="Smart bulb that can be controlled by your smartphone and other smart-home devices"/>
    <s v="Budget"/>
    <s v="All homes"/>
    <s v="MyHome"/>
    <s v="Lighting"/>
  </r>
  <r>
    <x v="2"/>
    <s v="8bacd81c-e60c-4811-bb9f-cc2a10730c95"/>
    <n v="5422"/>
    <s v="cfoldsj6"/>
    <n v="3"/>
    <s v="Female"/>
    <x v="80"/>
    <x v="2"/>
    <x v="0"/>
    <x v="1"/>
    <n v="136"/>
    <x v="80"/>
    <n v="3100"/>
    <n v="2"/>
    <n v="213"/>
    <n v="705"/>
    <n v="1287"/>
    <n v="670"/>
    <n v="223"/>
    <n v="6.45161E-4"/>
    <n v="6.8709676999999997E-2"/>
    <n v="0.22741935499999999"/>
    <n v="0.41516129000000002"/>
    <n v="0.216129032"/>
    <x v="80"/>
    <n v="6"/>
    <n v="36"/>
    <n v="212"/>
    <n v="569"/>
    <n v="672"/>
    <n v="620"/>
    <n v="407"/>
    <n v="305"/>
    <n v="273"/>
    <n v="1.9354839999999999E-3"/>
    <n v="1.1612903000000001E-2"/>
    <n v="6.8387096999999994E-2"/>
    <n v="0.18354838700000001"/>
    <n v="0.216774194"/>
    <n v="0.2"/>
    <n v="0.13129032299999999"/>
    <n v="9.8387097000000007E-2"/>
    <n v="8.8064515999999995E-2"/>
    <n v="8061"/>
    <n v="598"/>
    <n v="304"/>
    <n v="192"/>
    <n v="507"/>
    <n v="97"/>
    <n v="213"/>
    <n v="157"/>
    <n v="412"/>
    <n v="446"/>
    <n v="1885"/>
    <n v="1610"/>
    <n v="440"/>
    <n v="624"/>
    <n v="387"/>
    <n v="103"/>
    <n v="86"/>
    <n v="38.5"/>
    <n v="39"/>
    <n v="7.4184343999999999E-2"/>
    <n v="3.7712442999999998E-2"/>
    <n v="2.3818385000000001E-2"/>
    <n v="6.2895422000000006E-2"/>
    <n v="1.2033245999999999E-2"/>
    <n v="2.6423520999999998E-2"/>
    <n v="1.9476492000000001E-2"/>
    <n v="5.1110283999999999E-2"/>
    <n v="5.5328123E-2"/>
    <n v="0.23384195499999999"/>
    <n v="0.199727081"/>
    <n v="5.4583799000000002E-2"/>
    <n v="7.7409750999999999E-2"/>
    <n v="4.8008931999999997E-2"/>
    <n v="1.2777571E-2"/>
    <n v="1.0668652000000001E-2"/>
    <n v="28"/>
    <n v="31"/>
    <n v="20"/>
    <n v="0.147058824"/>
    <n v="0.20588235299999999"/>
    <n v="0.227941176"/>
    <x v="4"/>
    <s v="Smart bulb that can be controlled by your smartphone and other smart-home devices"/>
    <s v="High-End"/>
    <s v="All homes"/>
    <s v="Zircon"/>
    <s v="Lighting"/>
  </r>
  <r>
    <x v="8"/>
    <s v="62ea85c1-9fb1-42b2-95b1-657b7cafe083"/>
    <n v="2346"/>
    <s v="hgiacobonij7"/>
    <n v="1"/>
    <s v="Male"/>
    <x v="46"/>
    <x v="25"/>
    <x v="1"/>
    <x v="29"/>
    <n v="158"/>
    <x v="46"/>
    <n v="3304"/>
    <n v="4"/>
    <n v="162"/>
    <n v="975"/>
    <n v="1157"/>
    <n v="888"/>
    <n v="118"/>
    <n v="1.210654E-3"/>
    <n v="4.9031476999999997E-2"/>
    <n v="0.29509685200000002"/>
    <n v="0.35018159799999998"/>
    <n v="0.26876513299999999"/>
    <x v="46"/>
    <n v="0"/>
    <n v="53"/>
    <n v="192"/>
    <n v="790"/>
    <n v="667"/>
    <n v="462"/>
    <n v="401"/>
    <n v="401"/>
    <n v="338"/>
    <n v="0"/>
    <n v="1.6041162000000001E-2"/>
    <n v="5.8111379999999997E-2"/>
    <n v="0.23910411600000001"/>
    <n v="0.20187651300000001"/>
    <n v="0.13983050799999999"/>
    <n v="0.121368039"/>
    <n v="0.121368039"/>
    <n v="0.102300242"/>
    <n v="8354"/>
    <n v="701"/>
    <n v="372"/>
    <n v="213"/>
    <n v="577"/>
    <n v="138"/>
    <n v="251"/>
    <n v="181"/>
    <n v="482"/>
    <n v="650"/>
    <n v="2330"/>
    <n v="1703"/>
    <n v="276"/>
    <n v="322"/>
    <n v="135"/>
    <n v="17"/>
    <n v="6"/>
    <n v="32.9"/>
    <n v="34"/>
    <n v="8.3911897999999999E-2"/>
    <n v="4.4529566999999999E-2"/>
    <n v="2.5496768E-2"/>
    <n v="6.9068710000000005E-2"/>
    <n v="1.6519032999999999E-2"/>
    <n v="3.0045486999999999E-2"/>
    <n v="2.1666267999999999E-2"/>
    <n v="5.7696912000000003E-2"/>
    <n v="7.7807038999999995E-2"/>
    <n v="0.27890830700000002"/>
    <n v="0.203854441"/>
    <n v="3.3038065999999998E-2"/>
    <n v="3.8544410000000001E-2"/>
    <n v="1.6159923E-2"/>
    <n v="2.0349529999999999E-3"/>
    <n v="7.1821899999999998E-4"/>
    <n v="45"/>
    <n v="27"/>
    <n v="20"/>
    <n v="0.12658227799999999"/>
    <n v="0.28481012700000002"/>
    <n v="0.170886076"/>
    <x v="2"/>
    <s v="Fingerprint recognised door system"/>
    <s v="All"/>
    <s v="Flats"/>
    <s v="MyHome"/>
    <s v="Security"/>
  </r>
  <r>
    <x v="24"/>
    <s v="16d380bc-1813-4217-8de4-106b016eecd2"/>
    <n v="1549"/>
    <s v="pbendlej8"/>
    <n v="1"/>
    <s v="Male"/>
    <x v="103"/>
    <x v="16"/>
    <x v="0"/>
    <x v="38"/>
    <n v="197"/>
    <x v="103"/>
    <n v="3673"/>
    <n v="2"/>
    <n v="202"/>
    <n v="587"/>
    <n v="1193"/>
    <n v="1145"/>
    <n v="544"/>
    <n v="5.4451399999999996E-4"/>
    <n v="5.4995915999999999E-2"/>
    <n v="0.159814865"/>
    <n v="0.32480261399999999"/>
    <n v="0.311734277"/>
    <x v="103"/>
    <n v="14"/>
    <n v="26"/>
    <n v="200"/>
    <n v="416"/>
    <n v="519"/>
    <n v="643"/>
    <n v="595"/>
    <n v="504"/>
    <n v="756"/>
    <n v="3.8115979999999998E-3"/>
    <n v="7.0786820000000002E-3"/>
    <n v="5.4451402000000003E-2"/>
    <n v="0.113258916"/>
    <n v="0.141301389"/>
    <n v="0.175061258"/>
    <n v="0.16199292100000001"/>
    <n v="0.137217533"/>
    <n v="0.20582629999999999"/>
    <n v="9577"/>
    <n v="621"/>
    <n v="410"/>
    <n v="256"/>
    <n v="695"/>
    <n v="114"/>
    <n v="270"/>
    <n v="178"/>
    <n v="338"/>
    <n v="292"/>
    <n v="1827"/>
    <n v="2125"/>
    <n v="598"/>
    <n v="859"/>
    <n v="657"/>
    <n v="225"/>
    <n v="112"/>
    <n v="41.4"/>
    <n v="43"/>
    <n v="6.4842853000000006E-2"/>
    <n v="4.2810900999999998E-2"/>
    <n v="2.6730708999999998E-2"/>
    <n v="7.2569698000000002E-2"/>
    <n v="1.1903519E-2"/>
    <n v="2.8192544999999999E-2"/>
    <n v="1.8586195999999999E-2"/>
    <n v="3.5292889000000001E-2"/>
    <n v="3.0489715000000001E-2"/>
    <n v="0.19076955200000001"/>
    <n v="0.22188576800000001"/>
    <n v="6.2441266000000002E-2"/>
    <n v="8.9694059000000007E-2"/>
    <n v="6.8601859000000001E-2"/>
    <n v="2.3493786999999999E-2"/>
    <n v="1.1694685E-2"/>
    <n v="79"/>
    <n v="44"/>
    <n v="36"/>
    <n v="0.18274111700000001"/>
    <n v="0.401015228"/>
    <n v="0.223350254"/>
    <x v="6"/>
    <s v="Alarm clock which automatically syncs with your smartphone and automatically opens the curtains or blinds"/>
    <s v="High-End"/>
    <s v="All homes"/>
    <s v="Zircon"/>
    <s v="Alarm"/>
  </r>
  <r>
    <x v="12"/>
    <s v="1fda6d89-41e5-43e4-889e-5b519954139d"/>
    <n v="5422"/>
    <s v="akinnerj9"/>
    <n v="4"/>
    <s v="Female"/>
    <x v="36"/>
    <x v="6"/>
    <x v="0"/>
    <x v="10"/>
    <n v="84"/>
    <x v="36"/>
    <n v="1452"/>
    <n v="4"/>
    <n v="164"/>
    <n v="163"/>
    <n v="291"/>
    <n v="298"/>
    <n v="532"/>
    <n v="2.7548210000000002E-3"/>
    <n v="0.11294765800000001"/>
    <n v="0.11225895299999999"/>
    <n v="0.200413223"/>
    <n v="0.20523416"/>
    <x v="36"/>
    <n v="6"/>
    <n v="32"/>
    <n v="124"/>
    <n v="117"/>
    <n v="128"/>
    <n v="157"/>
    <n v="125"/>
    <n v="130"/>
    <n v="633"/>
    <n v="4.1322310000000001E-3"/>
    <n v="2.2038566999999998E-2"/>
    <n v="8.5399449000000002E-2"/>
    <n v="8.0578512000000005E-2"/>
    <n v="8.8154270000000007E-2"/>
    <n v="0.10812672199999999"/>
    <n v="8.6088154E-2"/>
    <n v="8.9531680000000002E-2"/>
    <n v="0.43595041299999998"/>
    <n v="3921"/>
    <n v="208"/>
    <n v="169"/>
    <n v="113"/>
    <n v="293"/>
    <n v="65"/>
    <n v="98"/>
    <n v="79"/>
    <n v="165"/>
    <n v="146"/>
    <n v="684"/>
    <n v="937"/>
    <n v="236"/>
    <n v="314"/>
    <n v="227"/>
    <n v="122"/>
    <n v="65"/>
    <n v="41.5"/>
    <n v="43"/>
    <n v="5.3047692E-2"/>
    <n v="4.3101250000000001E-2"/>
    <n v="2.8819179E-2"/>
    <n v="7.4725835000000004E-2"/>
    <n v="1.6577404E-2"/>
    <n v="2.4993623999999999E-2"/>
    <n v="2.0147920999999999E-2"/>
    <n v="4.2081102000000002E-2"/>
    <n v="3.7235399000000002E-2"/>
    <n v="0.174445295"/>
    <n v="0.23896965100000001"/>
    <n v="6.0188726999999997E-2"/>
    <n v="8.0081611999999996E-2"/>
    <n v="5.7893395E-2"/>
    <n v="3.1114512E-2"/>
    <n v="1.6577404E-2"/>
    <n v="39"/>
    <n v="11"/>
    <n v="9"/>
    <n v="0.10714285699999999"/>
    <n v="0.46428571400000002"/>
    <n v="0.13095238100000001"/>
    <x v="4"/>
    <s v="Smart bulb that can be controlled by your smartphone and other smart-home devices"/>
    <s v="High-End"/>
    <s v="All homes"/>
    <s v="Zircon"/>
    <s v="Lighting"/>
  </r>
  <r>
    <x v="23"/>
    <s v="a40c8691-1090-4b3d-9c2a-ae9682367892"/>
    <n v="1765"/>
    <s v="dmcdermidja"/>
    <n v="1"/>
    <s v="Male"/>
    <x v="73"/>
    <x v="20"/>
    <x v="1"/>
    <x v="19"/>
    <n v="230"/>
    <x v="73"/>
    <n v="4956"/>
    <n v="10"/>
    <n v="492"/>
    <n v="1332"/>
    <n v="2504"/>
    <n v="517"/>
    <n v="101"/>
    <n v="2.0177559999999999E-3"/>
    <n v="9.9273607999999999E-2"/>
    <n v="0.26876513299999999"/>
    <n v="0.50524616600000005"/>
    <n v="0.104317998"/>
    <x v="73"/>
    <n v="14"/>
    <n v="118"/>
    <n v="489"/>
    <n v="946"/>
    <n v="1403"/>
    <n v="1205"/>
    <n v="502"/>
    <n v="182"/>
    <n v="97"/>
    <n v="2.8248589999999999E-3"/>
    <n v="2.3809523999999999E-2"/>
    <n v="9.8668280999999997E-2"/>
    <n v="0.19087974199999999"/>
    <n v="0.28309120300000001"/>
    <n v="0.243139629"/>
    <n v="0.10129136399999999"/>
    <n v="3.6723164000000003E-2"/>
    <n v="1.9572236E-2"/>
    <n v="11524"/>
    <n v="726"/>
    <n v="361"/>
    <n v="243"/>
    <n v="668"/>
    <n v="156"/>
    <n v="285"/>
    <n v="279"/>
    <n v="758"/>
    <n v="762"/>
    <n v="2113"/>
    <n v="2262"/>
    <n v="712"/>
    <n v="1091"/>
    <n v="750"/>
    <n v="238"/>
    <n v="120"/>
    <n v="40.799999999999997"/>
    <n v="41"/>
    <n v="6.2998958999999993E-2"/>
    <n v="3.1325928000000003E-2"/>
    <n v="2.1086428000000001E-2"/>
    <n v="5.7965983999999998E-2"/>
    <n v="1.3536965999999999E-2"/>
    <n v="2.4730996000000002E-2"/>
    <n v="2.4210344000000002E-2"/>
    <n v="6.5775771999999996E-2"/>
    <n v="6.6122873999999998E-2"/>
    <n v="0.18335647299999999"/>
    <n v="0.19628601200000001"/>
    <n v="6.1784103E-2"/>
    <n v="9.4671988999999998E-2"/>
    <n v="6.5081569000000006E-2"/>
    <n v="2.0652551000000002E-2"/>
    <n v="1.0413051E-2"/>
    <n v="18"/>
    <n v="102"/>
    <n v="31"/>
    <n v="0.134782609"/>
    <n v="7.8260869999999996E-2"/>
    <n v="0.44347826099999998"/>
    <x v="7"/>
    <s v="Smart bulb that can be controlled by your smartphone and other smart-home devices"/>
    <s v="Budget"/>
    <s v="All homes"/>
    <s v="MyHome"/>
    <s v="Lighting"/>
  </r>
  <r>
    <x v="24"/>
    <s v="0baefe26-c2b0-4dcd-a4fb-93fefa53502e"/>
    <n v="6825"/>
    <s v="bstokerjb"/>
    <n v="1"/>
    <s v="Female"/>
    <x v="72"/>
    <x v="26"/>
    <x v="1"/>
    <x v="22"/>
    <n v="155"/>
    <x v="72"/>
    <n v="2662"/>
    <n v="2"/>
    <n v="63"/>
    <n v="798"/>
    <n v="1337"/>
    <n v="392"/>
    <n v="70"/>
    <n v="7.5131500000000001E-4"/>
    <n v="2.3666415999999999E-2"/>
    <n v="0.299774606"/>
    <n v="0.50225394400000001"/>
    <n v="0.14725770099999999"/>
    <x v="72"/>
    <n v="1"/>
    <n v="8"/>
    <n v="65"/>
    <n v="497"/>
    <n v="857"/>
    <n v="620"/>
    <n v="322"/>
    <n v="166"/>
    <n v="126"/>
    <n v="3.75657E-4"/>
    <n v="3.0052590000000001E-3"/>
    <n v="2.4417731000000002E-2"/>
    <n v="0.18670172800000001"/>
    <n v="0.32193839200000002"/>
    <n v="0.232907588"/>
    <n v="0.120961683"/>
    <n v="6.2359128E-2"/>
    <n v="4.7332831999999998E-2"/>
    <n v="5971"/>
    <n v="307"/>
    <n v="216"/>
    <n v="128"/>
    <n v="304"/>
    <n v="65"/>
    <n v="139"/>
    <n v="109"/>
    <n v="234"/>
    <n v="256"/>
    <n v="900"/>
    <n v="1130"/>
    <n v="534"/>
    <n v="906"/>
    <n v="546"/>
    <n v="140"/>
    <n v="57"/>
    <n v="45.7"/>
    <n v="49"/>
    <n v="5.1415173000000002E-2"/>
    <n v="3.6174844999999997E-2"/>
    <n v="2.1436944999999999E-2"/>
    <n v="5.0912745000000002E-2"/>
    <n v="1.0885949000000001E-2"/>
    <n v="2.3279182999999998E-2"/>
    <n v="1.8254899000000002E-2"/>
    <n v="3.9189415999999998E-2"/>
    <n v="4.2873889999999998E-2"/>
    <n v="0.150728521"/>
    <n v="0.18924803200000001"/>
    <n v="8.9432256000000002E-2"/>
    <n v="0.151733378"/>
    <n v="9.1441969999999997E-2"/>
    <n v="2.3446659000000002E-2"/>
    <n v="9.5461399999999998E-3"/>
    <n v="58"/>
    <n v="31"/>
    <n v="6"/>
    <n v="3.8709676999999998E-2"/>
    <n v="0.37419354799999999"/>
    <n v="0.2"/>
    <x v="5"/>
    <s v="Facial recognition security alarm system"/>
    <s v="All"/>
    <s v="Detached and semi-detached houses"/>
    <s v="Zircon"/>
    <s v="Security"/>
  </r>
  <r>
    <x v="0"/>
    <s v="a57cce14-478b-4955-bb75-e35c54f93f6b"/>
    <n v="2342"/>
    <s v="rprujeanjc"/>
    <n v="1"/>
    <s v="Male"/>
    <x v="124"/>
    <x v="10"/>
    <x v="1"/>
    <x v="36"/>
    <n v="150"/>
    <x v="124"/>
    <n v="2528"/>
    <n v="1"/>
    <n v="122"/>
    <n v="448"/>
    <n v="864"/>
    <n v="898"/>
    <n v="195"/>
    <n v="3.9556999999999998E-4"/>
    <n v="4.8259494E-2"/>
    <n v="0.17721518999999999"/>
    <n v="0.341772152"/>
    <n v="0.35522151899999999"/>
    <x v="124"/>
    <n v="2"/>
    <n v="6"/>
    <n v="123"/>
    <n v="279"/>
    <n v="402"/>
    <n v="461"/>
    <n v="448"/>
    <n v="418"/>
    <n v="389"/>
    <n v="7.9113899999999995E-4"/>
    <n v="2.373418E-3"/>
    <n v="4.8655062999999998E-2"/>
    <n v="0.110363924"/>
    <n v="0.159018987"/>
    <n v="0.18235759500000001"/>
    <n v="0.17721518999999999"/>
    <n v="0.165348101"/>
    <n v="0.15387658200000001"/>
    <n v="5847"/>
    <n v="242"/>
    <n v="170"/>
    <n v="111"/>
    <n v="332"/>
    <n v="62"/>
    <n v="139"/>
    <n v="102"/>
    <n v="188"/>
    <n v="151"/>
    <n v="909"/>
    <n v="1381"/>
    <n v="539"/>
    <n v="858"/>
    <n v="495"/>
    <n v="110"/>
    <n v="58"/>
    <n v="46.7"/>
    <n v="50"/>
    <n v="4.1388745999999997E-2"/>
    <n v="2.9074738999999999E-2"/>
    <n v="1.8984094E-2"/>
    <n v="5.6781255000000003E-2"/>
    <n v="1.0603728E-2"/>
    <n v="2.3772874999999999E-2"/>
    <n v="1.7444844000000001E-2"/>
    <n v="3.2153240999999999E-2"/>
    <n v="2.5825210000000001E-2"/>
    <n v="0.15546434100000001"/>
    <n v="0.236189499"/>
    <n v="9.2184026000000002E-2"/>
    <n v="0.146741919"/>
    <n v="8.4658799000000007E-2"/>
    <n v="1.8813066999999999E-2"/>
    <n v="9.9196170000000004E-3"/>
    <n v="88"/>
    <n v="19"/>
    <n v="16"/>
    <n v="0.10666666700000001"/>
    <n v="0.58666666700000003"/>
    <n v="0.12666666700000001"/>
    <x v="3"/>
    <s v="Alarm clock which automatically syncs with your smartphone and automatically opens the curtains or blinds"/>
    <s v="Budget"/>
    <s v="All homes"/>
    <s v="MyHome"/>
    <s v="Alarm"/>
  </r>
  <r>
    <x v="8"/>
    <s v="25fa20ab-738d-479c-a66e-44e4e345d075"/>
    <n v="6825"/>
    <s v="khaddockjd"/>
    <n v="1"/>
    <s v="Female"/>
    <x v="104"/>
    <x v="20"/>
    <x v="0"/>
    <x v="17"/>
    <n v="85"/>
    <x v="104"/>
    <n v="1257"/>
    <n v="2"/>
    <n v="119"/>
    <n v="330"/>
    <n v="518"/>
    <n v="206"/>
    <n v="82"/>
    <n v="1.5910900000000001E-3"/>
    <n v="9.4669849E-2"/>
    <n v="0.26252983299999999"/>
    <n v="0.412092283"/>
    <n v="0.163882259"/>
    <x v="104"/>
    <n v="6"/>
    <n v="21"/>
    <n v="115"/>
    <n v="253"/>
    <n v="322"/>
    <n v="229"/>
    <n v="131"/>
    <n v="77"/>
    <n v="103"/>
    <n v="4.7732699999999996E-3"/>
    <n v="1.6706444000000001E-2"/>
    <n v="9.1487668999999994E-2"/>
    <n v="0.20127287199999999"/>
    <n v="0.25616547299999998"/>
    <n v="0.18217979300000001"/>
    <n v="0.10421638799999999"/>
    <n v="6.1256960999999999E-2"/>
    <n v="8.1941130000000001E-2"/>
    <n v="3111"/>
    <n v="215"/>
    <n v="117"/>
    <n v="78"/>
    <n v="190"/>
    <n v="32"/>
    <n v="64"/>
    <n v="71"/>
    <n v="171"/>
    <n v="199"/>
    <n v="670"/>
    <n v="631"/>
    <n v="175"/>
    <n v="235"/>
    <n v="185"/>
    <n v="47"/>
    <n v="31"/>
    <n v="39.4"/>
    <n v="39"/>
    <n v="6.9109611000000001E-2"/>
    <n v="3.7608485999999997E-2"/>
    <n v="2.5072324E-2"/>
    <n v="6.107361E-2"/>
    <n v="1.0286082E-2"/>
    <n v="2.0572163000000001E-2"/>
    <n v="2.2822243999999998E-2"/>
    <n v="5.4966249000000002E-2"/>
    <n v="6.396657E-2"/>
    <n v="0.215364834"/>
    <n v="0.20282867199999999"/>
    <n v="5.6252008999999999E-2"/>
    <n v="7.5538411999999999E-2"/>
    <n v="5.9466409999999997E-2"/>
    <n v="1.5107682000000001E-2"/>
    <n v="9.9646419999999993E-3"/>
    <n v="17"/>
    <n v="12"/>
    <n v="21"/>
    <n v="0.24705882400000001"/>
    <n v="0.2"/>
    <n v="0.141176471"/>
    <x v="5"/>
    <s v="Facial recognition security alarm system"/>
    <s v="All"/>
    <s v="Detached and semi-detached houses"/>
    <s v="Zircon"/>
    <s v="Security"/>
  </r>
  <r>
    <x v="24"/>
    <s v="107fa8da-5f7c-45f6-8e03-b6c10434e3d0"/>
    <n v="5422"/>
    <s v="dmangionje"/>
    <n v="2"/>
    <s v="Female"/>
    <x v="95"/>
    <x v="3"/>
    <x v="1"/>
    <x v="37"/>
    <n v="130"/>
    <x v="95"/>
    <n v="2544"/>
    <n v="1"/>
    <n v="164"/>
    <n v="343"/>
    <n v="1330"/>
    <n v="544"/>
    <n v="162"/>
    <n v="3.93082E-4"/>
    <n v="6.4465409000000001E-2"/>
    <n v="0.13482704400000001"/>
    <n v="0.52279874199999998"/>
    <n v="0.213836478"/>
    <x v="95"/>
    <n v="6"/>
    <n v="25"/>
    <n v="138"/>
    <n v="229"/>
    <n v="544"/>
    <n v="659"/>
    <n v="412"/>
    <n v="261"/>
    <n v="270"/>
    <n v="2.3584909999999999E-3"/>
    <n v="9.8270440000000001E-3"/>
    <n v="5.4245282999999998E-2"/>
    <n v="9.0015723000000006E-2"/>
    <n v="0.213836478"/>
    <n v="0.259040881"/>
    <n v="0.16194968600000001"/>
    <n v="0.10259434000000001"/>
    <n v="0.10613207500000001"/>
    <n v="6242"/>
    <n v="303"/>
    <n v="171"/>
    <n v="130"/>
    <n v="431"/>
    <n v="103"/>
    <n v="180"/>
    <n v="139"/>
    <n v="255"/>
    <n v="174"/>
    <n v="1001"/>
    <n v="1346"/>
    <n v="394"/>
    <n v="809"/>
    <n v="597"/>
    <n v="138"/>
    <n v="71"/>
    <n v="44.7"/>
    <n v="47"/>
    <n v="4.8542134000000001E-2"/>
    <n v="2.7395065999999999E-2"/>
    <n v="2.0826658000000001E-2"/>
    <n v="6.9048382000000005E-2"/>
    <n v="1.6501121000000001E-2"/>
    <n v="2.8836911E-2"/>
    <n v="2.2268504000000001E-2"/>
    <n v="4.0852290999999999E-2"/>
    <n v="2.7875680999999999E-2"/>
    <n v="0.16036526800000001"/>
    <n v="0.21563601399999999"/>
    <n v="6.3120794999999993E-2"/>
    <n v="0.129605896"/>
    <n v="9.5642422000000005E-2"/>
    <n v="2.2108299000000001E-2"/>
    <n v="1.1374558999999999E-2"/>
    <n v="33"/>
    <n v="41"/>
    <n v="2"/>
    <n v="1.5384615000000001E-2"/>
    <n v="0.25384615399999999"/>
    <n v="0.31538461499999998"/>
    <x v="4"/>
    <s v="Smart bulb that can be controlled by your smartphone and other smart-home devices"/>
    <s v="High-End"/>
    <s v="All homes"/>
    <s v="Zircon"/>
    <s v="Lighting"/>
  </r>
  <r>
    <x v="17"/>
    <s v="b2c2ac79-cdc5-41ff-a303-01161fb1ca54"/>
    <n v="2342"/>
    <s v="oquereejf"/>
    <n v="1"/>
    <s v="Female"/>
    <x v="114"/>
    <x v="30"/>
    <x v="0"/>
    <x v="15"/>
    <n v="129"/>
    <x v="114"/>
    <n v="2558"/>
    <n v="6"/>
    <n v="435"/>
    <n v="885"/>
    <n v="532"/>
    <n v="489"/>
    <n v="211"/>
    <n v="2.3455820000000001E-3"/>
    <n v="0.17005472999999999"/>
    <n v="0.34597341700000001"/>
    <n v="0.20797498"/>
    <n v="0.19116497299999999"/>
    <x v="114"/>
    <n v="22"/>
    <n v="114"/>
    <n v="398"/>
    <n v="593"/>
    <n v="361"/>
    <n v="308"/>
    <n v="287"/>
    <n v="195"/>
    <n v="280"/>
    <n v="8.6004689999999995E-3"/>
    <n v="4.4566067000000001E-2"/>
    <n v="0.15559030500000001"/>
    <n v="0.231821736"/>
    <n v="0.14112588000000001"/>
    <n v="0.12040656800000001"/>
    <n v="0.112197029"/>
    <n v="7.6231431000000002E-2"/>
    <n v="0.10946051599999999"/>
    <n v="6145"/>
    <n v="357"/>
    <n v="188"/>
    <n v="124"/>
    <n v="354"/>
    <n v="93"/>
    <n v="259"/>
    <n v="189"/>
    <n v="387"/>
    <n v="468"/>
    <n v="1273"/>
    <n v="1058"/>
    <n v="350"/>
    <n v="477"/>
    <n v="359"/>
    <n v="116"/>
    <n v="93"/>
    <n v="39.200000000000003"/>
    <n v="37"/>
    <n v="5.8096013000000002E-2"/>
    <n v="3.0593979E-2"/>
    <n v="2.0179006999999999E-2"/>
    <n v="5.7607811000000002E-2"/>
    <n v="1.5134254999999999E-2"/>
    <n v="4.2148088E-2"/>
    <n v="3.0756713000000001E-2"/>
    <n v="6.2978031000000004E-2"/>
    <n v="7.6159479000000002E-2"/>
    <n v="0.207160293"/>
    <n v="0.17217249800000001"/>
    <n v="5.6956875999999997E-2"/>
    <n v="7.7624084999999995E-2"/>
    <n v="5.8421480999999997E-2"/>
    <n v="1.8877135999999999E-2"/>
    <n v="1.5134254999999999E-2"/>
    <n v="17"/>
    <n v="32"/>
    <n v="34"/>
    <n v="0.263565891"/>
    <n v="0.13178294600000001"/>
    <n v="0.248062016"/>
    <x v="3"/>
    <s v="Alarm clock which automatically syncs with your smartphone and automatically opens the curtains or blinds"/>
    <s v="Budget"/>
    <s v="All homes"/>
    <s v="MyHome"/>
    <s v="Alarm"/>
  </r>
  <r>
    <x v="6"/>
    <s v="30872ecc-9182-4e2e-967d-12b43467425d"/>
    <n v="5422"/>
    <s v="kmcindrewjg"/>
    <n v="2"/>
    <s v="Female"/>
    <x v="2"/>
    <x v="19"/>
    <x v="0"/>
    <x v="1"/>
    <n v="200"/>
    <x v="2"/>
    <n v="2881"/>
    <n v="4"/>
    <n v="346"/>
    <n v="499"/>
    <n v="960"/>
    <n v="572"/>
    <n v="500"/>
    <n v="1.3884069999999999E-3"/>
    <n v="0.12009718799999999"/>
    <n v="0.17320374899999999"/>
    <n v="0.33321763300000001"/>
    <n v="0.19854217299999999"/>
    <x v="2"/>
    <n v="9"/>
    <n v="88"/>
    <n v="260"/>
    <n v="318"/>
    <n v="474"/>
    <n v="512"/>
    <n v="340"/>
    <n v="254"/>
    <n v="626"/>
    <n v="3.1239150000000001E-3"/>
    <n v="3.0544950000000001E-2"/>
    <n v="9.0246441999999996E-2"/>
    <n v="0.110378341"/>
    <n v="0.16452620600000001"/>
    <n v="0.177716071"/>
    <n v="0.11801457799999999"/>
    <n v="8.8163831999999998E-2"/>
    <n v="0.21728566499999999"/>
    <n v="7083"/>
    <n v="507"/>
    <n v="283"/>
    <n v="198"/>
    <n v="406"/>
    <n v="81"/>
    <n v="190"/>
    <n v="132"/>
    <n v="257"/>
    <n v="294"/>
    <n v="1596"/>
    <n v="1485"/>
    <n v="411"/>
    <n v="594"/>
    <n v="410"/>
    <n v="159"/>
    <n v="80"/>
    <n v="40.4"/>
    <n v="41"/>
    <n v="7.1579839000000006E-2"/>
    <n v="3.9954821000000001E-2"/>
    <n v="2.7954257E-2"/>
    <n v="5.7320344000000002E-2"/>
    <n v="1.1435832E-2"/>
    <n v="2.6824792E-2"/>
    <n v="1.8636171E-2"/>
    <n v="3.628406E-2"/>
    <n v="4.1507835999999999E-2"/>
    <n v="0.22532825100000001"/>
    <n v="0.20965692499999999"/>
    <n v="5.8026260000000003E-2"/>
    <n v="8.3862770000000003E-2"/>
    <n v="5.7885077E-2"/>
    <n v="2.2448115000000001E-2"/>
    <n v="1.1294649E-2"/>
    <n v="62"/>
    <n v="61"/>
    <n v="32"/>
    <n v="0.16"/>
    <n v="0.31"/>
    <n v="0.30499999999999999"/>
    <x v="4"/>
    <s v="Smart bulb that can be controlled by your smartphone and other smart-home devices"/>
    <s v="High-End"/>
    <s v="All homes"/>
    <s v="Zircon"/>
    <s v="Lighting"/>
  </r>
  <r>
    <x v="19"/>
    <s v="cdd25312-e143-4a3d-b7a4-b734492de0fd"/>
    <n v="2346"/>
    <s v="wmabbuttjh"/>
    <n v="1"/>
    <s v="Male"/>
    <x v="28"/>
    <x v="23"/>
    <x v="1"/>
    <x v="9"/>
    <n v="80"/>
    <x v="28"/>
    <n v="1478"/>
    <n v="3"/>
    <n v="69"/>
    <n v="441"/>
    <n v="615"/>
    <n v="316"/>
    <n v="34"/>
    <n v="2.0297700000000002E-3"/>
    <n v="4.6684708999999998E-2"/>
    <n v="0.29837618399999999"/>
    <n v="0.41610284199999997"/>
    <n v="0.21380243600000001"/>
    <x v="28"/>
    <n v="2"/>
    <n v="25"/>
    <n v="59"/>
    <n v="303"/>
    <n v="378"/>
    <n v="315"/>
    <n v="202"/>
    <n v="127"/>
    <n v="67"/>
    <n v="1.3531800000000001E-3"/>
    <n v="1.6914749999999999E-2"/>
    <n v="3.9918809E-2"/>
    <n v="0.20500676600000001"/>
    <n v="0.25575101500000003"/>
    <n v="0.21312584600000001"/>
    <n v="0.136671177"/>
    <n v="8.5926928E-2"/>
    <n v="4.5331529000000002E-2"/>
    <n v="3666"/>
    <n v="227"/>
    <n v="128"/>
    <n v="83"/>
    <n v="250"/>
    <n v="41"/>
    <n v="100"/>
    <n v="82"/>
    <n v="218"/>
    <n v="219"/>
    <n v="793"/>
    <n v="883"/>
    <n v="227"/>
    <n v="258"/>
    <n v="125"/>
    <n v="20"/>
    <n v="12"/>
    <n v="38"/>
    <n v="40"/>
    <n v="6.1920349E-2"/>
    <n v="3.4915439E-2"/>
    <n v="2.2640480000000001E-2"/>
    <n v="6.8194217000000001E-2"/>
    <n v="1.1183851999999999E-2"/>
    <n v="2.7277686999999998E-2"/>
    <n v="2.2367702999999999E-2"/>
    <n v="5.9465357000000003E-2"/>
    <n v="5.9738133999999998E-2"/>
    <n v="0.216312057"/>
    <n v="0.24086197500000001"/>
    <n v="6.1920349E-2"/>
    <n v="7.0376432000000003E-2"/>
    <n v="3.4097109E-2"/>
    <n v="5.4555369999999999E-3"/>
    <n v="3.273322E-3"/>
    <n v="18"/>
    <n v="28"/>
    <n v="5"/>
    <n v="6.25E-2"/>
    <n v="0.22500000000000001"/>
    <n v="0.35"/>
    <x v="2"/>
    <s v="Fingerprint recognised door system"/>
    <s v="All"/>
    <s v="Flats"/>
    <s v="MyHome"/>
    <s v="Security"/>
  </r>
  <r>
    <x v="2"/>
    <s v="dbddd049-da76-4d97-abfc-4cb7ed8552ba"/>
    <n v="1765"/>
    <s v="hcammisji"/>
    <n v="1"/>
    <s v="Male"/>
    <x v="11"/>
    <x v="4"/>
    <x v="1"/>
    <x v="8"/>
    <n v="229"/>
    <x v="11"/>
    <n v="3652"/>
    <n v="3"/>
    <n v="164"/>
    <n v="806"/>
    <n v="1626"/>
    <n v="894"/>
    <n v="159"/>
    <n v="8.21468E-4"/>
    <n v="4.49069E-2"/>
    <n v="0.22070098599999999"/>
    <n v="0.44523548699999999"/>
    <n v="0.24479737100000001"/>
    <x v="11"/>
    <n v="3"/>
    <n v="36"/>
    <n v="139"/>
    <n v="472"/>
    <n v="821"/>
    <n v="837"/>
    <n v="604"/>
    <n v="402"/>
    <n v="338"/>
    <n v="8.21468E-4"/>
    <n v="9.857612E-3"/>
    <n v="3.8061336000000001E-2"/>
    <n v="0.12924425"/>
    <n v="0.224808324"/>
    <n v="0.229189485"/>
    <n v="0.16538882799999999"/>
    <n v="0.11007667"/>
    <n v="9.2552025999999996E-2"/>
    <n v="8525"/>
    <n v="376"/>
    <n v="270"/>
    <n v="180"/>
    <n v="464"/>
    <n v="106"/>
    <n v="177"/>
    <n v="174"/>
    <n v="372"/>
    <n v="346"/>
    <n v="1540"/>
    <n v="1934"/>
    <n v="751"/>
    <n v="1039"/>
    <n v="585"/>
    <n v="156"/>
    <n v="55"/>
    <n v="44.2"/>
    <n v="46"/>
    <n v="4.4105572000000003E-2"/>
    <n v="3.1671553999999998E-2"/>
    <n v="2.111437E-2"/>
    <n v="5.4428152E-2"/>
    <n v="1.2434018E-2"/>
    <n v="2.0762462999999998E-2"/>
    <n v="2.0410556999999999E-2"/>
    <n v="4.3636363999999997E-2"/>
    <n v="4.0586509999999999E-2"/>
    <n v="0.180645161"/>
    <n v="0.22686217"/>
    <n v="8.8093842000000006E-2"/>
    <n v="0.121876833"/>
    <n v="6.8621700999999993E-2"/>
    <n v="1.8299119999999999E-2"/>
    <n v="6.4516130000000001E-3"/>
    <n v="104"/>
    <n v="68"/>
    <n v="12"/>
    <n v="5.2401746999999999E-2"/>
    <n v="0.45414847200000003"/>
    <n v="0.29694323099999997"/>
    <x v="7"/>
    <s v="Smart bulb that can be controlled by your smartphone and other smart-home devices"/>
    <s v="Budget"/>
    <s v="All homes"/>
    <s v="MyHome"/>
    <s v="Lighting"/>
  </r>
  <r>
    <x v="30"/>
    <s v="0a0b042b-6cac-4a87-88b1-41a5ab84929b"/>
    <n v="5422"/>
    <s v="abockhjj"/>
    <n v="3"/>
    <s v="Male"/>
    <x v="10"/>
    <x v="18"/>
    <x v="0"/>
    <x v="7"/>
    <n v="201"/>
    <x v="10"/>
    <n v="3206"/>
    <n v="5"/>
    <n v="591"/>
    <n v="928"/>
    <n v="867"/>
    <n v="481"/>
    <n v="334"/>
    <n v="1.559576E-3"/>
    <n v="0.184341859"/>
    <n v="0.28945726799999999"/>
    <n v="0.27043044300000002"/>
    <n v="0.15003119200000001"/>
    <x v="10"/>
    <n v="31"/>
    <n v="175"/>
    <n v="463"/>
    <n v="651"/>
    <n v="494"/>
    <n v="458"/>
    <n v="335"/>
    <n v="211"/>
    <n v="388"/>
    <n v="9.66937E-3"/>
    <n v="5.4585152999999997E-2"/>
    <n v="0.144416719"/>
    <n v="0.203056769"/>
    <n v="0.15408608900000001"/>
    <n v="0.14285714299999999"/>
    <n v="0.104491578"/>
    <n v="6.5814099000000001E-2"/>
    <n v="0.121023082"/>
    <n v="7147"/>
    <n v="519"/>
    <n v="264"/>
    <n v="178"/>
    <n v="389"/>
    <n v="69"/>
    <n v="151"/>
    <n v="96"/>
    <n v="249"/>
    <n v="359"/>
    <n v="1907"/>
    <n v="1437"/>
    <n v="353"/>
    <n v="543"/>
    <n v="398"/>
    <n v="162"/>
    <n v="73"/>
    <n v="39.9"/>
    <n v="39"/>
    <n v="7.2617881999999995E-2"/>
    <n v="3.6938576000000001E-2"/>
    <n v="2.4905554999999999E-2"/>
    <n v="5.4428431999999999E-2"/>
    <n v="9.6544000000000005E-3"/>
    <n v="2.1127745999999999E-2"/>
    <n v="1.3432209000000001E-2"/>
    <n v="3.4839793000000001E-2"/>
    <n v="5.0230865999999999E-2"/>
    <n v="0.26682524099999999"/>
    <n v="0.20106338300000001"/>
    <n v="4.9391352999999999E-2"/>
    <n v="7.5975933999999995E-2"/>
    <n v="5.5687700999999999E-2"/>
    <n v="2.2666853000000001E-2"/>
    <n v="1.0214076000000001E-2"/>
    <n v="37"/>
    <n v="33"/>
    <n v="58"/>
    <n v="0.28855721400000001"/>
    <n v="0.18407960200000001"/>
    <n v="0.16417910399999999"/>
    <x v="4"/>
    <s v="Smart bulb that can be controlled by your smartphone and other smart-home devices"/>
    <s v="High-End"/>
    <s v="All homes"/>
    <s v="Zircon"/>
    <s v="Lighting"/>
  </r>
  <r>
    <x v="21"/>
    <s v="36767428-121f-4529-b091-10000abed5c1"/>
    <n v="1765"/>
    <s v="cwhatmoughjk"/>
    <n v="2"/>
    <s v="Female"/>
    <x v="13"/>
    <x v="18"/>
    <x v="1"/>
    <x v="9"/>
    <n v="199"/>
    <x v="13"/>
    <n v="4339"/>
    <n v="5"/>
    <n v="448"/>
    <n v="1282"/>
    <n v="1948"/>
    <n v="586"/>
    <n v="70"/>
    <n v="1.1523390000000001E-3"/>
    <n v="0.103249597"/>
    <n v="0.29545978299999998"/>
    <n v="0.44895137099999999"/>
    <n v="0.13505416000000001"/>
    <x v="13"/>
    <n v="12"/>
    <n v="65"/>
    <n v="421"/>
    <n v="1007"/>
    <n v="1105"/>
    <n v="932"/>
    <n v="418"/>
    <n v="247"/>
    <n v="132"/>
    <n v="2.765614E-3"/>
    <n v="1.498041E-2"/>
    <n v="9.7026965000000007E-2"/>
    <n v="0.232081125"/>
    <n v="0.25466697399999999"/>
    <n v="0.214796036"/>
    <n v="9.6335561E-2"/>
    <n v="5.6925559000000001E-2"/>
    <n v="3.0421756000000001E-2"/>
    <n v="10295"/>
    <n v="644"/>
    <n v="383"/>
    <n v="204"/>
    <n v="599"/>
    <n v="165"/>
    <n v="285"/>
    <n v="234"/>
    <n v="606"/>
    <n v="685"/>
    <n v="2225"/>
    <n v="2171"/>
    <n v="601"/>
    <n v="744"/>
    <n v="534"/>
    <n v="146"/>
    <n v="69"/>
    <n v="38.9"/>
    <n v="39"/>
    <n v="6.2554637999999996E-2"/>
    <n v="3.7202525E-2"/>
    <n v="1.9815444000000002E-2"/>
    <n v="5.8183583999999997E-2"/>
    <n v="1.6027197999999999E-2"/>
    <n v="2.7683341E-2"/>
    <n v="2.272948E-2"/>
    <n v="5.8863525999999999E-2"/>
    <n v="6.6537154000000001E-2"/>
    <n v="0.216124332"/>
    <n v="0.210879068"/>
    <n v="5.8377853E-2"/>
    <n v="7.2268091000000007E-2"/>
    <n v="5.186984E-2"/>
    <n v="1.4181642E-2"/>
    <n v="6.7022829999999999E-3"/>
    <n v="21"/>
    <n v="51"/>
    <n v="21"/>
    <n v="0.10552763800000001"/>
    <n v="0.10552763800000001"/>
    <n v="0.25628140700000002"/>
    <x v="7"/>
    <s v="Smart bulb that can be controlled by your smartphone and other smart-home devices"/>
    <s v="Budget"/>
    <s v="All homes"/>
    <s v="MyHome"/>
    <s v="Lighting"/>
  </r>
  <r>
    <x v="18"/>
    <s v="90acdf69-26a2-4f59-aded-36e5bd80188a"/>
    <n v="2346"/>
    <s v="sclynmanjl"/>
    <n v="1"/>
    <s v="Male"/>
    <x v="24"/>
    <x v="16"/>
    <x v="1"/>
    <x v="19"/>
    <n v="274"/>
    <x v="24"/>
    <n v="3517"/>
    <n v="4"/>
    <n v="108"/>
    <n v="431"/>
    <n v="2360"/>
    <n v="506"/>
    <n v="108"/>
    <n v="1.1373329999999999E-3"/>
    <n v="3.0707990000000001E-2"/>
    <n v="0.12254762600000001"/>
    <n v="0.67102644300000003"/>
    <n v="0.14387261900000001"/>
    <x v="24"/>
    <n v="3"/>
    <n v="22"/>
    <n v="104"/>
    <n v="295"/>
    <n v="1301"/>
    <n v="1055"/>
    <n v="412"/>
    <n v="190"/>
    <n v="135"/>
    <n v="8.5300000000000003E-4"/>
    <n v="6.2553310000000003E-3"/>
    <n v="2.9570657E-2"/>
    <n v="8.3878305E-2"/>
    <n v="0.36991754300000002"/>
    <n v="0.29997156699999999"/>
    <n v="0.117145294"/>
    <n v="5.4023315000000002E-2"/>
    <n v="3.8384987000000002E-2"/>
    <n v="8866"/>
    <n v="489"/>
    <n v="245"/>
    <n v="172"/>
    <n v="465"/>
    <n v="92"/>
    <n v="204"/>
    <n v="217"/>
    <n v="528"/>
    <n v="582"/>
    <n v="1493"/>
    <n v="1944"/>
    <n v="679"/>
    <n v="987"/>
    <n v="568"/>
    <n v="131"/>
    <n v="70"/>
    <n v="42.3"/>
    <n v="44"/>
    <n v="5.5154522999999997E-2"/>
    <n v="2.7633656999999999E-2"/>
    <n v="1.9399955E-2"/>
    <n v="5.2447552000000001E-2"/>
    <n v="1.0376720000000001E-2"/>
    <n v="2.3009248999999999E-2"/>
    <n v="2.4475523999999999E-2"/>
    <n v="5.9553349999999998E-2"/>
    <n v="6.5644033000000004E-2"/>
    <n v="0.16839612000000001"/>
    <n v="0.219264606"/>
    <n v="7.6584706000000002E-2"/>
    <n v="0.11132416000000001"/>
    <n v="6.4064967E-2"/>
    <n v="1.4775547E-2"/>
    <n v="7.8953300000000008E-3"/>
    <n v="48"/>
    <n v="98"/>
    <n v="8"/>
    <n v="2.919708E-2"/>
    <n v="0.175182482"/>
    <n v="0.35766423400000003"/>
    <x v="2"/>
    <s v="Fingerprint recognised door system"/>
    <s v="All"/>
    <s v="Flats"/>
    <s v="MyHome"/>
    <s v="Security"/>
  </r>
  <r>
    <x v="11"/>
    <s v="b2cbcb73-a84e-4834-95d4-f3aa583a6116"/>
    <n v="7747"/>
    <s v="brodmelljm"/>
    <n v="2"/>
    <s v="Female"/>
    <x v="26"/>
    <x v="30"/>
    <x v="1"/>
    <x v="21"/>
    <n v="178"/>
    <x v="26"/>
    <n v="2975"/>
    <n v="2"/>
    <n v="259"/>
    <n v="717"/>
    <n v="987"/>
    <n v="818"/>
    <n v="192"/>
    <n v="6.7226899999999997E-4"/>
    <n v="8.7058824000000007E-2"/>
    <n v="0.24100840300000001"/>
    <n v="0.33176470600000002"/>
    <n v="0.27495798300000002"/>
    <x v="26"/>
    <n v="4"/>
    <n v="46"/>
    <n v="212"/>
    <n v="450"/>
    <n v="471"/>
    <n v="531"/>
    <n v="445"/>
    <n v="376"/>
    <n v="440"/>
    <n v="1.3445379999999999E-3"/>
    <n v="1.5462185E-2"/>
    <n v="7.1260504000000002E-2"/>
    <n v="0.15126050399999999"/>
    <n v="0.15831932800000001"/>
    <n v="0.17848739499999999"/>
    <n v="0.149579832"/>
    <n v="0.12638655500000001"/>
    <n v="0.14789916"/>
    <n v="7081"/>
    <n v="328"/>
    <n v="251"/>
    <n v="165"/>
    <n v="431"/>
    <n v="103"/>
    <n v="213"/>
    <n v="144"/>
    <n v="275"/>
    <n v="255"/>
    <n v="1179"/>
    <n v="1574"/>
    <n v="560"/>
    <n v="776"/>
    <n v="550"/>
    <n v="167"/>
    <n v="110"/>
    <n v="44.1"/>
    <n v="46"/>
    <n v="4.6321141000000003E-2"/>
    <n v="3.5446971000000001E-2"/>
    <n v="2.3301794000000001E-2"/>
    <n v="6.0867109000000003E-2"/>
    <n v="1.4545967999999999E-2"/>
    <n v="3.0080497000000001E-2"/>
    <n v="2.0336111E-2"/>
    <n v="3.8836322999999999E-2"/>
    <n v="3.6011862999999998E-2"/>
    <n v="0.166501907"/>
    <n v="0.22228498799999999"/>
    <n v="7.9084874999999999E-2"/>
    <n v="0.109589041"/>
    <n v="7.7672644999999998E-2"/>
    <n v="2.3584239999999999E-2"/>
    <n v="1.5534529E-2"/>
    <n v="68"/>
    <n v="31"/>
    <n v="27"/>
    <n v="0.151685393"/>
    <n v="0.382022472"/>
    <n v="0.17415730300000001"/>
    <x v="0"/>
    <s v="Speaker system which connects to your smartphone and other smart-home devices"/>
    <s v="Budget"/>
    <s v="All homes"/>
    <s v="MyHome"/>
    <s v="Sound System"/>
  </r>
  <r>
    <x v="0"/>
    <s v="d2069ede-64c5-4f2a-af40-7fe8ab4b48a9"/>
    <n v="1765"/>
    <s v="dpachtjn"/>
    <n v="1"/>
    <s v="Male"/>
    <x v="46"/>
    <x v="12"/>
    <x v="1"/>
    <x v="29"/>
    <n v="158"/>
    <x v="46"/>
    <n v="3304"/>
    <n v="4"/>
    <n v="162"/>
    <n v="975"/>
    <n v="1157"/>
    <n v="888"/>
    <n v="118"/>
    <n v="1.210654E-3"/>
    <n v="4.9031476999999997E-2"/>
    <n v="0.29509685200000002"/>
    <n v="0.35018159799999998"/>
    <n v="0.26876513299999999"/>
    <x v="46"/>
    <n v="0"/>
    <n v="53"/>
    <n v="192"/>
    <n v="790"/>
    <n v="667"/>
    <n v="462"/>
    <n v="401"/>
    <n v="401"/>
    <n v="338"/>
    <n v="0"/>
    <n v="1.6041162000000001E-2"/>
    <n v="5.8111379999999997E-2"/>
    <n v="0.23910411600000001"/>
    <n v="0.20187651300000001"/>
    <n v="0.13983050799999999"/>
    <n v="0.121368039"/>
    <n v="0.121368039"/>
    <n v="0.102300242"/>
    <n v="8354"/>
    <n v="701"/>
    <n v="372"/>
    <n v="213"/>
    <n v="577"/>
    <n v="138"/>
    <n v="251"/>
    <n v="181"/>
    <n v="482"/>
    <n v="650"/>
    <n v="2330"/>
    <n v="1703"/>
    <n v="276"/>
    <n v="322"/>
    <n v="135"/>
    <n v="17"/>
    <n v="6"/>
    <n v="32.9"/>
    <n v="34"/>
    <n v="8.3911897999999999E-2"/>
    <n v="4.4529566999999999E-2"/>
    <n v="2.5496768E-2"/>
    <n v="6.9068710000000005E-2"/>
    <n v="1.6519032999999999E-2"/>
    <n v="3.0045486999999999E-2"/>
    <n v="2.1666267999999999E-2"/>
    <n v="5.7696912000000003E-2"/>
    <n v="7.7807038999999995E-2"/>
    <n v="0.27890830700000002"/>
    <n v="0.203854441"/>
    <n v="3.3038065999999998E-2"/>
    <n v="3.8544410000000001E-2"/>
    <n v="1.6159923E-2"/>
    <n v="2.0349529999999999E-3"/>
    <n v="7.1821899999999998E-4"/>
    <n v="45"/>
    <n v="27"/>
    <n v="20"/>
    <n v="0.12658227799999999"/>
    <n v="0.28481012700000002"/>
    <n v="0.170886076"/>
    <x v="7"/>
    <s v="Smart bulb that can be controlled by your smartphone and other smart-home devices"/>
    <s v="Budget"/>
    <s v="All homes"/>
    <s v="MyHome"/>
    <s v="Lighting"/>
  </r>
  <r>
    <x v="13"/>
    <s v="35102541-b24a-4576-a4a5-f04c9af78423"/>
    <n v="6825"/>
    <s v="alahertyjo"/>
    <n v="1"/>
    <s v="Female"/>
    <x v="113"/>
    <x v="32"/>
    <x v="1"/>
    <x v="33"/>
    <n v="143"/>
    <x v="113"/>
    <n v="2990"/>
    <n v="6"/>
    <n v="387"/>
    <n v="521"/>
    <n v="1689"/>
    <n v="287"/>
    <n v="100"/>
    <n v="2.0066889999999999E-3"/>
    <n v="0.12943143800000001"/>
    <n v="0.174247492"/>
    <n v="0.56488294299999997"/>
    <n v="9.5986621999999994E-2"/>
    <x v="113"/>
    <n v="16"/>
    <n v="93"/>
    <n v="324"/>
    <n v="390"/>
    <n v="775"/>
    <n v="886"/>
    <n v="348"/>
    <n v="104"/>
    <n v="54"/>
    <n v="5.3511710000000001E-3"/>
    <n v="3.1103678999999999E-2"/>
    <n v="0.108361204"/>
    <n v="0.130434783"/>
    <n v="0.25919732400000001"/>
    <n v="0.29632107000000002"/>
    <n v="0.11638796"/>
    <n v="3.4782608999999999E-2"/>
    <n v="1.8060201000000001E-2"/>
    <n v="7057"/>
    <n v="451"/>
    <n v="219"/>
    <n v="121"/>
    <n v="349"/>
    <n v="79"/>
    <n v="158"/>
    <n v="211"/>
    <n v="674"/>
    <n v="662"/>
    <n v="1416"/>
    <n v="1175"/>
    <n v="358"/>
    <n v="546"/>
    <n v="415"/>
    <n v="143"/>
    <n v="80"/>
    <n v="38.700000000000003"/>
    <n v="36"/>
    <n v="6.3908175999999997E-2"/>
    <n v="3.1033017E-2"/>
    <n v="1.7146096E-2"/>
    <n v="4.9454442000000001E-2"/>
    <n v="1.1194559E-2"/>
    <n v="2.2389117E-2"/>
    <n v="2.9899391000000001E-2"/>
    <n v="9.5508006000000006E-2"/>
    <n v="9.3807566999999994E-2"/>
    <n v="0.200651835"/>
    <n v="0.16650134599999999"/>
    <n v="5.0729771999999999E-2"/>
    <n v="7.7369987000000001E-2"/>
    <n v="5.8806857999999997E-2"/>
    <n v="2.0263567999999999E-2"/>
    <n v="1.1336262E-2"/>
    <n v="2"/>
    <n v="42"/>
    <n v="21"/>
    <n v="0.14685314699999999"/>
    <n v="1.3986014E-2"/>
    <n v="0.29370629399999998"/>
    <x v="5"/>
    <s v="Facial recognition security alarm system"/>
    <s v="All"/>
    <s v="Detached and semi-detached houses"/>
    <s v="Zircon"/>
    <s v="Security"/>
  </r>
  <r>
    <x v="6"/>
    <s v="aed79a20-fe92-47cd-a148-219dd1d6f2b9"/>
    <n v="2342"/>
    <s v="fesslemontjp"/>
    <n v="1"/>
    <s v="Female"/>
    <x v="92"/>
    <x v="13"/>
    <x v="1"/>
    <x v="33"/>
    <n v="111"/>
    <x v="92"/>
    <n v="2702"/>
    <n v="3"/>
    <n v="173"/>
    <n v="561"/>
    <n v="1648"/>
    <n v="277"/>
    <n v="40"/>
    <n v="1.110289E-3"/>
    <n v="6.4026647000000006E-2"/>
    <n v="0.20762398200000001"/>
    <n v="0.60991857900000002"/>
    <n v="0.102516654"/>
    <x v="92"/>
    <n v="8"/>
    <n v="39"/>
    <n v="138"/>
    <n v="378"/>
    <n v="907"/>
    <n v="732"/>
    <n v="287"/>
    <n v="152"/>
    <n v="61"/>
    <n v="2.9607700000000002E-3"/>
    <n v="1.4433753000000001E-2"/>
    <n v="5.1073278999999999E-2"/>
    <n v="0.13989637299999999"/>
    <n v="0.33567727600000002"/>
    <n v="0.270910437"/>
    <n v="0.106217617"/>
    <n v="5.6254626000000002E-2"/>
    <n v="2.2575870000000001E-2"/>
    <n v="6295"/>
    <n v="362"/>
    <n v="172"/>
    <n v="112"/>
    <n v="378"/>
    <n v="81"/>
    <n v="162"/>
    <n v="127"/>
    <n v="350"/>
    <n v="369"/>
    <n v="1251"/>
    <n v="1232"/>
    <n v="444"/>
    <n v="704"/>
    <n v="416"/>
    <n v="95"/>
    <n v="40"/>
    <n v="41.7"/>
    <n v="42"/>
    <n v="5.7505957000000003E-2"/>
    <n v="2.7323271999999999E-2"/>
    <n v="1.7791898E-2"/>
    <n v="6.0047656999999997E-2"/>
    <n v="1.2867355E-2"/>
    <n v="2.5734710000000001E-2"/>
    <n v="2.0174741999999999E-2"/>
    <n v="5.5599681999999997E-2"/>
    <n v="5.8617951000000001E-2"/>
    <n v="0.19872914999999999"/>
    <n v="0.195710882"/>
    <n v="7.0532168000000006E-2"/>
    <n v="0.11183479"/>
    <n v="6.6084193999999999E-2"/>
    <n v="1.5091342000000001E-2"/>
    <n v="6.3542490000000002E-3"/>
    <n v="11"/>
    <n v="60"/>
    <n v="4"/>
    <n v="3.6036036E-2"/>
    <n v="9.9099098999999996E-2"/>
    <n v="0.54054054100000004"/>
    <x v="3"/>
    <s v="Alarm clock which automatically syncs with your smartphone and automatically opens the curtains or blinds"/>
    <s v="Budget"/>
    <s v="All homes"/>
    <s v="MyHome"/>
    <s v="Alarm"/>
  </r>
  <r>
    <x v="0"/>
    <s v="68bcbd1e-c4d5-41da-ab8b-9fcf0ac05f83"/>
    <n v="7747"/>
    <s v="cgiacopazzijq"/>
    <n v="1"/>
    <s v="Male"/>
    <x v="83"/>
    <x v="22"/>
    <x v="1"/>
    <x v="9"/>
    <n v="198"/>
    <x v="83"/>
    <n v="3280"/>
    <n v="6"/>
    <n v="246"/>
    <n v="810"/>
    <n v="1361"/>
    <n v="745"/>
    <n v="112"/>
    <n v="1.829268E-3"/>
    <n v="7.4999999999999997E-2"/>
    <n v="0.24695122"/>
    <n v="0.41493902399999999"/>
    <n v="0.22713414600000001"/>
    <x v="83"/>
    <n v="10"/>
    <n v="58"/>
    <n v="192"/>
    <n v="559"/>
    <n v="738"/>
    <n v="757"/>
    <n v="470"/>
    <n v="310"/>
    <n v="186"/>
    <n v="3.0487800000000001E-3"/>
    <n v="1.7682927000000001E-2"/>
    <n v="5.8536585000000002E-2"/>
    <n v="0.170426829"/>
    <n v="0.22500000000000001"/>
    <n v="0.230792683"/>
    <n v="0.143292683"/>
    <n v="9.4512194999999993E-2"/>
    <n v="5.6707317E-2"/>
    <n v="7850"/>
    <n v="363"/>
    <n v="237"/>
    <n v="139"/>
    <n v="448"/>
    <n v="92"/>
    <n v="205"/>
    <n v="166"/>
    <n v="415"/>
    <n v="371"/>
    <n v="1365"/>
    <n v="1759"/>
    <n v="577"/>
    <n v="926"/>
    <n v="593"/>
    <n v="121"/>
    <n v="73"/>
    <n v="43.6"/>
    <n v="46"/>
    <n v="4.6242037999999999E-2"/>
    <n v="3.0191083000000001E-2"/>
    <n v="1.7707006000000001E-2"/>
    <n v="5.7070063999999997E-2"/>
    <n v="1.1719745E-2"/>
    <n v="2.611465E-2"/>
    <n v="2.1146497E-2"/>
    <n v="5.2866242000000001E-2"/>
    <n v="4.7261145999999997E-2"/>
    <n v="0.17388534999999999"/>
    <n v="0.22407643299999999"/>
    <n v="7.3503184999999999E-2"/>
    <n v="0.117961783"/>
    <n v="7.5541400999999994E-2"/>
    <n v="1.5414013000000001E-2"/>
    <n v="9.2993629999999997E-3"/>
    <n v="33"/>
    <n v="85"/>
    <n v="25"/>
    <n v="0.12626262599999999"/>
    <n v="0.16666666699999999"/>
    <n v="0.42929292899999999"/>
    <x v="0"/>
    <s v="Speaker system which connects to your smartphone and other smart-home devices"/>
    <s v="Budget"/>
    <s v="All homes"/>
    <s v="MyHome"/>
    <s v="Sound System"/>
  </r>
  <r>
    <x v="1"/>
    <s v="c0d49b92-1826-41d2-89cb-442bdfba4017"/>
    <n v="2342"/>
    <s v="wnewbornjr"/>
    <n v="1"/>
    <s v="Male"/>
    <x v="12"/>
    <x v="10"/>
    <x v="0"/>
    <x v="1"/>
    <n v="132"/>
    <x v="12"/>
    <n v="1955"/>
    <n v="5"/>
    <n v="374"/>
    <n v="730"/>
    <n v="339"/>
    <n v="240"/>
    <n v="267"/>
    <n v="2.557545E-3"/>
    <n v="0.19130434800000001"/>
    <n v="0.37340153500000001"/>
    <n v="0.173401535"/>
    <n v="0.122762148"/>
    <x v="12"/>
    <n v="15"/>
    <n v="174"/>
    <n v="355"/>
    <n v="498"/>
    <n v="230"/>
    <n v="144"/>
    <n v="97"/>
    <n v="103"/>
    <n v="339"/>
    <n v="7.6726340000000002E-3"/>
    <n v="8.9002557999999996E-2"/>
    <n v="0.181585678"/>
    <n v="0.25473145800000002"/>
    <n v="0.117647059"/>
    <n v="7.3657289000000001E-2"/>
    <n v="4.9616368000000001E-2"/>
    <n v="5.2685422000000003E-2"/>
    <n v="0.173401535"/>
    <n v="4305"/>
    <n v="254"/>
    <n v="131"/>
    <n v="87"/>
    <n v="230"/>
    <n v="53"/>
    <n v="92"/>
    <n v="74"/>
    <n v="235"/>
    <n v="379"/>
    <n v="1084"/>
    <n v="824"/>
    <n v="255"/>
    <n v="305"/>
    <n v="195"/>
    <n v="74"/>
    <n v="33"/>
    <n v="38.9"/>
    <n v="37"/>
    <n v="5.9001161000000003E-2"/>
    <n v="3.0429733E-2"/>
    <n v="2.0209059000000001E-2"/>
    <n v="5.3426249000000002E-2"/>
    <n v="1.2311266E-2"/>
    <n v="2.1370499000000001E-2"/>
    <n v="1.7189315E-2"/>
    <n v="5.4587689000000002E-2"/>
    <n v="8.8037166E-2"/>
    <n v="0.25180023200000001"/>
    <n v="0.19140534300000001"/>
    <n v="5.9233449000000001E-2"/>
    <n v="7.0847851000000003E-2"/>
    <n v="4.5296166999999998E-2"/>
    <n v="1.7189315E-2"/>
    <n v="7.6655050000000004E-3"/>
    <n v="29"/>
    <n v="8"/>
    <n v="62"/>
    <n v="0.46969696999999999"/>
    <n v="0.21969696999999999"/>
    <n v="6.0606061000000003E-2"/>
    <x v="3"/>
    <s v="Alarm clock which automatically syncs with your smartphone and automatically opens the curtains or blinds"/>
    <s v="Budget"/>
    <s v="All homes"/>
    <s v="MyHome"/>
    <s v="Alarm"/>
  </r>
  <r>
    <x v="9"/>
    <s v="f2d499af-c2be-49d4-89dc-e905983a7b91"/>
    <n v="1765"/>
    <s v="palesbrookjs"/>
    <n v="1"/>
    <s v="Male"/>
    <x v="18"/>
    <x v="10"/>
    <x v="1"/>
    <x v="9"/>
    <n v="84"/>
    <x v="18"/>
    <n v="1994"/>
    <n v="1"/>
    <n v="118"/>
    <n v="371"/>
    <n v="863"/>
    <n v="504"/>
    <n v="137"/>
    <n v="5.0150499999999996E-4"/>
    <n v="5.9177532999999997E-2"/>
    <n v="0.18605817499999999"/>
    <n v="0.432798395"/>
    <n v="0.25275827499999998"/>
    <x v="18"/>
    <n v="1"/>
    <n v="16"/>
    <n v="110"/>
    <n v="247"/>
    <n v="412"/>
    <n v="432"/>
    <n v="306"/>
    <n v="223"/>
    <n v="247"/>
    <n v="5.0150499999999996E-4"/>
    <n v="8.0240720000000001E-3"/>
    <n v="5.5165496000000001E-2"/>
    <n v="0.123871615"/>
    <n v="0.20661985999999999"/>
    <n v="0.21664995000000001"/>
    <n v="0.15346038100000001"/>
    <n v="0.111835507"/>
    <n v="0.123871615"/>
    <n v="5040"/>
    <n v="264"/>
    <n v="185"/>
    <n v="105"/>
    <n v="332"/>
    <n v="78"/>
    <n v="159"/>
    <n v="122"/>
    <n v="266"/>
    <n v="229"/>
    <n v="916"/>
    <n v="1210"/>
    <n v="305"/>
    <n v="483"/>
    <n v="295"/>
    <n v="51"/>
    <n v="40"/>
    <n v="40.799999999999997"/>
    <n v="43"/>
    <n v="5.2380952000000001E-2"/>
    <n v="3.6706348999999999E-2"/>
    <n v="2.0833332999999999E-2"/>
    <n v="6.5873016000000006E-2"/>
    <n v="1.5476190000000001E-2"/>
    <n v="3.1547618999999999E-2"/>
    <n v="2.4206348999999999E-2"/>
    <n v="5.2777777999999997E-2"/>
    <n v="4.5436508E-2"/>
    <n v="0.181746032"/>
    <n v="0.24007936499999999"/>
    <n v="6.0515872999999998E-2"/>
    <n v="9.5833333000000007E-2"/>
    <n v="5.8531746000000003E-2"/>
    <n v="1.0119048E-2"/>
    <n v="7.9365080000000001E-3"/>
    <n v="30"/>
    <n v="29"/>
    <n v="1"/>
    <n v="1.1904761999999999E-2"/>
    <n v="0.35714285699999998"/>
    <n v="0.34523809500000002"/>
    <x v="7"/>
    <s v="Smart bulb that can be controlled by your smartphone and other smart-home devices"/>
    <s v="Budget"/>
    <s v="All homes"/>
    <s v="MyHome"/>
    <s v="Lighting"/>
  </r>
  <r>
    <x v="14"/>
    <s v="c3443fb1-9248-406f-b531-e3a3c52f41cb"/>
    <n v="2346"/>
    <s v="agagesjt"/>
    <n v="1"/>
    <s v="Female"/>
    <x v="77"/>
    <x v="25"/>
    <x v="1"/>
    <x v="19"/>
    <n v="155"/>
    <x v="77"/>
    <n v="3411"/>
    <n v="4"/>
    <n v="529"/>
    <n v="599"/>
    <n v="1787"/>
    <n v="407"/>
    <n v="85"/>
    <n v="1.172677E-3"/>
    <n v="0.155086485"/>
    <n v="0.17560832600000001"/>
    <n v="0.52389328599999996"/>
    <n v="0.11931984800000001"/>
    <x v="77"/>
    <n v="10"/>
    <n v="49"/>
    <n v="516"/>
    <n v="447"/>
    <n v="1042"/>
    <n v="830"/>
    <n v="315"/>
    <n v="144"/>
    <n v="58"/>
    <n v="2.9316920000000001E-3"/>
    <n v="1.4365289E-2"/>
    <n v="0.15127528600000001"/>
    <n v="0.13104661400000001"/>
    <n v="0.30548226299999998"/>
    <n v="0.243330402"/>
    <n v="9.2348285000000002E-2"/>
    <n v="4.2216359000000002E-2"/>
    <n v="1.7003811000000001E-2"/>
    <n v="7765"/>
    <n v="422"/>
    <n v="220"/>
    <n v="154"/>
    <n v="450"/>
    <n v="91"/>
    <n v="192"/>
    <n v="191"/>
    <n v="428"/>
    <n v="441"/>
    <n v="1413"/>
    <n v="1501"/>
    <n v="483"/>
    <n v="967"/>
    <n v="592"/>
    <n v="146"/>
    <n v="74"/>
    <n v="42.8"/>
    <n v="44"/>
    <n v="5.4346426000000003E-2"/>
    <n v="2.8332260000000001E-2"/>
    <n v="1.9832582000000001E-2"/>
    <n v="5.795235E-2"/>
    <n v="1.1719253000000001E-2"/>
    <n v="2.4726336000000002E-2"/>
    <n v="2.4597553000000001E-2"/>
    <n v="5.5119123999999999E-2"/>
    <n v="5.6793303000000003E-2"/>
    <n v="0.18197037999999999"/>
    <n v="0.19330328399999999"/>
    <n v="6.2202188999999998E-2"/>
    <n v="0.124533162"/>
    <n v="7.6239535999999997E-2"/>
    <n v="1.8802317999999998E-2"/>
    <n v="9.5299419999999996E-3"/>
    <n v="2"/>
    <n v="76"/>
    <n v="20"/>
    <n v="0.12903225800000001"/>
    <n v="1.2903226E-2"/>
    <n v="0.49032258099999998"/>
    <x v="2"/>
    <s v="Fingerprint recognised door system"/>
    <s v="All"/>
    <s v="Flats"/>
    <s v="MyHome"/>
    <s v="Security"/>
  </r>
  <r>
    <x v="29"/>
    <s v="e08d1f07-4b72-42e8-82ce-0800102569b3"/>
    <n v="2346"/>
    <s v="cpinnockju"/>
    <n v="1"/>
    <s v="Male"/>
    <x v="41"/>
    <x v="27"/>
    <x v="1"/>
    <x v="4"/>
    <n v="177"/>
    <x v="41"/>
    <n v="4110"/>
    <n v="3"/>
    <n v="316"/>
    <n v="729"/>
    <n v="2289"/>
    <n v="610"/>
    <n v="163"/>
    <n v="7.2992700000000001E-4"/>
    <n v="7.6885645000000002E-2"/>
    <n v="0.177372263"/>
    <n v="0.55693430700000002"/>
    <n v="0.14841849100000001"/>
    <x v="41"/>
    <n v="19"/>
    <n v="91"/>
    <n v="304"/>
    <n v="475"/>
    <n v="1209"/>
    <n v="973"/>
    <n v="529"/>
    <n v="273"/>
    <n v="237"/>
    <n v="4.6228709999999998E-3"/>
    <n v="2.2141119000000001E-2"/>
    <n v="7.3965936999999995E-2"/>
    <n v="0.115571776"/>
    <n v="0.294160584"/>
    <n v="0.23673965899999999"/>
    <n v="0.128710462"/>
    <n v="6.6423358000000002E-2"/>
    <n v="5.7664234000000002E-2"/>
    <n v="10150"/>
    <n v="607"/>
    <n v="376"/>
    <n v="240"/>
    <n v="623"/>
    <n v="156"/>
    <n v="381"/>
    <n v="227"/>
    <n v="565"/>
    <n v="668"/>
    <n v="2068"/>
    <n v="1967"/>
    <n v="589"/>
    <n v="895"/>
    <n v="589"/>
    <n v="147"/>
    <n v="52"/>
    <n v="39"/>
    <n v="39"/>
    <n v="5.9802955999999997E-2"/>
    <n v="3.7044334999999998E-2"/>
    <n v="2.3645320000000001E-2"/>
    <n v="6.1379309999999999E-2"/>
    <n v="1.5369458000000001E-2"/>
    <n v="3.7536946000000002E-2"/>
    <n v="2.2364531999999999E-2"/>
    <n v="5.5665025E-2"/>
    <n v="6.5812808E-2"/>
    <n v="0.20374384200000001"/>
    <n v="0.19379310299999999"/>
    <n v="5.8029557000000002E-2"/>
    <n v="8.8177340000000007E-2"/>
    <n v="5.8029557000000002E-2"/>
    <n v="1.4482759E-2"/>
    <n v="5.1231530000000001E-3"/>
    <n v="24"/>
    <n v="50"/>
    <n v="28"/>
    <n v="0.15819209000000001"/>
    <n v="0.13559321999999999"/>
    <n v="0.28248587600000002"/>
    <x v="2"/>
    <s v="Fingerprint recognised door system"/>
    <s v="All"/>
    <s v="Flats"/>
    <s v="MyHome"/>
    <s v="Security"/>
  </r>
  <r>
    <x v="9"/>
    <s v="884c4c72-d33a-4d57-8b11-3d9303fd9b17"/>
    <n v="2346"/>
    <s v="ktillerjv"/>
    <n v="1"/>
    <s v="Male"/>
    <x v="49"/>
    <x v="2"/>
    <x v="1"/>
    <x v="22"/>
    <n v="142"/>
    <x v="49"/>
    <n v="987"/>
    <n v="0"/>
    <n v="88"/>
    <n v="308"/>
    <n v="402"/>
    <n v="149"/>
    <n v="40"/>
    <n v="0"/>
    <n v="8.9159067999999994E-2"/>
    <n v="0.312056738"/>
    <n v="0.40729483300000002"/>
    <n v="0.15096251299999999"/>
    <x v="49"/>
    <n v="3"/>
    <n v="7"/>
    <n v="72"/>
    <n v="188"/>
    <n v="235"/>
    <n v="211"/>
    <n v="133"/>
    <n v="70"/>
    <n v="68"/>
    <n v="3.0395140000000001E-3"/>
    <n v="7.0921990000000004E-3"/>
    <n v="7.2948328000000007E-2"/>
    <n v="0.19047618999999999"/>
    <n v="0.23809523799999999"/>
    <n v="0.21377912900000001"/>
    <n v="0.13475177299999999"/>
    <n v="7.0921986000000006E-2"/>
    <n v="6.8895643000000006E-2"/>
    <n v="2166"/>
    <n v="93"/>
    <n v="59"/>
    <n v="48"/>
    <n v="88"/>
    <n v="21"/>
    <n v="35"/>
    <n v="27"/>
    <n v="56"/>
    <n v="53"/>
    <n v="322"/>
    <n v="456"/>
    <n v="241"/>
    <n v="383"/>
    <n v="212"/>
    <n v="51"/>
    <n v="21"/>
    <n v="49.1"/>
    <n v="53"/>
    <n v="4.2936288000000003E-2"/>
    <n v="2.7239151E-2"/>
    <n v="2.2160665E-2"/>
    <n v="4.0627886000000002E-2"/>
    <n v="9.695291E-3"/>
    <n v="1.6158817999999998E-2"/>
    <n v="1.2465374E-2"/>
    <n v="2.5854109E-2"/>
    <n v="2.4469067000000001E-2"/>
    <n v="0.148661127"/>
    <n v="0.21052631599999999"/>
    <n v="0.111265005"/>
    <n v="0.17682363800000001"/>
    <n v="9.7876270000000001E-2"/>
    <n v="2.3545706E-2"/>
    <n v="9.695291E-3"/>
    <n v="41"/>
    <n v="35"/>
    <n v="19"/>
    <n v="0.13380281699999999"/>
    <n v="0.288732394"/>
    <n v="0.24647887299999999"/>
    <x v="2"/>
    <s v="Fingerprint recognised door system"/>
    <s v="All"/>
    <s v="Flats"/>
    <s v="MyHome"/>
    <s v="Security"/>
  </r>
  <r>
    <x v="16"/>
    <s v="d787b821-6762-45f4-988e-b360dfda4b03"/>
    <n v="1549"/>
    <s v="drochellejw"/>
    <n v="1"/>
    <s v="Female"/>
    <x v="31"/>
    <x v="9"/>
    <x v="0"/>
    <x v="7"/>
    <n v="199"/>
    <x v="31"/>
    <n v="3196"/>
    <n v="8"/>
    <n v="272"/>
    <n v="972"/>
    <n v="711"/>
    <n v="827"/>
    <n v="406"/>
    <n v="2.5031290000000002E-3"/>
    <n v="8.5106382999999994E-2"/>
    <n v="0.30413016300000001"/>
    <n v="0.222465582"/>
    <n v="0.25876095100000002"/>
    <x v="31"/>
    <n v="21"/>
    <n v="93"/>
    <n v="233"/>
    <n v="812"/>
    <n v="437"/>
    <n v="361"/>
    <n v="324"/>
    <n v="311"/>
    <n v="604"/>
    <n v="6.5707129999999997E-3"/>
    <n v="2.9098874E-2"/>
    <n v="7.2903629999999997E-2"/>
    <n v="0.25406758400000001"/>
    <n v="0.136733417"/>
    <n v="0.11295369199999999"/>
    <n v="0.101376721"/>
    <n v="9.7309136000000004E-2"/>
    <n v="0.188986233"/>
    <n v="7564"/>
    <n v="597"/>
    <n v="321"/>
    <n v="182"/>
    <n v="438"/>
    <n v="79"/>
    <n v="154"/>
    <n v="108"/>
    <n v="252"/>
    <n v="349"/>
    <n v="1844"/>
    <n v="1498"/>
    <n v="455"/>
    <n v="653"/>
    <n v="448"/>
    <n v="127"/>
    <n v="59"/>
    <n v="39.9"/>
    <n v="40"/>
    <n v="7.8926494E-2"/>
    <n v="4.2437863999999999E-2"/>
    <n v="2.4061342999999999E-2"/>
    <n v="5.7905869999999998E-2"/>
    <n v="1.0444208999999999E-2"/>
    <n v="2.0359598E-2"/>
    <n v="1.427816E-2"/>
    <n v="3.3315706E-2"/>
    <n v="4.6139608999999998E-2"/>
    <n v="0.24378635600000001"/>
    <n v="0.198043363"/>
    <n v="6.0153357999999997E-2"/>
    <n v="8.6329983999999999E-2"/>
    <n v="5.9227922000000002E-2"/>
    <n v="1.6790058E-2"/>
    <n v="7.8001060000000002E-3"/>
    <n v="42"/>
    <n v="18"/>
    <n v="83"/>
    <n v="0.41708542700000001"/>
    <n v="0.21105527600000001"/>
    <n v="9.0452261000000006E-2"/>
    <x v="6"/>
    <s v="Alarm clock which automatically syncs with your smartphone and automatically opens the curtains or blinds"/>
    <s v="High-End"/>
    <s v="All homes"/>
    <s v="Zircon"/>
    <s v="Alarm"/>
  </r>
  <r>
    <x v="23"/>
    <s v="02f5518b-829f-48de-b98c-09c4f8d66241"/>
    <n v="1765"/>
    <s v="tshewjx"/>
    <n v="1"/>
    <s v="Male"/>
    <x v="89"/>
    <x v="8"/>
    <x v="0"/>
    <x v="15"/>
    <n v="70"/>
    <x v="89"/>
    <n v="1456"/>
    <n v="3"/>
    <n v="41"/>
    <n v="118"/>
    <n v="353"/>
    <n v="663"/>
    <n v="278"/>
    <n v="2.0604400000000002E-3"/>
    <n v="2.8159341000000001E-2"/>
    <n v="8.1043956E-2"/>
    <n v="0.24244505499999999"/>
    <n v="0.45535714300000002"/>
    <x v="89"/>
    <n v="5"/>
    <n v="7"/>
    <n v="40"/>
    <n v="85"/>
    <n v="112"/>
    <n v="231"/>
    <n v="246"/>
    <n v="280"/>
    <n v="450"/>
    <n v="3.4340659999999999E-3"/>
    <n v="4.8076919999999997E-3"/>
    <n v="2.7472527E-2"/>
    <n v="5.8379120999999999E-2"/>
    <n v="7.6923077000000006E-2"/>
    <n v="0.15865384599999999"/>
    <n v="0.168956044"/>
    <n v="0.192307692"/>
    <n v="0.30906593399999999"/>
    <n v="3970"/>
    <n v="199"/>
    <n v="133"/>
    <n v="105"/>
    <n v="298"/>
    <n v="66"/>
    <n v="119"/>
    <n v="85"/>
    <n v="165"/>
    <n v="157"/>
    <n v="631"/>
    <n v="919"/>
    <n v="285"/>
    <n v="423"/>
    <n v="285"/>
    <n v="66"/>
    <n v="34"/>
    <n v="42.2"/>
    <n v="45"/>
    <n v="5.0125944999999998E-2"/>
    <n v="3.3501258999999999E-2"/>
    <n v="2.6448362999999999E-2"/>
    <n v="7.5062972000000006E-2"/>
    <n v="1.6624685E-2"/>
    <n v="2.9974811000000001E-2"/>
    <n v="2.1410578999999999E-2"/>
    <n v="4.1561713E-2"/>
    <n v="3.9546599000000002E-2"/>
    <n v="0.15894206499999999"/>
    <n v="0.231486146"/>
    <n v="7.1788412999999995E-2"/>
    <n v="0.106549118"/>
    <n v="7.1788412999999995E-2"/>
    <n v="1.6624685E-2"/>
    <n v="8.5642319999999997E-3"/>
    <n v="42"/>
    <n v="15"/>
    <n v="5"/>
    <n v="7.1428570999999996E-2"/>
    <n v="0.6"/>
    <n v="0.21428571399999999"/>
    <x v="7"/>
    <s v="Smart bulb that can be controlled by your smartphone and other smart-home devices"/>
    <s v="Budget"/>
    <s v="All homes"/>
    <s v="MyHome"/>
    <s v="Lighting"/>
  </r>
  <r>
    <x v="18"/>
    <s v="25c8ca60-3a40-4022-a976-6b7d8e4806b6"/>
    <n v="2342"/>
    <s v="ghanselmannjy"/>
    <n v="1"/>
    <s v="Female"/>
    <x v="92"/>
    <x v="32"/>
    <x v="1"/>
    <x v="33"/>
    <n v="111"/>
    <x v="92"/>
    <n v="2702"/>
    <n v="3"/>
    <n v="173"/>
    <n v="561"/>
    <n v="1648"/>
    <n v="277"/>
    <n v="40"/>
    <n v="1.110289E-3"/>
    <n v="6.4026647000000006E-2"/>
    <n v="0.20762398200000001"/>
    <n v="0.60991857900000002"/>
    <n v="0.102516654"/>
    <x v="92"/>
    <n v="8"/>
    <n v="39"/>
    <n v="138"/>
    <n v="378"/>
    <n v="907"/>
    <n v="732"/>
    <n v="287"/>
    <n v="152"/>
    <n v="61"/>
    <n v="2.9607700000000002E-3"/>
    <n v="1.4433753000000001E-2"/>
    <n v="5.1073278999999999E-2"/>
    <n v="0.13989637299999999"/>
    <n v="0.33567727600000002"/>
    <n v="0.270910437"/>
    <n v="0.106217617"/>
    <n v="5.6254626000000002E-2"/>
    <n v="2.2575870000000001E-2"/>
    <n v="6295"/>
    <n v="362"/>
    <n v="172"/>
    <n v="112"/>
    <n v="378"/>
    <n v="81"/>
    <n v="162"/>
    <n v="127"/>
    <n v="350"/>
    <n v="369"/>
    <n v="1251"/>
    <n v="1232"/>
    <n v="444"/>
    <n v="704"/>
    <n v="416"/>
    <n v="95"/>
    <n v="40"/>
    <n v="41.7"/>
    <n v="42"/>
    <n v="5.7505957000000003E-2"/>
    <n v="2.7323271999999999E-2"/>
    <n v="1.7791898E-2"/>
    <n v="6.0047656999999997E-2"/>
    <n v="1.2867355E-2"/>
    <n v="2.5734710000000001E-2"/>
    <n v="2.0174741999999999E-2"/>
    <n v="5.5599681999999997E-2"/>
    <n v="5.8617951000000001E-2"/>
    <n v="0.19872914999999999"/>
    <n v="0.195710882"/>
    <n v="7.0532168000000006E-2"/>
    <n v="0.11183479"/>
    <n v="6.6084193999999999E-2"/>
    <n v="1.5091342000000001E-2"/>
    <n v="6.3542490000000002E-3"/>
    <n v="11"/>
    <n v="60"/>
    <n v="4"/>
    <n v="3.6036036E-2"/>
    <n v="9.9099098999999996E-2"/>
    <n v="0.54054054100000004"/>
    <x v="3"/>
    <s v="Alarm clock which automatically syncs with your smartphone and automatically opens the curtains or blinds"/>
    <s v="Budget"/>
    <s v="All homes"/>
    <s v="MyHome"/>
    <s v="Alarm"/>
  </r>
  <r>
    <x v="5"/>
    <s v="8fec878a-0633-46f3-be08-9f29d6431f3e"/>
    <n v="6825"/>
    <s v="hpiattojz"/>
    <n v="1"/>
    <s v="Female"/>
    <x v="79"/>
    <x v="25"/>
    <x v="0"/>
    <x v="38"/>
    <n v="105"/>
    <x v="79"/>
    <n v="1870"/>
    <n v="4"/>
    <n v="99"/>
    <n v="321"/>
    <n v="401"/>
    <n v="470"/>
    <n v="575"/>
    <n v="2.1390369999999999E-3"/>
    <n v="5.2941176E-2"/>
    <n v="0.171657754"/>
    <n v="0.214438503"/>
    <n v="0.25133689799999998"/>
    <x v="79"/>
    <n v="7"/>
    <n v="27"/>
    <n v="98"/>
    <n v="223"/>
    <n v="174"/>
    <n v="228"/>
    <n v="193"/>
    <n v="249"/>
    <n v="671"/>
    <n v="3.743316E-3"/>
    <n v="1.4438503E-2"/>
    <n v="5.2406416999999997E-2"/>
    <n v="0.119251337"/>
    <n v="9.3048127999999994E-2"/>
    <n v="0.121925134"/>
    <n v="0.10320855600000001"/>
    <n v="0.13315508000000001"/>
    <n v="0.35882352899999997"/>
    <n v="5004"/>
    <n v="312"/>
    <n v="205"/>
    <n v="155"/>
    <n v="424"/>
    <n v="73"/>
    <n v="115"/>
    <n v="94"/>
    <n v="189"/>
    <n v="179"/>
    <n v="918"/>
    <n v="1199"/>
    <n v="331"/>
    <n v="361"/>
    <n v="309"/>
    <n v="95"/>
    <n v="45"/>
    <n v="40.200000000000003"/>
    <n v="43"/>
    <n v="6.2350120000000002E-2"/>
    <n v="4.0967226000000002E-2"/>
    <n v="3.0975220000000001E-2"/>
    <n v="8.4732214E-2"/>
    <n v="1.4588329000000001E-2"/>
    <n v="2.2981615E-2"/>
    <n v="1.8784972E-2"/>
    <n v="3.7769784000000001E-2"/>
    <n v="3.5771382999999997E-2"/>
    <n v="0.18345323699999999"/>
    <n v="0.23960831299999999"/>
    <n v="6.6147081999999996E-2"/>
    <n v="7.2142286E-2"/>
    <n v="6.1750600000000003E-2"/>
    <n v="1.8984812E-2"/>
    <n v="8.9928060000000008E-3"/>
    <n v="38"/>
    <n v="9"/>
    <n v="30"/>
    <n v="0.28571428599999998"/>
    <n v="0.36190476199999999"/>
    <n v="8.5714286000000001E-2"/>
    <x v="5"/>
    <s v="Facial recognition security alarm system"/>
    <s v="All"/>
    <s v="Detached and semi-detached houses"/>
    <s v="Zircon"/>
    <s v="Security"/>
  </r>
  <r>
    <x v="17"/>
    <s v="04e61773-3681-4cbe-8713-3f12c374bbaf"/>
    <n v="6825"/>
    <s v="lcrowdyk0"/>
    <n v="1"/>
    <s v="Male"/>
    <x v="18"/>
    <x v="19"/>
    <x v="1"/>
    <x v="9"/>
    <n v="84"/>
    <x v="18"/>
    <n v="1994"/>
    <n v="1"/>
    <n v="118"/>
    <n v="371"/>
    <n v="863"/>
    <n v="504"/>
    <n v="137"/>
    <n v="5.0150499999999996E-4"/>
    <n v="5.9177532999999997E-2"/>
    <n v="0.18605817499999999"/>
    <n v="0.432798395"/>
    <n v="0.25275827499999998"/>
    <x v="18"/>
    <n v="1"/>
    <n v="16"/>
    <n v="110"/>
    <n v="247"/>
    <n v="412"/>
    <n v="432"/>
    <n v="306"/>
    <n v="223"/>
    <n v="247"/>
    <n v="5.0150499999999996E-4"/>
    <n v="8.0240720000000001E-3"/>
    <n v="5.5165496000000001E-2"/>
    <n v="0.123871615"/>
    <n v="0.20661985999999999"/>
    <n v="0.21664995000000001"/>
    <n v="0.15346038100000001"/>
    <n v="0.111835507"/>
    <n v="0.123871615"/>
    <n v="5040"/>
    <n v="264"/>
    <n v="185"/>
    <n v="105"/>
    <n v="332"/>
    <n v="78"/>
    <n v="159"/>
    <n v="122"/>
    <n v="266"/>
    <n v="229"/>
    <n v="916"/>
    <n v="1210"/>
    <n v="305"/>
    <n v="483"/>
    <n v="295"/>
    <n v="51"/>
    <n v="40"/>
    <n v="40.799999999999997"/>
    <n v="43"/>
    <n v="5.2380952000000001E-2"/>
    <n v="3.6706348999999999E-2"/>
    <n v="2.0833332999999999E-2"/>
    <n v="6.5873016000000006E-2"/>
    <n v="1.5476190000000001E-2"/>
    <n v="3.1547618999999999E-2"/>
    <n v="2.4206348999999999E-2"/>
    <n v="5.2777777999999997E-2"/>
    <n v="4.5436508E-2"/>
    <n v="0.181746032"/>
    <n v="0.24007936499999999"/>
    <n v="6.0515872999999998E-2"/>
    <n v="9.5833333000000007E-2"/>
    <n v="5.8531746000000003E-2"/>
    <n v="1.0119048E-2"/>
    <n v="7.9365080000000001E-3"/>
    <n v="30"/>
    <n v="29"/>
    <n v="1"/>
    <n v="1.1904761999999999E-2"/>
    <n v="0.35714285699999998"/>
    <n v="0.34523809500000002"/>
    <x v="5"/>
    <s v="Facial recognition security alarm system"/>
    <s v="All"/>
    <s v="Detached and semi-detached houses"/>
    <s v="Zircon"/>
    <s v="Security"/>
  </r>
  <r>
    <x v="2"/>
    <s v="3eb48532-0f10-45c8-b20a-f98adaf5bb86"/>
    <n v="2342"/>
    <s v="bblythek1"/>
    <n v="1"/>
    <s v="Male"/>
    <x v="61"/>
    <x v="21"/>
    <x v="1"/>
    <x v="33"/>
    <n v="345"/>
    <x v="61"/>
    <n v="3460"/>
    <n v="3"/>
    <n v="323"/>
    <n v="808"/>
    <n v="2137"/>
    <n v="146"/>
    <n v="43"/>
    <n v="8.6705199999999999E-4"/>
    <n v="9.3352600999999993E-2"/>
    <n v="0.23352601200000001"/>
    <n v="0.61763005800000004"/>
    <n v="4.2196532000000002E-2"/>
    <x v="61"/>
    <n v="9"/>
    <n v="51"/>
    <n v="315"/>
    <n v="673"/>
    <n v="1159"/>
    <n v="912"/>
    <n v="233"/>
    <n v="80"/>
    <n v="28"/>
    <n v="2.6011559999999999E-3"/>
    <n v="1.4739884E-2"/>
    <n v="9.1040462000000003E-2"/>
    <n v="0.19450867099999999"/>
    <n v="0.33497109800000002"/>
    <n v="0.263583815"/>
    <n v="6.7341040000000005E-2"/>
    <n v="2.3121387E-2"/>
    <n v="8.0924859999999994E-3"/>
    <n v="8122"/>
    <n v="613"/>
    <n v="291"/>
    <n v="162"/>
    <n v="433"/>
    <n v="103"/>
    <n v="213"/>
    <n v="209"/>
    <n v="525"/>
    <n v="699"/>
    <n v="1751"/>
    <n v="1591"/>
    <n v="431"/>
    <n v="651"/>
    <n v="343"/>
    <n v="74"/>
    <n v="33"/>
    <n v="37.4"/>
    <n v="36"/>
    <n v="7.5474021000000002E-2"/>
    <n v="3.5828614000000002E-2"/>
    <n v="1.9945826E-2"/>
    <n v="5.3311992000000002E-2"/>
    <n v="1.2681606E-2"/>
    <n v="2.6225068000000001E-2"/>
    <n v="2.5732577999999999E-2"/>
    <n v="6.4639250999999995E-2"/>
    <n v="8.6062546000000004E-2"/>
    <n v="0.21558729400000001"/>
    <n v="0.19588771199999999"/>
    <n v="5.3065747000000003E-2"/>
    <n v="8.0152671999999994E-2"/>
    <n v="4.2230978000000002E-2"/>
    <n v="9.1110559999999993E-3"/>
    <n v="4.0630390000000001E-3"/>
    <n v="30"/>
    <n v="90"/>
    <n v="74"/>
    <n v="0.21449275400000001"/>
    <n v="8.6956521999999994E-2"/>
    <n v="0.26086956500000003"/>
    <x v="3"/>
    <s v="Alarm clock which automatically syncs with your smartphone and automatically opens the curtains or blinds"/>
    <s v="Budget"/>
    <s v="All homes"/>
    <s v="MyHome"/>
    <s v="Alarm"/>
  </r>
  <r>
    <x v="16"/>
    <s v="3b51807f-7564-4d9f-a818-762747ae32bf"/>
    <n v="2342"/>
    <s v="mrookek2"/>
    <n v="1"/>
    <s v="Female"/>
    <x v="94"/>
    <x v="16"/>
    <x v="1"/>
    <x v="6"/>
    <n v="291"/>
    <x v="94"/>
    <n v="3692"/>
    <n v="1"/>
    <n v="294"/>
    <n v="605"/>
    <n v="1898"/>
    <n v="789"/>
    <n v="105"/>
    <n v="2.7085599999999998E-4"/>
    <n v="7.9631636000000006E-2"/>
    <n v="0.163867822"/>
    <n v="0.51408450699999997"/>
    <n v="0.21370530900000001"/>
    <x v="94"/>
    <n v="8"/>
    <n v="60"/>
    <n v="256"/>
    <n v="390"/>
    <n v="911"/>
    <n v="1024"/>
    <n v="536"/>
    <n v="323"/>
    <n v="184"/>
    <n v="2.166847E-3"/>
    <n v="1.6251353999999999E-2"/>
    <n v="6.9339111999999994E-2"/>
    <n v="0.105633803"/>
    <n v="0.246749729"/>
    <n v="0.27735644599999998"/>
    <n v="0.14517876499999999"/>
    <n v="8.7486457000000004E-2"/>
    <n v="4.9837486E-2"/>
    <n v="8812"/>
    <n v="418"/>
    <n v="253"/>
    <n v="193"/>
    <n v="533"/>
    <n v="132"/>
    <n v="237"/>
    <n v="225"/>
    <n v="476"/>
    <n v="358"/>
    <n v="1612"/>
    <n v="1871"/>
    <n v="581"/>
    <n v="963"/>
    <n v="695"/>
    <n v="176"/>
    <n v="89"/>
    <n v="43"/>
    <n v="44"/>
    <n v="4.7435314999999999E-2"/>
    <n v="2.8710849E-2"/>
    <n v="2.1901951999999999E-2"/>
    <n v="6.0485701000000003E-2"/>
    <n v="1.4979572999999999E-2"/>
    <n v="2.6895143E-2"/>
    <n v="2.5533363999999999E-2"/>
    <n v="5.4017249000000003E-2"/>
    <n v="4.0626418999999997E-2"/>
    <n v="0.18293236500000001"/>
    <n v="0.21232410299999999"/>
    <n v="6.5932819000000004E-2"/>
    <n v="0.109282796"/>
    <n v="7.8869723000000003E-2"/>
    <n v="1.9972764E-2"/>
    <n v="1.0099864E-2"/>
    <n v="49"/>
    <n v="81"/>
    <n v="82"/>
    <n v="0.28178694199999998"/>
    <n v="0.16838487999999999"/>
    <n v="0.27835051500000002"/>
    <x v="3"/>
    <s v="Alarm clock which automatically syncs with your smartphone and automatically opens the curtains or blinds"/>
    <s v="Budget"/>
    <s v="All homes"/>
    <s v="MyHome"/>
    <s v="Alarm"/>
  </r>
  <r>
    <x v="23"/>
    <s v="50f91450-8731-4891-9e5e-d692027b82b4"/>
    <n v="5422"/>
    <s v="scomettik3"/>
    <n v="2"/>
    <s v="Female"/>
    <x v="121"/>
    <x v="7"/>
    <x v="1"/>
    <x v="4"/>
    <n v="169"/>
    <x v="121"/>
    <n v="2926"/>
    <n v="4"/>
    <n v="490"/>
    <n v="668"/>
    <n v="1425"/>
    <n v="227"/>
    <n v="112"/>
    <n v="1.3670539999999999E-3"/>
    <n v="0.167464115"/>
    <n v="0.22829801799999999"/>
    <n v="0.48701298700000001"/>
    <n v="7.7580313999999997E-2"/>
    <x v="121"/>
    <n v="36"/>
    <n v="136"/>
    <n v="375"/>
    <n v="394"/>
    <n v="781"/>
    <n v="789"/>
    <n v="250"/>
    <n v="93"/>
    <n v="72"/>
    <n v="1.2303486000000001E-2"/>
    <n v="4.6479835999999997E-2"/>
    <n v="0.128161312"/>
    <n v="0.13465481900000001"/>
    <n v="0.266917293"/>
    <n v="0.26965140100000001"/>
    <n v="8.5440874999999999E-2"/>
    <n v="3.1784004999999997E-2"/>
    <n v="2.4606972000000001E-2"/>
    <n v="6854"/>
    <n v="510"/>
    <n v="244"/>
    <n v="147"/>
    <n v="369"/>
    <n v="74"/>
    <n v="150"/>
    <n v="177"/>
    <n v="621"/>
    <n v="604"/>
    <n v="1545"/>
    <n v="1198"/>
    <n v="338"/>
    <n v="400"/>
    <n v="314"/>
    <n v="108"/>
    <n v="55"/>
    <n v="36.6"/>
    <n v="34"/>
    <n v="7.4409104000000004E-2"/>
    <n v="3.5599649999999997E-2"/>
    <n v="2.1447330000000001E-2"/>
    <n v="5.3837175000000001E-2"/>
    <n v="1.0796615000000001E-2"/>
    <n v="2.1885030999999999E-2"/>
    <n v="2.5824336E-2"/>
    <n v="9.0604027000000004E-2"/>
    <n v="8.8123723000000001E-2"/>
    <n v="0.22541581599999999"/>
    <n v="0.17478844499999999"/>
    <n v="4.9314269000000001E-2"/>
    <n v="5.8360082000000001E-2"/>
    <n v="4.5812664000000003E-2"/>
    <n v="1.5757222000000001E-2"/>
    <n v="8.0245109999999998E-3"/>
    <n v="5"/>
    <n v="27"/>
    <n v="31"/>
    <n v="0.18343195300000001"/>
    <n v="2.9585798999999999E-2"/>
    <n v="0.15976331399999999"/>
    <x v="4"/>
    <s v="Smart bulb that can be controlled by your smartphone and other smart-home devices"/>
    <s v="High-End"/>
    <s v="All homes"/>
    <s v="Zircon"/>
    <s v="Lighting"/>
  </r>
  <r>
    <x v="22"/>
    <s v="37c1a27a-755e-4ca3-b44c-78f35080a98c"/>
    <n v="1549"/>
    <s v="hlallyk4"/>
    <n v="1"/>
    <s v="Female"/>
    <x v="48"/>
    <x v="10"/>
    <x v="1"/>
    <x v="3"/>
    <n v="112"/>
    <x v="48"/>
    <n v="2196"/>
    <n v="1"/>
    <n v="60"/>
    <n v="259"/>
    <n v="863"/>
    <n v="722"/>
    <n v="291"/>
    <n v="4.5537300000000002E-4"/>
    <n v="2.7322404000000002E-2"/>
    <n v="0.117941712"/>
    <n v="0.39298725000000001"/>
    <n v="0.32877959899999998"/>
    <x v="48"/>
    <n v="1"/>
    <n v="4"/>
    <n v="56"/>
    <n v="141"/>
    <n v="382"/>
    <n v="389"/>
    <n v="382"/>
    <n v="336"/>
    <n v="505"/>
    <n v="4.5537300000000002E-4"/>
    <n v="1.8214940000000001E-3"/>
    <n v="2.5500911000000001E-2"/>
    <n v="6.4207650000000005E-2"/>
    <n v="0.17395264099999999"/>
    <n v="0.177140255"/>
    <n v="0.17395264099999999"/>
    <n v="0.15300546400000001"/>
    <n v="0.22996357000000001"/>
    <n v="5537"/>
    <n v="227"/>
    <n v="204"/>
    <n v="142"/>
    <n v="406"/>
    <n v="88"/>
    <n v="175"/>
    <n v="129"/>
    <n v="200"/>
    <n v="144"/>
    <n v="877"/>
    <n v="1283"/>
    <n v="404"/>
    <n v="678"/>
    <n v="427"/>
    <n v="109"/>
    <n v="44"/>
    <n v="43.7"/>
    <n v="46"/>
    <n v="4.0996930000000001E-2"/>
    <n v="3.6843055999999999E-2"/>
    <n v="2.5645655999999999E-2"/>
    <n v="7.3324904999999996E-2"/>
    <n v="1.5893082999999999E-2"/>
    <n v="3.1605563000000003E-2"/>
    <n v="2.3297814999999999E-2"/>
    <n v="3.6120643000000001E-2"/>
    <n v="2.6006863000000002E-2"/>
    <n v="0.15838901899999999"/>
    <n v="0.23171392499999999"/>
    <n v="7.2963699000000007E-2"/>
    <n v="0.12244898"/>
    <n v="7.7117572999999995E-2"/>
    <n v="1.9685749999999998E-2"/>
    <n v="7.9465409999999997E-3"/>
    <n v="55"/>
    <n v="24"/>
    <n v="2"/>
    <n v="1.7857142999999999E-2"/>
    <n v="0.491071429"/>
    <n v="0.21428571399999999"/>
    <x v="6"/>
    <s v="Alarm clock which automatically syncs with your smartphone and automatically opens the curtains or blinds"/>
    <s v="High-End"/>
    <s v="All homes"/>
    <s v="Zircon"/>
    <s v="Alarm"/>
  </r>
  <r>
    <x v="8"/>
    <s v="7514d2cd-af18-436c-803b-459877a27d13"/>
    <n v="5422"/>
    <s v="spaviak5"/>
    <n v="2"/>
    <s v="Male"/>
    <x v="5"/>
    <x v="16"/>
    <x v="1"/>
    <x v="3"/>
    <n v="85"/>
    <x v="5"/>
    <n v="2321"/>
    <n v="12"/>
    <n v="139"/>
    <n v="227"/>
    <n v="964"/>
    <n v="825"/>
    <n v="154"/>
    <n v="5.1701849999999999E-3"/>
    <n v="5.9887979000000001E-2"/>
    <n v="9.7802670999999994E-2"/>
    <n v="0.41533821599999998"/>
    <n v="0.355450237"/>
    <x v="5"/>
    <n v="48"/>
    <n v="20"/>
    <n v="80"/>
    <n v="165"/>
    <n v="418"/>
    <n v="476"/>
    <n v="447"/>
    <n v="336"/>
    <n v="331"/>
    <n v="2.0680740999999999E-2"/>
    <n v="8.6169750000000007E-3"/>
    <n v="3.4467902000000002E-2"/>
    <n v="7.1090047000000003E-2"/>
    <n v="0.18009478700000001"/>
    <n v="0.20508401600000001"/>
    <n v="0.19258940099999999"/>
    <n v="0.14476518699999999"/>
    <n v="0.14261094399999999"/>
    <n v="5486"/>
    <n v="200"/>
    <n v="146"/>
    <n v="134"/>
    <n v="311"/>
    <n v="68"/>
    <n v="152"/>
    <n v="122"/>
    <n v="242"/>
    <n v="232"/>
    <n v="807"/>
    <n v="1325"/>
    <n v="548"/>
    <n v="694"/>
    <n v="408"/>
    <n v="74"/>
    <n v="23"/>
    <n v="44.8"/>
    <n v="48"/>
    <n v="3.6456435000000002E-2"/>
    <n v="2.6613197000000002E-2"/>
    <n v="2.4425810999999999E-2"/>
    <n v="5.6689756000000001E-2"/>
    <n v="1.2395188E-2"/>
    <n v="2.7706890000000001E-2"/>
    <n v="2.2238424999999999E-2"/>
    <n v="4.4112286000000001E-2"/>
    <n v="4.2289463999999999E-2"/>
    <n v="0.147101713"/>
    <n v="0.241523879"/>
    <n v="9.9890630999999994E-2"/>
    <n v="0.12650382800000001"/>
    <n v="7.4371126999999995E-2"/>
    <n v="1.3488880999999999E-2"/>
    <n v="4.1924900000000001E-3"/>
    <n v="40"/>
    <n v="23"/>
    <n v="7"/>
    <n v="8.2352940999999999E-2"/>
    <n v="0.47058823500000002"/>
    <n v="0.27058823500000001"/>
    <x v="4"/>
    <s v="Smart bulb that can be controlled by your smartphone and other smart-home devices"/>
    <s v="High-End"/>
    <s v="All homes"/>
    <s v="Zircon"/>
    <s v="Lighting"/>
  </r>
  <r>
    <x v="23"/>
    <s v="95df5482-89b3-488e-8dc0-53f385a7bf52"/>
    <n v="2342"/>
    <s v="mjeanessonk6"/>
    <n v="1"/>
    <s v="Female"/>
    <x v="64"/>
    <x v="28"/>
    <x v="1"/>
    <x v="34"/>
    <n v="63"/>
    <x v="64"/>
    <n v="1330"/>
    <n v="1"/>
    <n v="47"/>
    <n v="178"/>
    <n v="450"/>
    <n v="425"/>
    <n v="229"/>
    <n v="7.5188000000000002E-4"/>
    <n v="3.5338346E-2"/>
    <n v="0.13383458600000001"/>
    <n v="0.33834586500000002"/>
    <n v="0.31954887199999998"/>
    <x v="64"/>
    <n v="1"/>
    <n v="7"/>
    <n v="38"/>
    <n v="99"/>
    <n v="170"/>
    <n v="239"/>
    <n v="174"/>
    <n v="220"/>
    <n v="382"/>
    <n v="7.5188000000000002E-4"/>
    <n v="5.2631580000000004E-3"/>
    <n v="2.8571428999999999E-2"/>
    <n v="7.4436089999999996E-2"/>
    <n v="0.127819549"/>
    <n v="0.17969924800000001"/>
    <n v="0.13082706799999999"/>
    <n v="0.165413534"/>
    <n v="0.28721804499999998"/>
    <n v="3318"/>
    <n v="138"/>
    <n v="113"/>
    <n v="70"/>
    <n v="250"/>
    <n v="56"/>
    <n v="115"/>
    <n v="73"/>
    <n v="108"/>
    <n v="78"/>
    <n v="467"/>
    <n v="793"/>
    <n v="327"/>
    <n v="428"/>
    <n v="218"/>
    <n v="49"/>
    <n v="35"/>
    <n v="44.1"/>
    <n v="48"/>
    <n v="4.1591320000000001E-2"/>
    <n v="3.4056661000000002E-2"/>
    <n v="2.1097046000000001E-2"/>
    <n v="7.5346594000000003E-2"/>
    <n v="1.6877637000000001E-2"/>
    <n v="3.4659433000000003E-2"/>
    <n v="2.2001205999999999E-2"/>
    <n v="3.2549728999999999E-2"/>
    <n v="2.3508136999999998E-2"/>
    <n v="0.140747438"/>
    <n v="0.238999397"/>
    <n v="9.8553345000000001E-2"/>
    <n v="0.128993369"/>
    <n v="6.570223E-2"/>
    <n v="1.4767931999999999E-2"/>
    <n v="1.0548523000000001E-2"/>
    <n v="37"/>
    <n v="8"/>
    <n v="0"/>
    <n v="0"/>
    <n v="0.58730158700000001"/>
    <n v="0.126984127"/>
    <x v="3"/>
    <s v="Alarm clock which automatically syncs with your smartphone and automatically opens the curtains or blinds"/>
    <s v="Budget"/>
    <s v="All homes"/>
    <s v="MyHome"/>
    <s v="Alarm"/>
  </r>
  <r>
    <x v="17"/>
    <s v="02df2505-0b7b-478a-9c66-319a09219999"/>
    <n v="9559"/>
    <s v="cjozefowiczk7"/>
    <n v="1"/>
    <s v="Male"/>
    <x v="80"/>
    <x v="20"/>
    <x v="0"/>
    <x v="1"/>
    <n v="136"/>
    <x v="80"/>
    <n v="3100"/>
    <n v="2"/>
    <n v="213"/>
    <n v="705"/>
    <n v="1287"/>
    <n v="670"/>
    <n v="223"/>
    <n v="6.45161E-4"/>
    <n v="6.8709676999999997E-2"/>
    <n v="0.22741935499999999"/>
    <n v="0.41516129000000002"/>
    <n v="0.216129032"/>
    <x v="80"/>
    <n v="6"/>
    <n v="36"/>
    <n v="212"/>
    <n v="569"/>
    <n v="672"/>
    <n v="620"/>
    <n v="407"/>
    <n v="305"/>
    <n v="273"/>
    <n v="1.9354839999999999E-3"/>
    <n v="1.1612903000000001E-2"/>
    <n v="6.8387096999999994E-2"/>
    <n v="0.18354838700000001"/>
    <n v="0.216774194"/>
    <n v="0.2"/>
    <n v="0.13129032299999999"/>
    <n v="9.8387097000000007E-2"/>
    <n v="8.8064515999999995E-2"/>
    <n v="8061"/>
    <n v="598"/>
    <n v="304"/>
    <n v="192"/>
    <n v="507"/>
    <n v="97"/>
    <n v="213"/>
    <n v="157"/>
    <n v="412"/>
    <n v="446"/>
    <n v="1885"/>
    <n v="1610"/>
    <n v="440"/>
    <n v="624"/>
    <n v="387"/>
    <n v="103"/>
    <n v="86"/>
    <n v="38.5"/>
    <n v="39"/>
    <n v="7.4184343999999999E-2"/>
    <n v="3.7712442999999998E-2"/>
    <n v="2.3818385000000001E-2"/>
    <n v="6.2895422000000006E-2"/>
    <n v="1.2033245999999999E-2"/>
    <n v="2.6423520999999998E-2"/>
    <n v="1.9476492000000001E-2"/>
    <n v="5.1110283999999999E-2"/>
    <n v="5.5328123E-2"/>
    <n v="0.23384195499999999"/>
    <n v="0.199727081"/>
    <n v="5.4583799000000002E-2"/>
    <n v="7.7409750999999999E-2"/>
    <n v="4.8008931999999997E-2"/>
    <n v="1.2777571E-2"/>
    <n v="1.0668652000000001E-2"/>
    <n v="28"/>
    <n v="31"/>
    <n v="20"/>
    <n v="0.147058824"/>
    <n v="0.20588235299999999"/>
    <n v="0.227941176"/>
    <x v="1"/>
    <s v="Speaker system which connects to your smartphone and other smart-home devices"/>
    <s v="High-End"/>
    <s v="All homes"/>
    <s v="Zircon"/>
    <s v="Sound System"/>
  </r>
  <r>
    <x v="16"/>
    <s v="eb7b7ed0-7b7d-4c1b-a360-86210c5dd551"/>
    <n v="9559"/>
    <s v="dmossk8"/>
    <n v="2"/>
    <s v="Male"/>
    <x v="111"/>
    <x v="0"/>
    <x v="1"/>
    <x v="29"/>
    <n v="69"/>
    <x v="111"/>
    <n v="1722"/>
    <n v="1"/>
    <n v="77"/>
    <n v="320"/>
    <n v="516"/>
    <n v="578"/>
    <n v="230"/>
    <n v="5.8071999999999996E-4"/>
    <n v="4.4715446999999998E-2"/>
    <n v="0.18583042999999999"/>
    <n v="0.29965156799999998"/>
    <n v="0.33565621400000001"/>
    <x v="111"/>
    <n v="3"/>
    <n v="17"/>
    <n v="74"/>
    <n v="214"/>
    <n v="232"/>
    <n v="266"/>
    <n v="268"/>
    <n v="253"/>
    <n v="395"/>
    <n v="1.74216E-3"/>
    <n v="9.8722419999999998E-3"/>
    <n v="4.2973286999999999E-2"/>
    <n v="0.1242741"/>
    <n v="0.13472706200000001"/>
    <n v="0.15447154499999999"/>
    <n v="0.155632985"/>
    <n v="0.14692218400000001"/>
    <n v="0.229384437"/>
    <n v="4380"/>
    <n v="286"/>
    <n v="163"/>
    <n v="93"/>
    <n v="296"/>
    <n v="55"/>
    <n v="110"/>
    <n v="78"/>
    <n v="181"/>
    <n v="174"/>
    <n v="768"/>
    <n v="950"/>
    <n v="280"/>
    <n v="523"/>
    <n v="301"/>
    <n v="72"/>
    <n v="50"/>
    <n v="42.3"/>
    <n v="44"/>
    <n v="6.5296804E-2"/>
    <n v="3.7214612000000001E-2"/>
    <n v="2.1232877000000001E-2"/>
    <n v="6.7579908999999994E-2"/>
    <n v="1.2557077999999999E-2"/>
    <n v="2.5114154999999999E-2"/>
    <n v="1.7808219E-2"/>
    <n v="4.1324200999999998E-2"/>
    <n v="3.9726026999999997E-2"/>
    <n v="0.175342466"/>
    <n v="0.21689497699999999"/>
    <n v="6.3926941000000001E-2"/>
    <n v="0.119406393"/>
    <n v="6.8721460999999998E-2"/>
    <n v="1.6438356000000001E-2"/>
    <n v="1.1415524999999999E-2"/>
    <n v="25"/>
    <n v="9"/>
    <n v="2"/>
    <n v="2.8985507000000001E-2"/>
    <n v="0.362318841"/>
    <n v="0.130434783"/>
    <x v="1"/>
    <s v="Speaker system which connects to your smartphone and other smart-home devices"/>
    <s v="High-End"/>
    <s v="All homes"/>
    <s v="Zircon"/>
    <s v="Sound System"/>
  </r>
  <r>
    <x v="11"/>
    <s v="0ffe4ae3-1f63-4a97-8a65-9271ef0b9b33"/>
    <n v="1765"/>
    <s v="sderoosk9"/>
    <n v="1"/>
    <s v="Female"/>
    <x v="87"/>
    <x v="20"/>
    <x v="0"/>
    <x v="16"/>
    <n v="164"/>
    <x v="87"/>
    <n v="3174"/>
    <n v="9"/>
    <n v="287"/>
    <n v="810"/>
    <n v="1544"/>
    <n v="441"/>
    <n v="83"/>
    <n v="2.8355390000000002E-3"/>
    <n v="9.0422180000000005E-2"/>
    <n v="0.255198488"/>
    <n v="0.48645242599999999"/>
    <n v="0.13894139899999999"/>
    <x v="87"/>
    <n v="18"/>
    <n v="56"/>
    <n v="261"/>
    <n v="599"/>
    <n v="912"/>
    <n v="753"/>
    <n v="319"/>
    <n v="168"/>
    <n v="88"/>
    <n v="5.6710780000000004E-3"/>
    <n v="1.7643352000000001E-2"/>
    <n v="8.2230624000000002E-2"/>
    <n v="0.18872085699999999"/>
    <n v="0.287334594"/>
    <n v="0.23724007599999999"/>
    <n v="0.100504096"/>
    <n v="5.2930057000000003E-2"/>
    <n v="2.7725268000000001E-2"/>
    <n v="7724"/>
    <n v="565"/>
    <n v="319"/>
    <n v="179"/>
    <n v="429"/>
    <n v="93"/>
    <n v="154"/>
    <n v="143"/>
    <n v="354"/>
    <n v="478"/>
    <n v="1932"/>
    <n v="1386"/>
    <n v="433"/>
    <n v="621"/>
    <n v="448"/>
    <n v="121"/>
    <n v="69"/>
    <n v="39"/>
    <n v="38"/>
    <n v="7.3148627999999993E-2"/>
    <n v="4.1299845000000002E-2"/>
    <n v="2.3174521E-2"/>
    <n v="5.5541170000000001E-2"/>
    <n v="1.2040393999999999E-2"/>
    <n v="1.9937856E-2"/>
    <n v="1.8513722999999999E-2"/>
    <n v="4.5831176000000001E-2"/>
    <n v="6.1885033999999998E-2"/>
    <n v="0.25012946699999999"/>
    <n v="0.17944070400000001"/>
    <n v="5.6059036999999999E-2"/>
    <n v="8.0398757000000001E-2"/>
    <n v="5.8001035999999999E-2"/>
    <n v="1.5665458E-2"/>
    <n v="8.9331949999999997E-3"/>
    <n v="19"/>
    <n v="38"/>
    <n v="24"/>
    <n v="0.146341463"/>
    <n v="0.115853659"/>
    <n v="0.231707317"/>
    <x v="7"/>
    <s v="Smart bulb that can be controlled by your smartphone and other smart-home devices"/>
    <s v="Budget"/>
    <s v="All homes"/>
    <s v="MyHome"/>
    <s v="Lighting"/>
  </r>
  <r>
    <x v="12"/>
    <s v="6dc30b61-ba23-4185-9453-0b648b21138c"/>
    <n v="2342"/>
    <s v="hgrzeskowskika"/>
    <n v="1"/>
    <s v="Female"/>
    <x v="84"/>
    <x v="19"/>
    <x v="1"/>
    <x v="6"/>
    <n v="175"/>
    <x v="84"/>
    <n v="3352"/>
    <n v="2"/>
    <n v="279"/>
    <n v="751"/>
    <n v="1835"/>
    <n v="417"/>
    <n v="68"/>
    <n v="5.9665900000000003E-4"/>
    <n v="8.3233890000000005E-2"/>
    <n v="0.22404534600000001"/>
    <n v="0.547434368"/>
    <n v="0.124403341"/>
    <x v="84"/>
    <n v="6"/>
    <n v="69"/>
    <n v="253"/>
    <n v="530"/>
    <n v="1047"/>
    <n v="851"/>
    <n v="373"/>
    <n v="147"/>
    <n v="76"/>
    <n v="1.789976E-3"/>
    <n v="2.0584726000000001E-2"/>
    <n v="7.5477326999999997E-2"/>
    <n v="0.15811455799999999"/>
    <n v="0.31235083499999999"/>
    <n v="0.25387828200000001"/>
    <n v="0.11127685"/>
    <n v="4.3854415000000001E-2"/>
    <n v="2.2673031E-2"/>
    <n v="8102"/>
    <n v="482"/>
    <n v="239"/>
    <n v="147"/>
    <n v="466"/>
    <n v="98"/>
    <n v="219"/>
    <n v="212"/>
    <n v="514"/>
    <n v="594"/>
    <n v="1588"/>
    <n v="1664"/>
    <n v="493"/>
    <n v="730"/>
    <n v="479"/>
    <n v="110"/>
    <n v="67"/>
    <n v="40.1"/>
    <n v="40"/>
    <n v="5.9491483999999997E-2"/>
    <n v="2.9498889E-2"/>
    <n v="1.8143668000000002E-2"/>
    <n v="5.7516663000000003E-2"/>
    <n v="1.2095778999999999E-2"/>
    <n v="2.7030363000000002E-2"/>
    <n v="2.6166379E-2"/>
    <n v="6.3441126E-2"/>
    <n v="7.3315230999999995E-2"/>
    <n v="0.19600098699999999"/>
    <n v="0.205381387"/>
    <n v="6.0849172999999999E-2"/>
    <n v="9.0101210000000001E-2"/>
    <n v="5.9121205000000003E-2"/>
    <n v="1.3576895E-2"/>
    <n v="8.2695630000000006E-3"/>
    <n v="28"/>
    <n v="48"/>
    <n v="24"/>
    <n v="0.13714285700000001"/>
    <n v="0.16"/>
    <n v="0.27428571400000001"/>
    <x v="3"/>
    <s v="Alarm clock which automatically syncs with your smartphone and automatically opens the curtains or blinds"/>
    <s v="Budget"/>
    <s v="All homes"/>
    <s v="MyHome"/>
    <s v="Alarm"/>
  </r>
  <r>
    <x v="7"/>
    <s v="728a36e0-0649-41b0-9fdc-9aa298517ef2"/>
    <n v="2346"/>
    <s v="gcotterkb"/>
    <n v="1"/>
    <s v="Male"/>
    <x v="36"/>
    <x v="32"/>
    <x v="0"/>
    <x v="10"/>
    <n v="84"/>
    <x v="36"/>
    <n v="1452"/>
    <n v="4"/>
    <n v="164"/>
    <n v="163"/>
    <n v="291"/>
    <n v="298"/>
    <n v="532"/>
    <n v="2.7548210000000002E-3"/>
    <n v="0.11294765800000001"/>
    <n v="0.11225895299999999"/>
    <n v="0.200413223"/>
    <n v="0.20523416"/>
    <x v="36"/>
    <n v="6"/>
    <n v="32"/>
    <n v="124"/>
    <n v="117"/>
    <n v="128"/>
    <n v="157"/>
    <n v="125"/>
    <n v="130"/>
    <n v="633"/>
    <n v="4.1322310000000001E-3"/>
    <n v="2.2038566999999998E-2"/>
    <n v="8.5399449000000002E-2"/>
    <n v="8.0578512000000005E-2"/>
    <n v="8.8154270000000007E-2"/>
    <n v="0.10812672199999999"/>
    <n v="8.6088154E-2"/>
    <n v="8.9531680000000002E-2"/>
    <n v="0.43595041299999998"/>
    <n v="3921"/>
    <n v="208"/>
    <n v="169"/>
    <n v="113"/>
    <n v="293"/>
    <n v="65"/>
    <n v="98"/>
    <n v="79"/>
    <n v="165"/>
    <n v="146"/>
    <n v="684"/>
    <n v="937"/>
    <n v="236"/>
    <n v="314"/>
    <n v="227"/>
    <n v="122"/>
    <n v="65"/>
    <n v="41.5"/>
    <n v="43"/>
    <n v="5.3047692E-2"/>
    <n v="4.3101250000000001E-2"/>
    <n v="2.8819179E-2"/>
    <n v="7.4725835000000004E-2"/>
    <n v="1.6577404E-2"/>
    <n v="2.4993623999999999E-2"/>
    <n v="2.0147920999999999E-2"/>
    <n v="4.2081102000000002E-2"/>
    <n v="3.7235399000000002E-2"/>
    <n v="0.174445295"/>
    <n v="0.23896965100000001"/>
    <n v="6.0188726999999997E-2"/>
    <n v="8.0081611999999996E-2"/>
    <n v="5.7893395E-2"/>
    <n v="3.1114512E-2"/>
    <n v="1.6577404E-2"/>
    <n v="39"/>
    <n v="11"/>
    <n v="9"/>
    <n v="0.10714285699999999"/>
    <n v="0.46428571400000002"/>
    <n v="0.13095238100000001"/>
    <x v="2"/>
    <s v="Fingerprint recognised door system"/>
    <s v="All"/>
    <s v="Flats"/>
    <s v="MyHome"/>
    <s v="Security"/>
  </r>
  <r>
    <x v="26"/>
    <s v="56befaea-38f8-4f19-b903-19f2ed60a29e"/>
    <n v="1765"/>
    <s v="lthorndalekc"/>
    <n v="1"/>
    <s v="Female"/>
    <x v="117"/>
    <x v="19"/>
    <x v="1"/>
    <x v="4"/>
    <n v="170"/>
    <x v="117"/>
    <n v="3770"/>
    <n v="6"/>
    <n v="422"/>
    <n v="841"/>
    <n v="2183"/>
    <n v="259"/>
    <n v="59"/>
    <n v="1.591512E-3"/>
    <n v="0.11193634"/>
    <n v="0.22307692300000001"/>
    <n v="0.57904509299999996"/>
    <n v="6.8700264999999996E-2"/>
    <x v="117"/>
    <n v="17"/>
    <n v="133"/>
    <n v="381"/>
    <n v="497"/>
    <n v="1221"/>
    <n v="1125"/>
    <n v="261"/>
    <n v="88"/>
    <n v="47"/>
    <n v="4.5092839999999997E-3"/>
    <n v="3.5278515000000003E-2"/>
    <n v="0.10106100799999999"/>
    <n v="0.13183023899999999"/>
    <n v="0.323872679"/>
    <n v="0.29840848800000003"/>
    <n v="6.9230768999999998E-2"/>
    <n v="2.3342175E-2"/>
    <n v="1.2466843999999999E-2"/>
    <n v="9181"/>
    <n v="698"/>
    <n v="385"/>
    <n v="227"/>
    <n v="613"/>
    <n v="143"/>
    <n v="242"/>
    <n v="249"/>
    <n v="597"/>
    <n v="628"/>
    <n v="1980"/>
    <n v="1603"/>
    <n v="461"/>
    <n v="749"/>
    <n v="424"/>
    <n v="124"/>
    <n v="58"/>
    <n v="37"/>
    <n v="35"/>
    <n v="7.6026576999999998E-2"/>
    <n v="4.1934430000000002E-2"/>
    <n v="2.4724975E-2"/>
    <n v="6.6768326000000003E-2"/>
    <n v="1.5575645000000001E-2"/>
    <n v="2.6358784E-2"/>
    <n v="2.7121229E-2"/>
    <n v="6.5025596000000005E-2"/>
    <n v="6.8402135000000003E-2"/>
    <n v="0.215662782"/>
    <n v="0.17459971699999999"/>
    <n v="5.0212395E-2"/>
    <n v="8.1581527000000001E-2"/>
    <n v="4.6182332999999999E-2"/>
    <n v="1.3506153999999999E-2"/>
    <n v="6.317395E-3"/>
    <n v="12"/>
    <n v="43"/>
    <n v="33"/>
    <n v="0.194117647"/>
    <n v="7.0588234999999999E-2"/>
    <n v="0.25294117599999999"/>
    <x v="7"/>
    <s v="Smart bulb that can be controlled by your smartphone and other smart-home devices"/>
    <s v="Budget"/>
    <s v="All homes"/>
    <s v="MyHome"/>
    <s v="Lighting"/>
  </r>
  <r>
    <x v="19"/>
    <s v="566e5c0a-3c01-4ca3-990c-5dd7bf0e2e7d"/>
    <n v="6825"/>
    <s v="dlillistonekd"/>
    <n v="1"/>
    <s v="Male"/>
    <x v="78"/>
    <x v="12"/>
    <x v="0"/>
    <x v="7"/>
    <n v="151"/>
    <x v="78"/>
    <n v="2680"/>
    <n v="2"/>
    <n v="157"/>
    <n v="726"/>
    <n v="677"/>
    <n v="560"/>
    <n v="558"/>
    <n v="7.4626900000000003E-4"/>
    <n v="5.8582090000000003E-2"/>
    <n v="0.270895522"/>
    <n v="0.25261193999999998"/>
    <n v="0.20895522399999999"/>
    <x v="78"/>
    <n v="3"/>
    <n v="19"/>
    <n v="166"/>
    <n v="570"/>
    <n v="357"/>
    <n v="348"/>
    <n v="289"/>
    <n v="257"/>
    <n v="671"/>
    <n v="1.1194029999999999E-3"/>
    <n v="7.0895519999999998E-3"/>
    <n v="6.1940298999999997E-2"/>
    <n v="0.21268656699999999"/>
    <n v="0.13320895499999999"/>
    <n v="0.12985074599999999"/>
    <n v="0.107835821"/>
    <n v="9.5895521999999997E-2"/>
    <n v="0.250373134"/>
    <n v="6581"/>
    <n v="447"/>
    <n v="275"/>
    <n v="172"/>
    <n v="421"/>
    <n v="74"/>
    <n v="146"/>
    <n v="97"/>
    <n v="204"/>
    <n v="276"/>
    <n v="1541"/>
    <n v="1455"/>
    <n v="409"/>
    <n v="524"/>
    <n v="334"/>
    <n v="112"/>
    <n v="94"/>
    <n v="40.200000000000003"/>
    <n v="41"/>
    <n v="6.7922808000000001E-2"/>
    <n v="4.1786961999999997E-2"/>
    <n v="2.6135846000000001E-2"/>
    <n v="6.3972040999999993E-2"/>
    <n v="1.1244492E-2"/>
    <n v="2.2185078E-2"/>
    <n v="1.4739400999999999E-2"/>
    <n v="3.0998329000000002E-2"/>
    <n v="4.1938915E-2"/>
    <n v="0.23415894200000001"/>
    <n v="0.22109102"/>
    <n v="6.214861E-2"/>
    <n v="7.9623157999999999E-2"/>
    <n v="5.0752165000000002E-2"/>
    <n v="1.701869E-2"/>
    <n v="1.4283544E-2"/>
    <n v="51"/>
    <n v="10"/>
    <n v="36"/>
    <n v="0.238410596"/>
    <n v="0.33774834399999998"/>
    <n v="6.6225166000000002E-2"/>
    <x v="5"/>
    <s v="Facial recognition security alarm system"/>
    <s v="All"/>
    <s v="Detached and semi-detached houses"/>
    <s v="Zircon"/>
    <s v="Security"/>
  </r>
  <r>
    <x v="1"/>
    <s v="177d1a8d-3d5e-4759-9b65-ae656bba7252"/>
    <n v="6825"/>
    <s v="gwenderothke"/>
    <n v="1"/>
    <s v="Male"/>
    <x v="111"/>
    <x v="26"/>
    <x v="1"/>
    <x v="29"/>
    <n v="69"/>
    <x v="111"/>
    <n v="1722"/>
    <n v="1"/>
    <n v="77"/>
    <n v="320"/>
    <n v="516"/>
    <n v="578"/>
    <n v="230"/>
    <n v="5.8071999999999996E-4"/>
    <n v="4.4715446999999998E-2"/>
    <n v="0.18583042999999999"/>
    <n v="0.29965156799999998"/>
    <n v="0.33565621400000001"/>
    <x v="111"/>
    <n v="3"/>
    <n v="17"/>
    <n v="74"/>
    <n v="214"/>
    <n v="232"/>
    <n v="266"/>
    <n v="268"/>
    <n v="253"/>
    <n v="395"/>
    <n v="1.74216E-3"/>
    <n v="9.8722419999999998E-3"/>
    <n v="4.2973286999999999E-2"/>
    <n v="0.1242741"/>
    <n v="0.13472706200000001"/>
    <n v="0.15447154499999999"/>
    <n v="0.155632985"/>
    <n v="0.14692218400000001"/>
    <n v="0.229384437"/>
    <n v="4380"/>
    <n v="286"/>
    <n v="163"/>
    <n v="93"/>
    <n v="296"/>
    <n v="55"/>
    <n v="110"/>
    <n v="78"/>
    <n v="181"/>
    <n v="174"/>
    <n v="768"/>
    <n v="950"/>
    <n v="280"/>
    <n v="523"/>
    <n v="301"/>
    <n v="72"/>
    <n v="50"/>
    <n v="42.3"/>
    <n v="44"/>
    <n v="6.5296804E-2"/>
    <n v="3.7214612000000001E-2"/>
    <n v="2.1232877000000001E-2"/>
    <n v="6.7579908999999994E-2"/>
    <n v="1.2557077999999999E-2"/>
    <n v="2.5114154999999999E-2"/>
    <n v="1.7808219E-2"/>
    <n v="4.1324200999999998E-2"/>
    <n v="3.9726026999999997E-2"/>
    <n v="0.175342466"/>
    <n v="0.21689497699999999"/>
    <n v="6.3926941000000001E-2"/>
    <n v="0.119406393"/>
    <n v="6.8721460999999998E-2"/>
    <n v="1.6438356000000001E-2"/>
    <n v="1.1415524999999999E-2"/>
    <n v="25"/>
    <n v="9"/>
    <n v="2"/>
    <n v="2.8985507000000001E-2"/>
    <n v="0.362318841"/>
    <n v="0.130434783"/>
    <x v="5"/>
    <s v="Facial recognition security alarm system"/>
    <s v="All"/>
    <s v="Detached and semi-detached houses"/>
    <s v="Zircon"/>
    <s v="Security"/>
  </r>
  <r>
    <x v="0"/>
    <s v="570adb3b-9565-4c9e-9896-8cbe073b91db"/>
    <n v="6825"/>
    <s v="sungerechtskf"/>
    <n v="1"/>
    <s v="Male"/>
    <x v="122"/>
    <x v="21"/>
    <x v="1"/>
    <x v="31"/>
    <n v="185"/>
    <x v="122"/>
    <n v="3470"/>
    <n v="4"/>
    <n v="509"/>
    <n v="1154"/>
    <n v="1018"/>
    <n v="586"/>
    <n v="199"/>
    <n v="1.1527379999999999E-3"/>
    <n v="0.14668587899999999"/>
    <n v="0.332564841"/>
    <n v="0.29337175799999998"/>
    <n v="0.16887608100000001"/>
    <x v="122"/>
    <n v="20"/>
    <n v="72"/>
    <n v="417"/>
    <n v="885"/>
    <n v="476"/>
    <n v="583"/>
    <n v="426"/>
    <n v="320"/>
    <n v="271"/>
    <n v="5.7636889999999998E-3"/>
    <n v="2.0749279999999998E-2"/>
    <n v="0.12017291099999999"/>
    <n v="0.25504322800000001"/>
    <n v="0.13717579299999999"/>
    <n v="0.16801152699999999"/>
    <n v="0.122766571"/>
    <n v="9.2219019999999999E-2"/>
    <n v="7.8097982999999996E-2"/>
    <n v="7647"/>
    <n v="360"/>
    <n v="218"/>
    <n v="140"/>
    <n v="370"/>
    <n v="80"/>
    <n v="185"/>
    <n v="164"/>
    <n v="388"/>
    <n v="336"/>
    <n v="1254"/>
    <n v="1516"/>
    <n v="505"/>
    <n v="877"/>
    <n v="749"/>
    <n v="268"/>
    <n v="237"/>
    <n v="46.5"/>
    <n v="47"/>
    <n v="4.7077285000000003E-2"/>
    <n v="2.8507912E-2"/>
    <n v="1.8307832999999999E-2"/>
    <n v="4.8384987999999997E-2"/>
    <n v="1.0461619E-2"/>
    <n v="2.4192493999999998E-2"/>
    <n v="2.1446318999999998E-2"/>
    <n v="5.0738852000000001E-2"/>
    <n v="4.39388E-2"/>
    <n v="0.163985877"/>
    <n v="0.19824767900000001"/>
    <n v="6.6038970000000002E-2"/>
    <n v="0.114685498"/>
    <n v="9.7946907E-2"/>
    <n v="3.5046423E-2"/>
    <n v="3.0992545999999999E-2"/>
    <n v="31"/>
    <n v="41"/>
    <n v="58"/>
    <n v="0.31351351399999999"/>
    <n v="0.167567568"/>
    <n v="0.22162162199999999"/>
    <x v="5"/>
    <s v="Facial recognition security alarm system"/>
    <s v="All"/>
    <s v="Detached and semi-detached houses"/>
    <s v="Zircon"/>
    <s v="Security"/>
  </r>
  <r>
    <x v="22"/>
    <s v="1153b253-044e-4f9a-9b5a-6b3cbc885d32"/>
    <n v="6825"/>
    <s v="tbrunnerkg"/>
    <n v="1"/>
    <s v="Male"/>
    <x v="94"/>
    <x v="16"/>
    <x v="1"/>
    <x v="6"/>
    <n v="291"/>
    <x v="94"/>
    <n v="3692"/>
    <n v="1"/>
    <n v="294"/>
    <n v="605"/>
    <n v="1898"/>
    <n v="789"/>
    <n v="105"/>
    <n v="2.7085599999999998E-4"/>
    <n v="7.9631636000000006E-2"/>
    <n v="0.163867822"/>
    <n v="0.51408450699999997"/>
    <n v="0.21370530900000001"/>
    <x v="94"/>
    <n v="8"/>
    <n v="60"/>
    <n v="256"/>
    <n v="390"/>
    <n v="911"/>
    <n v="1024"/>
    <n v="536"/>
    <n v="323"/>
    <n v="184"/>
    <n v="2.166847E-3"/>
    <n v="1.6251353999999999E-2"/>
    <n v="6.9339111999999994E-2"/>
    <n v="0.105633803"/>
    <n v="0.246749729"/>
    <n v="0.27735644599999998"/>
    <n v="0.14517876499999999"/>
    <n v="8.7486457000000004E-2"/>
    <n v="4.9837486E-2"/>
    <n v="8812"/>
    <n v="418"/>
    <n v="253"/>
    <n v="193"/>
    <n v="533"/>
    <n v="132"/>
    <n v="237"/>
    <n v="225"/>
    <n v="476"/>
    <n v="358"/>
    <n v="1612"/>
    <n v="1871"/>
    <n v="581"/>
    <n v="963"/>
    <n v="695"/>
    <n v="176"/>
    <n v="89"/>
    <n v="43"/>
    <n v="44"/>
    <n v="4.7435314999999999E-2"/>
    <n v="2.8710849E-2"/>
    <n v="2.1901951999999999E-2"/>
    <n v="6.0485701000000003E-2"/>
    <n v="1.4979572999999999E-2"/>
    <n v="2.6895143E-2"/>
    <n v="2.5533363999999999E-2"/>
    <n v="5.4017249000000003E-2"/>
    <n v="4.0626418999999997E-2"/>
    <n v="0.18293236500000001"/>
    <n v="0.21232410299999999"/>
    <n v="6.5932819000000004E-2"/>
    <n v="0.109282796"/>
    <n v="7.8869723000000003E-2"/>
    <n v="1.9972764E-2"/>
    <n v="1.0099864E-2"/>
    <n v="49"/>
    <n v="81"/>
    <n v="82"/>
    <n v="0.28178694199999998"/>
    <n v="0.16838487999999999"/>
    <n v="0.27835051500000002"/>
    <x v="5"/>
    <s v="Facial recognition security alarm system"/>
    <s v="All"/>
    <s v="Detached and semi-detached houses"/>
    <s v="Zircon"/>
    <s v="Security"/>
  </r>
  <r>
    <x v="15"/>
    <s v="9d10d878-12d9-4d46-8062-4a192e151fcb"/>
    <n v="1549"/>
    <s v="pphilliphskh"/>
    <n v="1"/>
    <s v="Male"/>
    <x v="42"/>
    <x v="2"/>
    <x v="0"/>
    <x v="28"/>
    <n v="103"/>
    <x v="42"/>
    <n v="2171"/>
    <n v="12"/>
    <n v="327"/>
    <n v="380"/>
    <n v="605"/>
    <n v="587"/>
    <n v="260"/>
    <n v="5.5274069999999998E-3"/>
    <n v="0.15062183300000001"/>
    <n v="0.17503454600000001"/>
    <n v="0.278673422"/>
    <n v="0.27038231200000001"/>
    <x v="42"/>
    <n v="28"/>
    <n v="75"/>
    <n v="231"/>
    <n v="268"/>
    <n v="296"/>
    <n v="297"/>
    <n v="304"/>
    <n v="241"/>
    <n v="431"/>
    <n v="1.2897281999999999E-2"/>
    <n v="3.4546291999999999E-2"/>
    <n v="0.106402579"/>
    <n v="0.123445417"/>
    <n v="0.13634269900000001"/>
    <n v="0.13680331600000001"/>
    <n v="0.14002763700000001"/>
    <n v="0.111008752"/>
    <n v="0.19852602499999999"/>
    <n v="5090"/>
    <n v="232"/>
    <n v="163"/>
    <n v="117"/>
    <n v="351"/>
    <n v="73"/>
    <n v="148"/>
    <n v="80"/>
    <n v="195"/>
    <n v="172"/>
    <n v="797"/>
    <n v="1093"/>
    <n v="363"/>
    <n v="623"/>
    <n v="466"/>
    <n v="138"/>
    <n v="79"/>
    <n v="45.1"/>
    <n v="47"/>
    <n v="4.5579568000000001E-2"/>
    <n v="3.2023575999999998E-2"/>
    <n v="2.2986248000000001E-2"/>
    <n v="6.8958743000000003E-2"/>
    <n v="1.4341847E-2"/>
    <n v="2.9076621E-2"/>
    <n v="1.5717091999999998E-2"/>
    <n v="3.8310413000000001E-2"/>
    <n v="3.3791749000000003E-2"/>
    <n v="0.156581532"/>
    <n v="0.21473477399999999"/>
    <n v="7.1316305999999996E-2"/>
    <n v="0.122396857"/>
    <n v="9.1552063000000003E-2"/>
    <n v="2.7111983999999999E-2"/>
    <n v="1.5520628999999999E-2"/>
    <n v="47"/>
    <n v="19"/>
    <n v="15"/>
    <n v="0.145631068"/>
    <n v="0.45631068000000002"/>
    <n v="0.18446601900000001"/>
    <x v="6"/>
    <s v="Alarm clock which automatically syncs with your smartphone and automatically opens the curtains or blinds"/>
    <s v="High-End"/>
    <s v="All homes"/>
    <s v="Zircon"/>
    <s v="Alarm"/>
  </r>
  <r>
    <x v="17"/>
    <s v="fde3b2e7-7986-42c3-8a3a-214ecc776aa8"/>
    <n v="6825"/>
    <s v="sgillumki"/>
    <n v="1"/>
    <s v="Male"/>
    <x v="5"/>
    <x v="10"/>
    <x v="1"/>
    <x v="3"/>
    <n v="85"/>
    <x v="5"/>
    <n v="2321"/>
    <n v="12"/>
    <n v="139"/>
    <n v="227"/>
    <n v="964"/>
    <n v="825"/>
    <n v="154"/>
    <n v="5.1701849999999999E-3"/>
    <n v="5.9887979000000001E-2"/>
    <n v="9.7802670999999994E-2"/>
    <n v="0.41533821599999998"/>
    <n v="0.355450237"/>
    <x v="5"/>
    <n v="48"/>
    <n v="20"/>
    <n v="80"/>
    <n v="165"/>
    <n v="418"/>
    <n v="476"/>
    <n v="447"/>
    <n v="336"/>
    <n v="331"/>
    <n v="2.0680740999999999E-2"/>
    <n v="8.6169750000000007E-3"/>
    <n v="3.4467902000000002E-2"/>
    <n v="7.1090047000000003E-2"/>
    <n v="0.18009478700000001"/>
    <n v="0.20508401600000001"/>
    <n v="0.19258940099999999"/>
    <n v="0.14476518699999999"/>
    <n v="0.14261094399999999"/>
    <n v="5486"/>
    <n v="200"/>
    <n v="146"/>
    <n v="134"/>
    <n v="311"/>
    <n v="68"/>
    <n v="152"/>
    <n v="122"/>
    <n v="242"/>
    <n v="232"/>
    <n v="807"/>
    <n v="1325"/>
    <n v="548"/>
    <n v="694"/>
    <n v="408"/>
    <n v="74"/>
    <n v="23"/>
    <n v="44.8"/>
    <n v="48"/>
    <n v="3.6456435000000002E-2"/>
    <n v="2.6613197000000002E-2"/>
    <n v="2.4425810999999999E-2"/>
    <n v="5.6689756000000001E-2"/>
    <n v="1.2395188E-2"/>
    <n v="2.7706890000000001E-2"/>
    <n v="2.2238424999999999E-2"/>
    <n v="4.4112286000000001E-2"/>
    <n v="4.2289463999999999E-2"/>
    <n v="0.147101713"/>
    <n v="0.241523879"/>
    <n v="9.9890630999999994E-2"/>
    <n v="0.12650382800000001"/>
    <n v="7.4371126999999995E-2"/>
    <n v="1.3488880999999999E-2"/>
    <n v="4.1924900000000001E-3"/>
    <n v="40"/>
    <n v="23"/>
    <n v="7"/>
    <n v="8.2352940999999999E-2"/>
    <n v="0.47058823500000002"/>
    <n v="0.27058823500000001"/>
    <x v="5"/>
    <s v="Facial recognition security alarm system"/>
    <s v="All"/>
    <s v="Detached and semi-detached houses"/>
    <s v="Zircon"/>
    <s v="Security"/>
  </r>
  <r>
    <x v="16"/>
    <s v="dcf1ef02-0fe8-4c07-8af2-1d6b8ae417dc"/>
    <n v="5422"/>
    <s v="kweagenerkj"/>
    <n v="1"/>
    <s v="Female"/>
    <x v="34"/>
    <x v="7"/>
    <x v="0"/>
    <x v="24"/>
    <n v="100"/>
    <x v="34"/>
    <n v="2283"/>
    <n v="1"/>
    <n v="84"/>
    <n v="354"/>
    <n v="989"/>
    <n v="609"/>
    <n v="246"/>
    <n v="4.3802000000000001E-4"/>
    <n v="3.6793693000000002E-2"/>
    <n v="0.15505913299999999"/>
    <n v="0.43320192699999999"/>
    <n v="0.26675427099999999"/>
    <x v="34"/>
    <n v="1"/>
    <n v="16"/>
    <n v="82"/>
    <n v="194"/>
    <n v="371"/>
    <n v="528"/>
    <n v="418"/>
    <n v="316"/>
    <n v="357"/>
    <n v="4.3802000000000001E-4"/>
    <n v="7.008322E-3"/>
    <n v="3.5917652000000001E-2"/>
    <n v="8.4975909000000002E-2"/>
    <n v="0.16250547500000001"/>
    <n v="0.231274639"/>
    <n v="0.183092422"/>
    <n v="0.13841436700000001"/>
    <n v="0.15637319299999999"/>
    <n v="5858"/>
    <n v="317"/>
    <n v="235"/>
    <n v="146"/>
    <n v="452"/>
    <n v="78"/>
    <n v="200"/>
    <n v="130"/>
    <n v="192"/>
    <n v="189"/>
    <n v="1089"/>
    <n v="1259"/>
    <n v="410"/>
    <n v="600"/>
    <n v="398"/>
    <n v="101"/>
    <n v="62"/>
    <n v="41.8"/>
    <n v="44"/>
    <n v="5.4114031999999999E-2"/>
    <n v="4.0116080999999998E-2"/>
    <n v="2.4923181999999999E-2"/>
    <n v="7.7159439999999996E-2"/>
    <n v="1.3315125000000001E-2"/>
    <n v="3.4141344999999997E-2"/>
    <n v="2.2191874E-2"/>
    <n v="3.2775691000000003E-2"/>
    <n v="3.2263570999999998E-2"/>
    <n v="0.18589962400000001"/>
    <n v="0.21491976800000001"/>
    <n v="6.9989757999999999E-2"/>
    <n v="0.102424036"/>
    <n v="6.7941276999999994E-2"/>
    <n v="1.7241379000000001E-2"/>
    <n v="1.0583817000000001E-2"/>
    <n v="34"/>
    <n v="41"/>
    <n v="5"/>
    <n v="0.05"/>
    <n v="0.34"/>
    <n v="0.41"/>
    <x v="4"/>
    <s v="Smart bulb that can be controlled by your smartphone and other smart-home devices"/>
    <s v="High-End"/>
    <s v="All homes"/>
    <s v="Zircon"/>
    <s v="Lighting"/>
  </r>
  <r>
    <x v="24"/>
    <s v="de4af4cc-c473-43ae-a864-2e61eb3fae3f"/>
    <n v="7747"/>
    <s v="mleeburnekk"/>
    <n v="2"/>
    <s v="Male"/>
    <x v="4"/>
    <x v="3"/>
    <x v="1"/>
    <x v="2"/>
    <n v="263"/>
    <x v="4"/>
    <n v="2595"/>
    <n v="1"/>
    <n v="71"/>
    <n v="373"/>
    <n v="992"/>
    <n v="993"/>
    <n v="165"/>
    <n v="3.85356E-4"/>
    <n v="2.7360308E-2"/>
    <n v="0.143737958"/>
    <n v="0.38227360300000002"/>
    <n v="0.38265895999999999"/>
    <x v="4"/>
    <n v="1"/>
    <n v="21"/>
    <n v="82"/>
    <n v="262"/>
    <n v="486"/>
    <n v="480"/>
    <n v="455"/>
    <n v="418"/>
    <n v="390"/>
    <n v="3.85356E-4"/>
    <n v="8.0924859999999994E-3"/>
    <n v="3.1599229E-2"/>
    <n v="0.100963391"/>
    <n v="0.18728323699999999"/>
    <n v="0.184971098"/>
    <n v="0.17533718700000001"/>
    <n v="0.161078998"/>
    <n v="0.150289017"/>
    <n v="6952"/>
    <n v="320"/>
    <n v="227"/>
    <n v="164"/>
    <n v="487"/>
    <n v="111"/>
    <n v="205"/>
    <n v="216"/>
    <n v="402"/>
    <n v="264"/>
    <n v="1316"/>
    <n v="1665"/>
    <n v="460"/>
    <n v="647"/>
    <n v="320"/>
    <n v="91"/>
    <n v="57"/>
    <n v="40.5"/>
    <n v="43"/>
    <n v="4.6029919000000002E-2"/>
    <n v="3.2652474000000001E-2"/>
    <n v="2.3590334000000001E-2"/>
    <n v="7.0051784000000006E-2"/>
    <n v="1.5966628E-2"/>
    <n v="2.9487916999999999E-2"/>
    <n v="3.1070196000000001E-2"/>
    <n v="5.7825085999999998E-2"/>
    <n v="3.7974684000000002E-2"/>
    <n v="0.189298044"/>
    <n v="0.23949942499999999"/>
    <n v="6.6168009E-2"/>
    <n v="9.3066742999999993E-2"/>
    <n v="4.6029919000000002E-2"/>
    <n v="1.3089758E-2"/>
    <n v="8.1990789999999997E-3"/>
    <n v="68"/>
    <n v="96"/>
    <n v="41"/>
    <n v="0.155893536"/>
    <n v="0.25855513299999999"/>
    <n v="0.365019011"/>
    <x v="0"/>
    <s v="Speaker system which connects to your smartphone and other smart-home devices"/>
    <s v="Budget"/>
    <s v="All homes"/>
    <s v="MyHome"/>
    <s v="Sound System"/>
  </r>
  <r>
    <x v="5"/>
    <s v="7f364a2e-bd87-4b40-ae12-d338a06e3b3a"/>
    <n v="2346"/>
    <s v="oemorkl"/>
    <n v="1"/>
    <s v="Female"/>
    <x v="112"/>
    <x v="6"/>
    <x v="0"/>
    <x v="41"/>
    <n v="183"/>
    <x v="112"/>
    <n v="3564"/>
    <n v="1"/>
    <n v="124"/>
    <n v="783"/>
    <n v="1920"/>
    <n v="598"/>
    <n v="138"/>
    <n v="2.8058400000000001E-4"/>
    <n v="3.4792367999999997E-2"/>
    <n v="0.21969696999999999"/>
    <n v="0.53872053900000005"/>
    <n v="0.16778900099999999"/>
    <x v="112"/>
    <n v="3"/>
    <n v="23"/>
    <n v="144"/>
    <n v="433"/>
    <n v="924"/>
    <n v="1067"/>
    <n v="518"/>
    <n v="304"/>
    <n v="148"/>
    <n v="8.4175099999999996E-4"/>
    <n v="6.4534229999999998E-3"/>
    <n v="4.0404040000000002E-2"/>
    <n v="0.12149270500000001"/>
    <n v="0.25925925900000002"/>
    <n v="0.29938271599999999"/>
    <n v="0.145342312"/>
    <n v="8.5297418999999999E-2"/>
    <n v="4.1526374999999997E-2"/>
    <n v="9009"/>
    <n v="457"/>
    <n v="313"/>
    <n v="195"/>
    <n v="556"/>
    <n v="107"/>
    <n v="225"/>
    <n v="179"/>
    <n v="413"/>
    <n v="353"/>
    <n v="1698"/>
    <n v="1949"/>
    <n v="689"/>
    <n v="996"/>
    <n v="631"/>
    <n v="174"/>
    <n v="74"/>
    <n v="43"/>
    <n v="45"/>
    <n v="5.0727051000000002E-2"/>
    <n v="3.4743034999999999E-2"/>
    <n v="2.1645022E-2"/>
    <n v="6.1716062000000002E-2"/>
    <n v="1.1877011999999999E-2"/>
    <n v="2.4975025000000001E-2"/>
    <n v="1.9869020000000001E-2"/>
    <n v="4.5843045999999998E-2"/>
    <n v="3.9183039000000003E-2"/>
    <n v="0.18847818799999999"/>
    <n v="0.216339216"/>
    <n v="7.6479076000000007E-2"/>
    <n v="0.110556111"/>
    <n v="7.0041069999999997E-2"/>
    <n v="1.9314019000000002E-2"/>
    <n v="8.2140080000000001E-3"/>
    <n v="38"/>
    <n v="97"/>
    <n v="14"/>
    <n v="7.6502732000000004E-2"/>
    <n v="0.207650273"/>
    <n v="0.53005464499999999"/>
    <x v="2"/>
    <s v="Fingerprint recognised door system"/>
    <s v="All"/>
    <s v="Flats"/>
    <s v="MyHome"/>
    <s v="Security"/>
  </r>
  <r>
    <x v="13"/>
    <s v="c413d84e-f7e0-4b8f-89da-e5236faf4618"/>
    <n v="2346"/>
    <s v="rarnholdkm"/>
    <n v="1"/>
    <s v="Female"/>
    <x v="80"/>
    <x v="32"/>
    <x v="0"/>
    <x v="1"/>
    <n v="136"/>
    <x v="80"/>
    <n v="3100"/>
    <n v="2"/>
    <n v="213"/>
    <n v="705"/>
    <n v="1287"/>
    <n v="670"/>
    <n v="223"/>
    <n v="6.45161E-4"/>
    <n v="6.8709676999999997E-2"/>
    <n v="0.22741935499999999"/>
    <n v="0.41516129000000002"/>
    <n v="0.216129032"/>
    <x v="80"/>
    <n v="6"/>
    <n v="36"/>
    <n v="212"/>
    <n v="569"/>
    <n v="672"/>
    <n v="620"/>
    <n v="407"/>
    <n v="305"/>
    <n v="273"/>
    <n v="1.9354839999999999E-3"/>
    <n v="1.1612903000000001E-2"/>
    <n v="6.8387096999999994E-2"/>
    <n v="0.18354838700000001"/>
    <n v="0.216774194"/>
    <n v="0.2"/>
    <n v="0.13129032299999999"/>
    <n v="9.8387097000000007E-2"/>
    <n v="8.8064515999999995E-2"/>
    <n v="8061"/>
    <n v="598"/>
    <n v="304"/>
    <n v="192"/>
    <n v="507"/>
    <n v="97"/>
    <n v="213"/>
    <n v="157"/>
    <n v="412"/>
    <n v="446"/>
    <n v="1885"/>
    <n v="1610"/>
    <n v="440"/>
    <n v="624"/>
    <n v="387"/>
    <n v="103"/>
    <n v="86"/>
    <n v="38.5"/>
    <n v="39"/>
    <n v="7.4184343999999999E-2"/>
    <n v="3.7712442999999998E-2"/>
    <n v="2.3818385000000001E-2"/>
    <n v="6.2895422000000006E-2"/>
    <n v="1.2033245999999999E-2"/>
    <n v="2.6423520999999998E-2"/>
    <n v="1.9476492000000001E-2"/>
    <n v="5.1110283999999999E-2"/>
    <n v="5.5328123E-2"/>
    <n v="0.23384195499999999"/>
    <n v="0.199727081"/>
    <n v="5.4583799000000002E-2"/>
    <n v="7.7409750999999999E-2"/>
    <n v="4.8008931999999997E-2"/>
    <n v="1.2777571E-2"/>
    <n v="1.0668652000000001E-2"/>
    <n v="28"/>
    <n v="31"/>
    <n v="20"/>
    <n v="0.147058824"/>
    <n v="0.20588235299999999"/>
    <n v="0.227941176"/>
    <x v="2"/>
    <s v="Fingerprint recognised door system"/>
    <s v="All"/>
    <s v="Flats"/>
    <s v="MyHome"/>
    <s v="Security"/>
  </r>
  <r>
    <x v="4"/>
    <s v="928cd628-14cd-44ca-81d9-d42c55699660"/>
    <n v="5422"/>
    <s v="alockwoodkn"/>
    <n v="3"/>
    <s v="Female"/>
    <x v="101"/>
    <x v="3"/>
    <x v="1"/>
    <x v="27"/>
    <n v="66"/>
    <x v="101"/>
    <n v="1552"/>
    <n v="4"/>
    <n v="79"/>
    <n v="207"/>
    <n v="518"/>
    <n v="506"/>
    <n v="238"/>
    <n v="2.5773200000000001E-3"/>
    <n v="5.0902061999999998E-2"/>
    <n v="0.13337628900000001"/>
    <n v="0.33376288700000001"/>
    <n v="0.326030928"/>
    <x v="101"/>
    <n v="2"/>
    <n v="16"/>
    <n v="65"/>
    <n v="137"/>
    <n v="203"/>
    <n v="259"/>
    <n v="233"/>
    <n v="253"/>
    <n v="384"/>
    <n v="1.2886600000000001E-3"/>
    <n v="1.0309278E-2"/>
    <n v="4.1881442999999997E-2"/>
    <n v="8.8273195999999998E-2"/>
    <n v="0.13079896899999999"/>
    <n v="0.16688144299999999"/>
    <n v="0.150128866"/>
    <n v="0.163015464"/>
    <n v="0.24742268000000001"/>
    <n v="3833"/>
    <n v="197"/>
    <n v="114"/>
    <n v="78"/>
    <n v="238"/>
    <n v="54"/>
    <n v="113"/>
    <n v="78"/>
    <n v="158"/>
    <n v="115"/>
    <n v="623"/>
    <n v="930"/>
    <n v="293"/>
    <n v="511"/>
    <n v="253"/>
    <n v="57"/>
    <n v="21"/>
    <n v="43.6"/>
    <n v="46"/>
    <n v="5.1395773999999998E-2"/>
    <n v="2.9741717000000001E-2"/>
    <n v="2.0349596000000001E-2"/>
    <n v="6.2092356000000001E-2"/>
    <n v="1.4088181999999999E-2"/>
    <n v="2.9480823999999999E-2"/>
    <n v="2.0349596000000001E-2"/>
    <n v="4.1220975999999999E-2"/>
    <n v="3.0002609E-2"/>
    <n v="0.162535873"/>
    <n v="0.24262979400000001"/>
    <n v="7.6441430000000005E-2"/>
    <n v="0.13331594099999999"/>
    <n v="6.6005739999999993E-2"/>
    <n v="1.4870858000000001E-2"/>
    <n v="5.478737E-3"/>
    <n v="36"/>
    <n v="11"/>
    <n v="0"/>
    <n v="0"/>
    <n v="0.54545454500000001"/>
    <n v="0.16666666699999999"/>
    <x v="4"/>
    <s v="Smart bulb that can be controlled by your smartphone and other smart-home devices"/>
    <s v="High-End"/>
    <s v="All homes"/>
    <s v="Zircon"/>
    <s v="Lighting"/>
  </r>
  <r>
    <x v="1"/>
    <s v="b8e33c22-00ae-4a70-962c-c5d4baf35520"/>
    <n v="1765"/>
    <s v="vsterlingko"/>
    <n v="2"/>
    <s v="Male"/>
    <x v="42"/>
    <x v="28"/>
    <x v="0"/>
    <x v="28"/>
    <n v="103"/>
    <x v="42"/>
    <n v="2171"/>
    <n v="12"/>
    <n v="327"/>
    <n v="380"/>
    <n v="605"/>
    <n v="587"/>
    <n v="260"/>
    <n v="5.5274069999999998E-3"/>
    <n v="0.15062183300000001"/>
    <n v="0.17503454600000001"/>
    <n v="0.278673422"/>
    <n v="0.27038231200000001"/>
    <x v="42"/>
    <n v="28"/>
    <n v="75"/>
    <n v="231"/>
    <n v="268"/>
    <n v="296"/>
    <n v="297"/>
    <n v="304"/>
    <n v="241"/>
    <n v="431"/>
    <n v="1.2897281999999999E-2"/>
    <n v="3.4546291999999999E-2"/>
    <n v="0.106402579"/>
    <n v="0.123445417"/>
    <n v="0.13634269900000001"/>
    <n v="0.13680331600000001"/>
    <n v="0.14002763700000001"/>
    <n v="0.111008752"/>
    <n v="0.19852602499999999"/>
    <n v="5090"/>
    <n v="232"/>
    <n v="163"/>
    <n v="117"/>
    <n v="351"/>
    <n v="73"/>
    <n v="148"/>
    <n v="80"/>
    <n v="195"/>
    <n v="172"/>
    <n v="797"/>
    <n v="1093"/>
    <n v="363"/>
    <n v="623"/>
    <n v="466"/>
    <n v="138"/>
    <n v="79"/>
    <n v="45.1"/>
    <n v="47"/>
    <n v="4.5579568000000001E-2"/>
    <n v="3.2023575999999998E-2"/>
    <n v="2.2986248000000001E-2"/>
    <n v="6.8958743000000003E-2"/>
    <n v="1.4341847E-2"/>
    <n v="2.9076621E-2"/>
    <n v="1.5717091999999998E-2"/>
    <n v="3.8310413000000001E-2"/>
    <n v="3.3791749000000003E-2"/>
    <n v="0.156581532"/>
    <n v="0.21473477399999999"/>
    <n v="7.1316305999999996E-2"/>
    <n v="0.122396857"/>
    <n v="9.1552063000000003E-2"/>
    <n v="2.7111983999999999E-2"/>
    <n v="1.5520628999999999E-2"/>
    <n v="47"/>
    <n v="19"/>
    <n v="15"/>
    <n v="0.145631068"/>
    <n v="0.45631068000000002"/>
    <n v="0.18446601900000001"/>
    <x v="7"/>
    <s v="Smart bulb that can be controlled by your smartphone and other smart-home devices"/>
    <s v="Budget"/>
    <s v="All homes"/>
    <s v="MyHome"/>
    <s v="Lighting"/>
  </r>
  <r>
    <x v="3"/>
    <s v="95507051-27b7-4ccc-b44e-eb8622dc0350"/>
    <n v="1549"/>
    <s v="bdossettkp"/>
    <n v="1"/>
    <s v="Male"/>
    <x v="44"/>
    <x v="9"/>
    <x v="0"/>
    <x v="17"/>
    <n v="83"/>
    <x v="44"/>
    <n v="1111"/>
    <n v="0"/>
    <n v="80"/>
    <n v="255"/>
    <n v="338"/>
    <n v="256"/>
    <n v="182"/>
    <n v="0"/>
    <n v="7.2007201000000007E-2"/>
    <n v="0.229522952"/>
    <n v="0.30423042300000003"/>
    <n v="0.23042304199999999"/>
    <x v="44"/>
    <n v="1"/>
    <n v="21"/>
    <n v="70"/>
    <n v="130"/>
    <n v="198"/>
    <n v="183"/>
    <n v="137"/>
    <n v="130"/>
    <n v="241"/>
    <n v="9.0008999999999998E-4"/>
    <n v="1.8901890000000001E-2"/>
    <n v="6.3006301000000001E-2"/>
    <n v="0.117011701"/>
    <n v="0.178217822"/>
    <n v="0.164716472"/>
    <n v="0.123312331"/>
    <n v="0.117011701"/>
    <n v="0.216921692"/>
    <n v="2675"/>
    <n v="173"/>
    <n v="101"/>
    <n v="62"/>
    <n v="177"/>
    <n v="29"/>
    <n v="63"/>
    <n v="46"/>
    <n v="92"/>
    <n v="102"/>
    <n v="542"/>
    <n v="616"/>
    <n v="170"/>
    <n v="243"/>
    <n v="175"/>
    <n v="56"/>
    <n v="28"/>
    <n v="41.8"/>
    <n v="44"/>
    <n v="6.4672896999999993E-2"/>
    <n v="3.7757009000000001E-2"/>
    <n v="2.3177570000000002E-2"/>
    <n v="6.6168223999999998E-2"/>
    <n v="1.0841121E-2"/>
    <n v="2.3551401999999999E-2"/>
    <n v="1.7196262E-2"/>
    <n v="3.4392523000000001E-2"/>
    <n v="3.8130840999999999E-2"/>
    <n v="0.202616822"/>
    <n v="0.23028037400000001"/>
    <n v="6.3551402000000007E-2"/>
    <n v="9.0841120999999997E-2"/>
    <n v="6.5420561000000002E-2"/>
    <n v="2.0934578999999998E-2"/>
    <n v="1.0467290000000001E-2"/>
    <n v="24"/>
    <n v="16"/>
    <n v="30"/>
    <n v="0.36144578300000002"/>
    <n v="0.289156627"/>
    <n v="0.19277108400000001"/>
    <x v="6"/>
    <s v="Alarm clock which automatically syncs with your smartphone and automatically opens the curtains or blinds"/>
    <s v="High-End"/>
    <s v="All homes"/>
    <s v="Zircon"/>
    <s v="Alarm"/>
  </r>
  <r>
    <x v="27"/>
    <s v="9d427b59-6d1f-4c32-9633-84537173b06d"/>
    <n v="2346"/>
    <s v="thurndallkq"/>
    <n v="1"/>
    <s v="Male"/>
    <x v="40"/>
    <x v="1"/>
    <x v="1"/>
    <x v="27"/>
    <n v="107"/>
    <x v="40"/>
    <n v="1858"/>
    <n v="5"/>
    <n v="96"/>
    <n v="367"/>
    <n v="591"/>
    <n v="548"/>
    <n v="251"/>
    <n v="2.6910660000000002E-3"/>
    <n v="5.1668460999999999E-2"/>
    <n v="0.19752422"/>
    <n v="0.31808396100000003"/>
    <n v="0.29494079699999998"/>
    <x v="40"/>
    <n v="2"/>
    <n v="19"/>
    <n v="74"/>
    <n v="227"/>
    <n v="293"/>
    <n v="314"/>
    <n v="285"/>
    <n v="244"/>
    <n v="400"/>
    <n v="1.0764259999999999E-3"/>
    <n v="1.022605E-2"/>
    <n v="3.9827771999999997E-2"/>
    <n v="0.122174381"/>
    <n v="0.15769644799999999"/>
    <n v="0.16899892399999999"/>
    <n v="0.153390743"/>
    <n v="0.13132400399999999"/>
    <n v="0.21528525300000001"/>
    <n v="4496"/>
    <n v="238"/>
    <n v="154"/>
    <n v="112"/>
    <n v="269"/>
    <n v="57"/>
    <n v="119"/>
    <n v="74"/>
    <n v="267"/>
    <n v="163"/>
    <n v="734"/>
    <n v="981"/>
    <n v="337"/>
    <n v="553"/>
    <n v="309"/>
    <n v="90"/>
    <n v="39"/>
    <n v="43.2"/>
    <n v="45"/>
    <n v="5.2935942999999999E-2"/>
    <n v="3.4252668999999999E-2"/>
    <n v="2.4911032E-2"/>
    <n v="5.9830961000000002E-2"/>
    <n v="1.2677936000000001E-2"/>
    <n v="2.6467971999999999E-2"/>
    <n v="1.6459075E-2"/>
    <n v="5.9386121E-2"/>
    <n v="3.6254448000000002E-2"/>
    <n v="0.163256228"/>
    <n v="0.21819395"/>
    <n v="7.4955516E-2"/>
    <n v="0.122998221"/>
    <n v="6.8727758E-2"/>
    <n v="2.0017793999999998E-2"/>
    <n v="8.6743770000000005E-3"/>
    <n v="51"/>
    <n v="28"/>
    <n v="5"/>
    <n v="4.6728972000000001E-2"/>
    <n v="0.47663551399999998"/>
    <n v="0.26168224299999998"/>
    <x v="2"/>
    <s v="Fingerprint recognised door system"/>
    <s v="All"/>
    <s v="Flats"/>
    <s v="MyHome"/>
    <s v="Security"/>
  </r>
  <r>
    <x v="30"/>
    <s v="03ba6f33-afc2-446a-9b79-67f72ad42c8b"/>
    <n v="2346"/>
    <s v="cbettingtonkr"/>
    <n v="1"/>
    <s v="Male"/>
    <x v="36"/>
    <x v="3"/>
    <x v="0"/>
    <x v="10"/>
    <n v="84"/>
    <x v="36"/>
    <n v="1452"/>
    <n v="4"/>
    <n v="164"/>
    <n v="163"/>
    <n v="291"/>
    <n v="298"/>
    <n v="532"/>
    <n v="2.7548210000000002E-3"/>
    <n v="0.11294765800000001"/>
    <n v="0.11225895299999999"/>
    <n v="0.200413223"/>
    <n v="0.20523416"/>
    <x v="36"/>
    <n v="6"/>
    <n v="32"/>
    <n v="124"/>
    <n v="117"/>
    <n v="128"/>
    <n v="157"/>
    <n v="125"/>
    <n v="130"/>
    <n v="633"/>
    <n v="4.1322310000000001E-3"/>
    <n v="2.2038566999999998E-2"/>
    <n v="8.5399449000000002E-2"/>
    <n v="8.0578512000000005E-2"/>
    <n v="8.8154270000000007E-2"/>
    <n v="0.10812672199999999"/>
    <n v="8.6088154E-2"/>
    <n v="8.9531680000000002E-2"/>
    <n v="0.43595041299999998"/>
    <n v="3921"/>
    <n v="208"/>
    <n v="169"/>
    <n v="113"/>
    <n v="293"/>
    <n v="65"/>
    <n v="98"/>
    <n v="79"/>
    <n v="165"/>
    <n v="146"/>
    <n v="684"/>
    <n v="937"/>
    <n v="236"/>
    <n v="314"/>
    <n v="227"/>
    <n v="122"/>
    <n v="65"/>
    <n v="41.5"/>
    <n v="43"/>
    <n v="5.3047692E-2"/>
    <n v="4.3101250000000001E-2"/>
    <n v="2.8819179E-2"/>
    <n v="7.4725835000000004E-2"/>
    <n v="1.6577404E-2"/>
    <n v="2.4993623999999999E-2"/>
    <n v="2.0147920999999999E-2"/>
    <n v="4.2081102000000002E-2"/>
    <n v="3.7235399000000002E-2"/>
    <n v="0.174445295"/>
    <n v="0.23896965100000001"/>
    <n v="6.0188726999999997E-2"/>
    <n v="8.0081611999999996E-2"/>
    <n v="5.7893395E-2"/>
    <n v="3.1114512E-2"/>
    <n v="1.6577404E-2"/>
    <n v="39"/>
    <n v="11"/>
    <n v="9"/>
    <n v="0.10714285699999999"/>
    <n v="0.46428571400000002"/>
    <n v="0.13095238100000001"/>
    <x v="2"/>
    <s v="Fingerprint recognised door system"/>
    <s v="All"/>
    <s v="Flats"/>
    <s v="MyHome"/>
    <s v="Security"/>
  </r>
  <r>
    <x v="6"/>
    <s v="5db10e88-0637-48c5-8c19-2f8775883129"/>
    <n v="5422"/>
    <s v="mpetricks"/>
    <n v="3"/>
    <s v="Female"/>
    <x v="12"/>
    <x v="2"/>
    <x v="0"/>
    <x v="1"/>
    <n v="132"/>
    <x v="12"/>
    <n v="1955"/>
    <n v="5"/>
    <n v="374"/>
    <n v="730"/>
    <n v="339"/>
    <n v="240"/>
    <n v="267"/>
    <n v="2.557545E-3"/>
    <n v="0.19130434800000001"/>
    <n v="0.37340153500000001"/>
    <n v="0.173401535"/>
    <n v="0.122762148"/>
    <x v="12"/>
    <n v="15"/>
    <n v="174"/>
    <n v="355"/>
    <n v="498"/>
    <n v="230"/>
    <n v="144"/>
    <n v="97"/>
    <n v="103"/>
    <n v="339"/>
    <n v="7.6726340000000002E-3"/>
    <n v="8.9002557999999996E-2"/>
    <n v="0.181585678"/>
    <n v="0.25473145800000002"/>
    <n v="0.117647059"/>
    <n v="7.3657289000000001E-2"/>
    <n v="4.9616368000000001E-2"/>
    <n v="5.2685422000000003E-2"/>
    <n v="0.173401535"/>
    <n v="4305"/>
    <n v="254"/>
    <n v="131"/>
    <n v="87"/>
    <n v="230"/>
    <n v="53"/>
    <n v="92"/>
    <n v="74"/>
    <n v="235"/>
    <n v="379"/>
    <n v="1084"/>
    <n v="824"/>
    <n v="255"/>
    <n v="305"/>
    <n v="195"/>
    <n v="74"/>
    <n v="33"/>
    <n v="38.9"/>
    <n v="37"/>
    <n v="5.9001161000000003E-2"/>
    <n v="3.0429733E-2"/>
    <n v="2.0209059000000001E-2"/>
    <n v="5.3426249000000002E-2"/>
    <n v="1.2311266E-2"/>
    <n v="2.1370499000000001E-2"/>
    <n v="1.7189315E-2"/>
    <n v="5.4587689000000002E-2"/>
    <n v="8.8037166E-2"/>
    <n v="0.25180023200000001"/>
    <n v="0.19140534300000001"/>
    <n v="5.9233449000000001E-2"/>
    <n v="7.0847851000000003E-2"/>
    <n v="4.5296166999999998E-2"/>
    <n v="1.7189315E-2"/>
    <n v="7.6655050000000004E-3"/>
    <n v="29"/>
    <n v="8"/>
    <n v="62"/>
    <n v="0.46969696999999999"/>
    <n v="0.21969696999999999"/>
    <n v="6.0606061000000003E-2"/>
    <x v="4"/>
    <s v="Smart bulb that can be controlled by your smartphone and other smart-home devices"/>
    <s v="High-End"/>
    <s v="All homes"/>
    <s v="Zircon"/>
    <s v="Lighting"/>
  </r>
  <r>
    <x v="30"/>
    <s v="f5bd38f7-1067-44f9-b040-c2cb99a30427"/>
    <n v="2342"/>
    <s v="chaskinskt"/>
    <n v="1"/>
    <s v="Female"/>
    <x v="63"/>
    <x v="15"/>
    <x v="1"/>
    <x v="29"/>
    <n v="97"/>
    <x v="63"/>
    <n v="1962"/>
    <n v="3"/>
    <n v="263"/>
    <n v="734"/>
    <n v="573"/>
    <n v="351"/>
    <n v="38"/>
    <n v="1.5290519999999999E-3"/>
    <n v="0.134046891"/>
    <n v="0.374108053"/>
    <n v="0.29204892999999998"/>
    <n v="0.17889908299999999"/>
    <x v="63"/>
    <n v="6"/>
    <n v="71"/>
    <n v="278"/>
    <n v="576"/>
    <n v="313"/>
    <n v="252"/>
    <n v="184"/>
    <n v="148"/>
    <n v="134"/>
    <n v="3.0581039999999999E-3"/>
    <n v="3.6187563999999998E-2"/>
    <n v="0.14169215099999999"/>
    <n v="0.29357798200000002"/>
    <n v="0.15953109100000001"/>
    <n v="0.128440367"/>
    <n v="9.3781854999999997E-2"/>
    <n v="7.5433231000000003E-2"/>
    <n v="6.8297654999999999E-2"/>
    <n v="4651"/>
    <n v="429"/>
    <n v="217"/>
    <n v="111"/>
    <n v="259"/>
    <n v="57"/>
    <n v="102"/>
    <n v="71"/>
    <n v="319"/>
    <n v="615"/>
    <n v="1455"/>
    <n v="727"/>
    <n v="108"/>
    <n v="126"/>
    <n v="50"/>
    <n v="1"/>
    <n v="4"/>
    <n v="30.9"/>
    <n v="31"/>
    <n v="9.2238228000000005E-2"/>
    <n v="4.6656633000000003E-2"/>
    <n v="2.3865834999999998E-2"/>
    <n v="5.5686948999999999E-2"/>
    <n v="1.2255429E-2"/>
    <n v="2.1930768E-2"/>
    <n v="1.5265534000000001E-2"/>
    <n v="6.8587401000000006E-2"/>
    <n v="0.13222962799999999"/>
    <n v="0.312835949"/>
    <n v="0.15631047100000001"/>
    <n v="2.3220813E-2"/>
    <n v="2.7090948E-2"/>
    <n v="1.0750376000000001E-2"/>
    <n v="2.1500800000000001E-4"/>
    <n v="8.6003000000000002E-4"/>
    <n v="19"/>
    <n v="15"/>
    <n v="24"/>
    <n v="0.24742268000000001"/>
    <n v="0.19587628900000001"/>
    <n v="0.15463917499999999"/>
    <x v="3"/>
    <s v="Alarm clock which automatically syncs with your smartphone and automatically opens the curtains or blinds"/>
    <s v="Budget"/>
    <s v="All homes"/>
    <s v="MyHome"/>
    <s v="Alarm"/>
  </r>
  <r>
    <x v="2"/>
    <s v="14fa3ad7-f001-4833-b0ac-984e6b84d8b7"/>
    <n v="1549"/>
    <s v="kmattausku"/>
    <n v="1"/>
    <s v="Female"/>
    <x v="69"/>
    <x v="8"/>
    <x v="1"/>
    <x v="13"/>
    <n v="105"/>
    <x v="69"/>
    <n v="2026"/>
    <n v="0"/>
    <n v="130"/>
    <n v="443"/>
    <n v="921"/>
    <n v="397"/>
    <n v="135"/>
    <n v="0"/>
    <n v="6.4165844E-2"/>
    <n v="0.218657453"/>
    <n v="0.45459032599999999"/>
    <n v="0.195952616"/>
    <x v="69"/>
    <n v="10"/>
    <n v="24"/>
    <n v="117"/>
    <n v="300"/>
    <n v="490"/>
    <n v="418"/>
    <n v="240"/>
    <n v="198"/>
    <n v="229"/>
    <n v="4.9358340000000001E-3"/>
    <n v="1.1846002E-2"/>
    <n v="5.7749259999999997E-2"/>
    <n v="0.148075025"/>
    <n v="0.241855874"/>
    <n v="0.20631786799999999"/>
    <n v="0.11846002"/>
    <n v="9.7729516000000002E-2"/>
    <n v="0.11303060199999999"/>
    <n v="4888"/>
    <n v="298"/>
    <n v="183"/>
    <n v="94"/>
    <n v="316"/>
    <n v="71"/>
    <n v="126"/>
    <n v="101"/>
    <n v="220"/>
    <n v="248"/>
    <n v="950"/>
    <n v="1060"/>
    <n v="347"/>
    <n v="521"/>
    <n v="257"/>
    <n v="63"/>
    <n v="33"/>
    <n v="40.799999999999997"/>
    <n v="42"/>
    <n v="6.096563E-2"/>
    <n v="3.7438625000000003E-2"/>
    <n v="1.9230769000000002E-2"/>
    <n v="6.4648118000000004E-2"/>
    <n v="1.4525368E-2"/>
    <n v="2.5777413999999998E-2"/>
    <n v="2.0662848000000001E-2"/>
    <n v="4.5008183E-2"/>
    <n v="5.0736497999999998E-2"/>
    <n v="0.194353519"/>
    <n v="0.21685761000000001"/>
    <n v="7.099018E-2"/>
    <n v="0.106587561"/>
    <n v="5.2577740999999997E-2"/>
    <n v="1.2888706999999999E-2"/>
    <n v="6.7512270000000003E-3"/>
    <n v="26"/>
    <n v="35"/>
    <n v="3"/>
    <n v="2.8571428999999999E-2"/>
    <n v="0.24761904800000001"/>
    <n v="0.33333333300000001"/>
    <x v="6"/>
    <s v="Alarm clock which automatically syncs with your smartphone and automatically opens the curtains or blinds"/>
    <s v="High-End"/>
    <s v="All homes"/>
    <s v="Zircon"/>
    <s v="Alarm"/>
  </r>
  <r>
    <x v="27"/>
    <s v="d1784c55-262c-458f-81fe-e52eb6513fba"/>
    <n v="1765"/>
    <s v="dmacandrewkv"/>
    <n v="2"/>
    <s v="Female"/>
    <x v="122"/>
    <x v="15"/>
    <x v="1"/>
    <x v="31"/>
    <n v="185"/>
    <x v="122"/>
    <n v="3470"/>
    <n v="4"/>
    <n v="509"/>
    <n v="1154"/>
    <n v="1018"/>
    <n v="586"/>
    <n v="199"/>
    <n v="1.1527379999999999E-3"/>
    <n v="0.14668587899999999"/>
    <n v="0.332564841"/>
    <n v="0.29337175799999998"/>
    <n v="0.16887608100000001"/>
    <x v="122"/>
    <n v="20"/>
    <n v="72"/>
    <n v="417"/>
    <n v="885"/>
    <n v="476"/>
    <n v="583"/>
    <n v="426"/>
    <n v="320"/>
    <n v="271"/>
    <n v="5.7636889999999998E-3"/>
    <n v="2.0749279999999998E-2"/>
    <n v="0.12017291099999999"/>
    <n v="0.25504322800000001"/>
    <n v="0.13717579299999999"/>
    <n v="0.16801152699999999"/>
    <n v="0.122766571"/>
    <n v="9.2219019999999999E-2"/>
    <n v="7.8097982999999996E-2"/>
    <n v="7647"/>
    <n v="360"/>
    <n v="218"/>
    <n v="140"/>
    <n v="370"/>
    <n v="80"/>
    <n v="185"/>
    <n v="164"/>
    <n v="388"/>
    <n v="336"/>
    <n v="1254"/>
    <n v="1516"/>
    <n v="505"/>
    <n v="877"/>
    <n v="749"/>
    <n v="268"/>
    <n v="237"/>
    <n v="46.5"/>
    <n v="47"/>
    <n v="4.7077285000000003E-2"/>
    <n v="2.8507912E-2"/>
    <n v="1.8307832999999999E-2"/>
    <n v="4.8384987999999997E-2"/>
    <n v="1.0461619E-2"/>
    <n v="2.4192493999999998E-2"/>
    <n v="2.1446318999999998E-2"/>
    <n v="5.0738852000000001E-2"/>
    <n v="4.39388E-2"/>
    <n v="0.163985877"/>
    <n v="0.19824767900000001"/>
    <n v="6.6038970000000002E-2"/>
    <n v="0.114685498"/>
    <n v="9.7946907E-2"/>
    <n v="3.5046423E-2"/>
    <n v="3.0992545999999999E-2"/>
    <n v="31"/>
    <n v="41"/>
    <n v="58"/>
    <n v="0.31351351399999999"/>
    <n v="0.167567568"/>
    <n v="0.22162162199999999"/>
    <x v="7"/>
    <s v="Smart bulb that can be controlled by your smartphone and other smart-home devices"/>
    <s v="Budget"/>
    <s v="All homes"/>
    <s v="MyHome"/>
    <s v="Lighting"/>
  </r>
  <r>
    <x v="0"/>
    <s v="0eddd138-d3ef-41f4-92a0-25145e4a185d"/>
    <n v="2342"/>
    <s v="ctunnicliffkw"/>
    <n v="1"/>
    <s v="Female"/>
    <x v="28"/>
    <x v="18"/>
    <x v="1"/>
    <x v="9"/>
    <n v="80"/>
    <x v="28"/>
    <n v="1478"/>
    <n v="3"/>
    <n v="69"/>
    <n v="441"/>
    <n v="615"/>
    <n v="316"/>
    <n v="34"/>
    <n v="2.0297700000000002E-3"/>
    <n v="4.6684708999999998E-2"/>
    <n v="0.29837618399999999"/>
    <n v="0.41610284199999997"/>
    <n v="0.21380243600000001"/>
    <x v="28"/>
    <n v="2"/>
    <n v="25"/>
    <n v="59"/>
    <n v="303"/>
    <n v="378"/>
    <n v="315"/>
    <n v="202"/>
    <n v="127"/>
    <n v="67"/>
    <n v="1.3531800000000001E-3"/>
    <n v="1.6914749999999999E-2"/>
    <n v="3.9918809E-2"/>
    <n v="0.20500676600000001"/>
    <n v="0.25575101500000003"/>
    <n v="0.21312584600000001"/>
    <n v="0.136671177"/>
    <n v="8.5926928E-2"/>
    <n v="4.5331529000000002E-2"/>
    <n v="3666"/>
    <n v="227"/>
    <n v="128"/>
    <n v="83"/>
    <n v="250"/>
    <n v="41"/>
    <n v="100"/>
    <n v="82"/>
    <n v="218"/>
    <n v="219"/>
    <n v="793"/>
    <n v="883"/>
    <n v="227"/>
    <n v="258"/>
    <n v="125"/>
    <n v="20"/>
    <n v="12"/>
    <n v="38"/>
    <n v="40"/>
    <n v="6.1920349E-2"/>
    <n v="3.4915439E-2"/>
    <n v="2.2640480000000001E-2"/>
    <n v="6.8194217000000001E-2"/>
    <n v="1.1183851999999999E-2"/>
    <n v="2.7277686999999998E-2"/>
    <n v="2.2367702999999999E-2"/>
    <n v="5.9465357000000003E-2"/>
    <n v="5.9738133999999998E-2"/>
    <n v="0.216312057"/>
    <n v="0.24086197500000001"/>
    <n v="6.1920349E-2"/>
    <n v="7.0376432000000003E-2"/>
    <n v="3.4097109E-2"/>
    <n v="5.4555369999999999E-3"/>
    <n v="3.273322E-3"/>
    <n v="18"/>
    <n v="28"/>
    <n v="5"/>
    <n v="6.25E-2"/>
    <n v="0.22500000000000001"/>
    <n v="0.35"/>
    <x v="3"/>
    <s v="Alarm clock which automatically syncs with your smartphone and automatically opens the curtains or blinds"/>
    <s v="Budget"/>
    <s v="All homes"/>
    <s v="MyHome"/>
    <s v="Alarm"/>
  </r>
  <r>
    <x v="29"/>
    <s v="8389f819-1182-4c92-bdea-abc3be2edc8d"/>
    <n v="2346"/>
    <s v="stomasikkx"/>
    <n v="1"/>
    <s v="Male"/>
    <x v="20"/>
    <x v="1"/>
    <x v="0"/>
    <x v="15"/>
    <n v="137"/>
    <x v="20"/>
    <n v="2969"/>
    <n v="2"/>
    <n v="103"/>
    <n v="495"/>
    <n v="1302"/>
    <n v="843"/>
    <n v="224"/>
    <n v="6.7362699999999999E-4"/>
    <n v="3.4691815000000001E-2"/>
    <n v="0.166722802"/>
    <n v="0.43853149200000002"/>
    <n v="0.283933985"/>
    <x v="20"/>
    <n v="0"/>
    <n v="9"/>
    <n v="105"/>
    <n v="305"/>
    <n v="478"/>
    <n v="781"/>
    <n v="569"/>
    <n v="433"/>
    <n v="289"/>
    <n v="0"/>
    <n v="3.0313240000000002E-3"/>
    <n v="3.5365443000000003E-2"/>
    <n v="0.102728191"/>
    <n v="0.16099696899999999"/>
    <n v="0.263051533"/>
    <n v="0.191647019"/>
    <n v="0.14584035000000001"/>
    <n v="9.7339171000000002E-2"/>
    <n v="7825"/>
    <n v="400"/>
    <n v="272"/>
    <n v="185"/>
    <n v="515"/>
    <n v="113"/>
    <n v="247"/>
    <n v="168"/>
    <n v="441"/>
    <n v="302"/>
    <n v="1438"/>
    <n v="1871"/>
    <n v="551"/>
    <n v="723"/>
    <n v="437"/>
    <n v="118"/>
    <n v="44"/>
    <n v="41"/>
    <n v="43"/>
    <n v="5.1118210999999997E-2"/>
    <n v="3.4760382999999999E-2"/>
    <n v="2.3642172999999999E-2"/>
    <n v="6.5814696000000006E-2"/>
    <n v="1.4440895E-2"/>
    <n v="3.1565494999999999E-2"/>
    <n v="2.1469649E-2"/>
    <n v="5.6357826999999999E-2"/>
    <n v="3.8594248999999997E-2"/>
    <n v="0.18376996800000001"/>
    <n v="0.23910543100000001"/>
    <n v="7.0415334999999996E-2"/>
    <n v="9.2396166000000002E-2"/>
    <n v="5.5846645E-2"/>
    <n v="1.5079871999999999E-2"/>
    <n v="5.6230029999999997E-3"/>
    <n v="27"/>
    <n v="71"/>
    <n v="17"/>
    <n v="0.124087591"/>
    <n v="0.19708029199999999"/>
    <n v="0.51824817499999998"/>
    <x v="2"/>
    <s v="Fingerprint recognised door system"/>
    <s v="All"/>
    <s v="Flats"/>
    <s v="MyHome"/>
    <s v="Security"/>
  </r>
  <r>
    <x v="6"/>
    <s v="2c2296d6-f7dc-4ba6-b38a-5e4907b975dd"/>
    <n v="5422"/>
    <s v="bdudinky"/>
    <n v="4"/>
    <s v="Female"/>
    <x v="48"/>
    <x v="29"/>
    <x v="1"/>
    <x v="3"/>
    <n v="112"/>
    <x v="48"/>
    <n v="2196"/>
    <n v="1"/>
    <n v="60"/>
    <n v="259"/>
    <n v="863"/>
    <n v="722"/>
    <n v="291"/>
    <n v="4.5537300000000002E-4"/>
    <n v="2.7322404000000002E-2"/>
    <n v="0.117941712"/>
    <n v="0.39298725000000001"/>
    <n v="0.32877959899999998"/>
    <x v="48"/>
    <n v="1"/>
    <n v="4"/>
    <n v="56"/>
    <n v="141"/>
    <n v="382"/>
    <n v="389"/>
    <n v="382"/>
    <n v="336"/>
    <n v="505"/>
    <n v="4.5537300000000002E-4"/>
    <n v="1.8214940000000001E-3"/>
    <n v="2.5500911000000001E-2"/>
    <n v="6.4207650000000005E-2"/>
    <n v="0.17395264099999999"/>
    <n v="0.177140255"/>
    <n v="0.17395264099999999"/>
    <n v="0.15300546400000001"/>
    <n v="0.22996357000000001"/>
    <n v="5537"/>
    <n v="227"/>
    <n v="204"/>
    <n v="142"/>
    <n v="406"/>
    <n v="88"/>
    <n v="175"/>
    <n v="129"/>
    <n v="200"/>
    <n v="144"/>
    <n v="877"/>
    <n v="1283"/>
    <n v="404"/>
    <n v="678"/>
    <n v="427"/>
    <n v="109"/>
    <n v="44"/>
    <n v="43.7"/>
    <n v="46"/>
    <n v="4.0996930000000001E-2"/>
    <n v="3.6843055999999999E-2"/>
    <n v="2.5645655999999999E-2"/>
    <n v="7.3324904999999996E-2"/>
    <n v="1.5893082999999999E-2"/>
    <n v="3.1605563000000003E-2"/>
    <n v="2.3297814999999999E-2"/>
    <n v="3.6120643000000001E-2"/>
    <n v="2.6006863000000002E-2"/>
    <n v="0.15838901899999999"/>
    <n v="0.23171392499999999"/>
    <n v="7.2963699000000007E-2"/>
    <n v="0.12244898"/>
    <n v="7.7117572999999995E-2"/>
    <n v="1.9685749999999998E-2"/>
    <n v="7.9465409999999997E-3"/>
    <n v="55"/>
    <n v="24"/>
    <n v="2"/>
    <n v="1.7857142999999999E-2"/>
    <n v="0.491071429"/>
    <n v="0.21428571399999999"/>
    <x v="4"/>
    <s v="Smart bulb that can be controlled by your smartphone and other smart-home devices"/>
    <s v="High-End"/>
    <s v="All homes"/>
    <s v="Zircon"/>
    <s v="Lighting"/>
  </r>
  <r>
    <x v="17"/>
    <s v="0c374fc7-cc40-4f3a-bd84-1d4eb3602990"/>
    <n v="2342"/>
    <s v="bwellmankz"/>
    <n v="1"/>
    <s v="Male"/>
    <x v="72"/>
    <x v="7"/>
    <x v="1"/>
    <x v="22"/>
    <n v="155"/>
    <x v="72"/>
    <n v="2662"/>
    <n v="2"/>
    <n v="63"/>
    <n v="798"/>
    <n v="1337"/>
    <n v="392"/>
    <n v="70"/>
    <n v="7.5131500000000001E-4"/>
    <n v="2.3666415999999999E-2"/>
    <n v="0.299774606"/>
    <n v="0.50225394400000001"/>
    <n v="0.14725770099999999"/>
    <x v="72"/>
    <n v="1"/>
    <n v="8"/>
    <n v="65"/>
    <n v="497"/>
    <n v="857"/>
    <n v="620"/>
    <n v="322"/>
    <n v="166"/>
    <n v="126"/>
    <n v="3.75657E-4"/>
    <n v="3.0052590000000001E-3"/>
    <n v="2.4417731000000002E-2"/>
    <n v="0.18670172800000001"/>
    <n v="0.32193839200000002"/>
    <n v="0.232907588"/>
    <n v="0.120961683"/>
    <n v="6.2359128E-2"/>
    <n v="4.7332831999999998E-2"/>
    <n v="5971"/>
    <n v="307"/>
    <n v="216"/>
    <n v="128"/>
    <n v="304"/>
    <n v="65"/>
    <n v="139"/>
    <n v="109"/>
    <n v="234"/>
    <n v="256"/>
    <n v="900"/>
    <n v="1130"/>
    <n v="534"/>
    <n v="906"/>
    <n v="546"/>
    <n v="140"/>
    <n v="57"/>
    <n v="45.7"/>
    <n v="49"/>
    <n v="5.1415173000000002E-2"/>
    <n v="3.6174844999999997E-2"/>
    <n v="2.1436944999999999E-2"/>
    <n v="5.0912745000000002E-2"/>
    <n v="1.0885949000000001E-2"/>
    <n v="2.3279182999999998E-2"/>
    <n v="1.8254899000000002E-2"/>
    <n v="3.9189415999999998E-2"/>
    <n v="4.2873889999999998E-2"/>
    <n v="0.150728521"/>
    <n v="0.18924803200000001"/>
    <n v="8.9432256000000002E-2"/>
    <n v="0.151733378"/>
    <n v="9.1441969999999997E-2"/>
    <n v="2.3446659000000002E-2"/>
    <n v="9.5461399999999998E-3"/>
    <n v="58"/>
    <n v="31"/>
    <n v="6"/>
    <n v="3.8709676999999998E-2"/>
    <n v="0.37419354799999999"/>
    <n v="0.2"/>
    <x v="3"/>
    <s v="Alarm clock which automatically syncs with your smartphone and automatically opens the curtains or blinds"/>
    <s v="Budget"/>
    <s v="All homes"/>
    <s v="MyHome"/>
    <s v="Alarm"/>
  </r>
  <r>
    <x v="8"/>
    <s v="9058f51c-324d-483f-9f14-eb03ac003a33"/>
    <n v="6825"/>
    <s v="sbenedttil0"/>
    <n v="1"/>
    <s v="Female"/>
    <x v="15"/>
    <x v="29"/>
    <x v="0"/>
    <x v="11"/>
    <n v="70"/>
    <x v="15"/>
    <n v="2023"/>
    <n v="2"/>
    <n v="52"/>
    <n v="272"/>
    <n v="631"/>
    <n v="637"/>
    <n v="429"/>
    <n v="9.8863100000000001E-4"/>
    <n v="2.5704398999999999E-2"/>
    <n v="0.13445378199999999"/>
    <n v="0.311913"/>
    <n v="0.31487889299999999"/>
    <x v="15"/>
    <n v="2"/>
    <n v="10"/>
    <n v="41"/>
    <n v="165"/>
    <n v="276"/>
    <n v="288"/>
    <n v="286"/>
    <n v="296"/>
    <n v="659"/>
    <n v="9.8863100000000001E-4"/>
    <n v="4.943154E-3"/>
    <n v="2.0266929999999999E-2"/>
    <n v="8.1562037000000004E-2"/>
    <n v="0.136431043"/>
    <n v="0.142362827"/>
    <n v="0.14137419700000001"/>
    <n v="0.14631735000000001"/>
    <n v="0.32575383099999999"/>
    <n v="5233"/>
    <n v="239"/>
    <n v="203"/>
    <n v="143"/>
    <n v="397"/>
    <n v="89"/>
    <n v="171"/>
    <n v="126"/>
    <n v="185"/>
    <n v="114"/>
    <n v="735"/>
    <n v="1326"/>
    <n v="426"/>
    <n v="574"/>
    <n v="372"/>
    <n v="94"/>
    <n v="39"/>
    <n v="43.1"/>
    <n v="47"/>
    <n v="4.5671699000000003E-2"/>
    <n v="3.8792279999999998E-2"/>
    <n v="2.7326580999999999E-2"/>
    <n v="7.5864705000000004E-2"/>
    <n v="1.7007452999999999E-2"/>
    <n v="3.2677241000000003E-2"/>
    <n v="2.4077966999999999E-2"/>
    <n v="3.535257E-2"/>
    <n v="2.1784827E-2"/>
    <n v="0.14045480599999999"/>
    <n v="0.25339193599999998"/>
    <n v="8.1406459E-2"/>
    <n v="0.109688515"/>
    <n v="7.1087330000000004E-2"/>
    <n v="1.7962928E-2"/>
    <n v="7.4527040000000001E-3"/>
    <n v="50"/>
    <n v="5"/>
    <n v="2"/>
    <n v="2.8571428999999999E-2"/>
    <n v="0.71428571399999996"/>
    <n v="7.1428570999999996E-2"/>
    <x v="5"/>
    <s v="Facial recognition security alarm system"/>
    <s v="All"/>
    <s v="Detached and semi-detached houses"/>
    <s v="Zircon"/>
    <s v="Security"/>
  </r>
  <r>
    <x v="20"/>
    <s v="8fbcc906-e053-403b-a7de-d6c22247892f"/>
    <n v="2346"/>
    <s v="gtremolieresl1"/>
    <n v="1"/>
    <s v="Male"/>
    <x v="108"/>
    <x v="22"/>
    <x v="1"/>
    <x v="9"/>
    <n v="101"/>
    <x v="108"/>
    <n v="1430"/>
    <n v="1"/>
    <n v="82"/>
    <n v="293"/>
    <n v="569"/>
    <n v="376"/>
    <n v="109"/>
    <n v="6.9930100000000005E-4"/>
    <n v="5.7342656999999998E-2"/>
    <n v="0.20489510499999999"/>
    <n v="0.39790209799999998"/>
    <n v="0.26293706300000003"/>
    <x v="108"/>
    <n v="2"/>
    <n v="14"/>
    <n v="66"/>
    <n v="206"/>
    <n v="320"/>
    <n v="289"/>
    <n v="208"/>
    <n v="146"/>
    <n v="179"/>
    <n v="1.398601E-3"/>
    <n v="9.7902100000000006E-3"/>
    <n v="4.6153845999999998E-2"/>
    <n v="0.14405594399999999"/>
    <n v="0.223776224"/>
    <n v="0.202097902"/>
    <n v="0.14545454499999999"/>
    <n v="0.102097902"/>
    <n v="0.12517482499999999"/>
    <n v="3509"/>
    <n v="177"/>
    <n v="122"/>
    <n v="79"/>
    <n v="220"/>
    <n v="33"/>
    <n v="88"/>
    <n v="78"/>
    <n v="153"/>
    <n v="163"/>
    <n v="641"/>
    <n v="792"/>
    <n v="244"/>
    <n v="386"/>
    <n v="233"/>
    <n v="68"/>
    <n v="32"/>
    <n v="42.6"/>
    <n v="44"/>
    <n v="5.0441721000000002E-2"/>
    <n v="3.4767739999999998E-2"/>
    <n v="2.2513537E-2"/>
    <n v="6.2695925E-2"/>
    <n v="9.4043890000000008E-3"/>
    <n v="2.5078369999999999E-2"/>
    <n v="2.2228555000000001E-2"/>
    <n v="4.3602165999999998E-2"/>
    <n v="4.6451981000000003E-2"/>
    <n v="0.18267312599999999"/>
    <n v="0.22570532900000001"/>
    <n v="6.9535479999999997E-2"/>
    <n v="0.11000285"/>
    <n v="6.6400684000000001E-2"/>
    <n v="1.9378739999999998E-2"/>
    <n v="9.1194069999999995E-3"/>
    <n v="24"/>
    <n v="24"/>
    <n v="1"/>
    <n v="9.9009900000000001E-3"/>
    <n v="0.23762376199999999"/>
    <n v="0.23762376199999999"/>
    <x v="2"/>
    <s v="Fingerprint recognised door system"/>
    <s v="All"/>
    <s v="Flats"/>
    <s v="MyHome"/>
    <s v="Security"/>
  </r>
  <r>
    <x v="6"/>
    <s v="f755cace-1f27-4a77-a12d-a3151adc2cbf"/>
    <n v="1765"/>
    <s v="jhartingtonl2"/>
    <n v="1"/>
    <s v="Female"/>
    <x v="26"/>
    <x v="22"/>
    <x v="1"/>
    <x v="21"/>
    <n v="178"/>
    <x v="26"/>
    <n v="2975"/>
    <n v="2"/>
    <n v="259"/>
    <n v="717"/>
    <n v="987"/>
    <n v="818"/>
    <n v="192"/>
    <n v="6.7226899999999997E-4"/>
    <n v="8.7058824000000007E-2"/>
    <n v="0.24100840300000001"/>
    <n v="0.33176470600000002"/>
    <n v="0.27495798300000002"/>
    <x v="26"/>
    <n v="4"/>
    <n v="46"/>
    <n v="212"/>
    <n v="450"/>
    <n v="471"/>
    <n v="531"/>
    <n v="445"/>
    <n v="376"/>
    <n v="440"/>
    <n v="1.3445379999999999E-3"/>
    <n v="1.5462185E-2"/>
    <n v="7.1260504000000002E-2"/>
    <n v="0.15126050399999999"/>
    <n v="0.15831932800000001"/>
    <n v="0.17848739499999999"/>
    <n v="0.149579832"/>
    <n v="0.12638655500000001"/>
    <n v="0.14789916"/>
    <n v="7081"/>
    <n v="328"/>
    <n v="251"/>
    <n v="165"/>
    <n v="431"/>
    <n v="103"/>
    <n v="213"/>
    <n v="144"/>
    <n v="275"/>
    <n v="255"/>
    <n v="1179"/>
    <n v="1574"/>
    <n v="560"/>
    <n v="776"/>
    <n v="550"/>
    <n v="167"/>
    <n v="110"/>
    <n v="44.1"/>
    <n v="46"/>
    <n v="4.6321141000000003E-2"/>
    <n v="3.5446971000000001E-2"/>
    <n v="2.3301794000000001E-2"/>
    <n v="6.0867109000000003E-2"/>
    <n v="1.4545967999999999E-2"/>
    <n v="3.0080497000000001E-2"/>
    <n v="2.0336111E-2"/>
    <n v="3.8836322999999999E-2"/>
    <n v="3.6011862999999998E-2"/>
    <n v="0.166501907"/>
    <n v="0.22228498799999999"/>
    <n v="7.9084874999999999E-2"/>
    <n v="0.109589041"/>
    <n v="7.7672644999999998E-2"/>
    <n v="2.3584239999999999E-2"/>
    <n v="1.5534529E-2"/>
    <n v="68"/>
    <n v="31"/>
    <n v="27"/>
    <n v="0.151685393"/>
    <n v="0.382022472"/>
    <n v="0.17415730300000001"/>
    <x v="7"/>
    <s v="Smart bulb that can be controlled by your smartphone and other smart-home devices"/>
    <s v="Budget"/>
    <s v="All homes"/>
    <s v="MyHome"/>
    <s v="Lighting"/>
  </r>
  <r>
    <x v="19"/>
    <s v="e65eebc2-186b-4dde-afbd-32b9dab6391a"/>
    <n v="2342"/>
    <s v="ekenyonl3"/>
    <n v="1"/>
    <s v="Male"/>
    <x v="73"/>
    <x v="22"/>
    <x v="1"/>
    <x v="19"/>
    <n v="230"/>
    <x v="73"/>
    <n v="4956"/>
    <n v="10"/>
    <n v="492"/>
    <n v="1332"/>
    <n v="2504"/>
    <n v="517"/>
    <n v="101"/>
    <n v="2.0177559999999999E-3"/>
    <n v="9.9273607999999999E-2"/>
    <n v="0.26876513299999999"/>
    <n v="0.50524616600000005"/>
    <n v="0.104317998"/>
    <x v="73"/>
    <n v="14"/>
    <n v="118"/>
    <n v="489"/>
    <n v="946"/>
    <n v="1403"/>
    <n v="1205"/>
    <n v="502"/>
    <n v="182"/>
    <n v="97"/>
    <n v="2.8248589999999999E-3"/>
    <n v="2.3809523999999999E-2"/>
    <n v="9.8668280999999997E-2"/>
    <n v="0.19087974199999999"/>
    <n v="0.28309120300000001"/>
    <n v="0.243139629"/>
    <n v="0.10129136399999999"/>
    <n v="3.6723164000000003E-2"/>
    <n v="1.9572236E-2"/>
    <n v="11524"/>
    <n v="726"/>
    <n v="361"/>
    <n v="243"/>
    <n v="668"/>
    <n v="156"/>
    <n v="285"/>
    <n v="279"/>
    <n v="758"/>
    <n v="762"/>
    <n v="2113"/>
    <n v="2262"/>
    <n v="712"/>
    <n v="1091"/>
    <n v="750"/>
    <n v="238"/>
    <n v="120"/>
    <n v="40.799999999999997"/>
    <n v="41"/>
    <n v="6.2998958999999993E-2"/>
    <n v="3.1325928000000003E-2"/>
    <n v="2.1086428000000001E-2"/>
    <n v="5.7965983999999998E-2"/>
    <n v="1.3536965999999999E-2"/>
    <n v="2.4730996000000002E-2"/>
    <n v="2.4210344000000002E-2"/>
    <n v="6.5775771999999996E-2"/>
    <n v="6.6122873999999998E-2"/>
    <n v="0.18335647299999999"/>
    <n v="0.19628601200000001"/>
    <n v="6.1784103E-2"/>
    <n v="9.4671988999999998E-2"/>
    <n v="6.5081569000000006E-2"/>
    <n v="2.0652551000000002E-2"/>
    <n v="1.0413051E-2"/>
    <n v="18"/>
    <n v="102"/>
    <n v="31"/>
    <n v="0.134782609"/>
    <n v="7.8260869999999996E-2"/>
    <n v="0.44347826099999998"/>
    <x v="3"/>
    <s v="Alarm clock which automatically syncs with your smartphone and automatically opens the curtains or blinds"/>
    <s v="Budget"/>
    <s v="All homes"/>
    <s v="MyHome"/>
    <s v="Alarm"/>
  </r>
  <r>
    <x v="12"/>
    <s v="15571945-e865-4598-9685-8df7f032893a"/>
    <n v="9559"/>
    <s v="clinturnl4"/>
    <n v="1"/>
    <s v="Male"/>
    <x v="67"/>
    <x v="11"/>
    <x v="0"/>
    <x v="20"/>
    <n v="164"/>
    <x v="67"/>
    <n v="3098"/>
    <n v="5"/>
    <n v="270"/>
    <n v="893"/>
    <n v="1162"/>
    <n v="580"/>
    <n v="188"/>
    <n v="1.613944E-3"/>
    <n v="8.7153001999999993E-2"/>
    <n v="0.28825048399999997"/>
    <n v="0.37508069700000002"/>
    <n v="0.18721756000000001"/>
    <x v="67"/>
    <n v="18"/>
    <n v="57"/>
    <n v="279"/>
    <n v="585"/>
    <n v="612"/>
    <n v="598"/>
    <n v="440"/>
    <n v="258"/>
    <n v="251"/>
    <n v="5.8101999999999997E-3"/>
    <n v="1.8398966999999999E-2"/>
    <n v="9.0058102000000001E-2"/>
    <n v="0.18883150400000001"/>
    <n v="0.19754680399999999"/>
    <n v="0.19302775999999999"/>
    <n v="0.14202711400000001"/>
    <n v="8.3279535000000002E-2"/>
    <n v="8.1020013000000002E-2"/>
    <n v="7411"/>
    <n v="504"/>
    <n v="255"/>
    <n v="169"/>
    <n v="471"/>
    <n v="85"/>
    <n v="158"/>
    <n v="150"/>
    <n v="343"/>
    <n v="312"/>
    <n v="1642"/>
    <n v="1431"/>
    <n v="481"/>
    <n v="668"/>
    <n v="488"/>
    <n v="157"/>
    <n v="97"/>
    <n v="41.1"/>
    <n v="41"/>
    <n v="6.8007017000000003E-2"/>
    <n v="3.4408312000000003E-2"/>
    <n v="2.2803940000000002E-2"/>
    <n v="6.3554176000000004E-2"/>
    <n v="1.1469437000000001E-2"/>
    <n v="2.1319660000000001E-2"/>
    <n v="2.0240184000000001E-2"/>
    <n v="4.6282552999999997E-2"/>
    <n v="4.2099582000000003E-2"/>
    <n v="0.221562542"/>
    <n v="0.19309135099999999"/>
    <n v="6.4903522000000005E-2"/>
    <n v="9.0136283999999997E-2"/>
    <n v="6.5848063999999998E-2"/>
    <n v="2.1184725000000001E-2"/>
    <n v="1.3088651999999999E-2"/>
    <n v="44"/>
    <n v="36"/>
    <n v="49"/>
    <n v="0.29878048800000001"/>
    <n v="0.26829268299999998"/>
    <n v="0.21951219499999999"/>
    <x v="1"/>
    <s v="Speaker system which connects to your smartphone and other smart-home devices"/>
    <s v="High-End"/>
    <s v="All homes"/>
    <s v="Zircon"/>
    <s v="Sound System"/>
  </r>
  <r>
    <x v="8"/>
    <s v="dc010d5b-1d5d-45ff-8634-2de382fb33b3"/>
    <n v="1765"/>
    <s v="cpottsl5"/>
    <n v="1"/>
    <s v="Female"/>
    <x v="118"/>
    <x v="12"/>
    <x v="1"/>
    <x v="25"/>
    <n v="217"/>
    <x v="118"/>
    <n v="4453"/>
    <n v="9"/>
    <n v="540"/>
    <n v="1116"/>
    <n v="2342"/>
    <n v="366"/>
    <n v="80"/>
    <n v="2.0211090000000001E-3"/>
    <n v="0.12126656199999999"/>
    <n v="0.25061756099999999"/>
    <n v="0.52593756999999997"/>
    <n v="8.2191781000000005E-2"/>
    <x v="118"/>
    <n v="6"/>
    <n v="98"/>
    <n v="535"/>
    <n v="858"/>
    <n v="1389"/>
    <n v="1080"/>
    <n v="264"/>
    <n v="135"/>
    <n v="88"/>
    <n v="1.347406E-3"/>
    <n v="2.2007635000000001E-2"/>
    <n v="0.12014372299999999"/>
    <n v="0.192679093"/>
    <n v="0.311924545"/>
    <n v="0.24253312399999999"/>
    <n v="5.9285875000000002E-2"/>
    <n v="3.0316639999999999E-2"/>
    <n v="1.9761958E-2"/>
    <n v="10223"/>
    <n v="666"/>
    <n v="334"/>
    <n v="234"/>
    <n v="599"/>
    <n v="103"/>
    <n v="232"/>
    <n v="219"/>
    <n v="584"/>
    <n v="736"/>
    <n v="2143"/>
    <n v="1905"/>
    <n v="584"/>
    <n v="923"/>
    <n v="584"/>
    <n v="236"/>
    <n v="141"/>
    <n v="40.200000000000003"/>
    <n v="39"/>
    <n v="6.5147216999999993E-2"/>
    <n v="3.2671427000000003E-2"/>
    <n v="2.2889563000000002E-2"/>
    <n v="5.8593368E-2"/>
    <n v="1.007532E-2"/>
    <n v="2.2693925E-2"/>
    <n v="2.1422283E-2"/>
    <n v="5.7126087999999998E-2"/>
    <n v="7.1994522000000005E-2"/>
    <n v="0.20962535500000001"/>
    <n v="0.18634451699999999"/>
    <n v="5.7126087999999998E-2"/>
    <n v="9.0286609000000004E-2"/>
    <n v="5.7126087999999998E-2"/>
    <n v="2.30852E-2"/>
    <n v="1.3792429E-2"/>
    <n v="16"/>
    <n v="80"/>
    <n v="33"/>
    <n v="0.15207373299999999"/>
    <n v="7.3732719000000002E-2"/>
    <n v="0.36866359399999998"/>
    <x v="7"/>
    <s v="Smart bulb that can be controlled by your smartphone and other smart-home devices"/>
    <s v="Budget"/>
    <s v="All homes"/>
    <s v="MyHome"/>
    <s v="Lighting"/>
  </r>
  <r>
    <x v="12"/>
    <s v="2f368573-1584-4ec1-8bd6-a4c780fb5065"/>
    <n v="1549"/>
    <s v="dcestardl6"/>
    <n v="1"/>
    <s v="Male"/>
    <x v="86"/>
    <x v="28"/>
    <x v="0"/>
    <x v="10"/>
    <n v="186"/>
    <x v="86"/>
    <n v="3509"/>
    <n v="6"/>
    <n v="170"/>
    <n v="539"/>
    <n v="1191"/>
    <n v="1098"/>
    <n v="505"/>
    <n v="1.709889E-3"/>
    <n v="4.8446850999999999E-2"/>
    <n v="0.15360501600000001"/>
    <n v="0.339412938"/>
    <n v="0.31290966100000001"/>
    <x v="86"/>
    <n v="4"/>
    <n v="49"/>
    <n v="114"/>
    <n v="345"/>
    <n v="573"/>
    <n v="636"/>
    <n v="531"/>
    <n v="474"/>
    <n v="783"/>
    <n v="1.1399260000000001E-3"/>
    <n v="1.3964092000000001E-2"/>
    <n v="3.2487887999999999E-2"/>
    <n v="9.8318609000000001E-2"/>
    <n v="0.16329438600000001"/>
    <n v="0.18124821899999999"/>
    <n v="0.15132516400000001"/>
    <n v="0.13508122"/>
    <n v="0.22314049599999999"/>
    <n v="8991"/>
    <n v="418"/>
    <n v="305"/>
    <n v="222"/>
    <n v="597"/>
    <n v="147"/>
    <n v="271"/>
    <n v="185"/>
    <n v="381"/>
    <n v="318"/>
    <n v="1421"/>
    <n v="2071"/>
    <n v="679"/>
    <n v="999"/>
    <n v="748"/>
    <n v="165"/>
    <n v="64"/>
    <n v="43.4"/>
    <n v="46"/>
    <n v="4.6490934999999997E-2"/>
    <n v="3.3922811999999997E-2"/>
    <n v="2.4691358E-2"/>
    <n v="6.6399733000000002E-2"/>
    <n v="1.6349683E-2"/>
    <n v="3.0141252E-2"/>
    <n v="2.0576132E-2"/>
    <n v="4.2375708999999998E-2"/>
    <n v="3.5368702000000002E-2"/>
    <n v="0.158046936"/>
    <n v="0.230341453"/>
    <n v="7.5519963999999995E-2"/>
    <n v="0.111111111"/>
    <n v="8.3194304999999996E-2"/>
    <n v="1.8351685E-2"/>
    <n v="7.1182290000000002E-3"/>
    <n v="95"/>
    <n v="53"/>
    <n v="6"/>
    <n v="3.2258065000000002E-2"/>
    <n v="0.51075268799999995"/>
    <n v="0.28494623699999999"/>
    <x v="6"/>
    <s v="Alarm clock which automatically syncs with your smartphone and automatically opens the curtains or blinds"/>
    <s v="High-End"/>
    <s v="All homes"/>
    <s v="Zircon"/>
    <s v="Alarm"/>
  </r>
  <r>
    <x v="18"/>
    <s v="5e2d71cf-740a-47ae-aa07-44e22bfd88a1"/>
    <n v="7747"/>
    <s v="jreanl7"/>
    <n v="2"/>
    <s v="Male"/>
    <x v="53"/>
    <x v="11"/>
    <x v="1"/>
    <x v="31"/>
    <n v="175"/>
    <x v="53"/>
    <n v="2553"/>
    <n v="15"/>
    <n v="911"/>
    <n v="1011"/>
    <n v="322"/>
    <n v="195"/>
    <n v="99"/>
    <n v="5.8754410000000003E-3"/>
    <n v="0.35683509600000002"/>
    <n v="0.39600469999999999"/>
    <n v="0.12612612600000001"/>
    <n v="7.6380728999999994E-2"/>
    <x v="53"/>
    <n v="97"/>
    <n v="253"/>
    <n v="599"/>
    <n v="828"/>
    <n v="284"/>
    <n v="182"/>
    <n v="110"/>
    <n v="104"/>
    <n v="96"/>
    <n v="3.7994515999999999E-2"/>
    <n v="9.9099098999999996E-2"/>
    <n v="0.23462593000000001"/>
    <n v="0.324324324"/>
    <n v="0.111241676"/>
    <n v="7.1288679999999993E-2"/>
    <n v="4.3086565E-2"/>
    <n v="4.0736388999999998E-2"/>
    <n v="3.7602820000000002E-2"/>
    <n v="4940"/>
    <n v="213"/>
    <n v="103"/>
    <n v="52"/>
    <n v="160"/>
    <n v="33"/>
    <n v="77"/>
    <n v="158"/>
    <n v="340"/>
    <n v="421"/>
    <n v="958"/>
    <n v="950"/>
    <n v="309"/>
    <n v="444"/>
    <n v="420"/>
    <n v="174"/>
    <n v="128"/>
    <n v="44.8"/>
    <n v="44"/>
    <n v="4.3117409000000002E-2"/>
    <n v="2.0850202000000002E-2"/>
    <n v="1.0526316000000001E-2"/>
    <n v="3.2388663999999998E-2"/>
    <n v="6.6801619999999999E-3"/>
    <n v="1.5587045000000001E-2"/>
    <n v="3.1983805999999997E-2"/>
    <n v="6.8825911000000004E-2"/>
    <n v="8.5222671999999999E-2"/>
    <n v="0.19392712600000001"/>
    <n v="0.192307692"/>
    <n v="6.2550606999999994E-2"/>
    <n v="8.9878543000000005E-2"/>
    <n v="8.5020242999999995E-2"/>
    <n v="3.5222671999999997E-2"/>
    <n v="2.5910931000000002E-2"/>
    <n v="4"/>
    <n v="16"/>
    <n v="87"/>
    <n v="0.49714285699999999"/>
    <n v="2.2857143E-2"/>
    <n v="9.1428571E-2"/>
    <x v="0"/>
    <s v="Speaker system which connects to your smartphone and other smart-home devices"/>
    <s v="Budget"/>
    <s v="All homes"/>
    <s v="MyHome"/>
    <s v="Sound System"/>
  </r>
  <r>
    <x v="13"/>
    <s v="54ff69a8-a4dc-4b4b-88d6-a2a1fc81189e"/>
    <n v="6825"/>
    <s v="smcneel8"/>
    <n v="1"/>
    <s v="Male"/>
    <x v="21"/>
    <x v="27"/>
    <x v="0"/>
    <x v="16"/>
    <n v="104"/>
    <x v="21"/>
    <n v="2320"/>
    <n v="5"/>
    <n v="180"/>
    <n v="512"/>
    <n v="642"/>
    <n v="588"/>
    <n v="393"/>
    <n v="2.1551719999999999E-3"/>
    <n v="7.7586207000000004E-2"/>
    <n v="0.22068965500000001"/>
    <n v="0.27672413800000001"/>
    <n v="0.25344827599999997"/>
    <x v="21"/>
    <n v="6"/>
    <n v="28"/>
    <n v="207"/>
    <n v="362"/>
    <n v="351"/>
    <n v="280"/>
    <n v="250"/>
    <n v="270"/>
    <n v="566"/>
    <n v="2.5862070000000001E-3"/>
    <n v="1.2068966E-2"/>
    <n v="8.9224137999999995E-2"/>
    <n v="0.156034483"/>
    <n v="0.15129310300000001"/>
    <n v="0.12068965500000001"/>
    <n v="0.107758621"/>
    <n v="0.11637931"/>
    <n v="0.24396551699999999"/>
    <n v="5626"/>
    <n v="410"/>
    <n v="208"/>
    <n v="124"/>
    <n v="338"/>
    <n v="60"/>
    <n v="100"/>
    <n v="88"/>
    <n v="217"/>
    <n v="257"/>
    <n v="1277"/>
    <n v="1182"/>
    <n v="345"/>
    <n v="494"/>
    <n v="356"/>
    <n v="107"/>
    <n v="63"/>
    <n v="41"/>
    <n v="42"/>
    <n v="7.2875933000000004E-2"/>
    <n v="3.6971205E-2"/>
    <n v="2.2040526000000001E-2"/>
    <n v="6.0078208000000001E-2"/>
    <n v="1.0664771E-2"/>
    <n v="1.7774617999999999E-2"/>
    <n v="1.5641664E-2"/>
    <n v="3.8570921000000001E-2"/>
    <n v="4.5680767999999997E-2"/>
    <n v="0.22698187"/>
    <n v="0.21009598299999999"/>
    <n v="6.1322432000000003E-2"/>
    <n v="8.7806612000000006E-2"/>
    <n v="6.3277639999999996E-2"/>
    <n v="1.9018841000000002E-2"/>
    <n v="1.1198009E-2"/>
    <n v="38"/>
    <n v="5"/>
    <n v="29"/>
    <n v="0.27884615400000001"/>
    <n v="0.36538461500000002"/>
    <n v="4.8076923000000001E-2"/>
    <x v="5"/>
    <s v="Facial recognition security alarm system"/>
    <s v="All"/>
    <s v="Detached and semi-detached houses"/>
    <s v="Zircon"/>
    <s v="Security"/>
  </r>
  <r>
    <x v="2"/>
    <s v="76973b09-639c-49c3-89d8-b6a2fd11ee19"/>
    <n v="6825"/>
    <s v="bedscerl9"/>
    <n v="1"/>
    <s v="Male"/>
    <x v="102"/>
    <x v="9"/>
    <x v="1"/>
    <x v="33"/>
    <n v="178"/>
    <x v="102"/>
    <n v="3411"/>
    <n v="4"/>
    <n v="183"/>
    <n v="737"/>
    <n v="1483"/>
    <n v="899"/>
    <n v="105"/>
    <n v="1.172677E-3"/>
    <n v="5.3649955999999999E-2"/>
    <n v="0.21606566999999999"/>
    <n v="0.43476986200000001"/>
    <n v="0.263559074"/>
    <x v="102"/>
    <n v="3"/>
    <n v="39"/>
    <n v="181"/>
    <n v="571"/>
    <n v="768"/>
    <n v="751"/>
    <n v="575"/>
    <n v="313"/>
    <n v="210"/>
    <n v="8.7950699999999997E-4"/>
    <n v="1.1433597E-2"/>
    <n v="5.3063618E-2"/>
    <n v="0.16739958999999999"/>
    <n v="0.22515391400000001"/>
    <n v="0.22017003800000001"/>
    <n v="0.168572266"/>
    <n v="9.1761946999999996E-2"/>
    <n v="6.1565522999999997E-2"/>
    <n v="8316"/>
    <n v="580"/>
    <n v="277"/>
    <n v="183"/>
    <n v="514"/>
    <n v="120"/>
    <n v="207"/>
    <n v="177"/>
    <n v="496"/>
    <n v="570"/>
    <n v="1884"/>
    <n v="1835"/>
    <n v="446"/>
    <n v="578"/>
    <n v="336"/>
    <n v="78"/>
    <n v="35"/>
    <n v="37.700000000000003"/>
    <n v="38"/>
    <n v="6.9745070000000006E-2"/>
    <n v="3.3309283000000002E-2"/>
    <n v="2.2005772E-2"/>
    <n v="6.1808561999999997E-2"/>
    <n v="1.4430014E-2"/>
    <n v="2.4891775000000001E-2"/>
    <n v="2.1284271E-2"/>
    <n v="5.9644059999999999E-2"/>
    <n v="6.8542568999999998E-2"/>
    <n v="0.22655122699999999"/>
    <n v="0.22065897100000001"/>
    <n v="5.3631553999999998E-2"/>
    <n v="6.9504570000000002E-2"/>
    <n v="4.0404040000000002E-2"/>
    <n v="9.3795089999999994E-3"/>
    <n v="4.2087540000000003E-3"/>
    <n v="50"/>
    <n v="33"/>
    <n v="11"/>
    <n v="6.1797752999999997E-2"/>
    <n v="0.28089887600000002"/>
    <n v="0.18539325800000001"/>
    <x v="5"/>
    <s v="Facial recognition security alarm system"/>
    <s v="All"/>
    <s v="Detached and semi-detached houses"/>
    <s v="Zircon"/>
    <s v="Security"/>
  </r>
  <r>
    <x v="16"/>
    <s v="1405d2c7-c98b-4177-b9bb-43859170cf73"/>
    <n v="9559"/>
    <s v="hgoulyla"/>
    <n v="1"/>
    <s v="Male"/>
    <x v="10"/>
    <x v="17"/>
    <x v="0"/>
    <x v="7"/>
    <n v="201"/>
    <x v="10"/>
    <n v="3206"/>
    <n v="5"/>
    <n v="591"/>
    <n v="928"/>
    <n v="867"/>
    <n v="481"/>
    <n v="334"/>
    <n v="1.559576E-3"/>
    <n v="0.184341859"/>
    <n v="0.28945726799999999"/>
    <n v="0.27043044300000002"/>
    <n v="0.15003119200000001"/>
    <x v="10"/>
    <n v="31"/>
    <n v="175"/>
    <n v="463"/>
    <n v="651"/>
    <n v="494"/>
    <n v="458"/>
    <n v="335"/>
    <n v="211"/>
    <n v="388"/>
    <n v="9.66937E-3"/>
    <n v="5.4585152999999997E-2"/>
    <n v="0.144416719"/>
    <n v="0.203056769"/>
    <n v="0.15408608900000001"/>
    <n v="0.14285714299999999"/>
    <n v="0.104491578"/>
    <n v="6.5814099000000001E-2"/>
    <n v="0.121023082"/>
    <n v="7147"/>
    <n v="519"/>
    <n v="264"/>
    <n v="178"/>
    <n v="389"/>
    <n v="69"/>
    <n v="151"/>
    <n v="96"/>
    <n v="249"/>
    <n v="359"/>
    <n v="1907"/>
    <n v="1437"/>
    <n v="353"/>
    <n v="543"/>
    <n v="398"/>
    <n v="162"/>
    <n v="73"/>
    <n v="39.9"/>
    <n v="39"/>
    <n v="7.2617881999999995E-2"/>
    <n v="3.6938576000000001E-2"/>
    <n v="2.4905554999999999E-2"/>
    <n v="5.4428431999999999E-2"/>
    <n v="9.6544000000000005E-3"/>
    <n v="2.1127745999999999E-2"/>
    <n v="1.3432209000000001E-2"/>
    <n v="3.4839793000000001E-2"/>
    <n v="5.0230865999999999E-2"/>
    <n v="0.26682524099999999"/>
    <n v="0.20106338300000001"/>
    <n v="4.9391352999999999E-2"/>
    <n v="7.5975933999999995E-2"/>
    <n v="5.5687700999999999E-2"/>
    <n v="2.2666853000000001E-2"/>
    <n v="1.0214076000000001E-2"/>
    <n v="37"/>
    <n v="33"/>
    <n v="58"/>
    <n v="0.28855721400000001"/>
    <n v="0.18407960200000001"/>
    <n v="0.16417910399999999"/>
    <x v="1"/>
    <s v="Speaker system which connects to your smartphone and other smart-home devices"/>
    <s v="High-End"/>
    <s v="All homes"/>
    <s v="Zircon"/>
    <s v="Sound System"/>
  </r>
  <r>
    <x v="30"/>
    <s v="e1e2b90d-6087-4b53-8a37-e7030a3d1007"/>
    <n v="5422"/>
    <s v="dgittingslb"/>
    <n v="4"/>
    <s v="Male"/>
    <x v="1"/>
    <x v="30"/>
    <x v="0"/>
    <x v="0"/>
    <n v="123"/>
    <x v="1"/>
    <n v="2374"/>
    <n v="3"/>
    <n v="299"/>
    <n v="682"/>
    <n v="735"/>
    <n v="481"/>
    <n v="174"/>
    <n v="1.26369E-3"/>
    <n v="0.12594776699999999"/>
    <n v="0.28727885399999997"/>
    <n v="0.30960404400000002"/>
    <n v="0.20261162599999999"/>
    <x v="1"/>
    <n v="9"/>
    <n v="75"/>
    <n v="250"/>
    <n v="466"/>
    <n v="404"/>
    <n v="414"/>
    <n v="276"/>
    <n v="232"/>
    <n v="248"/>
    <n v="3.7910700000000001E-3"/>
    <n v="3.1592249000000003E-2"/>
    <n v="0.105307498"/>
    <n v="0.19629317600000001"/>
    <n v="0.17017691700000001"/>
    <n v="0.17438921700000001"/>
    <n v="0.116259478"/>
    <n v="9.7725357999999998E-2"/>
    <n v="0.104465038"/>
    <n v="5672"/>
    <n v="370"/>
    <n v="192"/>
    <n v="94"/>
    <n v="311"/>
    <n v="56"/>
    <n v="114"/>
    <n v="95"/>
    <n v="252"/>
    <n v="259"/>
    <n v="1255"/>
    <n v="1238"/>
    <n v="404"/>
    <n v="546"/>
    <n v="360"/>
    <n v="82"/>
    <n v="44"/>
    <n v="41.7"/>
    <n v="43"/>
    <n v="6.5232722000000007E-2"/>
    <n v="3.3850494000000002E-2"/>
    <n v="1.6572638000000001E-2"/>
    <n v="5.4830747999999999E-2"/>
    <n v="9.8730610000000007E-3"/>
    <n v="2.0098731000000002E-2"/>
    <n v="1.6748941999999999E-2"/>
    <n v="4.4428772999999998E-2"/>
    <n v="4.5662906000000003E-2"/>
    <n v="0.221262341"/>
    <n v="0.21826516200000001"/>
    <n v="7.1227079999999998E-2"/>
    <n v="9.6262341000000001E-2"/>
    <n v="6.3469676000000003E-2"/>
    <n v="1.4456982E-2"/>
    <n v="7.7574050000000002E-3"/>
    <n v="53"/>
    <n v="14"/>
    <n v="20"/>
    <n v="0.162601626"/>
    <n v="0.43089430899999998"/>
    <n v="0.113821138"/>
    <x v="4"/>
    <s v="Smart bulb that can be controlled by your smartphone and other smart-home devices"/>
    <s v="High-End"/>
    <s v="All homes"/>
    <s v="Zircon"/>
    <s v="Lighting"/>
  </r>
  <r>
    <x v="28"/>
    <s v="b5707c7f-a992-4739-8826-4285c08733ea"/>
    <n v="9559"/>
    <s v="pemersonlc"/>
    <n v="2"/>
    <s v="Male"/>
    <x v="45"/>
    <x v="3"/>
    <x v="0"/>
    <x v="28"/>
    <n v="102"/>
    <x v="45"/>
    <n v="2394"/>
    <n v="10"/>
    <n v="227"/>
    <n v="422"/>
    <n v="930"/>
    <n v="617"/>
    <n v="188"/>
    <n v="4.177109E-3"/>
    <n v="9.4820383999999994E-2"/>
    <n v="0.176274018"/>
    <n v="0.38847117799999997"/>
    <n v="0.25772765199999997"/>
    <x v="45"/>
    <n v="12"/>
    <n v="51"/>
    <n v="190"/>
    <n v="287"/>
    <n v="445"/>
    <n v="450"/>
    <n v="362"/>
    <n v="291"/>
    <n v="306"/>
    <n v="5.0125309999999998E-3"/>
    <n v="2.1303257999999999E-2"/>
    <n v="7.9365079000000005E-2"/>
    <n v="0.119883041"/>
    <n v="0.18588136999999999"/>
    <n v="0.18796992500000001"/>
    <n v="0.15121136199999999"/>
    <n v="0.121553885"/>
    <n v="0.127819549"/>
    <n v="5604"/>
    <n v="301"/>
    <n v="176"/>
    <n v="132"/>
    <n v="367"/>
    <n v="64"/>
    <n v="138"/>
    <n v="97"/>
    <n v="207"/>
    <n v="196"/>
    <n v="902"/>
    <n v="1239"/>
    <n v="398"/>
    <n v="659"/>
    <n v="514"/>
    <n v="144"/>
    <n v="70"/>
    <n v="44.7"/>
    <n v="47"/>
    <n v="5.3711635000000001E-2"/>
    <n v="3.1406138E-2"/>
    <n v="2.3554604E-2"/>
    <n v="6.5488935999999998E-2"/>
    <n v="1.1420414E-2"/>
    <n v="2.4625267999999999E-2"/>
    <n v="1.7309064999999998E-2"/>
    <n v="3.6937901000000002E-2"/>
    <n v="3.4975017999999997E-2"/>
    <n v="0.16095646"/>
    <n v="0.221092077"/>
    <n v="7.1020700000000006E-2"/>
    <n v="0.11759457500000001"/>
    <n v="9.1720200000000002E-2"/>
    <n v="2.5695931000000002E-2"/>
    <n v="1.2491077999999999E-2"/>
    <n v="58"/>
    <n v="21"/>
    <n v="3"/>
    <n v="2.9411764999999999E-2"/>
    <n v="0.56862745100000001"/>
    <n v="0.20588235299999999"/>
    <x v="1"/>
    <s v="Speaker system which connects to your smartphone and other smart-home devices"/>
    <s v="High-End"/>
    <s v="All homes"/>
    <s v="Zircon"/>
    <s v="Sound System"/>
  </r>
  <r>
    <x v="23"/>
    <s v="aecff0b8-2cbc-4d22-a758-b9438f701e7e"/>
    <n v="2342"/>
    <s v="spohlsld"/>
    <n v="1"/>
    <s v="Female"/>
    <x v="127"/>
    <x v="17"/>
    <x v="0"/>
    <x v="41"/>
    <n v="241"/>
    <x v="127"/>
    <n v="5963"/>
    <n v="12"/>
    <n v="499"/>
    <n v="1684"/>
    <n v="3060"/>
    <n v="581"/>
    <n v="127"/>
    <n v="2.0124100000000001E-3"/>
    <n v="8.3682709999999993E-2"/>
    <n v="0.28240818400000001"/>
    <n v="0.51316451500000004"/>
    <n v="9.7434176999999997E-2"/>
    <x v="127"/>
    <n v="11"/>
    <n v="89"/>
    <n v="556"/>
    <n v="1283"/>
    <n v="1785"/>
    <n v="1347"/>
    <n v="554"/>
    <n v="229"/>
    <n v="109"/>
    <n v="1.8447089999999999E-3"/>
    <n v="1.4925373E-2"/>
    <n v="9.3241657000000006E-2"/>
    <n v="0.21516015399999999"/>
    <n v="0.29934596699999999"/>
    <n v="0.22589300700000001"/>
    <n v="9.2906254999999993E-2"/>
    <n v="3.8403488E-2"/>
    <n v="1.827939E-2"/>
    <n v="15288"/>
    <n v="1116"/>
    <n v="609"/>
    <n v="383"/>
    <n v="1011"/>
    <n v="179"/>
    <n v="388"/>
    <n v="361"/>
    <n v="881"/>
    <n v="882"/>
    <n v="3552"/>
    <n v="3057"/>
    <n v="881"/>
    <n v="1098"/>
    <n v="651"/>
    <n v="159"/>
    <n v="80"/>
    <n v="37.5"/>
    <n v="38"/>
    <n v="7.2998430000000003E-2"/>
    <n v="3.9835164999999999E-2"/>
    <n v="2.5052329000000002E-2"/>
    <n v="6.6130298000000004E-2"/>
    <n v="1.170853E-2"/>
    <n v="2.5379382999999998E-2"/>
    <n v="2.3613291000000002E-2"/>
    <n v="5.7626897000000003E-2"/>
    <n v="5.7692307999999998E-2"/>
    <n v="0.232339089"/>
    <n v="0.19996075399999999"/>
    <n v="5.7626897000000003E-2"/>
    <n v="7.1821036000000005E-2"/>
    <n v="4.2582417999999997E-2"/>
    <n v="1.0400314000000001E-2"/>
    <n v="5.2328619999999996E-3"/>
    <n v="24"/>
    <n v="85"/>
    <n v="48"/>
    <n v="0.199170124"/>
    <n v="9.9585062000000002E-2"/>
    <n v="0.35269709500000002"/>
    <x v="3"/>
    <s v="Alarm clock which automatically syncs with your smartphone and automatically opens the curtains or blinds"/>
    <s v="Budget"/>
    <s v="All homes"/>
    <s v="MyHome"/>
    <s v="Alarm"/>
  </r>
  <r>
    <x v="4"/>
    <s v="ae892ddf-d6e3-423b-aebb-77bec6b3dea9"/>
    <n v="5422"/>
    <s v="awissbeyle"/>
    <n v="3"/>
    <s v="Female"/>
    <x v="95"/>
    <x v="2"/>
    <x v="1"/>
    <x v="37"/>
    <n v="130"/>
    <x v="95"/>
    <n v="2544"/>
    <n v="1"/>
    <n v="164"/>
    <n v="343"/>
    <n v="1330"/>
    <n v="544"/>
    <n v="162"/>
    <n v="3.93082E-4"/>
    <n v="6.4465409000000001E-2"/>
    <n v="0.13482704400000001"/>
    <n v="0.52279874199999998"/>
    <n v="0.213836478"/>
    <x v="95"/>
    <n v="6"/>
    <n v="25"/>
    <n v="138"/>
    <n v="229"/>
    <n v="544"/>
    <n v="659"/>
    <n v="412"/>
    <n v="261"/>
    <n v="270"/>
    <n v="2.3584909999999999E-3"/>
    <n v="9.8270440000000001E-3"/>
    <n v="5.4245282999999998E-2"/>
    <n v="9.0015723000000006E-2"/>
    <n v="0.213836478"/>
    <n v="0.259040881"/>
    <n v="0.16194968600000001"/>
    <n v="0.10259434000000001"/>
    <n v="0.10613207500000001"/>
    <n v="6242"/>
    <n v="303"/>
    <n v="171"/>
    <n v="130"/>
    <n v="431"/>
    <n v="103"/>
    <n v="180"/>
    <n v="139"/>
    <n v="255"/>
    <n v="174"/>
    <n v="1001"/>
    <n v="1346"/>
    <n v="394"/>
    <n v="809"/>
    <n v="597"/>
    <n v="138"/>
    <n v="71"/>
    <n v="44.7"/>
    <n v="47"/>
    <n v="4.8542134000000001E-2"/>
    <n v="2.7395065999999999E-2"/>
    <n v="2.0826658000000001E-2"/>
    <n v="6.9048382000000005E-2"/>
    <n v="1.6501121000000001E-2"/>
    <n v="2.8836911E-2"/>
    <n v="2.2268504000000001E-2"/>
    <n v="4.0852290999999999E-2"/>
    <n v="2.7875680999999999E-2"/>
    <n v="0.16036526800000001"/>
    <n v="0.21563601399999999"/>
    <n v="6.3120794999999993E-2"/>
    <n v="0.129605896"/>
    <n v="9.5642422000000005E-2"/>
    <n v="2.2108299000000001E-2"/>
    <n v="1.1374558999999999E-2"/>
    <n v="33"/>
    <n v="41"/>
    <n v="2"/>
    <n v="1.5384615000000001E-2"/>
    <n v="0.25384615399999999"/>
    <n v="0.31538461499999998"/>
    <x v="4"/>
    <s v="Smart bulb that can be controlled by your smartphone and other smart-home devices"/>
    <s v="High-End"/>
    <s v="All homes"/>
    <s v="Zircon"/>
    <s v="Lighting"/>
  </r>
  <r>
    <x v="2"/>
    <s v="767cd18b-cb73-47e3-a075-9a70dac12ae0"/>
    <n v="7747"/>
    <s v="mgodmerlf"/>
    <n v="2"/>
    <s v="Female"/>
    <x v="126"/>
    <x v="5"/>
    <x v="1"/>
    <x v="3"/>
    <n v="206"/>
    <x v="126"/>
    <n v="2999"/>
    <n v="2"/>
    <n v="166"/>
    <n v="536"/>
    <n v="1454"/>
    <n v="712"/>
    <n v="129"/>
    <n v="6.6688900000000005E-4"/>
    <n v="5.5351784000000001E-2"/>
    <n v="0.17872624200000001"/>
    <n v="0.484828276"/>
    <n v="0.23741247100000001"/>
    <x v="126"/>
    <n v="6"/>
    <n v="19"/>
    <n v="139"/>
    <n v="328"/>
    <n v="855"/>
    <n v="710"/>
    <n v="448"/>
    <n v="278"/>
    <n v="216"/>
    <n v="2.0006669999999998E-3"/>
    <n v="6.3354450000000003E-3"/>
    <n v="4.6348782999999998E-2"/>
    <n v="0.10936978999999999"/>
    <n v="0.28509503200000003"/>
    <n v="0.23674558200000001"/>
    <n v="0.149383128"/>
    <n v="9.2697565999999995E-2"/>
    <n v="7.2024008E-2"/>
    <n v="6848"/>
    <n v="336"/>
    <n v="210"/>
    <n v="183"/>
    <n v="390"/>
    <n v="90"/>
    <n v="155"/>
    <n v="141"/>
    <n v="293"/>
    <n v="284"/>
    <n v="1148"/>
    <n v="1480"/>
    <n v="532"/>
    <n v="838"/>
    <n v="563"/>
    <n v="150"/>
    <n v="55"/>
    <n v="44.1"/>
    <n v="46"/>
    <n v="4.9065420999999998E-2"/>
    <n v="3.0665887999999999E-2"/>
    <n v="2.6723131000000001E-2"/>
    <n v="5.6950935000000001E-2"/>
    <n v="1.3142523E-2"/>
    <n v="2.2634346E-2"/>
    <n v="2.0589953000000001E-2"/>
    <n v="4.2786215000000002E-2"/>
    <n v="4.1471963000000001E-2"/>
    <n v="0.167640187"/>
    <n v="0.216121495"/>
    <n v="7.7686915999999995E-2"/>
    <n v="0.122371495"/>
    <n v="8.2213784999999998E-2"/>
    <n v="2.1904205999999999E-2"/>
    <n v="8.0315419999999992E-3"/>
    <n v="50"/>
    <n v="58"/>
    <n v="54"/>
    <n v="0.26213592200000002"/>
    <n v="0.242718447"/>
    <n v="0.28155339800000001"/>
    <x v="0"/>
    <s v="Speaker system which connects to your smartphone and other smart-home devices"/>
    <s v="Budget"/>
    <s v="All homes"/>
    <s v="MyHome"/>
    <s v="Sound System"/>
  </r>
  <r>
    <x v="10"/>
    <s v="18adc77c-057a-4c18-8ce1-76ea75c332e5"/>
    <n v="2346"/>
    <s v="rsheringhamlg"/>
    <n v="1"/>
    <s v="Female"/>
    <x v="69"/>
    <x v="25"/>
    <x v="1"/>
    <x v="13"/>
    <n v="105"/>
    <x v="69"/>
    <n v="2026"/>
    <n v="0"/>
    <n v="130"/>
    <n v="443"/>
    <n v="921"/>
    <n v="397"/>
    <n v="135"/>
    <n v="0"/>
    <n v="6.4165844E-2"/>
    <n v="0.218657453"/>
    <n v="0.45459032599999999"/>
    <n v="0.195952616"/>
    <x v="69"/>
    <n v="10"/>
    <n v="24"/>
    <n v="117"/>
    <n v="300"/>
    <n v="490"/>
    <n v="418"/>
    <n v="240"/>
    <n v="198"/>
    <n v="229"/>
    <n v="4.9358340000000001E-3"/>
    <n v="1.1846002E-2"/>
    <n v="5.7749259999999997E-2"/>
    <n v="0.148075025"/>
    <n v="0.241855874"/>
    <n v="0.20631786799999999"/>
    <n v="0.11846002"/>
    <n v="9.7729516000000002E-2"/>
    <n v="0.11303060199999999"/>
    <n v="4888"/>
    <n v="298"/>
    <n v="183"/>
    <n v="94"/>
    <n v="316"/>
    <n v="71"/>
    <n v="126"/>
    <n v="101"/>
    <n v="220"/>
    <n v="248"/>
    <n v="950"/>
    <n v="1060"/>
    <n v="347"/>
    <n v="521"/>
    <n v="257"/>
    <n v="63"/>
    <n v="33"/>
    <n v="40.799999999999997"/>
    <n v="42"/>
    <n v="6.096563E-2"/>
    <n v="3.7438625000000003E-2"/>
    <n v="1.9230769000000002E-2"/>
    <n v="6.4648118000000004E-2"/>
    <n v="1.4525368E-2"/>
    <n v="2.5777413999999998E-2"/>
    <n v="2.0662848000000001E-2"/>
    <n v="4.5008183E-2"/>
    <n v="5.0736497999999998E-2"/>
    <n v="0.194353519"/>
    <n v="0.21685761000000001"/>
    <n v="7.099018E-2"/>
    <n v="0.106587561"/>
    <n v="5.2577740999999997E-2"/>
    <n v="1.2888706999999999E-2"/>
    <n v="6.7512270000000003E-3"/>
    <n v="26"/>
    <n v="35"/>
    <n v="3"/>
    <n v="2.8571428999999999E-2"/>
    <n v="0.24761904800000001"/>
    <n v="0.33333333300000001"/>
    <x v="2"/>
    <s v="Fingerprint recognised door system"/>
    <s v="All"/>
    <s v="Flats"/>
    <s v="MyHome"/>
    <s v="Security"/>
  </r>
  <r>
    <x v="7"/>
    <s v="32e859d2-d93d-49b9-8c55-60860d1c6621"/>
    <n v="1549"/>
    <s v="dcashmanlh"/>
    <n v="1"/>
    <s v="Female"/>
    <x v="27"/>
    <x v="14"/>
    <x v="0"/>
    <x v="15"/>
    <n v="195"/>
    <x v="27"/>
    <n v="2346"/>
    <n v="10"/>
    <n v="438"/>
    <n v="751"/>
    <n v="616"/>
    <n v="407"/>
    <n v="124"/>
    <n v="4.2625750000000002E-3"/>
    <n v="0.18670076699999999"/>
    <n v="0.32011935200000002"/>
    <n v="0.26257459500000002"/>
    <n v="0.173486786"/>
    <x v="27"/>
    <n v="24"/>
    <n v="77"/>
    <n v="371"/>
    <n v="523"/>
    <n v="408"/>
    <n v="327"/>
    <n v="233"/>
    <n v="181"/>
    <n v="202"/>
    <n v="1.0230179000000001E-2"/>
    <n v="3.2821823999999999E-2"/>
    <n v="0.15814151700000001"/>
    <n v="0.22293265100000001"/>
    <n v="0.17391304299999999"/>
    <n v="0.13938618899999999"/>
    <n v="9.9317987999999996E-2"/>
    <n v="7.7152600000000002E-2"/>
    <n v="8.6104006999999996E-2"/>
    <n v="5362"/>
    <n v="303"/>
    <n v="163"/>
    <n v="104"/>
    <n v="288"/>
    <n v="53"/>
    <n v="131"/>
    <n v="136"/>
    <n v="384"/>
    <n v="351"/>
    <n v="1160"/>
    <n v="999"/>
    <n v="297"/>
    <n v="414"/>
    <n v="351"/>
    <n v="127"/>
    <n v="101"/>
    <n v="40.9"/>
    <n v="40"/>
    <n v="5.6508765000000002E-2"/>
    <n v="3.0399104999999999E-2"/>
    <n v="1.9395748000000001E-2"/>
    <n v="5.3711302000000002E-2"/>
    <n v="9.8843720000000006E-3"/>
    <n v="2.4431181999999999E-2"/>
    <n v="2.5363670000000001E-2"/>
    <n v="7.1615069000000003E-2"/>
    <n v="6.5460648999999996E-2"/>
    <n v="0.21633718800000001"/>
    <n v="0.18631107799999999"/>
    <n v="5.538978E-2"/>
    <n v="7.7209996000000003E-2"/>
    <n v="6.5460648999999996E-2"/>
    <n v="2.3685192000000001E-2"/>
    <n v="1.8836255E-2"/>
    <n v="34"/>
    <n v="30"/>
    <n v="58"/>
    <n v="0.297435897"/>
    <n v="0.174358974"/>
    <n v="0.15384615400000001"/>
    <x v="6"/>
    <s v="Alarm clock which automatically syncs with your smartphone and automatically opens the curtains or blinds"/>
    <s v="High-End"/>
    <s v="All homes"/>
    <s v="Zircon"/>
    <s v="Alarm"/>
  </r>
  <r>
    <x v="25"/>
    <s v="c67ef3e7-0704-4850-a7a6-f8474386a200"/>
    <n v="6825"/>
    <s v="eferenceli"/>
    <n v="1"/>
    <s v="Female"/>
    <x v="65"/>
    <x v="22"/>
    <x v="1"/>
    <x v="25"/>
    <n v="127"/>
    <x v="65"/>
    <n v="3737"/>
    <n v="6"/>
    <n v="275"/>
    <n v="802"/>
    <n v="2290"/>
    <n v="284"/>
    <n v="80"/>
    <n v="1.6055659999999999E-3"/>
    <n v="7.3588440000000005E-2"/>
    <n v="0.21461064999999999"/>
    <n v="0.61279100900000005"/>
    <n v="7.5996788999999995E-2"/>
    <x v="65"/>
    <n v="11"/>
    <n v="65"/>
    <n v="324"/>
    <n v="628"/>
    <n v="1316"/>
    <n v="946"/>
    <n v="291"/>
    <n v="106"/>
    <n v="50"/>
    <n v="2.9435379999999999E-3"/>
    <n v="1.7393631E-2"/>
    <n v="8.6700561999999995E-2"/>
    <n v="0.16804923699999999"/>
    <n v="0.35215413400000001"/>
    <n v="0.253144233"/>
    <n v="7.7869948999999994E-2"/>
    <n v="2.8364998999999998E-2"/>
    <n v="1.3379716E-2"/>
    <n v="9500"/>
    <n v="837"/>
    <n v="473"/>
    <n v="272"/>
    <n v="719"/>
    <n v="119"/>
    <n v="251"/>
    <n v="257"/>
    <n v="596"/>
    <n v="683"/>
    <n v="2057"/>
    <n v="1535"/>
    <n v="444"/>
    <n v="625"/>
    <n v="436"/>
    <n v="121"/>
    <n v="75"/>
    <n v="35.299999999999997"/>
    <n v="33"/>
    <n v="8.8105263000000003E-2"/>
    <n v="4.9789474E-2"/>
    <n v="2.8631579000000001E-2"/>
    <n v="7.5684211000000001E-2"/>
    <n v="1.2526315999999999E-2"/>
    <n v="2.6421053E-2"/>
    <n v="2.7052632E-2"/>
    <n v="6.2736842000000001E-2"/>
    <n v="7.1894737E-2"/>
    <n v="0.216526316"/>
    <n v="0.161578947"/>
    <n v="4.6736842000000001E-2"/>
    <n v="6.5789474000000001E-2"/>
    <n v="4.5894736999999998E-2"/>
    <n v="1.2736842E-2"/>
    <n v="7.8947370000000006E-3"/>
    <n v="1"/>
    <n v="58"/>
    <n v="7"/>
    <n v="5.5118109999999998E-2"/>
    <n v="7.8740159999999993E-3"/>
    <n v="0.45669291299999998"/>
    <x v="5"/>
    <s v="Facial recognition security alarm system"/>
    <s v="All"/>
    <s v="Detached and semi-detached houses"/>
    <s v="Zircon"/>
    <s v="Security"/>
  </r>
  <r>
    <x v="27"/>
    <s v="0249809e-7cb4-43d6-a5be-e312b31ec109"/>
    <n v="9559"/>
    <s v="jmurcottlj"/>
    <n v="1"/>
    <s v="Male"/>
    <x v="80"/>
    <x v="21"/>
    <x v="0"/>
    <x v="1"/>
    <n v="136"/>
    <x v="80"/>
    <n v="3100"/>
    <n v="2"/>
    <n v="213"/>
    <n v="705"/>
    <n v="1287"/>
    <n v="670"/>
    <n v="223"/>
    <n v="6.45161E-4"/>
    <n v="6.8709676999999997E-2"/>
    <n v="0.22741935499999999"/>
    <n v="0.41516129000000002"/>
    <n v="0.216129032"/>
    <x v="80"/>
    <n v="6"/>
    <n v="36"/>
    <n v="212"/>
    <n v="569"/>
    <n v="672"/>
    <n v="620"/>
    <n v="407"/>
    <n v="305"/>
    <n v="273"/>
    <n v="1.9354839999999999E-3"/>
    <n v="1.1612903000000001E-2"/>
    <n v="6.8387096999999994E-2"/>
    <n v="0.18354838700000001"/>
    <n v="0.216774194"/>
    <n v="0.2"/>
    <n v="0.13129032299999999"/>
    <n v="9.8387097000000007E-2"/>
    <n v="8.8064515999999995E-2"/>
    <n v="8061"/>
    <n v="598"/>
    <n v="304"/>
    <n v="192"/>
    <n v="507"/>
    <n v="97"/>
    <n v="213"/>
    <n v="157"/>
    <n v="412"/>
    <n v="446"/>
    <n v="1885"/>
    <n v="1610"/>
    <n v="440"/>
    <n v="624"/>
    <n v="387"/>
    <n v="103"/>
    <n v="86"/>
    <n v="38.5"/>
    <n v="39"/>
    <n v="7.4184343999999999E-2"/>
    <n v="3.7712442999999998E-2"/>
    <n v="2.3818385000000001E-2"/>
    <n v="6.2895422000000006E-2"/>
    <n v="1.2033245999999999E-2"/>
    <n v="2.6423520999999998E-2"/>
    <n v="1.9476492000000001E-2"/>
    <n v="5.1110283999999999E-2"/>
    <n v="5.5328123E-2"/>
    <n v="0.23384195499999999"/>
    <n v="0.199727081"/>
    <n v="5.4583799000000002E-2"/>
    <n v="7.7409750999999999E-2"/>
    <n v="4.8008931999999997E-2"/>
    <n v="1.2777571E-2"/>
    <n v="1.0668652000000001E-2"/>
    <n v="28"/>
    <n v="31"/>
    <n v="20"/>
    <n v="0.147058824"/>
    <n v="0.20588235299999999"/>
    <n v="0.227941176"/>
    <x v="1"/>
    <s v="Speaker system which connects to your smartphone and other smart-home devices"/>
    <s v="High-End"/>
    <s v="All homes"/>
    <s v="Zircon"/>
    <s v="Sound System"/>
  </r>
  <r>
    <x v="15"/>
    <s v="5600421e-60ff-4206-b6b7-72fd8ef6117f"/>
    <n v="6825"/>
    <s v="adarbyshirelk"/>
    <n v="1"/>
    <s v="Female"/>
    <x v="114"/>
    <x v="21"/>
    <x v="0"/>
    <x v="15"/>
    <n v="129"/>
    <x v="114"/>
    <n v="2558"/>
    <n v="6"/>
    <n v="435"/>
    <n v="885"/>
    <n v="532"/>
    <n v="489"/>
    <n v="211"/>
    <n v="2.3455820000000001E-3"/>
    <n v="0.17005472999999999"/>
    <n v="0.34597341700000001"/>
    <n v="0.20797498"/>
    <n v="0.19116497299999999"/>
    <x v="114"/>
    <n v="22"/>
    <n v="114"/>
    <n v="398"/>
    <n v="593"/>
    <n v="361"/>
    <n v="308"/>
    <n v="287"/>
    <n v="195"/>
    <n v="280"/>
    <n v="8.6004689999999995E-3"/>
    <n v="4.4566067000000001E-2"/>
    <n v="0.15559030500000001"/>
    <n v="0.231821736"/>
    <n v="0.14112588000000001"/>
    <n v="0.12040656800000001"/>
    <n v="0.112197029"/>
    <n v="7.6231431000000002E-2"/>
    <n v="0.10946051599999999"/>
    <n v="6145"/>
    <n v="357"/>
    <n v="188"/>
    <n v="124"/>
    <n v="354"/>
    <n v="93"/>
    <n v="259"/>
    <n v="189"/>
    <n v="387"/>
    <n v="468"/>
    <n v="1273"/>
    <n v="1058"/>
    <n v="350"/>
    <n v="477"/>
    <n v="359"/>
    <n v="116"/>
    <n v="93"/>
    <n v="39.200000000000003"/>
    <n v="37"/>
    <n v="5.8096013000000002E-2"/>
    <n v="3.0593979E-2"/>
    <n v="2.0179006999999999E-2"/>
    <n v="5.7607811000000002E-2"/>
    <n v="1.5134254999999999E-2"/>
    <n v="4.2148088E-2"/>
    <n v="3.0756713000000001E-2"/>
    <n v="6.2978031000000004E-2"/>
    <n v="7.6159479000000002E-2"/>
    <n v="0.207160293"/>
    <n v="0.17217249800000001"/>
    <n v="5.6956875999999997E-2"/>
    <n v="7.7624084999999995E-2"/>
    <n v="5.8421480999999997E-2"/>
    <n v="1.8877135999999999E-2"/>
    <n v="1.5134254999999999E-2"/>
    <n v="17"/>
    <n v="32"/>
    <n v="34"/>
    <n v="0.263565891"/>
    <n v="0.13178294600000001"/>
    <n v="0.248062016"/>
    <x v="5"/>
    <s v="Facial recognition security alarm system"/>
    <s v="All"/>
    <s v="Detached and semi-detached houses"/>
    <s v="Zircon"/>
    <s v="Security"/>
  </r>
  <r>
    <x v="15"/>
    <s v="736c7fd2-50f0-4add-be36-e512f264e0a9"/>
    <n v="7747"/>
    <s v="dbeavesll"/>
    <n v="2"/>
    <s v="Male"/>
    <x v="28"/>
    <x v="23"/>
    <x v="1"/>
    <x v="9"/>
    <n v="80"/>
    <x v="28"/>
    <n v="1478"/>
    <n v="3"/>
    <n v="69"/>
    <n v="441"/>
    <n v="615"/>
    <n v="316"/>
    <n v="34"/>
    <n v="2.0297700000000002E-3"/>
    <n v="4.6684708999999998E-2"/>
    <n v="0.29837618399999999"/>
    <n v="0.41610284199999997"/>
    <n v="0.21380243600000001"/>
    <x v="28"/>
    <n v="2"/>
    <n v="25"/>
    <n v="59"/>
    <n v="303"/>
    <n v="378"/>
    <n v="315"/>
    <n v="202"/>
    <n v="127"/>
    <n v="67"/>
    <n v="1.3531800000000001E-3"/>
    <n v="1.6914749999999999E-2"/>
    <n v="3.9918809E-2"/>
    <n v="0.20500676600000001"/>
    <n v="0.25575101500000003"/>
    <n v="0.21312584600000001"/>
    <n v="0.136671177"/>
    <n v="8.5926928E-2"/>
    <n v="4.5331529000000002E-2"/>
    <n v="3666"/>
    <n v="227"/>
    <n v="128"/>
    <n v="83"/>
    <n v="250"/>
    <n v="41"/>
    <n v="100"/>
    <n v="82"/>
    <n v="218"/>
    <n v="219"/>
    <n v="793"/>
    <n v="883"/>
    <n v="227"/>
    <n v="258"/>
    <n v="125"/>
    <n v="20"/>
    <n v="12"/>
    <n v="38"/>
    <n v="40"/>
    <n v="6.1920349E-2"/>
    <n v="3.4915439E-2"/>
    <n v="2.2640480000000001E-2"/>
    <n v="6.8194217000000001E-2"/>
    <n v="1.1183851999999999E-2"/>
    <n v="2.7277686999999998E-2"/>
    <n v="2.2367702999999999E-2"/>
    <n v="5.9465357000000003E-2"/>
    <n v="5.9738133999999998E-2"/>
    <n v="0.216312057"/>
    <n v="0.24086197500000001"/>
    <n v="6.1920349E-2"/>
    <n v="7.0376432000000003E-2"/>
    <n v="3.4097109E-2"/>
    <n v="5.4555369999999999E-3"/>
    <n v="3.273322E-3"/>
    <n v="18"/>
    <n v="28"/>
    <n v="5"/>
    <n v="6.25E-2"/>
    <n v="0.22500000000000001"/>
    <n v="0.35"/>
    <x v="0"/>
    <s v="Speaker system which connects to your smartphone and other smart-home devices"/>
    <s v="Budget"/>
    <s v="All homes"/>
    <s v="MyHome"/>
    <s v="Sound System"/>
  </r>
  <r>
    <x v="8"/>
    <s v="454a85ca-ce3b-4bd3-9832-bfd883be08dd"/>
    <n v="1549"/>
    <s v="cmaaszlm"/>
    <n v="1"/>
    <s v="Male"/>
    <x v="22"/>
    <x v="26"/>
    <x v="0"/>
    <x v="17"/>
    <n v="184"/>
    <x v="22"/>
    <n v="3368"/>
    <n v="2"/>
    <n v="199"/>
    <n v="467"/>
    <n v="805"/>
    <n v="850"/>
    <n v="1045"/>
    <n v="5.9382399999999996E-4"/>
    <n v="5.9085511E-2"/>
    <n v="0.138657957"/>
    <n v="0.23901425200000001"/>
    <n v="0.252375297"/>
    <x v="22"/>
    <n v="4"/>
    <n v="40"/>
    <n v="176"/>
    <n v="256"/>
    <n v="396"/>
    <n v="425"/>
    <n v="347"/>
    <n v="396"/>
    <n v="1328"/>
    <n v="1.1876479999999999E-3"/>
    <n v="1.1876485000000001E-2"/>
    <n v="5.2256532000000001E-2"/>
    <n v="7.6009500999999993E-2"/>
    <n v="0.11757719699999999"/>
    <n v="0.12618764800000001"/>
    <n v="0.10302850400000001"/>
    <n v="0.11757719699999999"/>
    <n v="0.394299287"/>
    <n v="9194"/>
    <n v="598"/>
    <n v="460"/>
    <n v="276"/>
    <n v="756"/>
    <n v="150"/>
    <n v="353"/>
    <n v="201"/>
    <n v="252"/>
    <n v="241"/>
    <n v="1713"/>
    <n v="2059"/>
    <n v="515"/>
    <n v="793"/>
    <n v="582"/>
    <n v="161"/>
    <n v="84"/>
    <n v="39.700000000000003"/>
    <n v="42"/>
    <n v="6.5042419000000004E-2"/>
    <n v="5.0032630000000002E-2"/>
    <n v="3.0019578000000002E-2"/>
    <n v="8.2227540000000002E-2"/>
    <n v="1.6314987999999999E-2"/>
    <n v="3.8394604999999998E-2"/>
    <n v="2.1862084E-2"/>
    <n v="2.7409179999999998E-2"/>
    <n v="2.6212747000000002E-2"/>
    <n v="0.18631716300000001"/>
    <n v="0.22395040199999999"/>
    <n v="5.6014792000000001E-2"/>
    <n v="8.6251903000000005E-2"/>
    <n v="6.3302153999999999E-2"/>
    <n v="1.751142E-2"/>
    <n v="9.1363929999999996E-3"/>
    <n v="120"/>
    <n v="27"/>
    <n v="7"/>
    <n v="3.8043477999999999E-2"/>
    <n v="0.65217391300000005"/>
    <n v="0.14673913"/>
    <x v="6"/>
    <s v="Alarm clock which automatically syncs with your smartphone and automatically opens the curtains or blinds"/>
    <s v="High-End"/>
    <s v="All homes"/>
    <s v="Zircon"/>
    <s v="Alarm"/>
  </r>
  <r>
    <x v="4"/>
    <s v="cf6bcdfe-a5a7-4367-a778-f8405cd074fd"/>
    <n v="1765"/>
    <s v="bdibnerln"/>
    <n v="1"/>
    <s v="Male"/>
    <x v="53"/>
    <x v="27"/>
    <x v="1"/>
    <x v="31"/>
    <n v="175"/>
    <x v="53"/>
    <n v="2553"/>
    <n v="15"/>
    <n v="911"/>
    <n v="1011"/>
    <n v="322"/>
    <n v="195"/>
    <n v="99"/>
    <n v="5.8754410000000003E-3"/>
    <n v="0.35683509600000002"/>
    <n v="0.39600469999999999"/>
    <n v="0.12612612600000001"/>
    <n v="7.6380728999999994E-2"/>
    <x v="53"/>
    <n v="97"/>
    <n v="253"/>
    <n v="599"/>
    <n v="828"/>
    <n v="284"/>
    <n v="182"/>
    <n v="110"/>
    <n v="104"/>
    <n v="96"/>
    <n v="3.7994515999999999E-2"/>
    <n v="9.9099098999999996E-2"/>
    <n v="0.23462593000000001"/>
    <n v="0.324324324"/>
    <n v="0.111241676"/>
    <n v="7.1288679999999993E-2"/>
    <n v="4.3086565E-2"/>
    <n v="4.0736388999999998E-2"/>
    <n v="3.7602820000000002E-2"/>
    <n v="4940"/>
    <n v="213"/>
    <n v="103"/>
    <n v="52"/>
    <n v="160"/>
    <n v="33"/>
    <n v="77"/>
    <n v="158"/>
    <n v="340"/>
    <n v="421"/>
    <n v="958"/>
    <n v="950"/>
    <n v="309"/>
    <n v="444"/>
    <n v="420"/>
    <n v="174"/>
    <n v="128"/>
    <n v="44.8"/>
    <n v="44"/>
    <n v="4.3117409000000002E-2"/>
    <n v="2.0850202000000002E-2"/>
    <n v="1.0526316000000001E-2"/>
    <n v="3.2388663999999998E-2"/>
    <n v="6.6801619999999999E-3"/>
    <n v="1.5587045000000001E-2"/>
    <n v="3.1983805999999997E-2"/>
    <n v="6.8825911000000004E-2"/>
    <n v="8.5222671999999999E-2"/>
    <n v="0.19392712600000001"/>
    <n v="0.192307692"/>
    <n v="6.2550606999999994E-2"/>
    <n v="8.9878543000000005E-2"/>
    <n v="8.5020242999999995E-2"/>
    <n v="3.5222671999999997E-2"/>
    <n v="2.5910931000000002E-2"/>
    <n v="4"/>
    <n v="16"/>
    <n v="87"/>
    <n v="0.49714285699999999"/>
    <n v="2.2857143E-2"/>
    <n v="9.1428571E-2"/>
    <x v="7"/>
    <s v="Smart bulb that can be controlled by your smartphone and other smart-home devices"/>
    <s v="Budget"/>
    <s v="All homes"/>
    <s v="MyHome"/>
    <s v="Lighting"/>
  </r>
  <r>
    <x v="13"/>
    <s v="c0aff02e-3fc6-4ec4-8071-6182834375b6"/>
    <n v="1549"/>
    <s v="kgroomelo"/>
    <n v="1"/>
    <s v="Female"/>
    <x v="86"/>
    <x v="20"/>
    <x v="0"/>
    <x v="10"/>
    <n v="186"/>
    <x v="86"/>
    <n v="3509"/>
    <n v="6"/>
    <n v="170"/>
    <n v="539"/>
    <n v="1191"/>
    <n v="1098"/>
    <n v="505"/>
    <n v="1.709889E-3"/>
    <n v="4.8446850999999999E-2"/>
    <n v="0.15360501600000001"/>
    <n v="0.339412938"/>
    <n v="0.31290966100000001"/>
    <x v="86"/>
    <n v="4"/>
    <n v="49"/>
    <n v="114"/>
    <n v="345"/>
    <n v="573"/>
    <n v="636"/>
    <n v="531"/>
    <n v="474"/>
    <n v="783"/>
    <n v="1.1399260000000001E-3"/>
    <n v="1.3964092000000001E-2"/>
    <n v="3.2487887999999999E-2"/>
    <n v="9.8318609000000001E-2"/>
    <n v="0.16329438600000001"/>
    <n v="0.18124821899999999"/>
    <n v="0.15132516400000001"/>
    <n v="0.13508122"/>
    <n v="0.22314049599999999"/>
    <n v="8991"/>
    <n v="418"/>
    <n v="305"/>
    <n v="222"/>
    <n v="597"/>
    <n v="147"/>
    <n v="271"/>
    <n v="185"/>
    <n v="381"/>
    <n v="318"/>
    <n v="1421"/>
    <n v="2071"/>
    <n v="679"/>
    <n v="999"/>
    <n v="748"/>
    <n v="165"/>
    <n v="64"/>
    <n v="43.4"/>
    <n v="46"/>
    <n v="4.6490934999999997E-2"/>
    <n v="3.3922811999999997E-2"/>
    <n v="2.4691358E-2"/>
    <n v="6.6399733000000002E-2"/>
    <n v="1.6349683E-2"/>
    <n v="3.0141252E-2"/>
    <n v="2.0576132E-2"/>
    <n v="4.2375708999999998E-2"/>
    <n v="3.5368702000000002E-2"/>
    <n v="0.158046936"/>
    <n v="0.230341453"/>
    <n v="7.5519963999999995E-2"/>
    <n v="0.111111111"/>
    <n v="8.3194304999999996E-2"/>
    <n v="1.8351685E-2"/>
    <n v="7.1182290000000002E-3"/>
    <n v="95"/>
    <n v="53"/>
    <n v="6"/>
    <n v="3.2258065000000002E-2"/>
    <n v="0.51075268799999995"/>
    <n v="0.28494623699999999"/>
    <x v="6"/>
    <s v="Alarm clock which automatically syncs with your smartphone and automatically opens the curtains or blinds"/>
    <s v="High-End"/>
    <s v="All homes"/>
    <s v="Zircon"/>
    <s v="Alarm"/>
  </r>
  <r>
    <x v="10"/>
    <s v="5e236d5b-4002-4dcd-b078-c3cbeda11f7e"/>
    <n v="5422"/>
    <s v="mdelbouxlp"/>
    <n v="3"/>
    <s v="Female"/>
    <x v="80"/>
    <x v="22"/>
    <x v="0"/>
    <x v="1"/>
    <n v="136"/>
    <x v="80"/>
    <n v="3100"/>
    <n v="2"/>
    <n v="213"/>
    <n v="705"/>
    <n v="1287"/>
    <n v="670"/>
    <n v="223"/>
    <n v="6.45161E-4"/>
    <n v="6.8709676999999997E-2"/>
    <n v="0.22741935499999999"/>
    <n v="0.41516129000000002"/>
    <n v="0.216129032"/>
    <x v="80"/>
    <n v="6"/>
    <n v="36"/>
    <n v="212"/>
    <n v="569"/>
    <n v="672"/>
    <n v="620"/>
    <n v="407"/>
    <n v="305"/>
    <n v="273"/>
    <n v="1.9354839999999999E-3"/>
    <n v="1.1612903000000001E-2"/>
    <n v="6.8387096999999994E-2"/>
    <n v="0.18354838700000001"/>
    <n v="0.216774194"/>
    <n v="0.2"/>
    <n v="0.13129032299999999"/>
    <n v="9.8387097000000007E-2"/>
    <n v="8.8064515999999995E-2"/>
    <n v="8061"/>
    <n v="598"/>
    <n v="304"/>
    <n v="192"/>
    <n v="507"/>
    <n v="97"/>
    <n v="213"/>
    <n v="157"/>
    <n v="412"/>
    <n v="446"/>
    <n v="1885"/>
    <n v="1610"/>
    <n v="440"/>
    <n v="624"/>
    <n v="387"/>
    <n v="103"/>
    <n v="86"/>
    <n v="38.5"/>
    <n v="39"/>
    <n v="7.4184343999999999E-2"/>
    <n v="3.7712442999999998E-2"/>
    <n v="2.3818385000000001E-2"/>
    <n v="6.2895422000000006E-2"/>
    <n v="1.2033245999999999E-2"/>
    <n v="2.6423520999999998E-2"/>
    <n v="1.9476492000000001E-2"/>
    <n v="5.1110283999999999E-2"/>
    <n v="5.5328123E-2"/>
    <n v="0.23384195499999999"/>
    <n v="0.199727081"/>
    <n v="5.4583799000000002E-2"/>
    <n v="7.7409750999999999E-2"/>
    <n v="4.8008931999999997E-2"/>
    <n v="1.2777571E-2"/>
    <n v="1.0668652000000001E-2"/>
    <n v="28"/>
    <n v="31"/>
    <n v="20"/>
    <n v="0.147058824"/>
    <n v="0.20588235299999999"/>
    <n v="0.227941176"/>
    <x v="4"/>
    <s v="Smart bulb that can be controlled by your smartphone and other smart-home devices"/>
    <s v="High-End"/>
    <s v="All homes"/>
    <s v="Zircon"/>
    <s v="Lighting"/>
  </r>
  <r>
    <x v="10"/>
    <s v="2cea813d-b4c4-4713-9e01-7e51796d2bb9"/>
    <n v="5422"/>
    <s v="pdawberylq"/>
    <n v="1"/>
    <s v="Female"/>
    <x v="22"/>
    <x v="22"/>
    <x v="0"/>
    <x v="17"/>
    <n v="184"/>
    <x v="22"/>
    <n v="3368"/>
    <n v="2"/>
    <n v="199"/>
    <n v="467"/>
    <n v="805"/>
    <n v="850"/>
    <n v="1045"/>
    <n v="5.9382399999999996E-4"/>
    <n v="5.9085511E-2"/>
    <n v="0.138657957"/>
    <n v="0.23901425200000001"/>
    <n v="0.252375297"/>
    <x v="22"/>
    <n v="4"/>
    <n v="40"/>
    <n v="176"/>
    <n v="256"/>
    <n v="396"/>
    <n v="425"/>
    <n v="347"/>
    <n v="396"/>
    <n v="1328"/>
    <n v="1.1876479999999999E-3"/>
    <n v="1.1876485000000001E-2"/>
    <n v="5.2256532000000001E-2"/>
    <n v="7.6009500999999993E-2"/>
    <n v="0.11757719699999999"/>
    <n v="0.12618764800000001"/>
    <n v="0.10302850400000001"/>
    <n v="0.11757719699999999"/>
    <n v="0.394299287"/>
    <n v="9194"/>
    <n v="598"/>
    <n v="460"/>
    <n v="276"/>
    <n v="756"/>
    <n v="150"/>
    <n v="353"/>
    <n v="201"/>
    <n v="252"/>
    <n v="241"/>
    <n v="1713"/>
    <n v="2059"/>
    <n v="515"/>
    <n v="793"/>
    <n v="582"/>
    <n v="161"/>
    <n v="84"/>
    <n v="39.700000000000003"/>
    <n v="42"/>
    <n v="6.5042419000000004E-2"/>
    <n v="5.0032630000000002E-2"/>
    <n v="3.0019578000000002E-2"/>
    <n v="8.2227540000000002E-2"/>
    <n v="1.6314987999999999E-2"/>
    <n v="3.8394604999999998E-2"/>
    <n v="2.1862084E-2"/>
    <n v="2.7409179999999998E-2"/>
    <n v="2.6212747000000002E-2"/>
    <n v="0.18631716300000001"/>
    <n v="0.22395040199999999"/>
    <n v="5.6014792000000001E-2"/>
    <n v="8.6251903000000005E-2"/>
    <n v="6.3302153999999999E-2"/>
    <n v="1.751142E-2"/>
    <n v="9.1363929999999996E-3"/>
    <n v="120"/>
    <n v="27"/>
    <n v="7"/>
    <n v="3.8043477999999999E-2"/>
    <n v="0.65217391300000005"/>
    <n v="0.14673913"/>
    <x v="4"/>
    <s v="Smart bulb that can be controlled by your smartphone and other smart-home devices"/>
    <s v="High-End"/>
    <s v="All homes"/>
    <s v="Zircon"/>
    <s v="Lighting"/>
  </r>
  <r>
    <x v="1"/>
    <s v="3ffccd89-6ac6-4742-8750-c28d71f8ed17"/>
    <n v="1765"/>
    <s v="ehuccabylr"/>
    <n v="1"/>
    <s v="Female"/>
    <x v="13"/>
    <x v="3"/>
    <x v="1"/>
    <x v="9"/>
    <n v="199"/>
    <x v="13"/>
    <n v="4339"/>
    <n v="5"/>
    <n v="448"/>
    <n v="1282"/>
    <n v="1948"/>
    <n v="586"/>
    <n v="70"/>
    <n v="1.1523390000000001E-3"/>
    <n v="0.103249597"/>
    <n v="0.29545978299999998"/>
    <n v="0.44895137099999999"/>
    <n v="0.13505416000000001"/>
    <x v="13"/>
    <n v="12"/>
    <n v="65"/>
    <n v="421"/>
    <n v="1007"/>
    <n v="1105"/>
    <n v="932"/>
    <n v="418"/>
    <n v="247"/>
    <n v="132"/>
    <n v="2.765614E-3"/>
    <n v="1.498041E-2"/>
    <n v="9.7026965000000007E-2"/>
    <n v="0.232081125"/>
    <n v="0.25466697399999999"/>
    <n v="0.214796036"/>
    <n v="9.6335561E-2"/>
    <n v="5.6925559000000001E-2"/>
    <n v="3.0421756000000001E-2"/>
    <n v="10295"/>
    <n v="644"/>
    <n v="383"/>
    <n v="204"/>
    <n v="599"/>
    <n v="165"/>
    <n v="285"/>
    <n v="234"/>
    <n v="606"/>
    <n v="685"/>
    <n v="2225"/>
    <n v="2171"/>
    <n v="601"/>
    <n v="744"/>
    <n v="534"/>
    <n v="146"/>
    <n v="69"/>
    <n v="38.9"/>
    <n v="39"/>
    <n v="6.2554637999999996E-2"/>
    <n v="3.7202525E-2"/>
    <n v="1.9815444000000002E-2"/>
    <n v="5.8183583999999997E-2"/>
    <n v="1.6027197999999999E-2"/>
    <n v="2.7683341E-2"/>
    <n v="2.272948E-2"/>
    <n v="5.8863525999999999E-2"/>
    <n v="6.6537154000000001E-2"/>
    <n v="0.216124332"/>
    <n v="0.210879068"/>
    <n v="5.8377853E-2"/>
    <n v="7.2268091000000007E-2"/>
    <n v="5.186984E-2"/>
    <n v="1.4181642E-2"/>
    <n v="6.7022829999999999E-3"/>
    <n v="21"/>
    <n v="51"/>
    <n v="21"/>
    <n v="0.10552763800000001"/>
    <n v="0.10552763800000001"/>
    <n v="0.25628140700000002"/>
    <x v="7"/>
    <s v="Smart bulb that can be controlled by your smartphone and other smart-home devices"/>
    <s v="Budget"/>
    <s v="All homes"/>
    <s v="MyHome"/>
    <s v="Lighting"/>
  </r>
  <r>
    <x v="4"/>
    <s v="e4a89e26-b58f-4733-a654-35d55d97f3aa"/>
    <n v="5422"/>
    <s v="dgouninls"/>
    <n v="3"/>
    <s v="Male"/>
    <x v="22"/>
    <x v="31"/>
    <x v="0"/>
    <x v="17"/>
    <n v="184"/>
    <x v="22"/>
    <n v="3368"/>
    <n v="2"/>
    <n v="199"/>
    <n v="467"/>
    <n v="805"/>
    <n v="850"/>
    <n v="1045"/>
    <n v="5.9382399999999996E-4"/>
    <n v="5.9085511E-2"/>
    <n v="0.138657957"/>
    <n v="0.23901425200000001"/>
    <n v="0.252375297"/>
    <x v="22"/>
    <n v="4"/>
    <n v="40"/>
    <n v="176"/>
    <n v="256"/>
    <n v="396"/>
    <n v="425"/>
    <n v="347"/>
    <n v="396"/>
    <n v="1328"/>
    <n v="1.1876479999999999E-3"/>
    <n v="1.1876485000000001E-2"/>
    <n v="5.2256532000000001E-2"/>
    <n v="7.6009500999999993E-2"/>
    <n v="0.11757719699999999"/>
    <n v="0.12618764800000001"/>
    <n v="0.10302850400000001"/>
    <n v="0.11757719699999999"/>
    <n v="0.394299287"/>
    <n v="9194"/>
    <n v="598"/>
    <n v="460"/>
    <n v="276"/>
    <n v="756"/>
    <n v="150"/>
    <n v="353"/>
    <n v="201"/>
    <n v="252"/>
    <n v="241"/>
    <n v="1713"/>
    <n v="2059"/>
    <n v="515"/>
    <n v="793"/>
    <n v="582"/>
    <n v="161"/>
    <n v="84"/>
    <n v="39.700000000000003"/>
    <n v="42"/>
    <n v="6.5042419000000004E-2"/>
    <n v="5.0032630000000002E-2"/>
    <n v="3.0019578000000002E-2"/>
    <n v="8.2227540000000002E-2"/>
    <n v="1.6314987999999999E-2"/>
    <n v="3.8394604999999998E-2"/>
    <n v="2.1862084E-2"/>
    <n v="2.7409179999999998E-2"/>
    <n v="2.6212747000000002E-2"/>
    <n v="0.18631716300000001"/>
    <n v="0.22395040199999999"/>
    <n v="5.6014792000000001E-2"/>
    <n v="8.6251903000000005E-2"/>
    <n v="6.3302153999999999E-2"/>
    <n v="1.751142E-2"/>
    <n v="9.1363929999999996E-3"/>
    <n v="120"/>
    <n v="27"/>
    <n v="7"/>
    <n v="3.8043477999999999E-2"/>
    <n v="0.65217391300000005"/>
    <n v="0.14673913"/>
    <x v="4"/>
    <s v="Smart bulb that can be controlled by your smartphone and other smart-home devices"/>
    <s v="High-End"/>
    <s v="All homes"/>
    <s v="Zircon"/>
    <s v="Lighting"/>
  </r>
  <r>
    <x v="13"/>
    <s v="9efea14d-3f28-4eb5-af6c-56c2475f89d0"/>
    <n v="1549"/>
    <s v="nhirthlt"/>
    <n v="1"/>
    <s v="Female"/>
    <x v="14"/>
    <x v="18"/>
    <x v="0"/>
    <x v="10"/>
    <n v="89"/>
    <x v="14"/>
    <n v="2068"/>
    <n v="4"/>
    <n v="271"/>
    <n v="625"/>
    <n v="500"/>
    <n v="380"/>
    <n v="288"/>
    <n v="1.934236E-3"/>
    <n v="0.13104448699999999"/>
    <n v="0.30222437099999999"/>
    <n v="0.24177949700000001"/>
    <n v="0.183752418"/>
    <x v="14"/>
    <n v="10"/>
    <n v="62"/>
    <n v="226"/>
    <n v="438"/>
    <n v="266"/>
    <n v="288"/>
    <n v="210"/>
    <n v="188"/>
    <n v="380"/>
    <n v="4.8355899999999999E-3"/>
    <n v="2.9980658E-2"/>
    <n v="0.109284333"/>
    <n v="0.21179883899999999"/>
    <n v="0.12862669199999999"/>
    <n v="0.13926499000000001"/>
    <n v="0.101547389"/>
    <n v="9.0909090999999997E-2"/>
    <n v="0.183752418"/>
    <n v="4724"/>
    <n v="223"/>
    <n v="114"/>
    <n v="87"/>
    <n v="277"/>
    <n v="65"/>
    <n v="167"/>
    <n v="97"/>
    <n v="205"/>
    <n v="216"/>
    <n v="849"/>
    <n v="1013"/>
    <n v="308"/>
    <n v="525"/>
    <n v="376"/>
    <n v="126"/>
    <n v="76"/>
    <n v="44.2"/>
    <n v="45"/>
    <n v="4.7205758E-2"/>
    <n v="2.4132091000000001E-2"/>
    <n v="1.8416596E-2"/>
    <n v="5.8636749000000002E-2"/>
    <n v="1.3759525999999999E-2"/>
    <n v="3.5351397E-2"/>
    <n v="2.0533446E-2"/>
    <n v="4.3395428E-2"/>
    <n v="4.5723962999999999E-2"/>
    <n v="0.17972057599999999"/>
    <n v="0.214436918"/>
    <n v="6.5198984000000001E-2"/>
    <n v="0.111134632"/>
    <n v="7.9593565000000005E-2"/>
    <n v="2.6672312E-2"/>
    <n v="1.6088061000000001E-2"/>
    <n v="24"/>
    <n v="11"/>
    <n v="28"/>
    <n v="0.31460674199999999"/>
    <n v="0.269662921"/>
    <n v="0.12359550599999999"/>
    <x v="6"/>
    <s v="Alarm clock which automatically syncs with your smartphone and automatically opens the curtains or blinds"/>
    <s v="High-End"/>
    <s v="All homes"/>
    <s v="Zircon"/>
    <s v="Alarm"/>
  </r>
  <r>
    <x v="6"/>
    <s v="23268197-1252-4b60-b3eb-4d6300119ebc"/>
    <n v="7747"/>
    <s v="blayelu"/>
    <n v="2"/>
    <s v="Female"/>
    <x v="92"/>
    <x v="22"/>
    <x v="1"/>
    <x v="33"/>
    <n v="111"/>
    <x v="92"/>
    <n v="2702"/>
    <n v="3"/>
    <n v="173"/>
    <n v="561"/>
    <n v="1648"/>
    <n v="277"/>
    <n v="40"/>
    <n v="1.110289E-3"/>
    <n v="6.4026647000000006E-2"/>
    <n v="0.20762398200000001"/>
    <n v="0.60991857900000002"/>
    <n v="0.102516654"/>
    <x v="92"/>
    <n v="8"/>
    <n v="39"/>
    <n v="138"/>
    <n v="378"/>
    <n v="907"/>
    <n v="732"/>
    <n v="287"/>
    <n v="152"/>
    <n v="61"/>
    <n v="2.9607700000000002E-3"/>
    <n v="1.4433753000000001E-2"/>
    <n v="5.1073278999999999E-2"/>
    <n v="0.13989637299999999"/>
    <n v="0.33567727600000002"/>
    <n v="0.270910437"/>
    <n v="0.106217617"/>
    <n v="5.6254626000000002E-2"/>
    <n v="2.2575870000000001E-2"/>
    <n v="6295"/>
    <n v="362"/>
    <n v="172"/>
    <n v="112"/>
    <n v="378"/>
    <n v="81"/>
    <n v="162"/>
    <n v="127"/>
    <n v="350"/>
    <n v="369"/>
    <n v="1251"/>
    <n v="1232"/>
    <n v="444"/>
    <n v="704"/>
    <n v="416"/>
    <n v="95"/>
    <n v="40"/>
    <n v="41.7"/>
    <n v="42"/>
    <n v="5.7505957000000003E-2"/>
    <n v="2.7323271999999999E-2"/>
    <n v="1.7791898E-2"/>
    <n v="6.0047656999999997E-2"/>
    <n v="1.2867355E-2"/>
    <n v="2.5734710000000001E-2"/>
    <n v="2.0174741999999999E-2"/>
    <n v="5.5599681999999997E-2"/>
    <n v="5.8617951000000001E-2"/>
    <n v="0.19872914999999999"/>
    <n v="0.195710882"/>
    <n v="7.0532168000000006E-2"/>
    <n v="0.11183479"/>
    <n v="6.6084193999999999E-2"/>
    <n v="1.5091342000000001E-2"/>
    <n v="6.3542490000000002E-3"/>
    <n v="11"/>
    <n v="60"/>
    <n v="4"/>
    <n v="3.6036036E-2"/>
    <n v="9.9099098999999996E-2"/>
    <n v="0.54054054100000004"/>
    <x v="0"/>
    <s v="Speaker system which connects to your smartphone and other smart-home devices"/>
    <s v="Budget"/>
    <s v="All homes"/>
    <s v="MyHome"/>
    <s v="Sound System"/>
  </r>
  <r>
    <x v="25"/>
    <s v="0c705da8-8091-42ad-95c5-503153e572c9"/>
    <n v="6825"/>
    <s v="rmilksoplv"/>
    <n v="1"/>
    <s v="Male"/>
    <x v="33"/>
    <x v="20"/>
    <x v="1"/>
    <x v="23"/>
    <n v="101"/>
    <x v="33"/>
    <n v="2101"/>
    <n v="9"/>
    <n v="243"/>
    <n v="592"/>
    <n v="943"/>
    <n v="280"/>
    <n v="34"/>
    <n v="4.2836740000000003E-3"/>
    <n v="0.11565921"/>
    <n v="0.28177058500000002"/>
    <n v="0.44883388899999999"/>
    <n v="0.13326987100000001"/>
    <x v="33"/>
    <n v="8"/>
    <n v="88"/>
    <n v="155"/>
    <n v="451"/>
    <n v="496"/>
    <n v="471"/>
    <n v="258"/>
    <n v="121"/>
    <n v="53"/>
    <n v="3.8077110000000001E-3"/>
    <n v="4.1884816999999998E-2"/>
    <n v="7.3774392999999994E-2"/>
    <n v="0.21465968599999999"/>
    <n v="0.23607805800000001"/>
    <n v="0.22417896200000001"/>
    <n v="0.122798667"/>
    <n v="5.7591623000000002E-2"/>
    <n v="2.5226083E-2"/>
    <n v="4861"/>
    <n v="324"/>
    <n v="160"/>
    <n v="117"/>
    <n v="289"/>
    <n v="64"/>
    <n v="126"/>
    <n v="95"/>
    <n v="280"/>
    <n v="347"/>
    <n v="1027"/>
    <n v="1164"/>
    <n v="280"/>
    <n v="315"/>
    <n v="209"/>
    <n v="48"/>
    <n v="16"/>
    <n v="38.200000000000003"/>
    <n v="39"/>
    <n v="6.6652952000000001E-2"/>
    <n v="3.2915038000000001E-2"/>
    <n v="2.4069121999999998E-2"/>
    <n v="5.9452787E-2"/>
    <n v="1.3166015E-2"/>
    <n v="2.5920591999999999E-2"/>
    <n v="1.9543304000000001E-2"/>
    <n v="5.7601316999999999E-2"/>
    <n v="7.1384488999999995E-2"/>
    <n v="0.211273401"/>
    <n v="0.239456902"/>
    <n v="5.7601316999999999E-2"/>
    <n v="6.4801480999999994E-2"/>
    <n v="4.2995268000000003E-2"/>
    <n v="9.8745110000000007E-3"/>
    <n v="3.2915039999999998E-3"/>
    <n v="21"/>
    <n v="24"/>
    <n v="3"/>
    <n v="2.9702969999999999E-2"/>
    <n v="0.20792079199999999"/>
    <n v="0.23762376199999999"/>
    <x v="5"/>
    <s v="Facial recognition security alarm system"/>
    <s v="All"/>
    <s v="Detached and semi-detached houses"/>
    <s v="Zircon"/>
    <s v="Security"/>
  </r>
  <r>
    <x v="25"/>
    <s v="cbf6c53e-5d07-4178-8db1-92a8cad8360e"/>
    <n v="1765"/>
    <s v="mgreggorlw"/>
    <n v="1"/>
    <s v="Female"/>
    <x v="127"/>
    <x v="21"/>
    <x v="0"/>
    <x v="41"/>
    <n v="241"/>
    <x v="127"/>
    <n v="5963"/>
    <n v="12"/>
    <n v="499"/>
    <n v="1684"/>
    <n v="3060"/>
    <n v="581"/>
    <n v="127"/>
    <n v="2.0124100000000001E-3"/>
    <n v="8.3682709999999993E-2"/>
    <n v="0.28240818400000001"/>
    <n v="0.51316451500000004"/>
    <n v="9.7434176999999997E-2"/>
    <x v="127"/>
    <n v="11"/>
    <n v="89"/>
    <n v="556"/>
    <n v="1283"/>
    <n v="1785"/>
    <n v="1347"/>
    <n v="554"/>
    <n v="229"/>
    <n v="109"/>
    <n v="1.8447089999999999E-3"/>
    <n v="1.4925373E-2"/>
    <n v="9.3241657000000006E-2"/>
    <n v="0.21516015399999999"/>
    <n v="0.29934596699999999"/>
    <n v="0.22589300700000001"/>
    <n v="9.2906254999999993E-2"/>
    <n v="3.8403488E-2"/>
    <n v="1.827939E-2"/>
    <n v="15288"/>
    <n v="1116"/>
    <n v="609"/>
    <n v="383"/>
    <n v="1011"/>
    <n v="179"/>
    <n v="388"/>
    <n v="361"/>
    <n v="881"/>
    <n v="882"/>
    <n v="3552"/>
    <n v="3057"/>
    <n v="881"/>
    <n v="1098"/>
    <n v="651"/>
    <n v="159"/>
    <n v="80"/>
    <n v="37.5"/>
    <n v="38"/>
    <n v="7.2998430000000003E-2"/>
    <n v="3.9835164999999999E-2"/>
    <n v="2.5052329000000002E-2"/>
    <n v="6.6130298000000004E-2"/>
    <n v="1.170853E-2"/>
    <n v="2.5379382999999998E-2"/>
    <n v="2.3613291000000002E-2"/>
    <n v="5.7626897000000003E-2"/>
    <n v="5.7692307999999998E-2"/>
    <n v="0.232339089"/>
    <n v="0.19996075399999999"/>
    <n v="5.7626897000000003E-2"/>
    <n v="7.1821036000000005E-2"/>
    <n v="4.2582417999999997E-2"/>
    <n v="1.0400314000000001E-2"/>
    <n v="5.2328619999999996E-3"/>
    <n v="24"/>
    <n v="85"/>
    <n v="48"/>
    <n v="0.199170124"/>
    <n v="9.9585062000000002E-2"/>
    <n v="0.35269709500000002"/>
    <x v="7"/>
    <s v="Smart bulb that can be controlled by your smartphone and other smart-home devices"/>
    <s v="Budget"/>
    <s v="All homes"/>
    <s v="MyHome"/>
    <s v="Lighting"/>
  </r>
  <r>
    <x v="23"/>
    <s v="c4656ade-5644-4b53-8da4-6dc049e30ed5"/>
    <n v="1549"/>
    <s v="jdenyukinlx"/>
    <n v="1"/>
    <s v="Female"/>
    <x v="105"/>
    <x v="0"/>
    <x v="0"/>
    <x v="0"/>
    <n v="186"/>
    <x v="105"/>
    <n v="2838"/>
    <n v="7"/>
    <n v="430"/>
    <n v="789"/>
    <n v="1099"/>
    <n v="422"/>
    <n v="91"/>
    <n v="2.4665260000000001E-3"/>
    <n v="0.15151515199999999"/>
    <n v="0.27801268499999998"/>
    <n v="0.38724453800000003"/>
    <n v="0.14869626499999999"/>
    <x v="105"/>
    <n v="74"/>
    <n v="164"/>
    <n v="337"/>
    <n v="507"/>
    <n v="662"/>
    <n v="479"/>
    <n v="294"/>
    <n v="181"/>
    <n v="140"/>
    <n v="2.6074699999999999E-2"/>
    <n v="5.7787173999999997E-2"/>
    <n v="0.118745595"/>
    <n v="0.17864693400000001"/>
    <n v="0.23326286099999999"/>
    <n v="0.16878083199999999"/>
    <n v="0.10359408000000001"/>
    <n v="6.3777308000000005E-2"/>
    <n v="4.9330513999999999E-2"/>
    <n v="6799"/>
    <n v="471"/>
    <n v="207"/>
    <n v="139"/>
    <n v="323"/>
    <n v="80"/>
    <n v="170"/>
    <n v="128"/>
    <n v="391"/>
    <n v="465"/>
    <n v="1491"/>
    <n v="1374"/>
    <n v="389"/>
    <n v="568"/>
    <n v="419"/>
    <n v="117"/>
    <n v="67"/>
    <n v="40.299999999999997"/>
    <n v="40"/>
    <n v="6.9274893000000004E-2"/>
    <n v="3.0445653999999999E-2"/>
    <n v="2.0444183000000001E-2"/>
    <n v="4.7506986000000001E-2"/>
    <n v="1.1766436E-2"/>
    <n v="2.5003676999999998E-2"/>
    <n v="1.8826298000000002E-2"/>
    <n v="5.7508456999999999E-2"/>
    <n v="6.8392411E-2"/>
    <n v="0.21929695499999999"/>
    <n v="0.20208854200000001"/>
    <n v="5.7214295999999998E-2"/>
    <n v="8.3541696999999998E-2"/>
    <n v="6.1626710000000001E-2"/>
    <n v="1.7208412999999999E-2"/>
    <n v="9.8543899999999993E-3"/>
    <n v="30"/>
    <n v="35"/>
    <n v="66"/>
    <n v="0.35483871"/>
    <n v="0.16129032300000001"/>
    <n v="0.18817204300000001"/>
    <x v="6"/>
    <s v="Alarm clock which automatically syncs with your smartphone and automatically opens the curtains or blinds"/>
    <s v="High-End"/>
    <s v="All homes"/>
    <s v="Zircon"/>
    <s v="Alarm"/>
  </r>
  <r>
    <x v="13"/>
    <s v="e1e87adf-d346-49c7-8c2a-fd229c3ca3ed"/>
    <n v="5422"/>
    <s v="epringerly"/>
    <n v="1"/>
    <s v="Female"/>
    <x v="79"/>
    <x v="5"/>
    <x v="0"/>
    <x v="38"/>
    <n v="105"/>
    <x v="79"/>
    <n v="1870"/>
    <n v="4"/>
    <n v="99"/>
    <n v="321"/>
    <n v="401"/>
    <n v="470"/>
    <n v="575"/>
    <n v="2.1390369999999999E-3"/>
    <n v="5.2941176E-2"/>
    <n v="0.171657754"/>
    <n v="0.214438503"/>
    <n v="0.25133689799999998"/>
    <x v="79"/>
    <n v="7"/>
    <n v="27"/>
    <n v="98"/>
    <n v="223"/>
    <n v="174"/>
    <n v="228"/>
    <n v="193"/>
    <n v="249"/>
    <n v="671"/>
    <n v="3.743316E-3"/>
    <n v="1.4438503E-2"/>
    <n v="5.2406416999999997E-2"/>
    <n v="0.119251337"/>
    <n v="9.3048127999999994E-2"/>
    <n v="0.121925134"/>
    <n v="0.10320855600000001"/>
    <n v="0.13315508000000001"/>
    <n v="0.35882352899999997"/>
    <n v="5004"/>
    <n v="312"/>
    <n v="205"/>
    <n v="155"/>
    <n v="424"/>
    <n v="73"/>
    <n v="115"/>
    <n v="94"/>
    <n v="189"/>
    <n v="179"/>
    <n v="918"/>
    <n v="1199"/>
    <n v="331"/>
    <n v="361"/>
    <n v="309"/>
    <n v="95"/>
    <n v="45"/>
    <n v="40.200000000000003"/>
    <n v="43"/>
    <n v="6.2350120000000002E-2"/>
    <n v="4.0967226000000002E-2"/>
    <n v="3.0975220000000001E-2"/>
    <n v="8.4732214E-2"/>
    <n v="1.4588329000000001E-2"/>
    <n v="2.2981615E-2"/>
    <n v="1.8784972E-2"/>
    <n v="3.7769784000000001E-2"/>
    <n v="3.5771382999999997E-2"/>
    <n v="0.18345323699999999"/>
    <n v="0.23960831299999999"/>
    <n v="6.6147081999999996E-2"/>
    <n v="7.2142286E-2"/>
    <n v="6.1750600000000003E-2"/>
    <n v="1.8984812E-2"/>
    <n v="8.9928060000000008E-3"/>
    <n v="38"/>
    <n v="9"/>
    <n v="30"/>
    <n v="0.28571428599999998"/>
    <n v="0.36190476199999999"/>
    <n v="8.5714286000000001E-2"/>
    <x v="4"/>
    <s v="Smart bulb that can be controlled by your smartphone and other smart-home devices"/>
    <s v="High-End"/>
    <s v="All homes"/>
    <s v="Zircon"/>
    <s v="Lighting"/>
  </r>
  <r>
    <x v="4"/>
    <s v="411037d2-a37f-4e4a-81af-e5e0b63533f8"/>
    <n v="6825"/>
    <s v="iccominilz"/>
    <n v="1"/>
    <s v="Male"/>
    <x v="87"/>
    <x v="11"/>
    <x v="0"/>
    <x v="16"/>
    <n v="164"/>
    <x v="87"/>
    <n v="3174"/>
    <n v="9"/>
    <n v="287"/>
    <n v="810"/>
    <n v="1544"/>
    <n v="441"/>
    <n v="83"/>
    <n v="2.8355390000000002E-3"/>
    <n v="9.0422180000000005E-2"/>
    <n v="0.255198488"/>
    <n v="0.48645242599999999"/>
    <n v="0.13894139899999999"/>
    <x v="87"/>
    <n v="18"/>
    <n v="56"/>
    <n v="261"/>
    <n v="599"/>
    <n v="912"/>
    <n v="753"/>
    <n v="319"/>
    <n v="168"/>
    <n v="88"/>
    <n v="5.6710780000000004E-3"/>
    <n v="1.7643352000000001E-2"/>
    <n v="8.2230624000000002E-2"/>
    <n v="0.18872085699999999"/>
    <n v="0.287334594"/>
    <n v="0.23724007599999999"/>
    <n v="0.100504096"/>
    <n v="5.2930057000000003E-2"/>
    <n v="2.7725268000000001E-2"/>
    <n v="7724"/>
    <n v="565"/>
    <n v="319"/>
    <n v="179"/>
    <n v="429"/>
    <n v="93"/>
    <n v="154"/>
    <n v="143"/>
    <n v="354"/>
    <n v="478"/>
    <n v="1932"/>
    <n v="1386"/>
    <n v="433"/>
    <n v="621"/>
    <n v="448"/>
    <n v="121"/>
    <n v="69"/>
    <n v="39"/>
    <n v="38"/>
    <n v="7.3148627999999993E-2"/>
    <n v="4.1299845000000002E-2"/>
    <n v="2.3174521E-2"/>
    <n v="5.5541170000000001E-2"/>
    <n v="1.2040393999999999E-2"/>
    <n v="1.9937856E-2"/>
    <n v="1.8513722999999999E-2"/>
    <n v="4.5831176000000001E-2"/>
    <n v="6.1885033999999998E-2"/>
    <n v="0.25012946699999999"/>
    <n v="0.17944070400000001"/>
    <n v="5.6059036999999999E-2"/>
    <n v="8.0398757000000001E-2"/>
    <n v="5.8001035999999999E-2"/>
    <n v="1.5665458E-2"/>
    <n v="8.9331949999999997E-3"/>
    <n v="19"/>
    <n v="38"/>
    <n v="24"/>
    <n v="0.146341463"/>
    <n v="0.115853659"/>
    <n v="0.231707317"/>
    <x v="5"/>
    <s v="Facial recognition security alarm system"/>
    <s v="All"/>
    <s v="Detached and semi-detached houses"/>
    <s v="Zircon"/>
    <s v="Security"/>
  </r>
  <r>
    <x v="20"/>
    <s v="09df934c-e852-4b89-b60e-630aeee8155a"/>
    <n v="2346"/>
    <s v="cbarajam0"/>
    <n v="1"/>
    <s v="Female"/>
    <x v="101"/>
    <x v="0"/>
    <x v="1"/>
    <x v="27"/>
    <n v="66"/>
    <x v="101"/>
    <n v="1552"/>
    <n v="4"/>
    <n v="79"/>
    <n v="207"/>
    <n v="518"/>
    <n v="506"/>
    <n v="238"/>
    <n v="2.5773200000000001E-3"/>
    <n v="5.0902061999999998E-2"/>
    <n v="0.13337628900000001"/>
    <n v="0.33376288700000001"/>
    <n v="0.326030928"/>
    <x v="101"/>
    <n v="2"/>
    <n v="16"/>
    <n v="65"/>
    <n v="137"/>
    <n v="203"/>
    <n v="259"/>
    <n v="233"/>
    <n v="253"/>
    <n v="384"/>
    <n v="1.2886600000000001E-3"/>
    <n v="1.0309278E-2"/>
    <n v="4.1881442999999997E-2"/>
    <n v="8.8273195999999998E-2"/>
    <n v="0.13079896899999999"/>
    <n v="0.16688144299999999"/>
    <n v="0.150128866"/>
    <n v="0.163015464"/>
    <n v="0.24742268000000001"/>
    <n v="3833"/>
    <n v="197"/>
    <n v="114"/>
    <n v="78"/>
    <n v="238"/>
    <n v="54"/>
    <n v="113"/>
    <n v="78"/>
    <n v="158"/>
    <n v="115"/>
    <n v="623"/>
    <n v="930"/>
    <n v="293"/>
    <n v="511"/>
    <n v="253"/>
    <n v="57"/>
    <n v="21"/>
    <n v="43.6"/>
    <n v="46"/>
    <n v="5.1395773999999998E-2"/>
    <n v="2.9741717000000001E-2"/>
    <n v="2.0349596000000001E-2"/>
    <n v="6.2092356000000001E-2"/>
    <n v="1.4088181999999999E-2"/>
    <n v="2.9480823999999999E-2"/>
    <n v="2.0349596000000001E-2"/>
    <n v="4.1220975999999999E-2"/>
    <n v="3.0002609E-2"/>
    <n v="0.162535873"/>
    <n v="0.24262979400000001"/>
    <n v="7.6441430000000005E-2"/>
    <n v="0.13331594099999999"/>
    <n v="6.6005739999999993E-2"/>
    <n v="1.4870858000000001E-2"/>
    <n v="5.478737E-3"/>
    <n v="36"/>
    <n v="11"/>
    <n v="0"/>
    <n v="0"/>
    <n v="0.54545454500000001"/>
    <n v="0.16666666699999999"/>
    <x v="2"/>
    <s v="Fingerprint recognised door system"/>
    <s v="All"/>
    <s v="Flats"/>
    <s v="MyHome"/>
    <s v="Security"/>
  </r>
  <r>
    <x v="19"/>
    <s v="90b466f5-f9ca-4fe9-b3a1-6ee6de1130c0"/>
    <n v="6825"/>
    <s v="dmemorym1"/>
    <n v="1"/>
    <s v="Female"/>
    <x v="100"/>
    <x v="17"/>
    <x v="0"/>
    <x v="32"/>
    <n v="233"/>
    <x v="100"/>
    <n v="4139"/>
    <n v="2"/>
    <n v="311"/>
    <n v="1095"/>
    <n v="1464"/>
    <n v="850"/>
    <n v="417"/>
    <n v="4.8320900000000001E-4"/>
    <n v="7.5138921999999997E-2"/>
    <n v="0.264556656"/>
    <n v="0.353708625"/>
    <n v="0.205363614"/>
    <x v="100"/>
    <n v="7"/>
    <n v="65"/>
    <n v="298"/>
    <n v="828"/>
    <n v="853"/>
    <n v="602"/>
    <n v="477"/>
    <n v="406"/>
    <n v="603"/>
    <n v="1.6912299999999999E-3"/>
    <n v="1.5704276E-2"/>
    <n v="7.1998066999999999E-2"/>
    <n v="0.200048321"/>
    <n v="0.20608842699999999"/>
    <n v="0.14544576000000001"/>
    <n v="0.11524522800000001"/>
    <n v="9.8091326000000006E-2"/>
    <n v="0.14568736400000001"/>
    <n v="10331"/>
    <n v="638"/>
    <n v="393"/>
    <n v="254"/>
    <n v="687"/>
    <n v="124"/>
    <n v="300"/>
    <n v="206"/>
    <n v="456"/>
    <n v="507"/>
    <n v="1864"/>
    <n v="2270"/>
    <n v="688"/>
    <n v="963"/>
    <n v="639"/>
    <n v="227"/>
    <n v="115"/>
    <n v="41.2"/>
    <n v="43"/>
    <n v="6.1755879999999999E-2"/>
    <n v="3.8040848000000002E-2"/>
    <n v="2.4586197000000001E-2"/>
    <n v="6.6498887000000007E-2"/>
    <n v="1.200271E-2"/>
    <n v="2.9038814999999999E-2"/>
    <n v="1.9939986E-2"/>
    <n v="4.4138998999999998E-2"/>
    <n v="4.9075597999999998E-2"/>
    <n v="0.18042783900000001"/>
    <n v="0.21972703499999999"/>
    <n v="6.6595683000000003E-2"/>
    <n v="9.3214596999999996E-2"/>
    <n v="6.1852676000000002E-2"/>
    <n v="2.1972703999999999E-2"/>
    <n v="1.1131546000000001E-2"/>
    <n v="56"/>
    <n v="62"/>
    <n v="46"/>
    <n v="0.19742489299999999"/>
    <n v="0.24034334800000001"/>
    <n v="0.26609442100000003"/>
    <x v="5"/>
    <s v="Facial recognition security alarm system"/>
    <s v="All"/>
    <s v="Detached and semi-detached houses"/>
    <s v="Zircon"/>
    <s v="Security"/>
  </r>
  <r>
    <x v="17"/>
    <s v="e0feab7e-5939-466c-8c95-426e983dcbe4"/>
    <n v="5422"/>
    <s v="athrasherm2"/>
    <n v="2"/>
    <s v="Female"/>
    <x v="22"/>
    <x v="21"/>
    <x v="0"/>
    <x v="17"/>
    <n v="184"/>
    <x v="22"/>
    <n v="3368"/>
    <n v="2"/>
    <n v="199"/>
    <n v="467"/>
    <n v="805"/>
    <n v="850"/>
    <n v="1045"/>
    <n v="5.9382399999999996E-4"/>
    <n v="5.9085511E-2"/>
    <n v="0.138657957"/>
    <n v="0.23901425200000001"/>
    <n v="0.252375297"/>
    <x v="22"/>
    <n v="4"/>
    <n v="40"/>
    <n v="176"/>
    <n v="256"/>
    <n v="396"/>
    <n v="425"/>
    <n v="347"/>
    <n v="396"/>
    <n v="1328"/>
    <n v="1.1876479999999999E-3"/>
    <n v="1.1876485000000001E-2"/>
    <n v="5.2256532000000001E-2"/>
    <n v="7.6009500999999993E-2"/>
    <n v="0.11757719699999999"/>
    <n v="0.12618764800000001"/>
    <n v="0.10302850400000001"/>
    <n v="0.11757719699999999"/>
    <n v="0.394299287"/>
    <n v="9194"/>
    <n v="598"/>
    <n v="460"/>
    <n v="276"/>
    <n v="756"/>
    <n v="150"/>
    <n v="353"/>
    <n v="201"/>
    <n v="252"/>
    <n v="241"/>
    <n v="1713"/>
    <n v="2059"/>
    <n v="515"/>
    <n v="793"/>
    <n v="582"/>
    <n v="161"/>
    <n v="84"/>
    <n v="39.700000000000003"/>
    <n v="42"/>
    <n v="6.5042419000000004E-2"/>
    <n v="5.0032630000000002E-2"/>
    <n v="3.0019578000000002E-2"/>
    <n v="8.2227540000000002E-2"/>
    <n v="1.6314987999999999E-2"/>
    <n v="3.8394604999999998E-2"/>
    <n v="2.1862084E-2"/>
    <n v="2.7409179999999998E-2"/>
    <n v="2.6212747000000002E-2"/>
    <n v="0.18631716300000001"/>
    <n v="0.22395040199999999"/>
    <n v="5.6014792000000001E-2"/>
    <n v="8.6251903000000005E-2"/>
    <n v="6.3302153999999999E-2"/>
    <n v="1.751142E-2"/>
    <n v="9.1363929999999996E-3"/>
    <n v="120"/>
    <n v="27"/>
    <n v="7"/>
    <n v="3.8043477999999999E-2"/>
    <n v="0.65217391300000005"/>
    <n v="0.14673913"/>
    <x v="4"/>
    <s v="Smart bulb that can be controlled by your smartphone and other smart-home devices"/>
    <s v="High-End"/>
    <s v="All homes"/>
    <s v="Zircon"/>
    <s v="Lighting"/>
  </r>
  <r>
    <x v="16"/>
    <s v="bb61fcda-3dfb-40c8-bc1b-ab4d6738b368"/>
    <n v="5422"/>
    <s v="ccaheym3"/>
    <n v="2"/>
    <s v="Male"/>
    <x v="111"/>
    <x v="17"/>
    <x v="1"/>
    <x v="29"/>
    <n v="69"/>
    <x v="111"/>
    <n v="1722"/>
    <n v="1"/>
    <n v="77"/>
    <n v="320"/>
    <n v="516"/>
    <n v="578"/>
    <n v="230"/>
    <n v="5.8071999999999996E-4"/>
    <n v="4.4715446999999998E-2"/>
    <n v="0.18583042999999999"/>
    <n v="0.29965156799999998"/>
    <n v="0.33565621400000001"/>
    <x v="111"/>
    <n v="3"/>
    <n v="17"/>
    <n v="74"/>
    <n v="214"/>
    <n v="232"/>
    <n v="266"/>
    <n v="268"/>
    <n v="253"/>
    <n v="395"/>
    <n v="1.74216E-3"/>
    <n v="9.8722419999999998E-3"/>
    <n v="4.2973286999999999E-2"/>
    <n v="0.1242741"/>
    <n v="0.13472706200000001"/>
    <n v="0.15447154499999999"/>
    <n v="0.155632985"/>
    <n v="0.14692218400000001"/>
    <n v="0.229384437"/>
    <n v="4380"/>
    <n v="286"/>
    <n v="163"/>
    <n v="93"/>
    <n v="296"/>
    <n v="55"/>
    <n v="110"/>
    <n v="78"/>
    <n v="181"/>
    <n v="174"/>
    <n v="768"/>
    <n v="950"/>
    <n v="280"/>
    <n v="523"/>
    <n v="301"/>
    <n v="72"/>
    <n v="50"/>
    <n v="42.3"/>
    <n v="44"/>
    <n v="6.5296804E-2"/>
    <n v="3.7214612000000001E-2"/>
    <n v="2.1232877000000001E-2"/>
    <n v="6.7579908999999994E-2"/>
    <n v="1.2557077999999999E-2"/>
    <n v="2.5114154999999999E-2"/>
    <n v="1.7808219E-2"/>
    <n v="4.1324200999999998E-2"/>
    <n v="3.9726026999999997E-2"/>
    <n v="0.175342466"/>
    <n v="0.21689497699999999"/>
    <n v="6.3926941000000001E-2"/>
    <n v="0.119406393"/>
    <n v="6.8721460999999998E-2"/>
    <n v="1.6438356000000001E-2"/>
    <n v="1.1415524999999999E-2"/>
    <n v="25"/>
    <n v="9"/>
    <n v="2"/>
    <n v="2.8985507000000001E-2"/>
    <n v="0.362318841"/>
    <n v="0.130434783"/>
    <x v="4"/>
    <s v="Smart bulb that can be controlled by your smartphone and other smart-home devices"/>
    <s v="High-End"/>
    <s v="All homes"/>
    <s v="Zircon"/>
    <s v="Lighting"/>
  </r>
  <r>
    <x v="9"/>
    <s v="3282f755-493b-45ab-9190-afdc550bcee7"/>
    <n v="1549"/>
    <s v="tsotheronm4"/>
    <n v="1"/>
    <s v="Male"/>
    <x v="108"/>
    <x v="8"/>
    <x v="1"/>
    <x v="9"/>
    <n v="101"/>
    <x v="108"/>
    <n v="1430"/>
    <n v="1"/>
    <n v="82"/>
    <n v="293"/>
    <n v="569"/>
    <n v="376"/>
    <n v="109"/>
    <n v="6.9930100000000005E-4"/>
    <n v="5.7342656999999998E-2"/>
    <n v="0.20489510499999999"/>
    <n v="0.39790209799999998"/>
    <n v="0.26293706300000003"/>
    <x v="108"/>
    <n v="2"/>
    <n v="14"/>
    <n v="66"/>
    <n v="206"/>
    <n v="320"/>
    <n v="289"/>
    <n v="208"/>
    <n v="146"/>
    <n v="179"/>
    <n v="1.398601E-3"/>
    <n v="9.7902100000000006E-3"/>
    <n v="4.6153845999999998E-2"/>
    <n v="0.14405594399999999"/>
    <n v="0.223776224"/>
    <n v="0.202097902"/>
    <n v="0.14545454499999999"/>
    <n v="0.102097902"/>
    <n v="0.12517482499999999"/>
    <n v="3509"/>
    <n v="177"/>
    <n v="122"/>
    <n v="79"/>
    <n v="220"/>
    <n v="33"/>
    <n v="88"/>
    <n v="78"/>
    <n v="153"/>
    <n v="163"/>
    <n v="641"/>
    <n v="792"/>
    <n v="244"/>
    <n v="386"/>
    <n v="233"/>
    <n v="68"/>
    <n v="32"/>
    <n v="42.6"/>
    <n v="44"/>
    <n v="5.0441721000000002E-2"/>
    <n v="3.4767739999999998E-2"/>
    <n v="2.2513537E-2"/>
    <n v="6.2695925E-2"/>
    <n v="9.4043890000000008E-3"/>
    <n v="2.5078369999999999E-2"/>
    <n v="2.2228555000000001E-2"/>
    <n v="4.3602165999999998E-2"/>
    <n v="4.6451981000000003E-2"/>
    <n v="0.18267312599999999"/>
    <n v="0.22570532900000001"/>
    <n v="6.9535479999999997E-2"/>
    <n v="0.11000285"/>
    <n v="6.6400684000000001E-2"/>
    <n v="1.9378739999999998E-2"/>
    <n v="9.1194069999999995E-3"/>
    <n v="24"/>
    <n v="24"/>
    <n v="1"/>
    <n v="9.9009900000000001E-3"/>
    <n v="0.23762376199999999"/>
    <n v="0.23762376199999999"/>
    <x v="6"/>
    <s v="Alarm clock which automatically syncs with your smartphone and automatically opens the curtains or blinds"/>
    <s v="High-End"/>
    <s v="All homes"/>
    <s v="Zircon"/>
    <s v="Alarm"/>
  </r>
  <r>
    <x v="17"/>
    <s v="f4f5f8f8-7fa7-422d-99b6-ce8064eaa1c9"/>
    <n v="2342"/>
    <s v="gvanweedenburgm5"/>
    <n v="1"/>
    <s v="Male"/>
    <x v="62"/>
    <x v="9"/>
    <x v="1"/>
    <x v="12"/>
    <n v="85"/>
    <x v="62"/>
    <n v="2697"/>
    <n v="4"/>
    <n v="456"/>
    <n v="621"/>
    <n v="1451"/>
    <n v="145"/>
    <n v="20"/>
    <n v="1.4831289999999999E-3"/>
    <n v="0.169076752"/>
    <n v="0.23025583999999999"/>
    <n v="0.53800519099999999"/>
    <n v="5.3763441000000002E-2"/>
    <x v="62"/>
    <n v="10"/>
    <n v="42"/>
    <n v="432"/>
    <n v="495"/>
    <n v="914"/>
    <n v="587"/>
    <n v="156"/>
    <n v="33"/>
    <n v="28"/>
    <n v="3.7078240000000002E-3"/>
    <n v="1.5572859E-2"/>
    <n v="0.160177976"/>
    <n v="0.18353726400000001"/>
    <n v="0.33889506899999999"/>
    <n v="0.21764923999999999"/>
    <n v="5.7842047000000001E-2"/>
    <n v="1.2235818000000001E-2"/>
    <n v="1.0381906E-2"/>
    <n v="6388"/>
    <n v="495"/>
    <n v="289"/>
    <n v="168"/>
    <n v="459"/>
    <n v="76"/>
    <n v="164"/>
    <n v="205"/>
    <n v="437"/>
    <n v="422"/>
    <n v="1208"/>
    <n v="1109"/>
    <n v="259"/>
    <n v="502"/>
    <n v="454"/>
    <n v="94"/>
    <n v="47"/>
    <n v="37.5"/>
    <n v="36"/>
    <n v="7.7489041999999994E-2"/>
    <n v="4.5241076999999998E-2"/>
    <n v="2.6299310999999999E-2"/>
    <n v="7.1853475E-2"/>
    <n v="1.1897306999999999E-2"/>
    <n v="2.5673136999999999E-2"/>
    <n v="3.2091421000000002E-2"/>
    <n v="6.8409518000000002E-2"/>
    <n v="6.6061364999999997E-2"/>
    <n v="0.189104571"/>
    <n v="0.173606763"/>
    <n v="4.0544771E-2"/>
    <n v="7.8584846999999999E-2"/>
    <n v="7.1070757999999998E-2"/>
    <n v="1.4715091E-2"/>
    <n v="7.3575450000000001E-3"/>
    <n v="0"/>
    <n v="22"/>
    <n v="3"/>
    <n v="3.5294117999999999E-2"/>
    <n v="0"/>
    <n v="0.258823529"/>
    <x v="3"/>
    <s v="Alarm clock which automatically syncs with your smartphone and automatically opens the curtains or blinds"/>
    <s v="Budget"/>
    <s v="All homes"/>
    <s v="MyHome"/>
    <s v="Alarm"/>
  </r>
  <r>
    <x v="3"/>
    <s v="9db2cb1d-bee3-434f-b79e-6ef84c5d31e6"/>
    <n v="5422"/>
    <s v="gdrinnanm6"/>
    <n v="1"/>
    <s v="Male"/>
    <x v="104"/>
    <x v="17"/>
    <x v="0"/>
    <x v="17"/>
    <n v="85"/>
    <x v="104"/>
    <n v="1257"/>
    <n v="2"/>
    <n v="119"/>
    <n v="330"/>
    <n v="518"/>
    <n v="206"/>
    <n v="82"/>
    <n v="1.5910900000000001E-3"/>
    <n v="9.4669849E-2"/>
    <n v="0.26252983299999999"/>
    <n v="0.412092283"/>
    <n v="0.163882259"/>
    <x v="104"/>
    <n v="6"/>
    <n v="21"/>
    <n v="115"/>
    <n v="253"/>
    <n v="322"/>
    <n v="229"/>
    <n v="131"/>
    <n v="77"/>
    <n v="103"/>
    <n v="4.7732699999999996E-3"/>
    <n v="1.6706444000000001E-2"/>
    <n v="9.1487668999999994E-2"/>
    <n v="0.20127287199999999"/>
    <n v="0.25616547299999998"/>
    <n v="0.18217979300000001"/>
    <n v="0.10421638799999999"/>
    <n v="6.1256960999999999E-2"/>
    <n v="8.1941130000000001E-2"/>
    <n v="3111"/>
    <n v="215"/>
    <n v="117"/>
    <n v="78"/>
    <n v="190"/>
    <n v="32"/>
    <n v="64"/>
    <n v="71"/>
    <n v="171"/>
    <n v="199"/>
    <n v="670"/>
    <n v="631"/>
    <n v="175"/>
    <n v="235"/>
    <n v="185"/>
    <n v="47"/>
    <n v="31"/>
    <n v="39.4"/>
    <n v="39"/>
    <n v="6.9109611000000001E-2"/>
    <n v="3.7608485999999997E-2"/>
    <n v="2.5072324E-2"/>
    <n v="6.107361E-2"/>
    <n v="1.0286082E-2"/>
    <n v="2.0572163000000001E-2"/>
    <n v="2.2822243999999998E-2"/>
    <n v="5.4966249000000002E-2"/>
    <n v="6.396657E-2"/>
    <n v="0.215364834"/>
    <n v="0.20282867199999999"/>
    <n v="5.6252008999999999E-2"/>
    <n v="7.5538411999999999E-2"/>
    <n v="5.9466409999999997E-2"/>
    <n v="1.5107682000000001E-2"/>
    <n v="9.9646419999999993E-3"/>
    <n v="17"/>
    <n v="12"/>
    <n v="21"/>
    <n v="0.24705882400000001"/>
    <n v="0.2"/>
    <n v="0.141176471"/>
    <x v="4"/>
    <s v="Smart bulb that can be controlled by your smartphone and other smart-home devices"/>
    <s v="High-End"/>
    <s v="All homes"/>
    <s v="Zircon"/>
    <s v="Lighting"/>
  </r>
  <r>
    <x v="29"/>
    <s v="3f9122d6-050d-4af7-a03a-f85c0816dc34"/>
    <n v="2342"/>
    <s v="fodoghertym7"/>
    <n v="1"/>
    <s v="Female"/>
    <x v="90"/>
    <x v="31"/>
    <x v="1"/>
    <x v="29"/>
    <n v="148"/>
    <x v="90"/>
    <n v="3008"/>
    <n v="3"/>
    <n v="341"/>
    <n v="951"/>
    <n v="943"/>
    <n v="691"/>
    <n v="79"/>
    <n v="9.9733999999999999E-4"/>
    <n v="0.113364362"/>
    <n v="0.31615691499999998"/>
    <n v="0.31349734000000001"/>
    <n v="0.229720745"/>
    <x v="90"/>
    <n v="18"/>
    <n v="129"/>
    <n v="251"/>
    <n v="800"/>
    <n v="509"/>
    <n v="463"/>
    <n v="362"/>
    <n v="286"/>
    <n v="190"/>
    <n v="5.9840429999999997E-3"/>
    <n v="4.2885637999999997E-2"/>
    <n v="8.3444148999999995E-2"/>
    <n v="0.26595744700000001"/>
    <n v="0.169215426"/>
    <n v="0.15392287199999999"/>
    <n v="0.120345745"/>
    <n v="9.5079786999999999E-2"/>
    <n v="6.3164893999999999E-2"/>
    <n v="7373"/>
    <n v="665"/>
    <n v="315"/>
    <n v="204"/>
    <n v="485"/>
    <n v="113"/>
    <n v="183"/>
    <n v="132"/>
    <n v="454"/>
    <n v="756"/>
    <n v="2238"/>
    <n v="1345"/>
    <n v="192"/>
    <n v="204"/>
    <n v="70"/>
    <n v="14"/>
    <n v="3"/>
    <n v="31.5"/>
    <n v="32"/>
    <n v="9.0193950999999994E-2"/>
    <n v="4.2723450000000003E-2"/>
    <n v="2.7668519999999999E-2"/>
    <n v="6.5780551000000007E-2"/>
    <n v="1.532619E-2"/>
    <n v="2.4820289999999998E-2"/>
    <n v="1.7903160000000001E-2"/>
    <n v="6.1576021000000002E-2"/>
    <n v="0.10253628100000001"/>
    <n v="0.30353994299999998"/>
    <n v="0.18242235200000001"/>
    <n v="2.6040959999999998E-2"/>
    <n v="2.7668519999999999E-2"/>
    <n v="9.4941000000000001E-3"/>
    <n v="1.8988200000000001E-3"/>
    <n v="4.0688999999999998E-4"/>
    <n v="52"/>
    <n v="24"/>
    <n v="14"/>
    <n v="9.4594595000000004E-2"/>
    <n v="0.35135135099999998"/>
    <n v="0.162162162"/>
    <x v="3"/>
    <s v="Alarm clock which automatically syncs with your smartphone and automatically opens the curtains or blinds"/>
    <s v="Budget"/>
    <s v="All homes"/>
    <s v="MyHome"/>
    <s v="Alarm"/>
  </r>
  <r>
    <x v="12"/>
    <s v="bf7aa08b-c2cf-4827-a88e-618566ae02be"/>
    <n v="1549"/>
    <s v="matrillm8"/>
    <n v="1"/>
    <s v="Male"/>
    <x v="80"/>
    <x v="18"/>
    <x v="0"/>
    <x v="1"/>
    <n v="136"/>
    <x v="80"/>
    <n v="3100"/>
    <n v="2"/>
    <n v="213"/>
    <n v="705"/>
    <n v="1287"/>
    <n v="670"/>
    <n v="223"/>
    <n v="6.45161E-4"/>
    <n v="6.8709676999999997E-2"/>
    <n v="0.22741935499999999"/>
    <n v="0.41516129000000002"/>
    <n v="0.216129032"/>
    <x v="80"/>
    <n v="6"/>
    <n v="36"/>
    <n v="212"/>
    <n v="569"/>
    <n v="672"/>
    <n v="620"/>
    <n v="407"/>
    <n v="305"/>
    <n v="273"/>
    <n v="1.9354839999999999E-3"/>
    <n v="1.1612903000000001E-2"/>
    <n v="6.8387096999999994E-2"/>
    <n v="0.18354838700000001"/>
    <n v="0.216774194"/>
    <n v="0.2"/>
    <n v="0.13129032299999999"/>
    <n v="9.8387097000000007E-2"/>
    <n v="8.8064515999999995E-2"/>
    <n v="8061"/>
    <n v="598"/>
    <n v="304"/>
    <n v="192"/>
    <n v="507"/>
    <n v="97"/>
    <n v="213"/>
    <n v="157"/>
    <n v="412"/>
    <n v="446"/>
    <n v="1885"/>
    <n v="1610"/>
    <n v="440"/>
    <n v="624"/>
    <n v="387"/>
    <n v="103"/>
    <n v="86"/>
    <n v="38.5"/>
    <n v="39"/>
    <n v="7.4184343999999999E-2"/>
    <n v="3.7712442999999998E-2"/>
    <n v="2.3818385000000001E-2"/>
    <n v="6.2895422000000006E-2"/>
    <n v="1.2033245999999999E-2"/>
    <n v="2.6423520999999998E-2"/>
    <n v="1.9476492000000001E-2"/>
    <n v="5.1110283999999999E-2"/>
    <n v="5.5328123E-2"/>
    <n v="0.23384195499999999"/>
    <n v="0.199727081"/>
    <n v="5.4583799000000002E-2"/>
    <n v="7.7409750999999999E-2"/>
    <n v="4.8008931999999997E-2"/>
    <n v="1.2777571E-2"/>
    <n v="1.0668652000000001E-2"/>
    <n v="28"/>
    <n v="31"/>
    <n v="20"/>
    <n v="0.147058824"/>
    <n v="0.20588235299999999"/>
    <n v="0.227941176"/>
    <x v="6"/>
    <s v="Alarm clock which automatically syncs with your smartphone and automatically opens the curtains or blinds"/>
    <s v="High-End"/>
    <s v="All homes"/>
    <s v="Zircon"/>
    <s v="Alarm"/>
  </r>
  <r>
    <x v="14"/>
    <s v="f3bf1255-61b0-484b-b287-e000a2fb4dc0"/>
    <n v="2346"/>
    <s v="ddashm9"/>
    <n v="1"/>
    <s v="Female"/>
    <x v="109"/>
    <x v="1"/>
    <x v="1"/>
    <x v="8"/>
    <n v="283"/>
    <x v="109"/>
    <n v="4765"/>
    <n v="15"/>
    <n v="446"/>
    <n v="1417"/>
    <n v="2422"/>
    <n v="397"/>
    <n v="68"/>
    <n v="3.1479540000000001E-3"/>
    <n v="9.3599161E-2"/>
    <n v="0.29737670500000002"/>
    <n v="0.508289612"/>
    <n v="8.3315844999999999E-2"/>
    <x v="109"/>
    <n v="20"/>
    <n v="90"/>
    <n v="373"/>
    <n v="889"/>
    <n v="1399"/>
    <n v="1193"/>
    <n v="489"/>
    <n v="205"/>
    <n v="107"/>
    <n v="4.1972720000000002E-3"/>
    <n v="1.8887722999999999E-2"/>
    <n v="7.8279118999999994E-2"/>
    <n v="0.18656872999999999"/>
    <n v="0.293599161"/>
    <n v="0.25036726100000001"/>
    <n v="0.102623295"/>
    <n v="4.3022036E-2"/>
    <n v="2.2455404000000002E-2"/>
    <n v="10599"/>
    <n v="681"/>
    <n v="346"/>
    <n v="239"/>
    <n v="645"/>
    <n v="127"/>
    <n v="263"/>
    <n v="213"/>
    <n v="491"/>
    <n v="637"/>
    <n v="2108"/>
    <n v="2003"/>
    <n v="736"/>
    <n v="1126"/>
    <n v="719"/>
    <n v="177"/>
    <n v="88"/>
    <n v="41.3"/>
    <n v="42"/>
    <n v="6.4251344000000002E-2"/>
    <n v="3.2644589000000002E-2"/>
    <n v="2.2549296999999999E-2"/>
    <n v="6.0854798000000002E-2"/>
    <n v="1.1982262E-2"/>
    <n v="2.4813662E-2"/>
    <n v="2.0096235E-2"/>
    <n v="4.6325125000000002E-2"/>
    <n v="6.0100009000000003E-2"/>
    <n v="0.19888668700000001"/>
    <n v="0.18898009199999999"/>
    <n v="6.9440512999999995E-2"/>
    <n v="0.106236437"/>
    <n v="6.7836588000000003E-2"/>
    <n v="1.6699689E-2"/>
    <n v="8.3026699999999998E-3"/>
    <n v="53"/>
    <n v="117"/>
    <n v="18"/>
    <n v="6.3604240000000006E-2"/>
    <n v="0.187279152"/>
    <n v="0.41342756200000003"/>
    <x v="2"/>
    <s v="Fingerprint recognised door system"/>
    <s v="All"/>
    <s v="Flats"/>
    <s v="MyHome"/>
    <s v="Security"/>
  </r>
  <r>
    <x v="16"/>
    <s v="420c9aa4-7136-41f2-a5fe-eb41eed34fec"/>
    <n v="1549"/>
    <s v="gstendallma"/>
    <n v="1"/>
    <s v="Female"/>
    <x v="56"/>
    <x v="26"/>
    <x v="0"/>
    <x v="32"/>
    <n v="120"/>
    <x v="56"/>
    <n v="2311"/>
    <n v="3"/>
    <n v="141"/>
    <n v="561"/>
    <n v="656"/>
    <n v="460"/>
    <n v="490"/>
    <n v="1.298139E-3"/>
    <n v="6.1012548999999999E-2"/>
    <n v="0.24275205499999999"/>
    <n v="0.28385980100000002"/>
    <n v="0.19904803099999999"/>
    <x v="56"/>
    <n v="2"/>
    <n v="43"/>
    <n v="125"/>
    <n v="383"/>
    <n v="331"/>
    <n v="314"/>
    <n v="241"/>
    <n v="222"/>
    <n v="650"/>
    <n v="8.6542599999999998E-4"/>
    <n v="1.8606663999999998E-2"/>
    <n v="5.4089139000000001E-2"/>
    <n v="0.16572912200000001"/>
    <n v="0.14322804"/>
    <n v="0.13587191700000001"/>
    <n v="0.10428386000000001"/>
    <n v="9.6062310999999997E-2"/>
    <n v="0.28126352199999999"/>
    <n v="5725"/>
    <n v="245"/>
    <n v="154"/>
    <n v="108"/>
    <n v="315"/>
    <n v="68"/>
    <n v="143"/>
    <n v="96"/>
    <n v="274"/>
    <n v="267"/>
    <n v="897"/>
    <n v="1362"/>
    <n v="483"/>
    <n v="669"/>
    <n v="441"/>
    <n v="120"/>
    <n v="83"/>
    <n v="45.1"/>
    <n v="48"/>
    <n v="4.2794760000000001E-2"/>
    <n v="2.6899563000000001E-2"/>
    <n v="1.8864629000000001E-2"/>
    <n v="5.5021833999999999E-2"/>
    <n v="1.1877729E-2"/>
    <n v="2.4978166E-2"/>
    <n v="1.6768558999999999E-2"/>
    <n v="4.7860262000000001E-2"/>
    <n v="4.6637554999999997E-2"/>
    <n v="0.15668122300000001"/>
    <n v="0.23790393000000001"/>
    <n v="8.4366811999999999E-2"/>
    <n v="0.116855895"/>
    <n v="7.7030567999999994E-2"/>
    <n v="2.0960698999999999E-2"/>
    <n v="1.4497817E-2"/>
    <n v="52"/>
    <n v="14"/>
    <n v="23"/>
    <n v="0.19166666700000001"/>
    <n v="0.43333333299999999"/>
    <n v="0.116666667"/>
    <x v="6"/>
    <s v="Alarm clock which automatically syncs with your smartphone and automatically opens the curtains or blinds"/>
    <s v="High-End"/>
    <s v="All homes"/>
    <s v="Zircon"/>
    <s v="Alarm"/>
  </r>
  <r>
    <x v="23"/>
    <s v="dc35cce9-e01d-441f-ad99-8724c41f5c72"/>
    <n v="2346"/>
    <s v="lklischmb"/>
    <n v="1"/>
    <s v="Female"/>
    <x v="38"/>
    <x v="17"/>
    <x v="0"/>
    <x v="24"/>
    <n v="156"/>
    <x v="38"/>
    <n v="3201"/>
    <n v="14"/>
    <n v="324"/>
    <n v="567"/>
    <n v="1008"/>
    <n v="876"/>
    <n v="412"/>
    <n v="4.373633E-3"/>
    <n v="0.101218369"/>
    <n v="0.17713214599999999"/>
    <n v="0.31490159299999998"/>
    <n v="0.27366447999999999"/>
    <x v="38"/>
    <n v="27"/>
    <n v="75"/>
    <n v="224"/>
    <n v="397"/>
    <n v="490"/>
    <n v="498"/>
    <n v="437"/>
    <n v="399"/>
    <n v="654"/>
    <n v="8.4348640000000003E-3"/>
    <n v="2.3430177999999999E-2"/>
    <n v="6.9978131999999998E-2"/>
    <n v="0.12402374300000001"/>
    <n v="0.15307716299999999"/>
    <n v="0.15557638200000001"/>
    <n v="0.136519838"/>
    <n v="0.124648547"/>
    <n v="0.204311153"/>
    <n v="7868"/>
    <n v="442"/>
    <n v="282"/>
    <n v="166"/>
    <n v="485"/>
    <n v="105"/>
    <n v="161"/>
    <n v="133"/>
    <n v="271"/>
    <n v="264"/>
    <n v="1404"/>
    <n v="1734"/>
    <n v="558"/>
    <n v="844"/>
    <n v="645"/>
    <n v="232"/>
    <n v="142"/>
    <n v="44.5"/>
    <n v="46"/>
    <n v="5.6176918999999999E-2"/>
    <n v="3.5841382999999997E-2"/>
    <n v="2.1098118999999999E-2"/>
    <n v="6.1642095000000001E-2"/>
    <n v="1.3345196E-2"/>
    <n v="2.0462633000000001E-2"/>
    <n v="1.6903914999999999E-2"/>
    <n v="3.4443315000000002E-2"/>
    <n v="3.3553634999999998E-2"/>
    <n v="0.17844433100000001"/>
    <n v="0.220386375"/>
    <n v="7.0920182999999998E-2"/>
    <n v="0.107269954"/>
    <n v="8.1977630999999995E-2"/>
    <n v="2.9486528000000001E-2"/>
    <n v="1.8047789000000002E-2"/>
    <n v="60"/>
    <n v="25"/>
    <n v="40"/>
    <n v="0.256410256"/>
    <n v="0.38461538499999998"/>
    <n v="0.16025640999999999"/>
    <x v="2"/>
    <s v="Fingerprint recognised door system"/>
    <s v="All"/>
    <s v="Flats"/>
    <s v="MyHome"/>
    <s v="Security"/>
  </r>
  <r>
    <x v="4"/>
    <s v="24e1fac7-5a6f-427b-ad55-1b8a7828be72"/>
    <n v="1549"/>
    <s v="edymokemc"/>
    <n v="1"/>
    <s v="Female"/>
    <x v="21"/>
    <x v="33"/>
    <x v="0"/>
    <x v="16"/>
    <n v="104"/>
    <x v="21"/>
    <n v="2320"/>
    <n v="5"/>
    <n v="180"/>
    <n v="512"/>
    <n v="642"/>
    <n v="588"/>
    <n v="393"/>
    <n v="2.1551719999999999E-3"/>
    <n v="7.7586207000000004E-2"/>
    <n v="0.22068965500000001"/>
    <n v="0.27672413800000001"/>
    <n v="0.25344827599999997"/>
    <x v="21"/>
    <n v="6"/>
    <n v="28"/>
    <n v="207"/>
    <n v="362"/>
    <n v="351"/>
    <n v="280"/>
    <n v="250"/>
    <n v="270"/>
    <n v="566"/>
    <n v="2.5862070000000001E-3"/>
    <n v="1.2068966E-2"/>
    <n v="8.9224137999999995E-2"/>
    <n v="0.156034483"/>
    <n v="0.15129310300000001"/>
    <n v="0.12068965500000001"/>
    <n v="0.107758621"/>
    <n v="0.11637931"/>
    <n v="0.24396551699999999"/>
    <n v="5626"/>
    <n v="410"/>
    <n v="208"/>
    <n v="124"/>
    <n v="338"/>
    <n v="60"/>
    <n v="100"/>
    <n v="88"/>
    <n v="217"/>
    <n v="257"/>
    <n v="1277"/>
    <n v="1182"/>
    <n v="345"/>
    <n v="494"/>
    <n v="356"/>
    <n v="107"/>
    <n v="63"/>
    <n v="41"/>
    <n v="42"/>
    <n v="7.2875933000000004E-2"/>
    <n v="3.6971205E-2"/>
    <n v="2.2040526000000001E-2"/>
    <n v="6.0078208000000001E-2"/>
    <n v="1.0664771E-2"/>
    <n v="1.7774617999999999E-2"/>
    <n v="1.5641664E-2"/>
    <n v="3.8570921000000001E-2"/>
    <n v="4.5680767999999997E-2"/>
    <n v="0.22698187"/>
    <n v="0.21009598299999999"/>
    <n v="6.1322432000000003E-2"/>
    <n v="8.7806612000000006E-2"/>
    <n v="6.3277639999999996E-2"/>
    <n v="1.9018841000000002E-2"/>
    <n v="1.1198009E-2"/>
    <n v="38"/>
    <n v="5"/>
    <n v="29"/>
    <n v="0.27884615400000001"/>
    <n v="0.36538461500000002"/>
    <n v="4.8076923000000001E-2"/>
    <x v="6"/>
    <s v="Alarm clock which automatically syncs with your smartphone and automatically opens the curtains or blinds"/>
    <s v="High-End"/>
    <s v="All homes"/>
    <s v="Zircon"/>
    <s v="Alarm"/>
  </r>
  <r>
    <x v="25"/>
    <s v="17eeb4e1-2f85-4903-b676-796864267c1a"/>
    <n v="2346"/>
    <s v="cvaunemd"/>
    <n v="1"/>
    <s v="Male"/>
    <x v="94"/>
    <x v="5"/>
    <x v="1"/>
    <x v="6"/>
    <n v="291"/>
    <x v="94"/>
    <n v="3692"/>
    <n v="1"/>
    <n v="294"/>
    <n v="605"/>
    <n v="1898"/>
    <n v="789"/>
    <n v="105"/>
    <n v="2.7085599999999998E-4"/>
    <n v="7.9631636000000006E-2"/>
    <n v="0.163867822"/>
    <n v="0.51408450699999997"/>
    <n v="0.21370530900000001"/>
    <x v="94"/>
    <n v="8"/>
    <n v="60"/>
    <n v="256"/>
    <n v="390"/>
    <n v="911"/>
    <n v="1024"/>
    <n v="536"/>
    <n v="323"/>
    <n v="184"/>
    <n v="2.166847E-3"/>
    <n v="1.6251353999999999E-2"/>
    <n v="6.9339111999999994E-2"/>
    <n v="0.105633803"/>
    <n v="0.246749729"/>
    <n v="0.27735644599999998"/>
    <n v="0.14517876499999999"/>
    <n v="8.7486457000000004E-2"/>
    <n v="4.9837486E-2"/>
    <n v="8812"/>
    <n v="418"/>
    <n v="253"/>
    <n v="193"/>
    <n v="533"/>
    <n v="132"/>
    <n v="237"/>
    <n v="225"/>
    <n v="476"/>
    <n v="358"/>
    <n v="1612"/>
    <n v="1871"/>
    <n v="581"/>
    <n v="963"/>
    <n v="695"/>
    <n v="176"/>
    <n v="89"/>
    <n v="43"/>
    <n v="44"/>
    <n v="4.7435314999999999E-2"/>
    <n v="2.8710849E-2"/>
    <n v="2.1901951999999999E-2"/>
    <n v="6.0485701000000003E-2"/>
    <n v="1.4979572999999999E-2"/>
    <n v="2.6895143E-2"/>
    <n v="2.5533363999999999E-2"/>
    <n v="5.4017249000000003E-2"/>
    <n v="4.0626418999999997E-2"/>
    <n v="0.18293236500000001"/>
    <n v="0.21232410299999999"/>
    <n v="6.5932819000000004E-2"/>
    <n v="0.109282796"/>
    <n v="7.8869723000000003E-2"/>
    <n v="1.9972764E-2"/>
    <n v="1.0099864E-2"/>
    <n v="49"/>
    <n v="81"/>
    <n v="82"/>
    <n v="0.28178694199999998"/>
    <n v="0.16838487999999999"/>
    <n v="0.27835051500000002"/>
    <x v="2"/>
    <s v="Fingerprint recognised door system"/>
    <s v="All"/>
    <s v="Flats"/>
    <s v="MyHome"/>
    <s v="Security"/>
  </r>
  <r>
    <x v="4"/>
    <s v="e77a91d5-1b62-4352-b532-0aeb00a9e0d1"/>
    <n v="1765"/>
    <s v="edarringtonme"/>
    <n v="2"/>
    <s v="Male"/>
    <x v="43"/>
    <x v="24"/>
    <x v="1"/>
    <x v="2"/>
    <n v="201"/>
    <x v="43"/>
    <n v="3426"/>
    <n v="5"/>
    <n v="210"/>
    <n v="794"/>
    <n v="2021"/>
    <n v="325"/>
    <n v="71"/>
    <n v="1.459428E-3"/>
    <n v="6.1295971999999997E-2"/>
    <n v="0.23175715099999999"/>
    <n v="0.58990075900000005"/>
    <n v="9.4862814000000004E-2"/>
    <x v="43"/>
    <n v="15"/>
    <n v="68"/>
    <n v="162"/>
    <n v="582"/>
    <n v="1272"/>
    <n v="799"/>
    <n v="317"/>
    <n v="122"/>
    <n v="89"/>
    <n v="4.3782839999999996E-3"/>
    <n v="1.9848219E-2"/>
    <n v="4.7285463999999999E-2"/>
    <n v="0.16987740800000001"/>
    <n v="0.37127845900000001"/>
    <n v="0.23321657900000001"/>
    <n v="9.2527729000000003E-2"/>
    <n v="3.5610041000000002E-2"/>
    <n v="2.5977817E-2"/>
    <n v="8102"/>
    <n v="498"/>
    <n v="277"/>
    <n v="154"/>
    <n v="503"/>
    <n v="99"/>
    <n v="189"/>
    <n v="173"/>
    <n v="464"/>
    <n v="470"/>
    <n v="1614"/>
    <n v="1566"/>
    <n v="543"/>
    <n v="944"/>
    <n v="428"/>
    <n v="118"/>
    <n v="62"/>
    <n v="40.799999999999997"/>
    <n v="41"/>
    <n v="6.1466304999999999E-2"/>
    <n v="3.4189088999999999E-2"/>
    <n v="1.9007652E-2"/>
    <n v="6.2083435999999999E-2"/>
    <n v="1.2219205E-2"/>
    <n v="2.3327573000000001E-2"/>
    <n v="2.1352751999999999E-2"/>
    <n v="5.7269809999999997E-2"/>
    <n v="5.8010368E-2"/>
    <n v="0.19921007199999999"/>
    <n v="0.193285608"/>
    <n v="6.7020489000000003E-2"/>
    <n v="0.116514441"/>
    <n v="5.2826462999999997E-2"/>
    <n v="1.4564305E-2"/>
    <n v="7.6524310000000003E-3"/>
    <n v="10"/>
    <n v="42"/>
    <n v="24"/>
    <n v="0.119402985"/>
    <n v="4.9751244E-2"/>
    <n v="0.20895522399999999"/>
    <x v="7"/>
    <s v="Smart bulb that can be controlled by your smartphone and other smart-home devices"/>
    <s v="Budget"/>
    <s v="All homes"/>
    <s v="MyHome"/>
    <s v="Lighting"/>
  </r>
  <r>
    <x v="20"/>
    <s v="5e5e288c-51e6-49c6-b297-956833f6d1c5"/>
    <n v="2346"/>
    <s v="mgrinstedmf"/>
    <n v="1"/>
    <s v="Female"/>
    <x v="118"/>
    <x v="26"/>
    <x v="1"/>
    <x v="25"/>
    <n v="217"/>
    <x v="118"/>
    <n v="4453"/>
    <n v="9"/>
    <n v="540"/>
    <n v="1116"/>
    <n v="2342"/>
    <n v="366"/>
    <n v="80"/>
    <n v="2.0211090000000001E-3"/>
    <n v="0.12126656199999999"/>
    <n v="0.25061756099999999"/>
    <n v="0.52593756999999997"/>
    <n v="8.2191781000000005E-2"/>
    <x v="118"/>
    <n v="6"/>
    <n v="98"/>
    <n v="535"/>
    <n v="858"/>
    <n v="1389"/>
    <n v="1080"/>
    <n v="264"/>
    <n v="135"/>
    <n v="88"/>
    <n v="1.347406E-3"/>
    <n v="2.2007635000000001E-2"/>
    <n v="0.12014372299999999"/>
    <n v="0.192679093"/>
    <n v="0.311924545"/>
    <n v="0.24253312399999999"/>
    <n v="5.9285875000000002E-2"/>
    <n v="3.0316639999999999E-2"/>
    <n v="1.9761958E-2"/>
    <n v="10223"/>
    <n v="666"/>
    <n v="334"/>
    <n v="234"/>
    <n v="599"/>
    <n v="103"/>
    <n v="232"/>
    <n v="219"/>
    <n v="584"/>
    <n v="736"/>
    <n v="2143"/>
    <n v="1905"/>
    <n v="584"/>
    <n v="923"/>
    <n v="584"/>
    <n v="236"/>
    <n v="141"/>
    <n v="40.200000000000003"/>
    <n v="39"/>
    <n v="6.5147216999999993E-2"/>
    <n v="3.2671427000000003E-2"/>
    <n v="2.2889563000000002E-2"/>
    <n v="5.8593368E-2"/>
    <n v="1.007532E-2"/>
    <n v="2.2693925E-2"/>
    <n v="2.1422283E-2"/>
    <n v="5.7126087999999998E-2"/>
    <n v="7.1994522000000005E-2"/>
    <n v="0.20962535500000001"/>
    <n v="0.18634451699999999"/>
    <n v="5.7126087999999998E-2"/>
    <n v="9.0286609000000004E-2"/>
    <n v="5.7126087999999998E-2"/>
    <n v="2.30852E-2"/>
    <n v="1.3792429E-2"/>
    <n v="16"/>
    <n v="80"/>
    <n v="33"/>
    <n v="0.15207373299999999"/>
    <n v="7.3732719000000002E-2"/>
    <n v="0.36866359399999998"/>
    <x v="2"/>
    <s v="Fingerprint recognised door system"/>
    <s v="All"/>
    <s v="Flats"/>
    <s v="MyHome"/>
    <s v="Security"/>
  </r>
  <r>
    <x v="12"/>
    <s v="2297fe51-fe84-4029-b409-8564360e6bf6"/>
    <n v="6825"/>
    <s v="ehulattmg"/>
    <n v="1"/>
    <s v="Male"/>
    <x v="86"/>
    <x v="26"/>
    <x v="0"/>
    <x v="10"/>
    <n v="186"/>
    <x v="86"/>
    <n v="3509"/>
    <n v="6"/>
    <n v="170"/>
    <n v="539"/>
    <n v="1191"/>
    <n v="1098"/>
    <n v="505"/>
    <n v="1.709889E-3"/>
    <n v="4.8446850999999999E-2"/>
    <n v="0.15360501600000001"/>
    <n v="0.339412938"/>
    <n v="0.31290966100000001"/>
    <x v="86"/>
    <n v="4"/>
    <n v="49"/>
    <n v="114"/>
    <n v="345"/>
    <n v="573"/>
    <n v="636"/>
    <n v="531"/>
    <n v="474"/>
    <n v="783"/>
    <n v="1.1399260000000001E-3"/>
    <n v="1.3964092000000001E-2"/>
    <n v="3.2487887999999999E-2"/>
    <n v="9.8318609000000001E-2"/>
    <n v="0.16329438600000001"/>
    <n v="0.18124821899999999"/>
    <n v="0.15132516400000001"/>
    <n v="0.13508122"/>
    <n v="0.22314049599999999"/>
    <n v="8991"/>
    <n v="418"/>
    <n v="305"/>
    <n v="222"/>
    <n v="597"/>
    <n v="147"/>
    <n v="271"/>
    <n v="185"/>
    <n v="381"/>
    <n v="318"/>
    <n v="1421"/>
    <n v="2071"/>
    <n v="679"/>
    <n v="999"/>
    <n v="748"/>
    <n v="165"/>
    <n v="64"/>
    <n v="43.4"/>
    <n v="46"/>
    <n v="4.6490934999999997E-2"/>
    <n v="3.3922811999999997E-2"/>
    <n v="2.4691358E-2"/>
    <n v="6.6399733000000002E-2"/>
    <n v="1.6349683E-2"/>
    <n v="3.0141252E-2"/>
    <n v="2.0576132E-2"/>
    <n v="4.2375708999999998E-2"/>
    <n v="3.5368702000000002E-2"/>
    <n v="0.158046936"/>
    <n v="0.230341453"/>
    <n v="7.5519963999999995E-2"/>
    <n v="0.111111111"/>
    <n v="8.3194304999999996E-2"/>
    <n v="1.8351685E-2"/>
    <n v="7.1182290000000002E-3"/>
    <n v="95"/>
    <n v="53"/>
    <n v="6"/>
    <n v="3.2258065000000002E-2"/>
    <n v="0.51075268799999995"/>
    <n v="0.28494623699999999"/>
    <x v="5"/>
    <s v="Facial recognition security alarm system"/>
    <s v="All"/>
    <s v="Detached and semi-detached houses"/>
    <s v="Zircon"/>
    <s v="Security"/>
  </r>
  <r>
    <x v="15"/>
    <s v="455952e5-77d4-4905-9318-a8c234a930bf"/>
    <n v="5422"/>
    <s v="mgurneymh"/>
    <n v="2"/>
    <s v="Male"/>
    <x v="95"/>
    <x v="23"/>
    <x v="1"/>
    <x v="37"/>
    <n v="130"/>
    <x v="95"/>
    <n v="2544"/>
    <n v="1"/>
    <n v="164"/>
    <n v="343"/>
    <n v="1330"/>
    <n v="544"/>
    <n v="162"/>
    <n v="3.93082E-4"/>
    <n v="6.4465409000000001E-2"/>
    <n v="0.13482704400000001"/>
    <n v="0.52279874199999998"/>
    <n v="0.213836478"/>
    <x v="95"/>
    <n v="6"/>
    <n v="25"/>
    <n v="138"/>
    <n v="229"/>
    <n v="544"/>
    <n v="659"/>
    <n v="412"/>
    <n v="261"/>
    <n v="270"/>
    <n v="2.3584909999999999E-3"/>
    <n v="9.8270440000000001E-3"/>
    <n v="5.4245282999999998E-2"/>
    <n v="9.0015723000000006E-2"/>
    <n v="0.213836478"/>
    <n v="0.259040881"/>
    <n v="0.16194968600000001"/>
    <n v="0.10259434000000001"/>
    <n v="0.10613207500000001"/>
    <n v="6242"/>
    <n v="303"/>
    <n v="171"/>
    <n v="130"/>
    <n v="431"/>
    <n v="103"/>
    <n v="180"/>
    <n v="139"/>
    <n v="255"/>
    <n v="174"/>
    <n v="1001"/>
    <n v="1346"/>
    <n v="394"/>
    <n v="809"/>
    <n v="597"/>
    <n v="138"/>
    <n v="71"/>
    <n v="44.7"/>
    <n v="47"/>
    <n v="4.8542134000000001E-2"/>
    <n v="2.7395065999999999E-2"/>
    <n v="2.0826658000000001E-2"/>
    <n v="6.9048382000000005E-2"/>
    <n v="1.6501121000000001E-2"/>
    <n v="2.8836911E-2"/>
    <n v="2.2268504000000001E-2"/>
    <n v="4.0852290999999999E-2"/>
    <n v="2.7875680999999999E-2"/>
    <n v="0.16036526800000001"/>
    <n v="0.21563601399999999"/>
    <n v="6.3120794999999993E-2"/>
    <n v="0.129605896"/>
    <n v="9.5642422000000005E-2"/>
    <n v="2.2108299000000001E-2"/>
    <n v="1.1374558999999999E-2"/>
    <n v="33"/>
    <n v="41"/>
    <n v="2"/>
    <n v="1.5384615000000001E-2"/>
    <n v="0.25384615399999999"/>
    <n v="0.31538461499999998"/>
    <x v="4"/>
    <s v="Smart bulb that can be controlled by your smartphone and other smart-home devices"/>
    <s v="High-End"/>
    <s v="All homes"/>
    <s v="Zircon"/>
    <s v="Lighting"/>
  </r>
  <r>
    <x v="11"/>
    <s v="d5ba5d30-aa5b-45bc-af04-0507633e6367"/>
    <n v="9559"/>
    <s v="mbontoftmi"/>
    <n v="1"/>
    <s v="Female"/>
    <x v="34"/>
    <x v="8"/>
    <x v="0"/>
    <x v="24"/>
    <n v="100"/>
    <x v="34"/>
    <n v="2283"/>
    <n v="1"/>
    <n v="84"/>
    <n v="354"/>
    <n v="989"/>
    <n v="609"/>
    <n v="246"/>
    <n v="4.3802000000000001E-4"/>
    <n v="3.6793693000000002E-2"/>
    <n v="0.15505913299999999"/>
    <n v="0.43320192699999999"/>
    <n v="0.26675427099999999"/>
    <x v="34"/>
    <n v="1"/>
    <n v="16"/>
    <n v="82"/>
    <n v="194"/>
    <n v="371"/>
    <n v="528"/>
    <n v="418"/>
    <n v="316"/>
    <n v="357"/>
    <n v="4.3802000000000001E-4"/>
    <n v="7.008322E-3"/>
    <n v="3.5917652000000001E-2"/>
    <n v="8.4975909000000002E-2"/>
    <n v="0.16250547500000001"/>
    <n v="0.231274639"/>
    <n v="0.183092422"/>
    <n v="0.13841436700000001"/>
    <n v="0.15637319299999999"/>
    <n v="5858"/>
    <n v="317"/>
    <n v="235"/>
    <n v="146"/>
    <n v="452"/>
    <n v="78"/>
    <n v="200"/>
    <n v="130"/>
    <n v="192"/>
    <n v="189"/>
    <n v="1089"/>
    <n v="1259"/>
    <n v="410"/>
    <n v="600"/>
    <n v="398"/>
    <n v="101"/>
    <n v="62"/>
    <n v="41.8"/>
    <n v="44"/>
    <n v="5.4114031999999999E-2"/>
    <n v="4.0116080999999998E-2"/>
    <n v="2.4923181999999999E-2"/>
    <n v="7.7159439999999996E-2"/>
    <n v="1.3315125000000001E-2"/>
    <n v="3.4141344999999997E-2"/>
    <n v="2.2191874E-2"/>
    <n v="3.2775691000000003E-2"/>
    <n v="3.2263570999999998E-2"/>
    <n v="0.18589962400000001"/>
    <n v="0.21491976800000001"/>
    <n v="6.9989757999999999E-2"/>
    <n v="0.102424036"/>
    <n v="6.7941276999999994E-2"/>
    <n v="1.7241379000000001E-2"/>
    <n v="1.0583817000000001E-2"/>
    <n v="34"/>
    <n v="41"/>
    <n v="5"/>
    <n v="0.05"/>
    <n v="0.34"/>
    <n v="0.41"/>
    <x v="1"/>
    <s v="Speaker system which connects to your smartphone and other smart-home devices"/>
    <s v="High-End"/>
    <s v="All homes"/>
    <s v="Zircon"/>
    <s v="Sound System"/>
  </r>
  <r>
    <x v="3"/>
    <s v="ecb0d28d-3784-4b23-8e74-400d2a9e25a9"/>
    <n v="2342"/>
    <s v="jriltonmj"/>
    <n v="1"/>
    <s v="Female"/>
    <x v="55"/>
    <x v="7"/>
    <x v="1"/>
    <x v="6"/>
    <n v="311"/>
    <x v="55"/>
    <n v="5070"/>
    <n v="8"/>
    <n v="511"/>
    <n v="1311"/>
    <n v="2819"/>
    <n v="329"/>
    <n v="92"/>
    <n v="1.577909E-3"/>
    <n v="0.100788955"/>
    <n v="0.25857988199999998"/>
    <n v="0.55601577899999999"/>
    <n v="6.4891518999999995E-2"/>
    <x v="55"/>
    <n v="35"/>
    <n v="152"/>
    <n v="531"/>
    <n v="727"/>
    <n v="1716"/>
    <n v="1317"/>
    <n v="398"/>
    <n v="126"/>
    <n v="68"/>
    <n v="6.9033530000000001E-3"/>
    <n v="2.9980276E-2"/>
    <n v="0.104733728"/>
    <n v="0.143392505"/>
    <n v="0.33846153800000001"/>
    <n v="0.25976331400000002"/>
    <n v="7.8500985999999995E-2"/>
    <n v="2.4852071E-2"/>
    <n v="1.3412228999999999E-2"/>
    <n v="11936"/>
    <n v="864"/>
    <n v="449"/>
    <n v="214"/>
    <n v="635"/>
    <n v="140"/>
    <n v="267"/>
    <n v="270"/>
    <n v="787"/>
    <n v="1032"/>
    <n v="2700"/>
    <n v="2134"/>
    <n v="589"/>
    <n v="904"/>
    <n v="644"/>
    <n v="194"/>
    <n v="113"/>
    <n v="38.299999999999997"/>
    <n v="37"/>
    <n v="7.2386059000000003E-2"/>
    <n v="3.7617291999999997E-2"/>
    <n v="1.7928954E-2"/>
    <n v="5.3200402000000001E-2"/>
    <n v="1.1729223E-2"/>
    <n v="2.2369303E-2"/>
    <n v="2.2620642999999999E-2"/>
    <n v="6.5934987E-2"/>
    <n v="8.6461125999999999E-2"/>
    <n v="0.22620643400000001"/>
    <n v="0.17878686299999999"/>
    <n v="4.9346515000000001E-2"/>
    <n v="7.5737264999999998E-2"/>
    <n v="5.3954424000000001E-2"/>
    <n v="1.6253350999999999E-2"/>
    <n v="9.4671579999999998E-3"/>
    <n v="4"/>
    <n v="59"/>
    <n v="56"/>
    <n v="0.18006430900000001"/>
    <n v="1.2861736E-2"/>
    <n v="0.189710611"/>
    <x v="3"/>
    <s v="Alarm clock which automatically syncs with your smartphone and automatically opens the curtains or blinds"/>
    <s v="Budget"/>
    <s v="All homes"/>
    <s v="MyHome"/>
    <s v="Alarm"/>
  </r>
  <r>
    <x v="23"/>
    <s v="dfb12586-e2b6-47dd-ab79-50b7f42d8a0a"/>
    <n v="7747"/>
    <s v="choytemk"/>
    <n v="1"/>
    <s v="Female"/>
    <x v="51"/>
    <x v="19"/>
    <x v="1"/>
    <x v="8"/>
    <n v="195"/>
    <x v="51"/>
    <n v="3651"/>
    <n v="10"/>
    <n v="306"/>
    <n v="1129"/>
    <n v="1742"/>
    <n v="407"/>
    <n v="57"/>
    <n v="2.7389760000000002E-3"/>
    <n v="8.3812654E-2"/>
    <n v="0.30923034799999999"/>
    <n v="0.47712955400000001"/>
    <n v="0.111476308"/>
    <x v="51"/>
    <n v="9"/>
    <n v="61"/>
    <n v="293"/>
    <n v="754"/>
    <n v="1127"/>
    <n v="780"/>
    <n v="364"/>
    <n v="182"/>
    <n v="81"/>
    <n v="2.4650779999999999E-3"/>
    <n v="1.6707751E-2"/>
    <n v="8.0251985999999997E-2"/>
    <n v="0.20651876199999999"/>
    <n v="0.30868255300000003"/>
    <n v="0.213640099"/>
    <n v="9.9698712999999994E-2"/>
    <n v="4.9849355999999997E-2"/>
    <n v="2.2185703000000001E-2"/>
    <n v="7979"/>
    <n v="437"/>
    <n v="252"/>
    <n v="164"/>
    <n v="474"/>
    <n v="85"/>
    <n v="171"/>
    <n v="161"/>
    <n v="353"/>
    <n v="400"/>
    <n v="1359"/>
    <n v="1455"/>
    <n v="653"/>
    <n v="997"/>
    <n v="729"/>
    <n v="200"/>
    <n v="89"/>
    <n v="44.5"/>
    <n v="46"/>
    <n v="5.4768768000000002E-2"/>
    <n v="3.1582905000000001E-2"/>
    <n v="2.0553953999999999E-2"/>
    <n v="5.9405940999999997E-2"/>
    <n v="1.0652963999999999E-2"/>
    <n v="2.1431256999999999E-2"/>
    <n v="2.0177967000000002E-2"/>
    <n v="4.4241133000000002E-2"/>
    <n v="5.0131595000000001E-2"/>
    <n v="0.17032209600000001"/>
    <n v="0.18235367799999999"/>
    <n v="8.1839830000000002E-2"/>
    <n v="0.12495300199999999"/>
    <n v="9.1364833000000006E-2"/>
    <n v="2.5065798E-2"/>
    <n v="1.1154280000000001E-2"/>
    <n v="27"/>
    <n v="67"/>
    <n v="15"/>
    <n v="7.6923077000000006E-2"/>
    <n v="0.138461538"/>
    <n v="0.34358974399999997"/>
    <x v="0"/>
    <s v="Speaker system which connects to your smartphone and other smart-home devices"/>
    <s v="Budget"/>
    <s v="All homes"/>
    <s v="MyHome"/>
    <s v="Sound System"/>
  </r>
  <r>
    <x v="30"/>
    <s v="b898f80c-57b9-4412-9480-36e01ff2eef4"/>
    <n v="2342"/>
    <s v="ispeakeml"/>
    <n v="1"/>
    <s v="Female"/>
    <x v="117"/>
    <x v="34"/>
    <x v="1"/>
    <x v="4"/>
    <n v="170"/>
    <x v="117"/>
    <n v="3770"/>
    <n v="6"/>
    <n v="422"/>
    <n v="841"/>
    <n v="2183"/>
    <n v="259"/>
    <n v="59"/>
    <n v="1.591512E-3"/>
    <n v="0.11193634"/>
    <n v="0.22307692300000001"/>
    <n v="0.57904509299999996"/>
    <n v="6.8700264999999996E-2"/>
    <x v="117"/>
    <n v="17"/>
    <n v="133"/>
    <n v="381"/>
    <n v="497"/>
    <n v="1221"/>
    <n v="1125"/>
    <n v="261"/>
    <n v="88"/>
    <n v="47"/>
    <n v="4.5092839999999997E-3"/>
    <n v="3.5278515000000003E-2"/>
    <n v="0.10106100799999999"/>
    <n v="0.13183023899999999"/>
    <n v="0.323872679"/>
    <n v="0.29840848800000003"/>
    <n v="6.9230768999999998E-2"/>
    <n v="2.3342175E-2"/>
    <n v="1.2466843999999999E-2"/>
    <n v="9181"/>
    <n v="698"/>
    <n v="385"/>
    <n v="227"/>
    <n v="613"/>
    <n v="143"/>
    <n v="242"/>
    <n v="249"/>
    <n v="597"/>
    <n v="628"/>
    <n v="1980"/>
    <n v="1603"/>
    <n v="461"/>
    <n v="749"/>
    <n v="424"/>
    <n v="124"/>
    <n v="58"/>
    <n v="37"/>
    <n v="35"/>
    <n v="7.6026576999999998E-2"/>
    <n v="4.1934430000000002E-2"/>
    <n v="2.4724975E-2"/>
    <n v="6.6768326000000003E-2"/>
    <n v="1.5575645000000001E-2"/>
    <n v="2.6358784E-2"/>
    <n v="2.7121229E-2"/>
    <n v="6.5025596000000005E-2"/>
    <n v="6.8402135000000003E-2"/>
    <n v="0.215662782"/>
    <n v="0.17459971699999999"/>
    <n v="5.0212395E-2"/>
    <n v="8.1581527000000001E-2"/>
    <n v="4.6182332999999999E-2"/>
    <n v="1.3506153999999999E-2"/>
    <n v="6.317395E-3"/>
    <n v="12"/>
    <n v="43"/>
    <n v="33"/>
    <n v="0.194117647"/>
    <n v="7.0588234999999999E-2"/>
    <n v="0.25294117599999999"/>
    <x v="3"/>
    <s v="Alarm clock which automatically syncs with your smartphone and automatically opens the curtains or blinds"/>
    <s v="Budget"/>
    <s v="All homes"/>
    <s v="MyHome"/>
    <s v="Alarm"/>
  </r>
  <r>
    <x v="7"/>
    <s v="67be6781-a396-4ec6-93fa-004cbceb5843"/>
    <n v="5422"/>
    <s v="wcattlowmm"/>
    <n v="3"/>
    <s v="Female"/>
    <x v="39"/>
    <x v="35"/>
    <x v="1"/>
    <x v="26"/>
    <n v="168"/>
    <x v="39"/>
    <n v="4202"/>
    <n v="5"/>
    <n v="535"/>
    <n v="1552"/>
    <n v="1795"/>
    <n v="271"/>
    <n v="44"/>
    <n v="1.18991E-3"/>
    <n v="0.12732032400000001"/>
    <n v="0.36934792999999999"/>
    <n v="0.427177535"/>
    <n v="6.4493098999999998E-2"/>
    <x v="39"/>
    <n v="32"/>
    <n v="112"/>
    <n v="498"/>
    <n v="1279"/>
    <n v="1007"/>
    <n v="930"/>
    <n v="197"/>
    <n v="93"/>
    <n v="54"/>
    <n v="7.6154209999999998E-3"/>
    <n v="2.6653974E-2"/>
    <n v="0.118514993"/>
    <n v="0.304378867"/>
    <n v="0.239647787"/>
    <n v="0.22132317900000001"/>
    <n v="4.6882436999999999E-2"/>
    <n v="2.2132318000000002E-2"/>
    <n v="1.2851023E-2"/>
    <n v="9574"/>
    <n v="917"/>
    <n v="398"/>
    <n v="237"/>
    <n v="586"/>
    <n v="126"/>
    <n v="237"/>
    <n v="255"/>
    <n v="699"/>
    <n v="753"/>
    <n v="1836"/>
    <n v="1638"/>
    <n v="502"/>
    <n v="667"/>
    <n v="482"/>
    <n v="169"/>
    <n v="72"/>
    <n v="36.4"/>
    <n v="34"/>
    <n v="9.5780238000000004E-2"/>
    <n v="4.1570920999999997E-2"/>
    <n v="2.4754544E-2"/>
    <n v="6.1207437000000003E-2"/>
    <n v="1.3160643E-2"/>
    <n v="2.4754544E-2"/>
    <n v="2.6634635E-2"/>
    <n v="7.3010236000000006E-2"/>
    <n v="7.8650512000000006E-2"/>
    <n v="0.19176937499999999"/>
    <n v="0.17108836399999999"/>
    <n v="5.2433674999999999E-2"/>
    <n v="6.9667850000000003E-2"/>
    <n v="5.0344684000000001E-2"/>
    <n v="1.7651974000000001E-2"/>
    <n v="7.5203680000000004E-3"/>
    <n v="6"/>
    <n v="47"/>
    <n v="26"/>
    <n v="0.15476190500000001"/>
    <n v="3.5714285999999998E-2"/>
    <n v="0.27976190499999998"/>
    <x v="4"/>
    <s v="Smart bulb that can be controlled by your smartphone and other smart-home devices"/>
    <s v="High-End"/>
    <s v="All homes"/>
    <s v="Zircon"/>
    <s v="Lighting"/>
  </r>
  <r>
    <x v="1"/>
    <s v="171e617e-b507-4dbd-b9d9-4e651d0bd236"/>
    <n v="1765"/>
    <s v="bmuggachmn"/>
    <n v="2"/>
    <s v="Male"/>
    <x v="122"/>
    <x v="36"/>
    <x v="1"/>
    <x v="31"/>
    <n v="185"/>
    <x v="122"/>
    <n v="3470"/>
    <n v="4"/>
    <n v="509"/>
    <n v="1154"/>
    <n v="1018"/>
    <n v="586"/>
    <n v="199"/>
    <n v="1.1527379999999999E-3"/>
    <n v="0.14668587899999999"/>
    <n v="0.332564841"/>
    <n v="0.29337175799999998"/>
    <n v="0.16887608100000001"/>
    <x v="122"/>
    <n v="20"/>
    <n v="72"/>
    <n v="417"/>
    <n v="885"/>
    <n v="476"/>
    <n v="583"/>
    <n v="426"/>
    <n v="320"/>
    <n v="271"/>
    <n v="5.7636889999999998E-3"/>
    <n v="2.0749279999999998E-2"/>
    <n v="0.12017291099999999"/>
    <n v="0.25504322800000001"/>
    <n v="0.13717579299999999"/>
    <n v="0.16801152699999999"/>
    <n v="0.122766571"/>
    <n v="9.2219019999999999E-2"/>
    <n v="7.8097982999999996E-2"/>
    <n v="7647"/>
    <n v="360"/>
    <n v="218"/>
    <n v="140"/>
    <n v="370"/>
    <n v="80"/>
    <n v="185"/>
    <n v="164"/>
    <n v="388"/>
    <n v="336"/>
    <n v="1254"/>
    <n v="1516"/>
    <n v="505"/>
    <n v="877"/>
    <n v="749"/>
    <n v="268"/>
    <n v="237"/>
    <n v="46.5"/>
    <n v="47"/>
    <n v="4.7077285000000003E-2"/>
    <n v="2.8507912E-2"/>
    <n v="1.8307832999999999E-2"/>
    <n v="4.8384987999999997E-2"/>
    <n v="1.0461619E-2"/>
    <n v="2.4192493999999998E-2"/>
    <n v="2.1446318999999998E-2"/>
    <n v="5.0738852000000001E-2"/>
    <n v="4.39388E-2"/>
    <n v="0.163985877"/>
    <n v="0.19824767900000001"/>
    <n v="6.6038970000000002E-2"/>
    <n v="0.114685498"/>
    <n v="9.7946907E-2"/>
    <n v="3.5046423E-2"/>
    <n v="3.0992545999999999E-2"/>
    <n v="31"/>
    <n v="41"/>
    <n v="58"/>
    <n v="0.31351351399999999"/>
    <n v="0.167567568"/>
    <n v="0.22162162199999999"/>
    <x v="7"/>
    <s v="Smart bulb that can be controlled by your smartphone and other smart-home devices"/>
    <s v="Budget"/>
    <s v="All homes"/>
    <s v="MyHome"/>
    <s v="Lighting"/>
  </r>
  <r>
    <x v="14"/>
    <s v="3c3df7ef-e141-4d2b-a0e5-6b3499080dd5"/>
    <n v="1549"/>
    <s v="mbeetlesmo"/>
    <n v="1"/>
    <s v="Female"/>
    <x v="48"/>
    <x v="37"/>
    <x v="1"/>
    <x v="3"/>
    <n v="112"/>
    <x v="48"/>
    <n v="2196"/>
    <n v="1"/>
    <n v="60"/>
    <n v="259"/>
    <n v="863"/>
    <n v="722"/>
    <n v="291"/>
    <n v="4.5537300000000002E-4"/>
    <n v="2.7322404000000002E-2"/>
    <n v="0.117941712"/>
    <n v="0.39298725000000001"/>
    <n v="0.32877959899999998"/>
    <x v="48"/>
    <n v="1"/>
    <n v="4"/>
    <n v="56"/>
    <n v="141"/>
    <n v="382"/>
    <n v="389"/>
    <n v="382"/>
    <n v="336"/>
    <n v="505"/>
    <n v="4.5537300000000002E-4"/>
    <n v="1.8214940000000001E-3"/>
    <n v="2.5500911000000001E-2"/>
    <n v="6.4207650000000005E-2"/>
    <n v="0.17395264099999999"/>
    <n v="0.177140255"/>
    <n v="0.17395264099999999"/>
    <n v="0.15300546400000001"/>
    <n v="0.22996357000000001"/>
    <n v="5537"/>
    <n v="227"/>
    <n v="204"/>
    <n v="142"/>
    <n v="406"/>
    <n v="88"/>
    <n v="175"/>
    <n v="129"/>
    <n v="200"/>
    <n v="144"/>
    <n v="877"/>
    <n v="1283"/>
    <n v="404"/>
    <n v="678"/>
    <n v="427"/>
    <n v="109"/>
    <n v="44"/>
    <n v="43.7"/>
    <n v="46"/>
    <n v="4.0996930000000001E-2"/>
    <n v="3.6843055999999999E-2"/>
    <n v="2.5645655999999999E-2"/>
    <n v="7.3324904999999996E-2"/>
    <n v="1.5893082999999999E-2"/>
    <n v="3.1605563000000003E-2"/>
    <n v="2.3297814999999999E-2"/>
    <n v="3.6120643000000001E-2"/>
    <n v="2.6006863000000002E-2"/>
    <n v="0.15838901899999999"/>
    <n v="0.23171392499999999"/>
    <n v="7.2963699000000007E-2"/>
    <n v="0.12244898"/>
    <n v="7.7117572999999995E-2"/>
    <n v="1.9685749999999998E-2"/>
    <n v="7.9465409999999997E-3"/>
    <n v="55"/>
    <n v="24"/>
    <n v="2"/>
    <n v="1.7857142999999999E-2"/>
    <n v="0.491071429"/>
    <n v="0.21428571399999999"/>
    <x v="6"/>
    <s v="Alarm clock which automatically syncs with your smartphone and automatically opens the curtains or blinds"/>
    <s v="High-End"/>
    <s v="All homes"/>
    <s v="Zircon"/>
    <s v="Alarm"/>
  </r>
  <r>
    <x v="0"/>
    <s v="05167f0e-fb91-46b0-9e3a-f7dafb23c0ed"/>
    <n v="2346"/>
    <s v="etamblynmp"/>
    <n v="1"/>
    <s v="Male"/>
    <x v="69"/>
    <x v="38"/>
    <x v="1"/>
    <x v="13"/>
    <n v="105"/>
    <x v="69"/>
    <n v="2026"/>
    <n v="0"/>
    <n v="130"/>
    <n v="443"/>
    <n v="921"/>
    <n v="397"/>
    <n v="135"/>
    <n v="0"/>
    <n v="6.4165844E-2"/>
    <n v="0.218657453"/>
    <n v="0.45459032599999999"/>
    <n v="0.195952616"/>
    <x v="69"/>
    <n v="10"/>
    <n v="24"/>
    <n v="117"/>
    <n v="300"/>
    <n v="490"/>
    <n v="418"/>
    <n v="240"/>
    <n v="198"/>
    <n v="229"/>
    <n v="4.9358340000000001E-3"/>
    <n v="1.1846002E-2"/>
    <n v="5.7749259999999997E-2"/>
    <n v="0.148075025"/>
    <n v="0.241855874"/>
    <n v="0.20631786799999999"/>
    <n v="0.11846002"/>
    <n v="9.7729516000000002E-2"/>
    <n v="0.11303060199999999"/>
    <n v="4888"/>
    <n v="298"/>
    <n v="183"/>
    <n v="94"/>
    <n v="316"/>
    <n v="71"/>
    <n v="126"/>
    <n v="101"/>
    <n v="220"/>
    <n v="248"/>
    <n v="950"/>
    <n v="1060"/>
    <n v="347"/>
    <n v="521"/>
    <n v="257"/>
    <n v="63"/>
    <n v="33"/>
    <n v="40.799999999999997"/>
    <n v="42"/>
    <n v="6.096563E-2"/>
    <n v="3.7438625000000003E-2"/>
    <n v="1.9230769000000002E-2"/>
    <n v="6.4648118000000004E-2"/>
    <n v="1.4525368E-2"/>
    <n v="2.5777413999999998E-2"/>
    <n v="2.0662848000000001E-2"/>
    <n v="4.5008183E-2"/>
    <n v="5.0736497999999998E-2"/>
    <n v="0.194353519"/>
    <n v="0.21685761000000001"/>
    <n v="7.099018E-2"/>
    <n v="0.106587561"/>
    <n v="5.2577740999999997E-2"/>
    <n v="1.2888706999999999E-2"/>
    <n v="6.7512270000000003E-3"/>
    <n v="26"/>
    <n v="35"/>
    <n v="3"/>
    <n v="2.8571428999999999E-2"/>
    <n v="0.24761904800000001"/>
    <n v="0.33333333300000001"/>
    <x v="2"/>
    <s v="Fingerprint recognised door system"/>
    <s v="All"/>
    <s v="Flats"/>
    <s v="MyHome"/>
    <s v="Security"/>
  </r>
  <r>
    <x v="12"/>
    <s v="ed55c3d2-7982-4297-9c85-40defc65a39a"/>
    <n v="6825"/>
    <s v="eshevlanmq"/>
    <n v="1"/>
    <s v="Male"/>
    <x v="60"/>
    <x v="39"/>
    <x v="1"/>
    <x v="31"/>
    <n v="234"/>
    <x v="60"/>
    <n v="5544"/>
    <n v="13"/>
    <n v="1047"/>
    <n v="2025"/>
    <n v="1900"/>
    <n v="440"/>
    <n v="119"/>
    <n v="2.344877E-3"/>
    <n v="0.18885281400000001"/>
    <n v="0.36525974"/>
    <n v="0.34271284299999999"/>
    <n v="7.9365079000000005E-2"/>
    <x v="60"/>
    <n v="30"/>
    <n v="186"/>
    <n v="880"/>
    <n v="1699"/>
    <n v="1001"/>
    <n v="941"/>
    <n v="459"/>
    <n v="232"/>
    <n v="116"/>
    <n v="5.4112550000000002E-3"/>
    <n v="3.3549783999999999E-2"/>
    <n v="0.15873015900000001"/>
    <n v="0.306457431"/>
    <n v="0.18055555600000001"/>
    <n v="0.169733045"/>
    <n v="8.2792208000000006E-2"/>
    <n v="4.1847042000000001E-2"/>
    <n v="2.0923521E-2"/>
    <n v="12214"/>
    <n v="869"/>
    <n v="472"/>
    <n v="279"/>
    <n v="794"/>
    <n v="156"/>
    <n v="368"/>
    <n v="423"/>
    <n v="847"/>
    <n v="845"/>
    <n v="2553"/>
    <n v="2251"/>
    <n v="646"/>
    <n v="928"/>
    <n v="529"/>
    <n v="180"/>
    <n v="74"/>
    <n v="37.200000000000003"/>
    <n v="37"/>
    <n v="7.1147863000000006E-2"/>
    <n v="3.8644179000000001E-2"/>
    <n v="2.2842640000000001E-2"/>
    <n v="6.5007368999999995E-2"/>
    <n v="1.2772229E-2"/>
    <n v="3.0129360000000001E-2"/>
    <n v="3.4632389E-2"/>
    <n v="6.9346650999999995E-2"/>
    <n v="6.9182905000000003E-2"/>
    <n v="0.20902243300000001"/>
    <n v="0.184296709"/>
    <n v="5.2890126000000003E-2"/>
    <n v="7.5978384999999996E-2"/>
    <n v="4.3310954999999998E-2"/>
    <n v="1.4737187000000001E-2"/>
    <n v="6.0586210000000001E-3"/>
    <n v="7"/>
    <n v="88"/>
    <n v="62"/>
    <n v="0.264957265"/>
    <n v="2.9914530000000002E-2"/>
    <n v="0.37606837599999998"/>
    <x v="5"/>
    <s v="Facial recognition security alarm system"/>
    <s v="All"/>
    <s v="Detached and semi-detached houses"/>
    <s v="Zircon"/>
    <s v="Security"/>
  </r>
  <r>
    <x v="2"/>
    <s v="6f7705c1-12bb-4528-8801-e197f9c7297b"/>
    <n v="1549"/>
    <s v="ssherbrookmr"/>
    <n v="1"/>
    <s v="Male"/>
    <x v="68"/>
    <x v="40"/>
    <x v="1"/>
    <x v="30"/>
    <n v="84"/>
    <x v="68"/>
    <n v="1763"/>
    <n v="1"/>
    <n v="97"/>
    <n v="232"/>
    <n v="792"/>
    <n v="471"/>
    <n v="170"/>
    <n v="5.6721500000000004E-4"/>
    <n v="5.5019853000000001E-2"/>
    <n v="0.131593874"/>
    <n v="0.44923426"/>
    <n v="0.26715825300000001"/>
    <x v="68"/>
    <n v="0"/>
    <n v="13"/>
    <n v="78"/>
    <n v="135"/>
    <n v="356"/>
    <n v="400"/>
    <n v="295"/>
    <n v="204"/>
    <n v="282"/>
    <n v="0"/>
    <n v="7.3737949999999998E-3"/>
    <n v="4.4242768000000002E-2"/>
    <n v="7.6574022000000005E-2"/>
    <n v="0.20192853099999999"/>
    <n v="0.22688599000000001"/>
    <n v="0.16732841700000001"/>
    <n v="0.115711855"/>
    <n v="0.15995462299999999"/>
    <n v="4563"/>
    <n v="260"/>
    <n v="149"/>
    <n v="89"/>
    <n v="321"/>
    <n v="84"/>
    <n v="161"/>
    <n v="122"/>
    <n v="177"/>
    <n v="168"/>
    <n v="784"/>
    <n v="1088"/>
    <n v="303"/>
    <n v="462"/>
    <n v="281"/>
    <n v="80"/>
    <n v="34"/>
    <n v="41.5"/>
    <n v="44"/>
    <n v="5.6980057000000001E-2"/>
    <n v="3.2653955999999998E-2"/>
    <n v="1.9504712E-2"/>
    <n v="7.0348455000000004E-2"/>
    <n v="1.8408941000000002E-2"/>
    <n v="3.5283805000000001E-2"/>
    <n v="2.6736796E-2"/>
    <n v="3.8790270000000002E-2"/>
    <n v="3.6817883000000003E-2"/>
    <n v="0.171816787"/>
    <n v="0.23843962299999999"/>
    <n v="6.6403682000000006E-2"/>
    <n v="0.101249178"/>
    <n v="6.1582291999999997E-2"/>
    <n v="1.7532325000000001E-2"/>
    <n v="7.4512379999999998E-3"/>
    <n v="30"/>
    <n v="18"/>
    <n v="0"/>
    <n v="0"/>
    <n v="0.35714285699999998"/>
    <n v="0.21428571399999999"/>
    <x v="6"/>
    <s v="Alarm clock which automatically syncs with your smartphone and automatically opens the curtains or blinds"/>
    <s v="High-End"/>
    <s v="All homes"/>
    <s v="Zircon"/>
    <s v="Alarm"/>
  </r>
  <r>
    <x v="9"/>
    <s v="34afb095-a66e-40c6-b974-a9f67d7e6e31"/>
    <n v="1765"/>
    <s v="abrumfieldms"/>
    <n v="1"/>
    <s v="Female"/>
    <x v="32"/>
    <x v="41"/>
    <x v="1"/>
    <x v="22"/>
    <n v="347"/>
    <x v="32"/>
    <n v="3219"/>
    <n v="2"/>
    <n v="173"/>
    <n v="1006"/>
    <n v="1270"/>
    <n v="646"/>
    <n v="122"/>
    <n v="6.2131100000000004E-4"/>
    <n v="5.3743398999999997E-2"/>
    <n v="0.31251941599999999"/>
    <n v="0.394532463"/>
    <n v="0.20068344199999999"/>
    <x v="32"/>
    <n v="4"/>
    <n v="41"/>
    <n v="245"/>
    <n v="802"/>
    <n v="865"/>
    <n v="511"/>
    <n v="370"/>
    <n v="216"/>
    <n v="165"/>
    <n v="1.2426220000000001E-3"/>
    <n v="1.2736875E-2"/>
    <n v="7.6110593000000004E-2"/>
    <n v="0.249145697"/>
    <n v="0.26871699300000002"/>
    <n v="0.15874495199999999"/>
    <n v="0.114942529"/>
    <n v="6.7101584000000006E-2"/>
    <n v="5.1258155E-2"/>
    <n v="8306"/>
    <n v="972"/>
    <n v="444"/>
    <n v="241"/>
    <n v="599"/>
    <n v="110"/>
    <n v="155"/>
    <n v="154"/>
    <n v="493"/>
    <n v="810"/>
    <n v="2310"/>
    <n v="1105"/>
    <n v="270"/>
    <n v="354"/>
    <n v="182"/>
    <n v="68"/>
    <n v="39"/>
    <n v="31.2"/>
    <n v="31"/>
    <n v="0.11702383800000001"/>
    <n v="5.3455333000000001E-2"/>
    <n v="2.901517E-2"/>
    <n v="7.2116542000000006E-2"/>
    <n v="1.3243438E-2"/>
    <n v="1.8661209000000002E-2"/>
    <n v="1.8540813999999999E-2"/>
    <n v="5.9354682999999998E-2"/>
    <n v="9.7519864999999997E-2"/>
    <n v="0.27811220800000003"/>
    <n v="0.13303635899999999"/>
    <n v="3.2506621999999999E-2"/>
    <n v="4.2619793000000003E-2"/>
    <n v="2.1911870999999999E-2"/>
    <n v="8.1868529999999991E-3"/>
    <n v="4.6954010000000001E-3"/>
    <n v="58"/>
    <n v="93"/>
    <n v="64"/>
    <n v="0.18443804"/>
    <n v="0.167146974"/>
    <n v="0.26801152700000003"/>
    <x v="7"/>
    <s v="Smart bulb that can be controlled by your smartphone and other smart-home devices"/>
    <s v="Budget"/>
    <s v="All homes"/>
    <s v="MyHome"/>
    <s v="Lighting"/>
  </r>
  <r>
    <x v="1"/>
    <s v="5728e867-1dea-4357-a8b8-f04ef4de0497"/>
    <n v="1765"/>
    <s v="edellcasamt"/>
    <n v="1"/>
    <s v="Female"/>
    <x v="61"/>
    <x v="42"/>
    <x v="1"/>
    <x v="33"/>
    <n v="345"/>
    <x v="61"/>
    <n v="3460"/>
    <n v="3"/>
    <n v="323"/>
    <n v="808"/>
    <n v="2137"/>
    <n v="146"/>
    <n v="43"/>
    <n v="8.6705199999999999E-4"/>
    <n v="9.3352600999999993E-2"/>
    <n v="0.23352601200000001"/>
    <n v="0.61763005800000004"/>
    <n v="4.2196532000000002E-2"/>
    <x v="61"/>
    <n v="9"/>
    <n v="51"/>
    <n v="315"/>
    <n v="673"/>
    <n v="1159"/>
    <n v="912"/>
    <n v="233"/>
    <n v="80"/>
    <n v="28"/>
    <n v="2.6011559999999999E-3"/>
    <n v="1.4739884E-2"/>
    <n v="9.1040462000000003E-2"/>
    <n v="0.19450867099999999"/>
    <n v="0.33497109800000002"/>
    <n v="0.263583815"/>
    <n v="6.7341040000000005E-2"/>
    <n v="2.3121387E-2"/>
    <n v="8.0924859999999994E-3"/>
    <n v="8122"/>
    <n v="613"/>
    <n v="291"/>
    <n v="162"/>
    <n v="433"/>
    <n v="103"/>
    <n v="213"/>
    <n v="209"/>
    <n v="525"/>
    <n v="699"/>
    <n v="1751"/>
    <n v="1591"/>
    <n v="431"/>
    <n v="651"/>
    <n v="343"/>
    <n v="74"/>
    <n v="33"/>
    <n v="37.4"/>
    <n v="36"/>
    <n v="7.5474021000000002E-2"/>
    <n v="3.5828614000000002E-2"/>
    <n v="1.9945826E-2"/>
    <n v="5.3311992000000002E-2"/>
    <n v="1.2681606E-2"/>
    <n v="2.6225068000000001E-2"/>
    <n v="2.5732577999999999E-2"/>
    <n v="6.4639250999999995E-2"/>
    <n v="8.6062546000000004E-2"/>
    <n v="0.21558729400000001"/>
    <n v="0.19588771199999999"/>
    <n v="5.3065747000000003E-2"/>
    <n v="8.0152671999999994E-2"/>
    <n v="4.2230978000000002E-2"/>
    <n v="9.1110559999999993E-3"/>
    <n v="4.0630390000000001E-3"/>
    <n v="30"/>
    <n v="90"/>
    <n v="74"/>
    <n v="0.21449275400000001"/>
    <n v="8.6956521999999994E-2"/>
    <n v="0.26086956500000003"/>
    <x v="7"/>
    <s v="Smart bulb that can be controlled by your smartphone and other smart-home devices"/>
    <s v="Budget"/>
    <s v="All homes"/>
    <s v="MyHome"/>
    <s v="Lighting"/>
  </r>
  <r>
    <x v="23"/>
    <s v="a909f5c5-e476-49dc-9646-82b5a912be8e"/>
    <n v="7747"/>
    <s v="rblondellmu"/>
    <n v="2"/>
    <s v="Male"/>
    <x v="64"/>
    <x v="43"/>
    <x v="1"/>
    <x v="34"/>
    <n v="63"/>
    <x v="64"/>
    <n v="1330"/>
    <n v="1"/>
    <n v="47"/>
    <n v="178"/>
    <n v="450"/>
    <n v="425"/>
    <n v="229"/>
    <n v="7.5188000000000002E-4"/>
    <n v="3.5338346E-2"/>
    <n v="0.13383458600000001"/>
    <n v="0.33834586500000002"/>
    <n v="0.31954887199999998"/>
    <x v="64"/>
    <n v="1"/>
    <n v="7"/>
    <n v="38"/>
    <n v="99"/>
    <n v="170"/>
    <n v="239"/>
    <n v="174"/>
    <n v="220"/>
    <n v="382"/>
    <n v="7.5188000000000002E-4"/>
    <n v="5.2631580000000004E-3"/>
    <n v="2.8571428999999999E-2"/>
    <n v="7.4436089999999996E-2"/>
    <n v="0.127819549"/>
    <n v="0.17969924800000001"/>
    <n v="0.13082706799999999"/>
    <n v="0.165413534"/>
    <n v="0.28721804499999998"/>
    <n v="3318"/>
    <n v="138"/>
    <n v="113"/>
    <n v="70"/>
    <n v="250"/>
    <n v="56"/>
    <n v="115"/>
    <n v="73"/>
    <n v="108"/>
    <n v="78"/>
    <n v="467"/>
    <n v="793"/>
    <n v="327"/>
    <n v="428"/>
    <n v="218"/>
    <n v="49"/>
    <n v="35"/>
    <n v="44.1"/>
    <n v="48"/>
    <n v="4.1591320000000001E-2"/>
    <n v="3.4056661000000002E-2"/>
    <n v="2.1097046000000001E-2"/>
    <n v="7.5346594000000003E-2"/>
    <n v="1.6877637000000001E-2"/>
    <n v="3.4659433000000003E-2"/>
    <n v="2.2001205999999999E-2"/>
    <n v="3.2549728999999999E-2"/>
    <n v="2.3508136999999998E-2"/>
    <n v="0.140747438"/>
    <n v="0.238999397"/>
    <n v="9.8553345000000001E-2"/>
    <n v="0.128993369"/>
    <n v="6.570223E-2"/>
    <n v="1.4767931999999999E-2"/>
    <n v="1.0548523000000001E-2"/>
    <n v="37"/>
    <n v="8"/>
    <n v="0"/>
    <n v="0"/>
    <n v="0.58730158700000001"/>
    <n v="0.126984127"/>
    <x v="0"/>
    <s v="Speaker system which connects to your smartphone and other smart-home devices"/>
    <s v="Budget"/>
    <s v="All homes"/>
    <s v="MyHome"/>
    <s v="Sound System"/>
  </r>
  <r>
    <x v="23"/>
    <s v="4bdb8fb6-4c5d-46c7-90fa-9b18f721dbc1"/>
    <n v="6825"/>
    <s v="pcalderamv"/>
    <n v="1"/>
    <s v="Female"/>
    <x v="50"/>
    <x v="44"/>
    <x v="1"/>
    <x v="12"/>
    <n v="168"/>
    <x v="50"/>
    <n v="3182"/>
    <n v="9"/>
    <n v="286"/>
    <n v="914"/>
    <n v="1693"/>
    <n v="222"/>
    <n v="58"/>
    <n v="2.82841E-3"/>
    <n v="8.9880578000000003E-2"/>
    <n v="0.28724072899999997"/>
    <n v="0.53205531100000003"/>
    <n v="6.9767441999999999E-2"/>
    <x v="50"/>
    <n v="8"/>
    <n v="59"/>
    <n v="298"/>
    <n v="766"/>
    <n v="948"/>
    <n v="730"/>
    <n v="236"/>
    <n v="84"/>
    <n v="53"/>
    <n v="2.514142E-3"/>
    <n v="1.8541798000000002E-2"/>
    <n v="9.3651790999999998E-2"/>
    <n v="0.240729101"/>
    <n v="0.29792583299999997"/>
    <n v="0.22941546199999999"/>
    <n v="7.4167189999999994E-2"/>
    <n v="2.6398491999999999E-2"/>
    <n v="1.6656191000000001E-2"/>
    <n v="7339"/>
    <n v="580"/>
    <n v="304"/>
    <n v="176"/>
    <n v="450"/>
    <n v="97"/>
    <n v="188"/>
    <n v="188"/>
    <n v="495"/>
    <n v="464"/>
    <n v="1280"/>
    <n v="1397"/>
    <n v="377"/>
    <n v="603"/>
    <n v="559"/>
    <n v="122"/>
    <n v="59"/>
    <n v="39.1"/>
    <n v="39"/>
    <n v="7.9029841000000003E-2"/>
    <n v="4.1422537000000002E-2"/>
    <n v="2.3981468999999998E-2"/>
    <n v="6.1316256E-2"/>
    <n v="1.3217059999999999E-2"/>
    <n v="2.5616568999999999E-2"/>
    <n v="2.5616568999999999E-2"/>
    <n v="6.7447881000000001E-2"/>
    <n v="6.3223872E-2"/>
    <n v="0.17441068300000001"/>
    <n v="0.19035290899999999"/>
    <n v="5.1369395999999998E-2"/>
    <n v="8.2163783000000004E-2"/>
    <n v="7.6168415000000003E-2"/>
    <n v="1.6623518E-2"/>
    <n v="8.0392420000000003E-3"/>
    <n v="6"/>
    <n v="66"/>
    <n v="21"/>
    <n v="0.125"/>
    <n v="3.5714285999999998E-2"/>
    <n v="0.39285714300000002"/>
    <x v="5"/>
    <s v="Facial recognition security alarm system"/>
    <s v="All"/>
    <s v="Detached and semi-detached houses"/>
    <s v="Zircon"/>
    <s v="Security"/>
  </r>
  <r>
    <x v="23"/>
    <s v="9af3f0bf-76da-4938-b799-8eaa26682ef1"/>
    <n v="2342"/>
    <s v="lmicklewiczmw"/>
    <n v="1"/>
    <s v="Male"/>
    <x v="26"/>
    <x v="43"/>
    <x v="1"/>
    <x v="21"/>
    <n v="178"/>
    <x v="26"/>
    <n v="2975"/>
    <n v="2"/>
    <n v="259"/>
    <n v="717"/>
    <n v="987"/>
    <n v="818"/>
    <n v="192"/>
    <n v="6.7226899999999997E-4"/>
    <n v="8.7058824000000007E-2"/>
    <n v="0.24100840300000001"/>
    <n v="0.33176470600000002"/>
    <n v="0.27495798300000002"/>
    <x v="26"/>
    <n v="4"/>
    <n v="46"/>
    <n v="212"/>
    <n v="450"/>
    <n v="471"/>
    <n v="531"/>
    <n v="445"/>
    <n v="376"/>
    <n v="440"/>
    <n v="1.3445379999999999E-3"/>
    <n v="1.5462185E-2"/>
    <n v="7.1260504000000002E-2"/>
    <n v="0.15126050399999999"/>
    <n v="0.15831932800000001"/>
    <n v="0.17848739499999999"/>
    <n v="0.149579832"/>
    <n v="0.12638655500000001"/>
    <n v="0.14789916"/>
    <n v="7081"/>
    <n v="328"/>
    <n v="251"/>
    <n v="165"/>
    <n v="431"/>
    <n v="103"/>
    <n v="213"/>
    <n v="144"/>
    <n v="275"/>
    <n v="255"/>
    <n v="1179"/>
    <n v="1574"/>
    <n v="560"/>
    <n v="776"/>
    <n v="550"/>
    <n v="167"/>
    <n v="110"/>
    <n v="44.1"/>
    <n v="46"/>
    <n v="4.6321141000000003E-2"/>
    <n v="3.5446971000000001E-2"/>
    <n v="2.3301794000000001E-2"/>
    <n v="6.0867109000000003E-2"/>
    <n v="1.4545967999999999E-2"/>
    <n v="3.0080497000000001E-2"/>
    <n v="2.0336111E-2"/>
    <n v="3.8836322999999999E-2"/>
    <n v="3.6011862999999998E-2"/>
    <n v="0.166501907"/>
    <n v="0.22228498799999999"/>
    <n v="7.9084874999999999E-2"/>
    <n v="0.109589041"/>
    <n v="7.7672644999999998E-2"/>
    <n v="2.3584239999999999E-2"/>
    <n v="1.5534529E-2"/>
    <n v="68"/>
    <n v="31"/>
    <n v="27"/>
    <n v="0.151685393"/>
    <n v="0.382022472"/>
    <n v="0.17415730300000001"/>
    <x v="3"/>
    <s v="Alarm clock which automatically syncs with your smartphone and automatically opens the curtains or blinds"/>
    <s v="Budget"/>
    <s v="All homes"/>
    <s v="MyHome"/>
    <s v="Alarm"/>
  </r>
  <r>
    <x v="29"/>
    <s v="535393b8-2ac7-43cb-9cca-a3ea1aaca478"/>
    <n v="1549"/>
    <s v="rlemarmx"/>
    <n v="1"/>
    <s v="Male"/>
    <x v="88"/>
    <x v="34"/>
    <x v="1"/>
    <x v="36"/>
    <n v="107"/>
    <x v="88"/>
    <n v="2107"/>
    <n v="4"/>
    <n v="91"/>
    <n v="470"/>
    <n v="1050"/>
    <n v="380"/>
    <n v="112"/>
    <n v="1.8984340000000001E-3"/>
    <n v="4.3189368999999998E-2"/>
    <n v="0.223065971"/>
    <n v="0.49833886999999999"/>
    <n v="0.18035121000000001"/>
    <x v="88"/>
    <n v="1"/>
    <n v="15"/>
    <n v="94"/>
    <n v="315"/>
    <n v="570"/>
    <n v="466"/>
    <n v="281"/>
    <n v="187"/>
    <n v="178"/>
    <n v="4.7460800000000001E-4"/>
    <n v="7.1191270000000003E-3"/>
    <n v="4.4613194000000002E-2"/>
    <n v="0.14950166100000001"/>
    <n v="0.27052681499999998"/>
    <n v="0.221167537"/>
    <n v="0.133364974"/>
    <n v="8.8751780000000002E-2"/>
    <n v="8.4480304000000006E-2"/>
    <n v="4828"/>
    <n v="257"/>
    <n v="156"/>
    <n v="95"/>
    <n v="268"/>
    <n v="45"/>
    <n v="110"/>
    <n v="87"/>
    <n v="221"/>
    <n v="235"/>
    <n v="912"/>
    <n v="935"/>
    <n v="384"/>
    <n v="653"/>
    <n v="333"/>
    <n v="106"/>
    <n v="31"/>
    <n v="43.7"/>
    <n v="45"/>
    <n v="5.3231151999999997E-2"/>
    <n v="3.2311515999999998E-2"/>
    <n v="1.9676885000000002E-2"/>
    <n v="5.5509528000000002E-2"/>
    <n v="9.3206299999999999E-3"/>
    <n v="2.2783761E-2"/>
    <n v="1.8019884E-2"/>
    <n v="4.5774648000000001E-2"/>
    <n v="4.8674399E-2"/>
    <n v="0.18889809399999999"/>
    <n v="0.19366197199999999"/>
    <n v="7.9536040000000002E-2"/>
    <n v="0.13525269300000001"/>
    <n v="6.8972659000000006E-2"/>
    <n v="2.1955261E-2"/>
    <n v="6.4208779999999997E-3"/>
    <n v="25"/>
    <n v="41"/>
    <n v="4"/>
    <n v="3.7383178000000003E-2"/>
    <n v="0.23364486000000001"/>
    <n v="0.38317757000000002"/>
    <x v="6"/>
    <s v="Alarm clock which automatically syncs with your smartphone and automatically opens the curtains or blinds"/>
    <s v="High-End"/>
    <s v="All homes"/>
    <s v="Zircon"/>
    <s v="Alarm"/>
  </r>
  <r>
    <x v="26"/>
    <s v="d77a5c2f-540b-4f8c-b079-03c41f999411"/>
    <n v="1549"/>
    <s v="lcarrollmy"/>
    <n v="1"/>
    <s v="Female"/>
    <x v="111"/>
    <x v="45"/>
    <x v="1"/>
    <x v="29"/>
    <n v="69"/>
    <x v="111"/>
    <n v="1722"/>
    <n v="1"/>
    <n v="77"/>
    <n v="320"/>
    <n v="516"/>
    <n v="578"/>
    <n v="230"/>
    <n v="5.8071999999999996E-4"/>
    <n v="4.4715446999999998E-2"/>
    <n v="0.18583042999999999"/>
    <n v="0.29965156799999998"/>
    <n v="0.33565621400000001"/>
    <x v="111"/>
    <n v="3"/>
    <n v="17"/>
    <n v="74"/>
    <n v="214"/>
    <n v="232"/>
    <n v="266"/>
    <n v="268"/>
    <n v="253"/>
    <n v="395"/>
    <n v="1.74216E-3"/>
    <n v="9.8722419999999998E-3"/>
    <n v="4.2973286999999999E-2"/>
    <n v="0.1242741"/>
    <n v="0.13472706200000001"/>
    <n v="0.15447154499999999"/>
    <n v="0.155632985"/>
    <n v="0.14692218400000001"/>
    <n v="0.229384437"/>
    <n v="4380"/>
    <n v="286"/>
    <n v="163"/>
    <n v="93"/>
    <n v="296"/>
    <n v="55"/>
    <n v="110"/>
    <n v="78"/>
    <n v="181"/>
    <n v="174"/>
    <n v="768"/>
    <n v="950"/>
    <n v="280"/>
    <n v="523"/>
    <n v="301"/>
    <n v="72"/>
    <n v="50"/>
    <n v="42.3"/>
    <n v="44"/>
    <n v="6.5296804E-2"/>
    <n v="3.7214612000000001E-2"/>
    <n v="2.1232877000000001E-2"/>
    <n v="6.7579908999999994E-2"/>
    <n v="1.2557077999999999E-2"/>
    <n v="2.5114154999999999E-2"/>
    <n v="1.7808219E-2"/>
    <n v="4.1324200999999998E-2"/>
    <n v="3.9726026999999997E-2"/>
    <n v="0.175342466"/>
    <n v="0.21689497699999999"/>
    <n v="6.3926941000000001E-2"/>
    <n v="0.119406393"/>
    <n v="6.8721460999999998E-2"/>
    <n v="1.6438356000000001E-2"/>
    <n v="1.1415524999999999E-2"/>
    <n v="25"/>
    <n v="9"/>
    <n v="2"/>
    <n v="2.8985507000000001E-2"/>
    <n v="0.362318841"/>
    <n v="0.130434783"/>
    <x v="6"/>
    <s v="Alarm clock which automatically syncs with your smartphone and automatically opens the curtains or blinds"/>
    <s v="High-End"/>
    <s v="All homes"/>
    <s v="Zircon"/>
    <s v="Alarm"/>
  </r>
  <r>
    <x v="1"/>
    <s v="763fa45f-9df1-4328-b914-1041f38d112f"/>
    <n v="5422"/>
    <s v="dmilberrymz"/>
    <n v="2"/>
    <s v="Male"/>
    <x v="104"/>
    <x v="36"/>
    <x v="0"/>
    <x v="17"/>
    <n v="85"/>
    <x v="104"/>
    <n v="1257"/>
    <n v="2"/>
    <n v="119"/>
    <n v="330"/>
    <n v="518"/>
    <n v="206"/>
    <n v="82"/>
    <n v="1.5910900000000001E-3"/>
    <n v="9.4669849E-2"/>
    <n v="0.26252983299999999"/>
    <n v="0.412092283"/>
    <n v="0.163882259"/>
    <x v="104"/>
    <n v="6"/>
    <n v="21"/>
    <n v="115"/>
    <n v="253"/>
    <n v="322"/>
    <n v="229"/>
    <n v="131"/>
    <n v="77"/>
    <n v="103"/>
    <n v="4.7732699999999996E-3"/>
    <n v="1.6706444000000001E-2"/>
    <n v="9.1487668999999994E-2"/>
    <n v="0.20127287199999999"/>
    <n v="0.25616547299999998"/>
    <n v="0.18217979300000001"/>
    <n v="0.10421638799999999"/>
    <n v="6.1256960999999999E-2"/>
    <n v="8.1941130000000001E-2"/>
    <n v="3111"/>
    <n v="215"/>
    <n v="117"/>
    <n v="78"/>
    <n v="190"/>
    <n v="32"/>
    <n v="64"/>
    <n v="71"/>
    <n v="171"/>
    <n v="199"/>
    <n v="670"/>
    <n v="631"/>
    <n v="175"/>
    <n v="235"/>
    <n v="185"/>
    <n v="47"/>
    <n v="31"/>
    <n v="39.4"/>
    <n v="39"/>
    <n v="6.9109611000000001E-2"/>
    <n v="3.7608485999999997E-2"/>
    <n v="2.5072324E-2"/>
    <n v="6.107361E-2"/>
    <n v="1.0286082E-2"/>
    <n v="2.0572163000000001E-2"/>
    <n v="2.2822243999999998E-2"/>
    <n v="5.4966249000000002E-2"/>
    <n v="6.396657E-2"/>
    <n v="0.215364834"/>
    <n v="0.20282867199999999"/>
    <n v="5.6252008999999999E-2"/>
    <n v="7.5538411999999999E-2"/>
    <n v="5.9466409999999997E-2"/>
    <n v="1.5107682000000001E-2"/>
    <n v="9.9646419999999993E-3"/>
    <n v="17"/>
    <n v="12"/>
    <n v="21"/>
    <n v="0.24705882400000001"/>
    <n v="0.2"/>
    <n v="0.141176471"/>
    <x v="4"/>
    <s v="Smart bulb that can be controlled by your smartphone and other smart-home devices"/>
    <s v="High-End"/>
    <s v="All homes"/>
    <s v="Zircon"/>
    <s v="Lighting"/>
  </r>
  <r>
    <x v="23"/>
    <s v="860ec3be-21a2-4873-96d3-ea2f33fbba86"/>
    <n v="1549"/>
    <s v="sgollyn0"/>
    <n v="1"/>
    <s v="Male"/>
    <x v="23"/>
    <x v="46"/>
    <x v="1"/>
    <x v="18"/>
    <n v="73"/>
    <x v="23"/>
    <n v="1680"/>
    <n v="1"/>
    <n v="108"/>
    <n v="222"/>
    <n v="677"/>
    <n v="549"/>
    <n v="123"/>
    <n v="5.95238E-4"/>
    <n v="6.4285713999999994E-2"/>
    <n v="0.132142857"/>
    <n v="0.40297619000000001"/>
    <n v="0.326785714"/>
    <x v="23"/>
    <n v="1"/>
    <n v="16"/>
    <n v="87"/>
    <n v="126"/>
    <n v="225"/>
    <n v="436"/>
    <n v="318"/>
    <n v="230"/>
    <n v="241"/>
    <n v="5.95238E-4"/>
    <n v="9.5238100000000006E-3"/>
    <n v="5.1785713999999997E-2"/>
    <n v="7.4999999999999997E-2"/>
    <n v="0.133928571"/>
    <n v="0.25952381000000002"/>
    <n v="0.18928571399999999"/>
    <n v="0.13690476200000001"/>
    <n v="0.14345238099999999"/>
    <n v="4073"/>
    <n v="155"/>
    <n v="96"/>
    <n v="86"/>
    <n v="282"/>
    <n v="61"/>
    <n v="112"/>
    <n v="76"/>
    <n v="163"/>
    <n v="109"/>
    <n v="580"/>
    <n v="955"/>
    <n v="350"/>
    <n v="529"/>
    <n v="386"/>
    <n v="91"/>
    <n v="42"/>
    <n v="46.2"/>
    <n v="49"/>
    <n v="3.8055486999999999E-2"/>
    <n v="2.356985E-2"/>
    <n v="2.1114658000000001E-2"/>
    <n v="6.9236434999999999E-2"/>
    <n v="1.4976676E-2"/>
    <n v="2.7498159000000001E-2"/>
    <n v="1.8659465E-2"/>
    <n v="4.0019642000000001E-2"/>
    <n v="2.6761600999999999E-2"/>
    <n v="0.14240117799999999"/>
    <n v="0.23447090600000001"/>
    <n v="8.5931746000000003E-2"/>
    <n v="0.12987969599999999"/>
    <n v="9.4770438999999998E-2"/>
    <n v="2.2342253999999999E-2"/>
    <n v="1.0311809E-2"/>
    <n v="30"/>
    <n v="26"/>
    <n v="0"/>
    <n v="0"/>
    <n v="0.41095890400000001"/>
    <n v="0.356164384"/>
    <x v="6"/>
    <s v="Alarm clock which automatically syncs with your smartphone and automatically opens the curtains or blinds"/>
    <s v="High-End"/>
    <s v="All homes"/>
    <s v="Zircon"/>
    <s v="Alarm"/>
  </r>
  <r>
    <x v="24"/>
    <s v="98294136-d860-4de4-93b5-c38be637200f"/>
    <n v="2346"/>
    <s v="ewinchcomben1"/>
    <n v="1"/>
    <s v="Female"/>
    <x v="56"/>
    <x v="33"/>
    <x v="0"/>
    <x v="32"/>
    <n v="120"/>
    <x v="56"/>
    <n v="2311"/>
    <n v="3"/>
    <n v="141"/>
    <n v="561"/>
    <n v="656"/>
    <n v="460"/>
    <n v="490"/>
    <n v="1.298139E-3"/>
    <n v="6.1012548999999999E-2"/>
    <n v="0.24275205499999999"/>
    <n v="0.28385980100000002"/>
    <n v="0.19904803099999999"/>
    <x v="56"/>
    <n v="2"/>
    <n v="43"/>
    <n v="125"/>
    <n v="383"/>
    <n v="331"/>
    <n v="314"/>
    <n v="241"/>
    <n v="222"/>
    <n v="650"/>
    <n v="8.6542599999999998E-4"/>
    <n v="1.8606663999999998E-2"/>
    <n v="5.4089139000000001E-2"/>
    <n v="0.16572912200000001"/>
    <n v="0.14322804"/>
    <n v="0.13587191700000001"/>
    <n v="0.10428386000000001"/>
    <n v="9.6062310999999997E-2"/>
    <n v="0.28126352199999999"/>
    <n v="5725"/>
    <n v="245"/>
    <n v="154"/>
    <n v="108"/>
    <n v="315"/>
    <n v="68"/>
    <n v="143"/>
    <n v="96"/>
    <n v="274"/>
    <n v="267"/>
    <n v="897"/>
    <n v="1362"/>
    <n v="483"/>
    <n v="669"/>
    <n v="441"/>
    <n v="120"/>
    <n v="83"/>
    <n v="45.1"/>
    <n v="48"/>
    <n v="4.2794760000000001E-2"/>
    <n v="2.6899563000000001E-2"/>
    <n v="1.8864629000000001E-2"/>
    <n v="5.5021833999999999E-2"/>
    <n v="1.1877729E-2"/>
    <n v="2.4978166E-2"/>
    <n v="1.6768558999999999E-2"/>
    <n v="4.7860262000000001E-2"/>
    <n v="4.6637554999999997E-2"/>
    <n v="0.15668122300000001"/>
    <n v="0.23790393000000001"/>
    <n v="8.4366811999999999E-2"/>
    <n v="0.116855895"/>
    <n v="7.7030567999999994E-2"/>
    <n v="2.0960698999999999E-2"/>
    <n v="1.4497817E-2"/>
    <n v="52"/>
    <n v="14"/>
    <n v="23"/>
    <n v="0.19166666700000001"/>
    <n v="0.43333333299999999"/>
    <n v="0.116666667"/>
    <x v="2"/>
    <s v="Fingerprint recognised door system"/>
    <s v="All"/>
    <s v="Flats"/>
    <s v="MyHome"/>
    <s v="Security"/>
  </r>
  <r>
    <x v="22"/>
    <s v="eb282a05-6b4a-48df-850c-e6f114d44ea1"/>
    <n v="5422"/>
    <s v="moaken2"/>
    <n v="3"/>
    <s v="Male"/>
    <x v="69"/>
    <x v="47"/>
    <x v="1"/>
    <x v="13"/>
    <n v="105"/>
    <x v="69"/>
    <n v="2026"/>
    <n v="0"/>
    <n v="130"/>
    <n v="443"/>
    <n v="921"/>
    <n v="397"/>
    <n v="135"/>
    <n v="0"/>
    <n v="6.4165844E-2"/>
    <n v="0.218657453"/>
    <n v="0.45459032599999999"/>
    <n v="0.195952616"/>
    <x v="69"/>
    <n v="10"/>
    <n v="24"/>
    <n v="117"/>
    <n v="300"/>
    <n v="490"/>
    <n v="418"/>
    <n v="240"/>
    <n v="198"/>
    <n v="229"/>
    <n v="4.9358340000000001E-3"/>
    <n v="1.1846002E-2"/>
    <n v="5.7749259999999997E-2"/>
    <n v="0.148075025"/>
    <n v="0.241855874"/>
    <n v="0.20631786799999999"/>
    <n v="0.11846002"/>
    <n v="9.7729516000000002E-2"/>
    <n v="0.11303060199999999"/>
    <n v="4888"/>
    <n v="298"/>
    <n v="183"/>
    <n v="94"/>
    <n v="316"/>
    <n v="71"/>
    <n v="126"/>
    <n v="101"/>
    <n v="220"/>
    <n v="248"/>
    <n v="950"/>
    <n v="1060"/>
    <n v="347"/>
    <n v="521"/>
    <n v="257"/>
    <n v="63"/>
    <n v="33"/>
    <n v="40.799999999999997"/>
    <n v="42"/>
    <n v="6.096563E-2"/>
    <n v="3.7438625000000003E-2"/>
    <n v="1.9230769000000002E-2"/>
    <n v="6.4648118000000004E-2"/>
    <n v="1.4525368E-2"/>
    <n v="2.5777413999999998E-2"/>
    <n v="2.0662848000000001E-2"/>
    <n v="4.5008183E-2"/>
    <n v="5.0736497999999998E-2"/>
    <n v="0.194353519"/>
    <n v="0.21685761000000001"/>
    <n v="7.099018E-2"/>
    <n v="0.106587561"/>
    <n v="5.2577740999999997E-2"/>
    <n v="1.2888706999999999E-2"/>
    <n v="6.7512270000000003E-3"/>
    <n v="26"/>
    <n v="35"/>
    <n v="3"/>
    <n v="2.8571428999999999E-2"/>
    <n v="0.24761904800000001"/>
    <n v="0.33333333300000001"/>
    <x v="4"/>
    <s v="Smart bulb that can be controlled by your smartphone and other smart-home devices"/>
    <s v="High-End"/>
    <s v="All homes"/>
    <s v="Zircon"/>
    <s v="Lighting"/>
  </r>
  <r>
    <x v="7"/>
    <s v="822e783e-0177-4f7a-8f08-5cc23821c19c"/>
    <n v="1765"/>
    <s v="shellwingn3"/>
    <n v="1"/>
    <s v="Female"/>
    <x v="64"/>
    <x v="36"/>
    <x v="1"/>
    <x v="34"/>
    <n v="63"/>
    <x v="64"/>
    <n v="1330"/>
    <n v="1"/>
    <n v="47"/>
    <n v="178"/>
    <n v="450"/>
    <n v="425"/>
    <n v="229"/>
    <n v="7.5188000000000002E-4"/>
    <n v="3.5338346E-2"/>
    <n v="0.13383458600000001"/>
    <n v="0.33834586500000002"/>
    <n v="0.31954887199999998"/>
    <x v="64"/>
    <n v="1"/>
    <n v="7"/>
    <n v="38"/>
    <n v="99"/>
    <n v="170"/>
    <n v="239"/>
    <n v="174"/>
    <n v="220"/>
    <n v="382"/>
    <n v="7.5188000000000002E-4"/>
    <n v="5.2631580000000004E-3"/>
    <n v="2.8571428999999999E-2"/>
    <n v="7.4436089999999996E-2"/>
    <n v="0.127819549"/>
    <n v="0.17969924800000001"/>
    <n v="0.13082706799999999"/>
    <n v="0.165413534"/>
    <n v="0.28721804499999998"/>
    <n v="3318"/>
    <n v="138"/>
    <n v="113"/>
    <n v="70"/>
    <n v="250"/>
    <n v="56"/>
    <n v="115"/>
    <n v="73"/>
    <n v="108"/>
    <n v="78"/>
    <n v="467"/>
    <n v="793"/>
    <n v="327"/>
    <n v="428"/>
    <n v="218"/>
    <n v="49"/>
    <n v="35"/>
    <n v="44.1"/>
    <n v="48"/>
    <n v="4.1591320000000001E-2"/>
    <n v="3.4056661000000002E-2"/>
    <n v="2.1097046000000001E-2"/>
    <n v="7.5346594000000003E-2"/>
    <n v="1.6877637000000001E-2"/>
    <n v="3.4659433000000003E-2"/>
    <n v="2.2001205999999999E-2"/>
    <n v="3.2549728999999999E-2"/>
    <n v="2.3508136999999998E-2"/>
    <n v="0.140747438"/>
    <n v="0.238999397"/>
    <n v="9.8553345000000001E-2"/>
    <n v="0.128993369"/>
    <n v="6.570223E-2"/>
    <n v="1.4767931999999999E-2"/>
    <n v="1.0548523000000001E-2"/>
    <n v="37"/>
    <n v="8"/>
    <n v="0"/>
    <n v="0"/>
    <n v="0.58730158700000001"/>
    <n v="0.126984127"/>
    <x v="7"/>
    <s v="Smart bulb that can be controlled by your smartphone and other smart-home devices"/>
    <s v="Budget"/>
    <s v="All homes"/>
    <s v="MyHome"/>
    <s v="Lighting"/>
  </r>
  <r>
    <x v="22"/>
    <s v="50fe5403-11e8-49e1-8f6b-bccfa0429e8e"/>
    <n v="6825"/>
    <s v="kfustern4"/>
    <n v="1"/>
    <s v="Female"/>
    <x v="88"/>
    <x v="38"/>
    <x v="1"/>
    <x v="36"/>
    <n v="107"/>
    <x v="88"/>
    <n v="2107"/>
    <n v="4"/>
    <n v="91"/>
    <n v="470"/>
    <n v="1050"/>
    <n v="380"/>
    <n v="112"/>
    <n v="1.8984340000000001E-3"/>
    <n v="4.3189368999999998E-2"/>
    <n v="0.223065971"/>
    <n v="0.49833886999999999"/>
    <n v="0.18035121000000001"/>
    <x v="88"/>
    <n v="1"/>
    <n v="15"/>
    <n v="94"/>
    <n v="315"/>
    <n v="570"/>
    <n v="466"/>
    <n v="281"/>
    <n v="187"/>
    <n v="178"/>
    <n v="4.7460800000000001E-4"/>
    <n v="7.1191270000000003E-3"/>
    <n v="4.4613194000000002E-2"/>
    <n v="0.14950166100000001"/>
    <n v="0.27052681499999998"/>
    <n v="0.221167537"/>
    <n v="0.133364974"/>
    <n v="8.8751780000000002E-2"/>
    <n v="8.4480304000000006E-2"/>
    <n v="4828"/>
    <n v="257"/>
    <n v="156"/>
    <n v="95"/>
    <n v="268"/>
    <n v="45"/>
    <n v="110"/>
    <n v="87"/>
    <n v="221"/>
    <n v="235"/>
    <n v="912"/>
    <n v="935"/>
    <n v="384"/>
    <n v="653"/>
    <n v="333"/>
    <n v="106"/>
    <n v="31"/>
    <n v="43.7"/>
    <n v="45"/>
    <n v="5.3231151999999997E-2"/>
    <n v="3.2311515999999998E-2"/>
    <n v="1.9676885000000002E-2"/>
    <n v="5.5509528000000002E-2"/>
    <n v="9.3206299999999999E-3"/>
    <n v="2.2783761E-2"/>
    <n v="1.8019884E-2"/>
    <n v="4.5774648000000001E-2"/>
    <n v="4.8674399E-2"/>
    <n v="0.18889809399999999"/>
    <n v="0.19366197199999999"/>
    <n v="7.9536040000000002E-2"/>
    <n v="0.13525269300000001"/>
    <n v="6.8972659000000006E-2"/>
    <n v="2.1955261E-2"/>
    <n v="6.4208779999999997E-3"/>
    <n v="25"/>
    <n v="41"/>
    <n v="4"/>
    <n v="3.7383178000000003E-2"/>
    <n v="0.23364486000000001"/>
    <n v="0.38317757000000002"/>
    <x v="5"/>
    <s v="Facial recognition security alarm system"/>
    <s v="All"/>
    <s v="Detached and semi-detached houses"/>
    <s v="Zircon"/>
    <s v="Security"/>
  </r>
  <r>
    <x v="30"/>
    <s v="ff273989-016a-4168-a163-a323eed3e099"/>
    <n v="2342"/>
    <s v="lchownn5"/>
    <n v="1"/>
    <s v="Female"/>
    <x v="39"/>
    <x v="37"/>
    <x v="1"/>
    <x v="26"/>
    <n v="168"/>
    <x v="39"/>
    <n v="4202"/>
    <n v="5"/>
    <n v="535"/>
    <n v="1552"/>
    <n v="1795"/>
    <n v="271"/>
    <n v="44"/>
    <n v="1.18991E-3"/>
    <n v="0.12732032400000001"/>
    <n v="0.36934792999999999"/>
    <n v="0.427177535"/>
    <n v="6.4493098999999998E-2"/>
    <x v="39"/>
    <n v="32"/>
    <n v="112"/>
    <n v="498"/>
    <n v="1279"/>
    <n v="1007"/>
    <n v="930"/>
    <n v="197"/>
    <n v="93"/>
    <n v="54"/>
    <n v="7.6154209999999998E-3"/>
    <n v="2.6653974E-2"/>
    <n v="0.118514993"/>
    <n v="0.304378867"/>
    <n v="0.239647787"/>
    <n v="0.22132317900000001"/>
    <n v="4.6882436999999999E-2"/>
    <n v="2.2132318000000002E-2"/>
    <n v="1.2851023E-2"/>
    <n v="9574"/>
    <n v="917"/>
    <n v="398"/>
    <n v="237"/>
    <n v="586"/>
    <n v="126"/>
    <n v="237"/>
    <n v="255"/>
    <n v="699"/>
    <n v="753"/>
    <n v="1836"/>
    <n v="1638"/>
    <n v="502"/>
    <n v="667"/>
    <n v="482"/>
    <n v="169"/>
    <n v="72"/>
    <n v="36.4"/>
    <n v="34"/>
    <n v="9.5780238000000004E-2"/>
    <n v="4.1570920999999997E-2"/>
    <n v="2.4754544E-2"/>
    <n v="6.1207437000000003E-2"/>
    <n v="1.3160643E-2"/>
    <n v="2.4754544E-2"/>
    <n v="2.6634635E-2"/>
    <n v="7.3010236000000006E-2"/>
    <n v="7.8650512000000006E-2"/>
    <n v="0.19176937499999999"/>
    <n v="0.17108836399999999"/>
    <n v="5.2433674999999999E-2"/>
    <n v="6.9667850000000003E-2"/>
    <n v="5.0344684000000001E-2"/>
    <n v="1.7651974000000001E-2"/>
    <n v="7.5203680000000004E-3"/>
    <n v="6"/>
    <n v="47"/>
    <n v="26"/>
    <n v="0.15476190500000001"/>
    <n v="3.5714285999999998E-2"/>
    <n v="0.27976190499999998"/>
    <x v="3"/>
    <s v="Alarm clock which automatically syncs with your smartphone and automatically opens the curtains or blinds"/>
    <s v="Budget"/>
    <s v="All homes"/>
    <s v="MyHome"/>
    <s v="Alarm"/>
  </r>
  <r>
    <x v="11"/>
    <s v="e10075a5-4a40-43c0-a208-29b6ca015fb0"/>
    <n v="5422"/>
    <s v="hshanleyn6"/>
    <n v="3"/>
    <s v="Male"/>
    <x v="95"/>
    <x v="37"/>
    <x v="1"/>
    <x v="37"/>
    <n v="130"/>
    <x v="95"/>
    <n v="2544"/>
    <n v="1"/>
    <n v="164"/>
    <n v="343"/>
    <n v="1330"/>
    <n v="544"/>
    <n v="162"/>
    <n v="3.93082E-4"/>
    <n v="6.4465409000000001E-2"/>
    <n v="0.13482704400000001"/>
    <n v="0.52279874199999998"/>
    <n v="0.213836478"/>
    <x v="95"/>
    <n v="6"/>
    <n v="25"/>
    <n v="138"/>
    <n v="229"/>
    <n v="544"/>
    <n v="659"/>
    <n v="412"/>
    <n v="261"/>
    <n v="270"/>
    <n v="2.3584909999999999E-3"/>
    <n v="9.8270440000000001E-3"/>
    <n v="5.4245282999999998E-2"/>
    <n v="9.0015723000000006E-2"/>
    <n v="0.213836478"/>
    <n v="0.259040881"/>
    <n v="0.16194968600000001"/>
    <n v="0.10259434000000001"/>
    <n v="0.10613207500000001"/>
    <n v="6242"/>
    <n v="303"/>
    <n v="171"/>
    <n v="130"/>
    <n v="431"/>
    <n v="103"/>
    <n v="180"/>
    <n v="139"/>
    <n v="255"/>
    <n v="174"/>
    <n v="1001"/>
    <n v="1346"/>
    <n v="394"/>
    <n v="809"/>
    <n v="597"/>
    <n v="138"/>
    <n v="71"/>
    <n v="44.7"/>
    <n v="47"/>
    <n v="4.8542134000000001E-2"/>
    <n v="2.7395065999999999E-2"/>
    <n v="2.0826658000000001E-2"/>
    <n v="6.9048382000000005E-2"/>
    <n v="1.6501121000000001E-2"/>
    <n v="2.8836911E-2"/>
    <n v="2.2268504000000001E-2"/>
    <n v="4.0852290999999999E-2"/>
    <n v="2.7875680999999999E-2"/>
    <n v="0.16036526800000001"/>
    <n v="0.21563601399999999"/>
    <n v="6.3120794999999993E-2"/>
    <n v="0.129605896"/>
    <n v="9.5642422000000005E-2"/>
    <n v="2.2108299000000001E-2"/>
    <n v="1.1374558999999999E-2"/>
    <n v="33"/>
    <n v="41"/>
    <n v="2"/>
    <n v="1.5384615000000001E-2"/>
    <n v="0.25384615399999999"/>
    <n v="0.31538461499999998"/>
    <x v="4"/>
    <s v="Smart bulb that can be controlled by your smartphone and other smart-home devices"/>
    <s v="High-End"/>
    <s v="All homes"/>
    <s v="Zircon"/>
    <s v="Lighting"/>
  </r>
  <r>
    <x v="21"/>
    <s v="fdd7a936-6e72-42b7-9805-dfb9c84a73e8"/>
    <n v="5422"/>
    <s v="lhoylandn7"/>
    <n v="4"/>
    <s v="Female"/>
    <x v="2"/>
    <x v="48"/>
    <x v="0"/>
    <x v="1"/>
    <n v="200"/>
    <x v="2"/>
    <n v="2881"/>
    <n v="4"/>
    <n v="346"/>
    <n v="499"/>
    <n v="960"/>
    <n v="572"/>
    <n v="500"/>
    <n v="1.3884069999999999E-3"/>
    <n v="0.12009718799999999"/>
    <n v="0.17320374899999999"/>
    <n v="0.33321763300000001"/>
    <n v="0.19854217299999999"/>
    <x v="2"/>
    <n v="9"/>
    <n v="88"/>
    <n v="260"/>
    <n v="318"/>
    <n v="474"/>
    <n v="512"/>
    <n v="340"/>
    <n v="254"/>
    <n v="626"/>
    <n v="3.1239150000000001E-3"/>
    <n v="3.0544950000000001E-2"/>
    <n v="9.0246441999999996E-2"/>
    <n v="0.110378341"/>
    <n v="0.16452620600000001"/>
    <n v="0.177716071"/>
    <n v="0.11801457799999999"/>
    <n v="8.8163831999999998E-2"/>
    <n v="0.21728566499999999"/>
    <n v="7083"/>
    <n v="507"/>
    <n v="283"/>
    <n v="198"/>
    <n v="406"/>
    <n v="81"/>
    <n v="190"/>
    <n v="132"/>
    <n v="257"/>
    <n v="294"/>
    <n v="1596"/>
    <n v="1485"/>
    <n v="411"/>
    <n v="594"/>
    <n v="410"/>
    <n v="159"/>
    <n v="80"/>
    <n v="40.4"/>
    <n v="41"/>
    <n v="7.1579839000000006E-2"/>
    <n v="3.9954821000000001E-2"/>
    <n v="2.7954257E-2"/>
    <n v="5.7320344000000002E-2"/>
    <n v="1.1435832E-2"/>
    <n v="2.6824792E-2"/>
    <n v="1.8636171E-2"/>
    <n v="3.628406E-2"/>
    <n v="4.1507835999999999E-2"/>
    <n v="0.22532825100000001"/>
    <n v="0.20965692499999999"/>
    <n v="5.8026260000000003E-2"/>
    <n v="8.3862770000000003E-2"/>
    <n v="5.7885077E-2"/>
    <n v="2.2448115000000001E-2"/>
    <n v="1.1294649E-2"/>
    <n v="62"/>
    <n v="61"/>
    <n v="32"/>
    <n v="0.16"/>
    <n v="0.31"/>
    <n v="0.30499999999999999"/>
    <x v="4"/>
    <s v="Smart bulb that can be controlled by your smartphone and other smart-home devices"/>
    <s v="High-End"/>
    <s v="All homes"/>
    <s v="Zircon"/>
    <s v="Lighting"/>
  </r>
  <r>
    <x v="0"/>
    <s v="ca888d4a-eb63-4a8a-b3c8-c0c50cb4de88"/>
    <n v="2342"/>
    <s v="triddettn8"/>
    <n v="1"/>
    <s v="Male"/>
    <x v="79"/>
    <x v="45"/>
    <x v="0"/>
    <x v="38"/>
    <n v="105"/>
    <x v="79"/>
    <n v="1870"/>
    <n v="4"/>
    <n v="99"/>
    <n v="321"/>
    <n v="401"/>
    <n v="470"/>
    <n v="575"/>
    <n v="2.1390369999999999E-3"/>
    <n v="5.2941176E-2"/>
    <n v="0.171657754"/>
    <n v="0.214438503"/>
    <n v="0.25133689799999998"/>
    <x v="79"/>
    <n v="7"/>
    <n v="27"/>
    <n v="98"/>
    <n v="223"/>
    <n v="174"/>
    <n v="228"/>
    <n v="193"/>
    <n v="249"/>
    <n v="671"/>
    <n v="3.743316E-3"/>
    <n v="1.4438503E-2"/>
    <n v="5.2406416999999997E-2"/>
    <n v="0.119251337"/>
    <n v="9.3048127999999994E-2"/>
    <n v="0.121925134"/>
    <n v="0.10320855600000001"/>
    <n v="0.13315508000000001"/>
    <n v="0.35882352899999997"/>
    <n v="5004"/>
    <n v="312"/>
    <n v="205"/>
    <n v="155"/>
    <n v="424"/>
    <n v="73"/>
    <n v="115"/>
    <n v="94"/>
    <n v="189"/>
    <n v="179"/>
    <n v="918"/>
    <n v="1199"/>
    <n v="331"/>
    <n v="361"/>
    <n v="309"/>
    <n v="95"/>
    <n v="45"/>
    <n v="40.200000000000003"/>
    <n v="43"/>
    <n v="6.2350120000000002E-2"/>
    <n v="4.0967226000000002E-2"/>
    <n v="3.0975220000000001E-2"/>
    <n v="8.4732214E-2"/>
    <n v="1.4588329000000001E-2"/>
    <n v="2.2981615E-2"/>
    <n v="1.8784972E-2"/>
    <n v="3.7769784000000001E-2"/>
    <n v="3.5771382999999997E-2"/>
    <n v="0.18345323699999999"/>
    <n v="0.23960831299999999"/>
    <n v="6.6147081999999996E-2"/>
    <n v="7.2142286E-2"/>
    <n v="6.1750600000000003E-2"/>
    <n v="1.8984812E-2"/>
    <n v="8.9928060000000008E-3"/>
    <n v="38"/>
    <n v="9"/>
    <n v="30"/>
    <n v="0.28571428599999998"/>
    <n v="0.36190476199999999"/>
    <n v="8.5714286000000001E-2"/>
    <x v="3"/>
    <s v="Alarm clock which automatically syncs with your smartphone and automatically opens the curtains or blinds"/>
    <s v="Budget"/>
    <s v="All homes"/>
    <s v="MyHome"/>
    <s v="Alarm"/>
  </r>
  <r>
    <x v="22"/>
    <s v="7e0e5770-25e3-43ab-9306-7690570fcffb"/>
    <n v="6825"/>
    <s v="mmuxworthyn9"/>
    <n v="1"/>
    <s v="Female"/>
    <x v="96"/>
    <x v="49"/>
    <x v="1"/>
    <x v="4"/>
    <n v="208"/>
    <x v="96"/>
    <n v="4527"/>
    <n v="7"/>
    <n v="845"/>
    <n v="1203"/>
    <n v="1772"/>
    <n v="527"/>
    <n v="173"/>
    <n v="1.5462780000000001E-3"/>
    <n v="0.186657831"/>
    <n v="0.2657389"/>
    <n v="0.391429203"/>
    <n v="0.116412635"/>
    <x v="96"/>
    <n v="17"/>
    <n v="141"/>
    <n v="710"/>
    <n v="829"/>
    <n v="868"/>
    <n v="1023"/>
    <n v="505"/>
    <n v="253"/>
    <n v="181"/>
    <n v="3.7552459999999998E-3"/>
    <n v="3.1146455E-2"/>
    <n v="0.15683675699999999"/>
    <n v="0.183123481"/>
    <n v="0.191738458"/>
    <n v="0.22597746899999999"/>
    <n v="0.11155290499999999"/>
    <n v="5.5886901000000003E-2"/>
    <n v="3.9982327999999998E-2"/>
    <n v="9998"/>
    <n v="653"/>
    <n v="296"/>
    <n v="188"/>
    <n v="486"/>
    <n v="111"/>
    <n v="208"/>
    <n v="223"/>
    <n v="662"/>
    <n v="629"/>
    <n v="2047"/>
    <n v="1946"/>
    <n v="582"/>
    <n v="834"/>
    <n v="747"/>
    <n v="240"/>
    <n v="146"/>
    <n v="41.5"/>
    <n v="41"/>
    <n v="6.5313063000000005E-2"/>
    <n v="2.9605921E-2"/>
    <n v="1.8803760999999999E-2"/>
    <n v="4.8609722000000001E-2"/>
    <n v="1.1102219999999999E-2"/>
    <n v="2.0804161000000002E-2"/>
    <n v="2.2304461000000001E-2"/>
    <n v="6.6213243000000005E-2"/>
    <n v="6.2912582999999994E-2"/>
    <n v="0.20474094800000001"/>
    <n v="0.19463892799999999"/>
    <n v="5.8211642000000001E-2"/>
    <n v="8.3416683000000005E-2"/>
    <n v="7.4714943000000006E-2"/>
    <n v="2.4004800999999999E-2"/>
    <n v="1.4602921E-2"/>
    <n v="16"/>
    <n v="44"/>
    <n v="46"/>
    <n v="0.22115384599999999"/>
    <n v="7.6923077000000006E-2"/>
    <n v="0.21153846200000001"/>
    <x v="5"/>
    <s v="Facial recognition security alarm system"/>
    <s v="All"/>
    <s v="Detached and semi-detached houses"/>
    <s v="Zircon"/>
    <s v="Security"/>
  </r>
  <r>
    <x v="3"/>
    <s v="e7473547-6e08-415f-b4ba-2456ae26603f"/>
    <n v="5422"/>
    <s v="gbaisonna"/>
    <n v="4"/>
    <s v="Female"/>
    <x v="78"/>
    <x v="46"/>
    <x v="0"/>
    <x v="7"/>
    <n v="151"/>
    <x v="78"/>
    <n v="2680"/>
    <n v="2"/>
    <n v="157"/>
    <n v="726"/>
    <n v="677"/>
    <n v="560"/>
    <n v="558"/>
    <n v="7.4626900000000003E-4"/>
    <n v="5.8582090000000003E-2"/>
    <n v="0.270895522"/>
    <n v="0.25261193999999998"/>
    <n v="0.20895522399999999"/>
    <x v="78"/>
    <n v="3"/>
    <n v="19"/>
    <n v="166"/>
    <n v="570"/>
    <n v="357"/>
    <n v="348"/>
    <n v="289"/>
    <n v="257"/>
    <n v="671"/>
    <n v="1.1194029999999999E-3"/>
    <n v="7.0895519999999998E-3"/>
    <n v="6.1940298999999997E-2"/>
    <n v="0.21268656699999999"/>
    <n v="0.13320895499999999"/>
    <n v="0.12985074599999999"/>
    <n v="0.107835821"/>
    <n v="9.5895521999999997E-2"/>
    <n v="0.250373134"/>
    <n v="6581"/>
    <n v="447"/>
    <n v="275"/>
    <n v="172"/>
    <n v="421"/>
    <n v="74"/>
    <n v="146"/>
    <n v="97"/>
    <n v="204"/>
    <n v="276"/>
    <n v="1541"/>
    <n v="1455"/>
    <n v="409"/>
    <n v="524"/>
    <n v="334"/>
    <n v="112"/>
    <n v="94"/>
    <n v="40.200000000000003"/>
    <n v="41"/>
    <n v="6.7922808000000001E-2"/>
    <n v="4.1786961999999997E-2"/>
    <n v="2.6135846000000001E-2"/>
    <n v="6.3972040999999993E-2"/>
    <n v="1.1244492E-2"/>
    <n v="2.2185078E-2"/>
    <n v="1.4739400999999999E-2"/>
    <n v="3.0998329000000002E-2"/>
    <n v="4.1938915E-2"/>
    <n v="0.23415894200000001"/>
    <n v="0.22109102"/>
    <n v="6.214861E-2"/>
    <n v="7.9623157999999999E-2"/>
    <n v="5.0752165000000002E-2"/>
    <n v="1.701869E-2"/>
    <n v="1.4283544E-2"/>
    <n v="51"/>
    <n v="10"/>
    <n v="36"/>
    <n v="0.238410596"/>
    <n v="0.33774834399999998"/>
    <n v="6.6225166000000002E-2"/>
    <x v="4"/>
    <s v="Smart bulb that can be controlled by your smartphone and other smart-home devices"/>
    <s v="High-End"/>
    <s v="All homes"/>
    <s v="Zircon"/>
    <s v="Lighting"/>
  </r>
  <r>
    <x v="0"/>
    <s v="afeaa802-f846-46d5-96d4-9d422ca9a268"/>
    <n v="6825"/>
    <s v="mmickleboroughnb"/>
    <n v="1"/>
    <s v="Male"/>
    <x v="120"/>
    <x v="50"/>
    <x v="1"/>
    <x v="23"/>
    <n v="254"/>
    <x v="120"/>
    <n v="4280"/>
    <n v="7"/>
    <n v="526"/>
    <n v="1229"/>
    <n v="1446"/>
    <n v="793"/>
    <n v="279"/>
    <n v="1.635514E-3"/>
    <n v="0.122897196"/>
    <n v="0.28714953300000001"/>
    <n v="0.33785046699999999"/>
    <n v="0.185280374"/>
    <x v="120"/>
    <n v="21"/>
    <n v="132"/>
    <n v="414"/>
    <n v="845"/>
    <n v="723"/>
    <n v="718"/>
    <n v="610"/>
    <n v="380"/>
    <n v="437"/>
    <n v="4.9065419999999998E-3"/>
    <n v="3.0841120999999999E-2"/>
    <n v="9.6728971999999996E-2"/>
    <n v="0.19742990699999999"/>
    <n v="0.16892523400000001"/>
    <n v="0.16775700900000001"/>
    <n v="0.14252336400000001"/>
    <n v="8.8785047000000006E-2"/>
    <n v="0.10210280400000001"/>
    <n v="9496"/>
    <n v="350"/>
    <n v="238"/>
    <n v="159"/>
    <n v="439"/>
    <n v="108"/>
    <n v="170"/>
    <n v="157"/>
    <n v="342"/>
    <n v="386"/>
    <n v="1516"/>
    <n v="2109"/>
    <n v="752"/>
    <n v="1247"/>
    <n v="931"/>
    <n v="353"/>
    <n v="239"/>
    <n v="48.4"/>
    <n v="50"/>
    <n v="3.6857623999999999E-2"/>
    <n v="2.5063183999999999E-2"/>
    <n v="1.6743892E-2"/>
    <n v="4.6229991999999998E-2"/>
    <n v="1.137321E-2"/>
    <n v="1.7902274999999999E-2"/>
    <n v="1.6533276999999999E-2"/>
    <n v="3.6015164000000002E-2"/>
    <n v="4.0648693999999999E-2"/>
    <n v="0.15964616700000001"/>
    <n v="0.22209351299999999"/>
    <n v="7.9191237999999997E-2"/>
    <n v="0.13131845"/>
    <n v="9.8041280999999994E-2"/>
    <n v="3.7173547000000001E-2"/>
    <n v="2.5168492000000001E-2"/>
    <n v="53"/>
    <n v="45"/>
    <n v="85"/>
    <n v="0.33464566899999998"/>
    <n v="0.20866141699999999"/>
    <n v="0.177165354"/>
    <x v="5"/>
    <s v="Facial recognition security alarm system"/>
    <s v="All"/>
    <s v="Detached and semi-detached houses"/>
    <s v="Zircon"/>
    <s v="Security"/>
  </r>
  <r>
    <x v="30"/>
    <s v="e9b1146a-d53d-41ef-ab11-127a32994e5f"/>
    <n v="1549"/>
    <s v="chearseync"/>
    <n v="1"/>
    <s v="Male"/>
    <x v="79"/>
    <x v="34"/>
    <x v="0"/>
    <x v="38"/>
    <n v="105"/>
    <x v="79"/>
    <n v="1870"/>
    <n v="4"/>
    <n v="99"/>
    <n v="321"/>
    <n v="401"/>
    <n v="470"/>
    <n v="575"/>
    <n v="2.1390369999999999E-3"/>
    <n v="5.2941176E-2"/>
    <n v="0.171657754"/>
    <n v="0.214438503"/>
    <n v="0.25133689799999998"/>
    <x v="79"/>
    <n v="7"/>
    <n v="27"/>
    <n v="98"/>
    <n v="223"/>
    <n v="174"/>
    <n v="228"/>
    <n v="193"/>
    <n v="249"/>
    <n v="671"/>
    <n v="3.743316E-3"/>
    <n v="1.4438503E-2"/>
    <n v="5.2406416999999997E-2"/>
    <n v="0.119251337"/>
    <n v="9.3048127999999994E-2"/>
    <n v="0.121925134"/>
    <n v="0.10320855600000001"/>
    <n v="0.13315508000000001"/>
    <n v="0.35882352899999997"/>
    <n v="5004"/>
    <n v="312"/>
    <n v="205"/>
    <n v="155"/>
    <n v="424"/>
    <n v="73"/>
    <n v="115"/>
    <n v="94"/>
    <n v="189"/>
    <n v="179"/>
    <n v="918"/>
    <n v="1199"/>
    <n v="331"/>
    <n v="361"/>
    <n v="309"/>
    <n v="95"/>
    <n v="45"/>
    <n v="40.200000000000003"/>
    <n v="43"/>
    <n v="6.2350120000000002E-2"/>
    <n v="4.0967226000000002E-2"/>
    <n v="3.0975220000000001E-2"/>
    <n v="8.4732214E-2"/>
    <n v="1.4588329000000001E-2"/>
    <n v="2.2981615E-2"/>
    <n v="1.8784972E-2"/>
    <n v="3.7769784000000001E-2"/>
    <n v="3.5771382999999997E-2"/>
    <n v="0.18345323699999999"/>
    <n v="0.23960831299999999"/>
    <n v="6.6147081999999996E-2"/>
    <n v="7.2142286E-2"/>
    <n v="6.1750600000000003E-2"/>
    <n v="1.8984812E-2"/>
    <n v="8.9928060000000008E-3"/>
    <n v="38"/>
    <n v="9"/>
    <n v="30"/>
    <n v="0.28571428599999998"/>
    <n v="0.36190476199999999"/>
    <n v="8.5714286000000001E-2"/>
    <x v="6"/>
    <s v="Alarm clock which automatically syncs with your smartphone and automatically opens the curtains or blinds"/>
    <s v="High-End"/>
    <s v="All homes"/>
    <s v="Zircon"/>
    <s v="Alarm"/>
  </r>
  <r>
    <x v="11"/>
    <s v="a09e5976-d47c-4952-b801-9d62c41fa3ea"/>
    <n v="1765"/>
    <s v="tharrowaynd"/>
    <n v="1"/>
    <s v="Male"/>
    <x v="82"/>
    <x v="51"/>
    <x v="1"/>
    <x v="36"/>
    <n v="201"/>
    <x v="82"/>
    <n v="3607"/>
    <n v="4"/>
    <n v="394"/>
    <n v="802"/>
    <n v="1549"/>
    <n v="709"/>
    <n v="149"/>
    <n v="1.108955E-3"/>
    <n v="0.109232049"/>
    <n v="0.22234543900000001"/>
    <n v="0.42944274999999998"/>
    <n v="0.19656224"/>
    <x v="82"/>
    <n v="16"/>
    <n v="53"/>
    <n v="335"/>
    <n v="587"/>
    <n v="782"/>
    <n v="798"/>
    <n v="494"/>
    <n v="306"/>
    <n v="236"/>
    <n v="4.4358189999999997E-3"/>
    <n v="1.4693651E-2"/>
    <n v="9.2874965000000004E-2"/>
    <n v="0.16273911799999999"/>
    <n v="0.216800665"/>
    <n v="0.22123648500000001"/>
    <n v="0.13695591900000001"/>
    <n v="8.4835042999999999E-2"/>
    <n v="6.5428334000000005E-2"/>
    <n v="7966"/>
    <n v="426"/>
    <n v="240"/>
    <n v="162"/>
    <n v="426"/>
    <n v="84"/>
    <n v="188"/>
    <n v="154"/>
    <n v="327"/>
    <n v="347"/>
    <n v="1394"/>
    <n v="1614"/>
    <n v="697"/>
    <n v="999"/>
    <n v="602"/>
    <n v="197"/>
    <n v="109"/>
    <n v="44.7"/>
    <n v="46"/>
    <n v="5.3477278000000003E-2"/>
    <n v="3.0128044E-2"/>
    <n v="2.0336429999999999E-2"/>
    <n v="5.3477278000000003E-2"/>
    <n v="1.0544815000000001E-2"/>
    <n v="2.3600301000000001E-2"/>
    <n v="1.9332162E-2"/>
    <n v="4.1049460000000003E-2"/>
    <n v="4.3560131000000002E-2"/>
    <n v="0.17499372299999999"/>
    <n v="0.20261109699999999"/>
    <n v="8.7496861999999995E-2"/>
    <n v="0.125407984"/>
    <n v="7.5571178000000003E-2"/>
    <n v="2.4730103E-2"/>
    <n v="1.3683153E-2"/>
    <n v="60"/>
    <n v="45"/>
    <n v="31"/>
    <n v="0.154228856"/>
    <n v="0.29850746299999997"/>
    <n v="0.22388059699999999"/>
    <x v="7"/>
    <s v="Smart bulb that can be controlled by your smartphone and other smart-home devices"/>
    <s v="Budget"/>
    <s v="All homes"/>
    <s v="MyHome"/>
    <s v="Lighting"/>
  </r>
  <r>
    <x v="7"/>
    <s v="dbdeaa54-d7b3-476f-a56a-df2f6588015a"/>
    <n v="2342"/>
    <s v="rreggione"/>
    <n v="1"/>
    <s v="Female"/>
    <x v="124"/>
    <x v="39"/>
    <x v="1"/>
    <x v="36"/>
    <n v="150"/>
    <x v="124"/>
    <n v="2528"/>
    <n v="1"/>
    <n v="122"/>
    <n v="448"/>
    <n v="864"/>
    <n v="898"/>
    <n v="195"/>
    <n v="3.9556999999999998E-4"/>
    <n v="4.8259494E-2"/>
    <n v="0.17721518999999999"/>
    <n v="0.341772152"/>
    <n v="0.35522151899999999"/>
    <x v="124"/>
    <n v="2"/>
    <n v="6"/>
    <n v="123"/>
    <n v="279"/>
    <n v="402"/>
    <n v="461"/>
    <n v="448"/>
    <n v="418"/>
    <n v="389"/>
    <n v="7.9113899999999995E-4"/>
    <n v="2.373418E-3"/>
    <n v="4.8655062999999998E-2"/>
    <n v="0.110363924"/>
    <n v="0.159018987"/>
    <n v="0.18235759500000001"/>
    <n v="0.17721518999999999"/>
    <n v="0.165348101"/>
    <n v="0.15387658200000001"/>
    <n v="5847"/>
    <n v="242"/>
    <n v="170"/>
    <n v="111"/>
    <n v="332"/>
    <n v="62"/>
    <n v="139"/>
    <n v="102"/>
    <n v="188"/>
    <n v="151"/>
    <n v="909"/>
    <n v="1381"/>
    <n v="539"/>
    <n v="858"/>
    <n v="495"/>
    <n v="110"/>
    <n v="58"/>
    <n v="46.7"/>
    <n v="50"/>
    <n v="4.1388745999999997E-2"/>
    <n v="2.9074738999999999E-2"/>
    <n v="1.8984094E-2"/>
    <n v="5.6781255000000003E-2"/>
    <n v="1.0603728E-2"/>
    <n v="2.3772874999999999E-2"/>
    <n v="1.7444844000000001E-2"/>
    <n v="3.2153240999999999E-2"/>
    <n v="2.5825210000000001E-2"/>
    <n v="0.15546434100000001"/>
    <n v="0.236189499"/>
    <n v="9.2184026000000002E-2"/>
    <n v="0.146741919"/>
    <n v="8.4658799000000007E-2"/>
    <n v="1.8813066999999999E-2"/>
    <n v="9.9196170000000004E-3"/>
    <n v="88"/>
    <n v="19"/>
    <n v="16"/>
    <n v="0.10666666700000001"/>
    <n v="0.58666666700000003"/>
    <n v="0.12666666700000001"/>
    <x v="3"/>
    <s v="Alarm clock which automatically syncs with your smartphone and automatically opens the curtains or blinds"/>
    <s v="Budget"/>
    <s v="All homes"/>
    <s v="MyHome"/>
    <s v="Alarm"/>
  </r>
  <r>
    <x v="18"/>
    <s v="79c68051-af8f-49f5-971d-635492b8dd81"/>
    <n v="1549"/>
    <s v="mbibbnf"/>
    <n v="1"/>
    <s v="Female"/>
    <x v="42"/>
    <x v="21"/>
    <x v="0"/>
    <x v="28"/>
    <n v="103"/>
    <x v="42"/>
    <n v="2171"/>
    <n v="12"/>
    <n v="327"/>
    <n v="380"/>
    <n v="605"/>
    <n v="587"/>
    <n v="260"/>
    <n v="5.5274069999999998E-3"/>
    <n v="0.15062183300000001"/>
    <n v="0.17503454600000001"/>
    <n v="0.278673422"/>
    <n v="0.27038231200000001"/>
    <x v="42"/>
    <n v="28"/>
    <n v="75"/>
    <n v="231"/>
    <n v="268"/>
    <n v="296"/>
    <n v="297"/>
    <n v="304"/>
    <n v="241"/>
    <n v="431"/>
    <n v="1.2897281999999999E-2"/>
    <n v="3.4546291999999999E-2"/>
    <n v="0.106402579"/>
    <n v="0.123445417"/>
    <n v="0.13634269900000001"/>
    <n v="0.13680331600000001"/>
    <n v="0.14002763700000001"/>
    <n v="0.111008752"/>
    <n v="0.19852602499999999"/>
    <n v="5090"/>
    <n v="232"/>
    <n v="163"/>
    <n v="117"/>
    <n v="351"/>
    <n v="73"/>
    <n v="148"/>
    <n v="80"/>
    <n v="195"/>
    <n v="172"/>
    <n v="797"/>
    <n v="1093"/>
    <n v="363"/>
    <n v="623"/>
    <n v="466"/>
    <n v="138"/>
    <n v="79"/>
    <n v="45.1"/>
    <n v="47"/>
    <n v="4.5579568000000001E-2"/>
    <n v="3.2023575999999998E-2"/>
    <n v="2.2986248000000001E-2"/>
    <n v="6.8958743000000003E-2"/>
    <n v="1.4341847E-2"/>
    <n v="2.9076621E-2"/>
    <n v="1.5717091999999998E-2"/>
    <n v="3.8310413000000001E-2"/>
    <n v="3.3791749000000003E-2"/>
    <n v="0.156581532"/>
    <n v="0.21473477399999999"/>
    <n v="7.1316305999999996E-2"/>
    <n v="0.122396857"/>
    <n v="9.1552063000000003E-2"/>
    <n v="2.7111983999999999E-2"/>
    <n v="1.5520628999999999E-2"/>
    <n v="47"/>
    <n v="19"/>
    <n v="15"/>
    <n v="0.145631068"/>
    <n v="0.45631068000000002"/>
    <n v="0.18446601900000001"/>
    <x v="6"/>
    <s v="Alarm clock which automatically syncs with your smartphone and automatically opens the curtains or blinds"/>
    <s v="High-End"/>
    <s v="All homes"/>
    <s v="Zircon"/>
    <s v="Alarm"/>
  </r>
  <r>
    <x v="3"/>
    <s v="e689667b-0088-4077-86ac-60c9dbda14ee"/>
    <n v="1549"/>
    <s v="bgleyng"/>
    <n v="1"/>
    <s v="Male"/>
    <x v="44"/>
    <x v="34"/>
    <x v="0"/>
    <x v="17"/>
    <n v="83"/>
    <x v="44"/>
    <n v="1111"/>
    <n v="0"/>
    <n v="80"/>
    <n v="255"/>
    <n v="338"/>
    <n v="256"/>
    <n v="182"/>
    <n v="0"/>
    <n v="7.2007201000000007E-2"/>
    <n v="0.229522952"/>
    <n v="0.30423042300000003"/>
    <n v="0.23042304199999999"/>
    <x v="44"/>
    <n v="1"/>
    <n v="21"/>
    <n v="70"/>
    <n v="130"/>
    <n v="198"/>
    <n v="183"/>
    <n v="137"/>
    <n v="130"/>
    <n v="241"/>
    <n v="9.0008999999999998E-4"/>
    <n v="1.8901890000000001E-2"/>
    <n v="6.3006301000000001E-2"/>
    <n v="0.117011701"/>
    <n v="0.178217822"/>
    <n v="0.164716472"/>
    <n v="0.123312331"/>
    <n v="0.117011701"/>
    <n v="0.216921692"/>
    <n v="2675"/>
    <n v="173"/>
    <n v="101"/>
    <n v="62"/>
    <n v="177"/>
    <n v="29"/>
    <n v="63"/>
    <n v="46"/>
    <n v="92"/>
    <n v="102"/>
    <n v="542"/>
    <n v="616"/>
    <n v="170"/>
    <n v="243"/>
    <n v="175"/>
    <n v="56"/>
    <n v="28"/>
    <n v="41.8"/>
    <n v="44"/>
    <n v="6.4672896999999993E-2"/>
    <n v="3.7757009000000001E-2"/>
    <n v="2.3177570000000002E-2"/>
    <n v="6.6168223999999998E-2"/>
    <n v="1.0841121E-2"/>
    <n v="2.3551401999999999E-2"/>
    <n v="1.7196262E-2"/>
    <n v="3.4392523000000001E-2"/>
    <n v="3.8130840999999999E-2"/>
    <n v="0.202616822"/>
    <n v="0.23028037400000001"/>
    <n v="6.3551402000000007E-2"/>
    <n v="9.0841120999999997E-2"/>
    <n v="6.5420561000000002E-2"/>
    <n v="2.0934578999999998E-2"/>
    <n v="1.0467290000000001E-2"/>
    <n v="24"/>
    <n v="16"/>
    <n v="30"/>
    <n v="0.36144578300000002"/>
    <n v="0.289156627"/>
    <n v="0.19277108400000001"/>
    <x v="6"/>
    <s v="Alarm clock which automatically syncs with your smartphone and automatically opens the curtains or blinds"/>
    <s v="High-End"/>
    <s v="All homes"/>
    <s v="Zircon"/>
    <s v="Alarm"/>
  </r>
  <r>
    <x v="2"/>
    <s v="df5981c9-7cbf-485c-afdb-4a395522fbc4"/>
    <n v="6825"/>
    <s v="frobertinh"/>
    <n v="1"/>
    <s v="Male"/>
    <x v="94"/>
    <x v="40"/>
    <x v="1"/>
    <x v="6"/>
    <n v="291"/>
    <x v="94"/>
    <n v="3692"/>
    <n v="1"/>
    <n v="294"/>
    <n v="605"/>
    <n v="1898"/>
    <n v="789"/>
    <n v="105"/>
    <n v="2.7085599999999998E-4"/>
    <n v="7.9631636000000006E-2"/>
    <n v="0.163867822"/>
    <n v="0.51408450699999997"/>
    <n v="0.21370530900000001"/>
    <x v="94"/>
    <n v="8"/>
    <n v="60"/>
    <n v="256"/>
    <n v="390"/>
    <n v="911"/>
    <n v="1024"/>
    <n v="536"/>
    <n v="323"/>
    <n v="184"/>
    <n v="2.166847E-3"/>
    <n v="1.6251353999999999E-2"/>
    <n v="6.9339111999999994E-2"/>
    <n v="0.105633803"/>
    <n v="0.246749729"/>
    <n v="0.27735644599999998"/>
    <n v="0.14517876499999999"/>
    <n v="8.7486457000000004E-2"/>
    <n v="4.9837486E-2"/>
    <n v="8812"/>
    <n v="418"/>
    <n v="253"/>
    <n v="193"/>
    <n v="533"/>
    <n v="132"/>
    <n v="237"/>
    <n v="225"/>
    <n v="476"/>
    <n v="358"/>
    <n v="1612"/>
    <n v="1871"/>
    <n v="581"/>
    <n v="963"/>
    <n v="695"/>
    <n v="176"/>
    <n v="89"/>
    <n v="43"/>
    <n v="44"/>
    <n v="4.7435314999999999E-2"/>
    <n v="2.8710849E-2"/>
    <n v="2.1901951999999999E-2"/>
    <n v="6.0485701000000003E-2"/>
    <n v="1.4979572999999999E-2"/>
    <n v="2.6895143E-2"/>
    <n v="2.5533363999999999E-2"/>
    <n v="5.4017249000000003E-2"/>
    <n v="4.0626418999999997E-2"/>
    <n v="0.18293236500000001"/>
    <n v="0.21232410299999999"/>
    <n v="6.5932819000000004E-2"/>
    <n v="0.109282796"/>
    <n v="7.8869723000000003E-2"/>
    <n v="1.9972764E-2"/>
    <n v="1.0099864E-2"/>
    <n v="49"/>
    <n v="81"/>
    <n v="82"/>
    <n v="0.28178694199999998"/>
    <n v="0.16838487999999999"/>
    <n v="0.27835051500000002"/>
    <x v="5"/>
    <s v="Facial recognition security alarm system"/>
    <s v="All"/>
    <s v="Detached and semi-detached houses"/>
    <s v="Zircon"/>
    <s v="Security"/>
  </r>
  <r>
    <x v="27"/>
    <s v="c599316d-ca57-4f5e-bd4e-083c284ba01c"/>
    <n v="9559"/>
    <s v="cquibellni"/>
    <n v="2"/>
    <s v="Female"/>
    <x v="25"/>
    <x v="49"/>
    <x v="0"/>
    <x v="20"/>
    <n v="188"/>
    <x v="25"/>
    <n v="3351"/>
    <n v="17"/>
    <n v="469"/>
    <n v="844"/>
    <n v="1055"/>
    <n v="701"/>
    <n v="265"/>
    <n v="5.0731129999999998E-3"/>
    <n v="0.13995822099999999"/>
    <n v="0.25186511499999997"/>
    <n v="0.31483139399999999"/>
    <n v="0.209191286"/>
    <x v="25"/>
    <n v="14"/>
    <n v="139"/>
    <n v="378"/>
    <n v="597"/>
    <n v="606"/>
    <n v="534"/>
    <n v="427"/>
    <n v="285"/>
    <n v="371"/>
    <n v="4.1778570000000001E-3"/>
    <n v="4.1480154999999998E-2"/>
    <n v="0.112802149"/>
    <n v="0.17815577399999999"/>
    <n v="0.18084154"/>
    <n v="0.159355416"/>
    <n v="0.127424649"/>
    <n v="8.5049238999999999E-2"/>
    <n v="0.11071322"/>
    <n v="7921"/>
    <n v="456"/>
    <n v="269"/>
    <n v="199"/>
    <n v="473"/>
    <n v="81"/>
    <n v="172"/>
    <n v="205"/>
    <n v="387"/>
    <n v="412"/>
    <n v="1555"/>
    <n v="1548"/>
    <n v="558"/>
    <n v="718"/>
    <n v="578"/>
    <n v="204"/>
    <n v="106"/>
    <n v="42"/>
    <n v="43"/>
    <n v="5.7568489E-2"/>
    <n v="3.3960359000000002E-2"/>
    <n v="2.5123091E-2"/>
    <n v="5.9714681999999998E-2"/>
    <n v="1.0225982E-2"/>
    <n v="2.171443E-2"/>
    <n v="2.5880571000000002E-2"/>
    <n v="4.8857467000000002E-2"/>
    <n v="5.2013635000000003E-2"/>
    <n v="0.19631359700000001"/>
    <n v="0.19542987000000001"/>
    <n v="7.0445650999999998E-2"/>
    <n v="9.0645120999999995E-2"/>
    <n v="7.2970585000000004E-2"/>
    <n v="2.5754323999999999E-2"/>
    <n v="1.3382148999999999E-2"/>
    <n v="61"/>
    <n v="36"/>
    <n v="59"/>
    <n v="0.31382978700000003"/>
    <n v="0.32446808500000002"/>
    <n v="0.191489362"/>
    <x v="1"/>
    <s v="Speaker system which connects to your smartphone and other smart-home devices"/>
    <s v="High-End"/>
    <s v="All homes"/>
    <s v="Zircon"/>
    <s v="Sound System"/>
  </r>
  <r>
    <x v="5"/>
    <s v="a8f5cea8-e4ee-4e51-a1e5-3d28cfb575f6"/>
    <n v="7747"/>
    <s v="gwenderothke"/>
    <n v="2"/>
    <s v="Male"/>
    <x v="111"/>
    <x v="26"/>
    <x v="1"/>
    <x v="29"/>
    <n v="69"/>
    <x v="111"/>
    <n v="1722"/>
    <n v="1"/>
    <n v="77"/>
    <n v="320"/>
    <n v="516"/>
    <n v="578"/>
    <n v="230"/>
    <n v="5.8071999999999996E-4"/>
    <n v="4.4715446999999998E-2"/>
    <n v="0.18583042999999999"/>
    <n v="0.29965156799999998"/>
    <n v="0.33565621400000001"/>
    <x v="111"/>
    <n v="3"/>
    <n v="17"/>
    <n v="74"/>
    <n v="214"/>
    <n v="232"/>
    <n v="266"/>
    <n v="268"/>
    <n v="253"/>
    <n v="395"/>
    <n v="1.74216E-3"/>
    <n v="9.8722419999999998E-3"/>
    <n v="4.2973286999999999E-2"/>
    <n v="0.1242741"/>
    <n v="0.13472706200000001"/>
    <n v="0.15447154499999999"/>
    <n v="0.155632985"/>
    <n v="0.14692218400000001"/>
    <n v="0.229384437"/>
    <n v="4380"/>
    <n v="286"/>
    <n v="163"/>
    <n v="93"/>
    <n v="296"/>
    <n v="55"/>
    <n v="110"/>
    <n v="78"/>
    <n v="181"/>
    <n v="174"/>
    <n v="768"/>
    <n v="950"/>
    <n v="280"/>
    <n v="523"/>
    <n v="301"/>
    <n v="72"/>
    <n v="50"/>
    <n v="42.3"/>
    <n v="44"/>
    <n v="6.5296804E-2"/>
    <n v="3.7214612000000001E-2"/>
    <n v="2.1232877000000001E-2"/>
    <n v="6.7579908999999994E-2"/>
    <n v="1.2557077999999999E-2"/>
    <n v="2.5114154999999999E-2"/>
    <n v="1.7808219E-2"/>
    <n v="4.1324200999999998E-2"/>
    <n v="3.9726026999999997E-2"/>
    <n v="0.175342466"/>
    <n v="0.21689497699999999"/>
    <n v="6.3926941000000001E-2"/>
    <n v="0.119406393"/>
    <n v="6.8721460999999998E-2"/>
    <n v="1.6438356000000001E-2"/>
    <n v="1.1415524999999999E-2"/>
    <n v="25"/>
    <n v="9"/>
    <n v="2"/>
    <n v="2.8985507000000001E-2"/>
    <n v="0.362318841"/>
    <n v="0.130434783"/>
    <x v="0"/>
    <s v="Speaker system which connects to your smartphone and other smart-home devices"/>
    <s v="Budget"/>
    <s v="All homes"/>
    <s v="MyHome"/>
    <s v="Sound System"/>
  </r>
  <r>
    <x v="18"/>
    <s v="8d750344-ad1b-41ee-8a8c-4414142dc214"/>
    <n v="2346"/>
    <s v="tbrunnerkg"/>
    <n v="1"/>
    <s v="Male"/>
    <x v="94"/>
    <x v="16"/>
    <x v="1"/>
    <x v="6"/>
    <n v="291"/>
    <x v="94"/>
    <n v="3692"/>
    <n v="1"/>
    <n v="294"/>
    <n v="605"/>
    <n v="1898"/>
    <n v="789"/>
    <n v="105"/>
    <n v="2.7085599999999998E-4"/>
    <n v="7.9631636000000006E-2"/>
    <n v="0.163867822"/>
    <n v="0.51408450699999997"/>
    <n v="0.21370530900000001"/>
    <x v="94"/>
    <n v="8"/>
    <n v="60"/>
    <n v="256"/>
    <n v="390"/>
    <n v="911"/>
    <n v="1024"/>
    <n v="536"/>
    <n v="323"/>
    <n v="184"/>
    <n v="2.166847E-3"/>
    <n v="1.6251353999999999E-2"/>
    <n v="6.9339111999999994E-2"/>
    <n v="0.105633803"/>
    <n v="0.246749729"/>
    <n v="0.27735644599999998"/>
    <n v="0.14517876499999999"/>
    <n v="8.7486457000000004E-2"/>
    <n v="4.9837486E-2"/>
    <n v="8812"/>
    <n v="418"/>
    <n v="253"/>
    <n v="193"/>
    <n v="533"/>
    <n v="132"/>
    <n v="237"/>
    <n v="225"/>
    <n v="476"/>
    <n v="358"/>
    <n v="1612"/>
    <n v="1871"/>
    <n v="581"/>
    <n v="963"/>
    <n v="695"/>
    <n v="176"/>
    <n v="89"/>
    <n v="43"/>
    <n v="44"/>
    <n v="4.7435314999999999E-2"/>
    <n v="2.8710849E-2"/>
    <n v="2.1901951999999999E-2"/>
    <n v="6.0485701000000003E-2"/>
    <n v="1.4979572999999999E-2"/>
    <n v="2.6895143E-2"/>
    <n v="2.5533363999999999E-2"/>
    <n v="5.4017249000000003E-2"/>
    <n v="4.0626418999999997E-2"/>
    <n v="0.18293236500000001"/>
    <n v="0.21232410299999999"/>
    <n v="6.5932819000000004E-2"/>
    <n v="0.109282796"/>
    <n v="7.8869723000000003E-2"/>
    <n v="1.9972764E-2"/>
    <n v="1.0099864E-2"/>
    <n v="49"/>
    <n v="81"/>
    <n v="82"/>
    <n v="0.28178694199999998"/>
    <n v="0.16838487999999999"/>
    <n v="0.27835051500000002"/>
    <x v="2"/>
    <s v="Fingerprint recognised door system"/>
    <s v="All"/>
    <s v="Flats"/>
    <s v="MyHome"/>
    <s v="Security"/>
  </r>
  <r>
    <x v="4"/>
    <s v="c0c33ae3-25f9-4541-a31f-c0dd81152297"/>
    <n v="6825"/>
    <s v="pphilliphskh"/>
    <n v="1"/>
    <s v="Male"/>
    <x v="42"/>
    <x v="2"/>
    <x v="0"/>
    <x v="28"/>
    <n v="103"/>
    <x v="42"/>
    <n v="2171"/>
    <n v="12"/>
    <n v="327"/>
    <n v="380"/>
    <n v="605"/>
    <n v="587"/>
    <n v="260"/>
    <n v="5.5274069999999998E-3"/>
    <n v="0.15062183300000001"/>
    <n v="0.17503454600000001"/>
    <n v="0.278673422"/>
    <n v="0.27038231200000001"/>
    <x v="42"/>
    <n v="28"/>
    <n v="75"/>
    <n v="231"/>
    <n v="268"/>
    <n v="296"/>
    <n v="297"/>
    <n v="304"/>
    <n v="241"/>
    <n v="431"/>
    <n v="1.2897281999999999E-2"/>
    <n v="3.4546291999999999E-2"/>
    <n v="0.106402579"/>
    <n v="0.123445417"/>
    <n v="0.13634269900000001"/>
    <n v="0.13680331600000001"/>
    <n v="0.14002763700000001"/>
    <n v="0.111008752"/>
    <n v="0.19852602499999999"/>
    <n v="5090"/>
    <n v="232"/>
    <n v="163"/>
    <n v="117"/>
    <n v="351"/>
    <n v="73"/>
    <n v="148"/>
    <n v="80"/>
    <n v="195"/>
    <n v="172"/>
    <n v="797"/>
    <n v="1093"/>
    <n v="363"/>
    <n v="623"/>
    <n v="466"/>
    <n v="138"/>
    <n v="79"/>
    <n v="45.1"/>
    <n v="47"/>
    <n v="4.5579568000000001E-2"/>
    <n v="3.2023575999999998E-2"/>
    <n v="2.2986248000000001E-2"/>
    <n v="6.8958743000000003E-2"/>
    <n v="1.4341847E-2"/>
    <n v="2.9076621E-2"/>
    <n v="1.5717091999999998E-2"/>
    <n v="3.8310413000000001E-2"/>
    <n v="3.3791749000000003E-2"/>
    <n v="0.156581532"/>
    <n v="0.21473477399999999"/>
    <n v="7.1316305999999996E-2"/>
    <n v="0.122396857"/>
    <n v="9.1552063000000003E-2"/>
    <n v="2.7111983999999999E-2"/>
    <n v="1.5520628999999999E-2"/>
    <n v="47"/>
    <n v="19"/>
    <n v="15"/>
    <n v="0.145631068"/>
    <n v="0.45631068000000002"/>
    <n v="0.18446601900000001"/>
    <x v="5"/>
    <s v="Facial recognition security alarm system"/>
    <s v="All"/>
    <s v="Detached and semi-detached houses"/>
    <s v="Zircon"/>
    <s v="Security"/>
  </r>
  <r>
    <x v="12"/>
    <s v="d976807a-eba7-4927-9661-42b4b59a9aae"/>
    <n v="2346"/>
    <s v="sgillumki"/>
    <n v="1"/>
    <s v="Male"/>
    <x v="5"/>
    <x v="10"/>
    <x v="1"/>
    <x v="3"/>
    <n v="85"/>
    <x v="5"/>
    <n v="2321"/>
    <n v="12"/>
    <n v="139"/>
    <n v="227"/>
    <n v="964"/>
    <n v="825"/>
    <n v="154"/>
    <n v="5.1701849999999999E-3"/>
    <n v="5.9887979000000001E-2"/>
    <n v="9.7802670999999994E-2"/>
    <n v="0.41533821599999998"/>
    <n v="0.355450237"/>
    <x v="5"/>
    <n v="48"/>
    <n v="20"/>
    <n v="80"/>
    <n v="165"/>
    <n v="418"/>
    <n v="476"/>
    <n v="447"/>
    <n v="336"/>
    <n v="331"/>
    <n v="2.0680740999999999E-2"/>
    <n v="8.6169750000000007E-3"/>
    <n v="3.4467902000000002E-2"/>
    <n v="7.1090047000000003E-2"/>
    <n v="0.18009478700000001"/>
    <n v="0.20508401600000001"/>
    <n v="0.19258940099999999"/>
    <n v="0.14476518699999999"/>
    <n v="0.14261094399999999"/>
    <n v="5486"/>
    <n v="200"/>
    <n v="146"/>
    <n v="134"/>
    <n v="311"/>
    <n v="68"/>
    <n v="152"/>
    <n v="122"/>
    <n v="242"/>
    <n v="232"/>
    <n v="807"/>
    <n v="1325"/>
    <n v="548"/>
    <n v="694"/>
    <n v="408"/>
    <n v="74"/>
    <n v="23"/>
    <n v="44.8"/>
    <n v="48"/>
    <n v="3.6456435000000002E-2"/>
    <n v="2.6613197000000002E-2"/>
    <n v="2.4425810999999999E-2"/>
    <n v="5.6689756000000001E-2"/>
    <n v="1.2395188E-2"/>
    <n v="2.7706890000000001E-2"/>
    <n v="2.2238424999999999E-2"/>
    <n v="4.4112286000000001E-2"/>
    <n v="4.2289463999999999E-2"/>
    <n v="0.147101713"/>
    <n v="0.241523879"/>
    <n v="9.9890630999999994E-2"/>
    <n v="0.12650382800000001"/>
    <n v="7.4371126999999995E-2"/>
    <n v="1.3488880999999999E-2"/>
    <n v="4.1924900000000001E-3"/>
    <n v="40"/>
    <n v="23"/>
    <n v="7"/>
    <n v="8.2352940999999999E-2"/>
    <n v="0.47058823500000002"/>
    <n v="0.27058823500000001"/>
    <x v="2"/>
    <s v="Fingerprint recognised door system"/>
    <s v="All"/>
    <s v="Flats"/>
    <s v="MyHome"/>
    <s v="Security"/>
  </r>
  <r>
    <x v="25"/>
    <s v="171e42b7-17b7-4db7-9018-ec1922388ac0"/>
    <n v="2342"/>
    <s v="mleeburnekk"/>
    <n v="1"/>
    <s v="Male"/>
    <x v="4"/>
    <x v="3"/>
    <x v="1"/>
    <x v="2"/>
    <n v="263"/>
    <x v="4"/>
    <n v="2595"/>
    <n v="1"/>
    <n v="71"/>
    <n v="373"/>
    <n v="992"/>
    <n v="993"/>
    <n v="165"/>
    <n v="3.85356E-4"/>
    <n v="2.7360308E-2"/>
    <n v="0.143737958"/>
    <n v="0.38227360300000002"/>
    <n v="0.38265895999999999"/>
    <x v="4"/>
    <n v="1"/>
    <n v="21"/>
    <n v="82"/>
    <n v="262"/>
    <n v="486"/>
    <n v="480"/>
    <n v="455"/>
    <n v="418"/>
    <n v="390"/>
    <n v="3.85356E-4"/>
    <n v="8.0924859999999994E-3"/>
    <n v="3.1599229E-2"/>
    <n v="0.100963391"/>
    <n v="0.18728323699999999"/>
    <n v="0.184971098"/>
    <n v="0.17533718700000001"/>
    <n v="0.161078998"/>
    <n v="0.150289017"/>
    <n v="6952"/>
    <n v="320"/>
    <n v="227"/>
    <n v="164"/>
    <n v="487"/>
    <n v="111"/>
    <n v="205"/>
    <n v="216"/>
    <n v="402"/>
    <n v="264"/>
    <n v="1316"/>
    <n v="1665"/>
    <n v="460"/>
    <n v="647"/>
    <n v="320"/>
    <n v="91"/>
    <n v="57"/>
    <n v="40.5"/>
    <n v="43"/>
    <n v="4.6029919000000002E-2"/>
    <n v="3.2652474000000001E-2"/>
    <n v="2.3590334000000001E-2"/>
    <n v="7.0051784000000006E-2"/>
    <n v="1.5966628E-2"/>
    <n v="2.9487916999999999E-2"/>
    <n v="3.1070196000000001E-2"/>
    <n v="5.7825085999999998E-2"/>
    <n v="3.7974684000000002E-2"/>
    <n v="0.189298044"/>
    <n v="0.23949942499999999"/>
    <n v="6.6168009E-2"/>
    <n v="9.3066742999999993E-2"/>
    <n v="4.6029919000000002E-2"/>
    <n v="1.3089758E-2"/>
    <n v="8.1990789999999997E-3"/>
    <n v="68"/>
    <n v="96"/>
    <n v="41"/>
    <n v="0.155893536"/>
    <n v="0.25855513299999999"/>
    <n v="0.365019011"/>
    <x v="3"/>
    <s v="Alarm clock which automatically syncs with your smartphone and automatically opens the curtains or blinds"/>
    <s v="Budget"/>
    <s v="All homes"/>
    <s v="MyHome"/>
    <s v="Alarm"/>
  </r>
  <r>
    <x v="17"/>
    <s v="d00b0cc2-6623-428d-b047-14022baa94e8"/>
    <n v="1765"/>
    <s v="oemorkl"/>
    <n v="1"/>
    <s v="Female"/>
    <x v="112"/>
    <x v="6"/>
    <x v="0"/>
    <x v="41"/>
    <n v="183"/>
    <x v="112"/>
    <n v="3564"/>
    <n v="1"/>
    <n v="124"/>
    <n v="783"/>
    <n v="1920"/>
    <n v="598"/>
    <n v="138"/>
    <n v="2.8058400000000001E-4"/>
    <n v="3.4792367999999997E-2"/>
    <n v="0.21969696999999999"/>
    <n v="0.53872053900000005"/>
    <n v="0.16778900099999999"/>
    <x v="112"/>
    <n v="3"/>
    <n v="23"/>
    <n v="144"/>
    <n v="433"/>
    <n v="924"/>
    <n v="1067"/>
    <n v="518"/>
    <n v="304"/>
    <n v="148"/>
    <n v="8.4175099999999996E-4"/>
    <n v="6.4534229999999998E-3"/>
    <n v="4.0404040000000002E-2"/>
    <n v="0.12149270500000001"/>
    <n v="0.25925925900000002"/>
    <n v="0.29938271599999999"/>
    <n v="0.145342312"/>
    <n v="8.5297418999999999E-2"/>
    <n v="4.1526374999999997E-2"/>
    <n v="9009"/>
    <n v="457"/>
    <n v="313"/>
    <n v="195"/>
    <n v="556"/>
    <n v="107"/>
    <n v="225"/>
    <n v="179"/>
    <n v="413"/>
    <n v="353"/>
    <n v="1698"/>
    <n v="1949"/>
    <n v="689"/>
    <n v="996"/>
    <n v="631"/>
    <n v="174"/>
    <n v="74"/>
    <n v="43"/>
    <n v="45"/>
    <n v="5.0727051000000002E-2"/>
    <n v="3.4743034999999999E-2"/>
    <n v="2.1645022E-2"/>
    <n v="6.1716062000000002E-2"/>
    <n v="1.1877011999999999E-2"/>
    <n v="2.4975025000000001E-2"/>
    <n v="1.9869020000000001E-2"/>
    <n v="4.5843045999999998E-2"/>
    <n v="3.9183039000000003E-2"/>
    <n v="0.18847818799999999"/>
    <n v="0.216339216"/>
    <n v="7.6479076000000007E-2"/>
    <n v="0.110556111"/>
    <n v="7.0041069999999997E-2"/>
    <n v="1.9314019000000002E-2"/>
    <n v="8.2140080000000001E-3"/>
    <n v="38"/>
    <n v="97"/>
    <n v="14"/>
    <n v="7.6502732000000004E-2"/>
    <n v="0.207650273"/>
    <n v="0.53005464499999999"/>
    <x v="7"/>
    <s v="Smart bulb that can be controlled by your smartphone and other smart-home devices"/>
    <s v="Budget"/>
    <s v="All homes"/>
    <s v="MyHome"/>
    <s v="Lighting"/>
  </r>
  <r>
    <x v="27"/>
    <s v="5bead174-4b12-4863-835a-92a46c05fa88"/>
    <n v="2342"/>
    <s v="rarnholdkm"/>
    <n v="1"/>
    <s v="Female"/>
    <x v="80"/>
    <x v="32"/>
    <x v="0"/>
    <x v="1"/>
    <n v="136"/>
    <x v="80"/>
    <n v="3100"/>
    <n v="2"/>
    <n v="213"/>
    <n v="705"/>
    <n v="1287"/>
    <n v="670"/>
    <n v="223"/>
    <n v="6.45161E-4"/>
    <n v="6.8709676999999997E-2"/>
    <n v="0.22741935499999999"/>
    <n v="0.41516129000000002"/>
    <n v="0.216129032"/>
    <x v="80"/>
    <n v="6"/>
    <n v="36"/>
    <n v="212"/>
    <n v="569"/>
    <n v="672"/>
    <n v="620"/>
    <n v="407"/>
    <n v="305"/>
    <n v="273"/>
    <n v="1.9354839999999999E-3"/>
    <n v="1.1612903000000001E-2"/>
    <n v="6.8387096999999994E-2"/>
    <n v="0.18354838700000001"/>
    <n v="0.216774194"/>
    <n v="0.2"/>
    <n v="0.13129032299999999"/>
    <n v="9.8387097000000007E-2"/>
    <n v="8.8064515999999995E-2"/>
    <n v="8061"/>
    <n v="598"/>
    <n v="304"/>
    <n v="192"/>
    <n v="507"/>
    <n v="97"/>
    <n v="213"/>
    <n v="157"/>
    <n v="412"/>
    <n v="446"/>
    <n v="1885"/>
    <n v="1610"/>
    <n v="440"/>
    <n v="624"/>
    <n v="387"/>
    <n v="103"/>
    <n v="86"/>
    <n v="38.5"/>
    <n v="39"/>
    <n v="7.4184343999999999E-2"/>
    <n v="3.7712442999999998E-2"/>
    <n v="2.3818385000000001E-2"/>
    <n v="6.2895422000000006E-2"/>
    <n v="1.2033245999999999E-2"/>
    <n v="2.6423520999999998E-2"/>
    <n v="1.9476492000000001E-2"/>
    <n v="5.1110283999999999E-2"/>
    <n v="5.5328123E-2"/>
    <n v="0.23384195499999999"/>
    <n v="0.199727081"/>
    <n v="5.4583799000000002E-2"/>
    <n v="7.7409750999999999E-2"/>
    <n v="4.8008931999999997E-2"/>
    <n v="1.2777571E-2"/>
    <n v="1.0668652000000001E-2"/>
    <n v="28"/>
    <n v="31"/>
    <n v="20"/>
    <n v="0.147058824"/>
    <n v="0.20588235299999999"/>
    <n v="0.227941176"/>
    <x v="3"/>
    <s v="Alarm clock which automatically syncs with your smartphone and automatically opens the curtains or blinds"/>
    <s v="Budget"/>
    <s v="All homes"/>
    <s v="MyHome"/>
    <s v="Alarm"/>
  </r>
  <r>
    <x v="4"/>
    <s v="e88cdeb2-809e-49ad-8bfc-324b8574fb4f"/>
    <n v="2342"/>
    <s v="alockwoodkn"/>
    <n v="1"/>
    <s v="Female"/>
    <x v="101"/>
    <x v="3"/>
    <x v="1"/>
    <x v="27"/>
    <n v="66"/>
    <x v="101"/>
    <n v="1552"/>
    <n v="4"/>
    <n v="79"/>
    <n v="207"/>
    <n v="518"/>
    <n v="506"/>
    <n v="238"/>
    <n v="2.5773200000000001E-3"/>
    <n v="5.0902061999999998E-2"/>
    <n v="0.13337628900000001"/>
    <n v="0.33376288700000001"/>
    <n v="0.326030928"/>
    <x v="101"/>
    <n v="2"/>
    <n v="16"/>
    <n v="65"/>
    <n v="137"/>
    <n v="203"/>
    <n v="259"/>
    <n v="233"/>
    <n v="253"/>
    <n v="384"/>
    <n v="1.2886600000000001E-3"/>
    <n v="1.0309278E-2"/>
    <n v="4.1881442999999997E-2"/>
    <n v="8.8273195999999998E-2"/>
    <n v="0.13079896899999999"/>
    <n v="0.16688144299999999"/>
    <n v="0.150128866"/>
    <n v="0.163015464"/>
    <n v="0.24742268000000001"/>
    <n v="3833"/>
    <n v="197"/>
    <n v="114"/>
    <n v="78"/>
    <n v="238"/>
    <n v="54"/>
    <n v="113"/>
    <n v="78"/>
    <n v="158"/>
    <n v="115"/>
    <n v="623"/>
    <n v="930"/>
    <n v="293"/>
    <n v="511"/>
    <n v="253"/>
    <n v="57"/>
    <n v="21"/>
    <n v="43.6"/>
    <n v="46"/>
    <n v="5.1395773999999998E-2"/>
    <n v="2.9741717000000001E-2"/>
    <n v="2.0349596000000001E-2"/>
    <n v="6.2092356000000001E-2"/>
    <n v="1.4088181999999999E-2"/>
    <n v="2.9480823999999999E-2"/>
    <n v="2.0349596000000001E-2"/>
    <n v="4.1220975999999999E-2"/>
    <n v="3.0002609E-2"/>
    <n v="0.162535873"/>
    <n v="0.24262979400000001"/>
    <n v="7.6441430000000005E-2"/>
    <n v="0.13331594099999999"/>
    <n v="6.6005739999999993E-2"/>
    <n v="1.4870858000000001E-2"/>
    <n v="5.478737E-3"/>
    <n v="36"/>
    <n v="11"/>
    <n v="0"/>
    <n v="0"/>
    <n v="0.54545454500000001"/>
    <n v="0.16666666699999999"/>
    <x v="3"/>
    <s v="Alarm clock which automatically syncs with your smartphone and automatically opens the curtains or blinds"/>
    <s v="Budget"/>
    <s v="All homes"/>
    <s v="MyHome"/>
    <s v="Alarm"/>
  </r>
  <r>
    <x v="5"/>
    <s v="3dc1f4ca-d3bf-4382-8126-6fbf6ef3cc70"/>
    <n v="2342"/>
    <s v="vsterlingko"/>
    <n v="1"/>
    <s v="Male"/>
    <x v="42"/>
    <x v="28"/>
    <x v="0"/>
    <x v="28"/>
    <n v="103"/>
    <x v="42"/>
    <n v="2171"/>
    <n v="12"/>
    <n v="327"/>
    <n v="380"/>
    <n v="605"/>
    <n v="587"/>
    <n v="260"/>
    <n v="5.5274069999999998E-3"/>
    <n v="0.15062183300000001"/>
    <n v="0.17503454600000001"/>
    <n v="0.278673422"/>
    <n v="0.27038231200000001"/>
    <x v="42"/>
    <n v="28"/>
    <n v="75"/>
    <n v="231"/>
    <n v="268"/>
    <n v="296"/>
    <n v="297"/>
    <n v="304"/>
    <n v="241"/>
    <n v="431"/>
    <n v="1.2897281999999999E-2"/>
    <n v="3.4546291999999999E-2"/>
    <n v="0.106402579"/>
    <n v="0.123445417"/>
    <n v="0.13634269900000001"/>
    <n v="0.13680331600000001"/>
    <n v="0.14002763700000001"/>
    <n v="0.111008752"/>
    <n v="0.19852602499999999"/>
    <n v="5090"/>
    <n v="232"/>
    <n v="163"/>
    <n v="117"/>
    <n v="351"/>
    <n v="73"/>
    <n v="148"/>
    <n v="80"/>
    <n v="195"/>
    <n v="172"/>
    <n v="797"/>
    <n v="1093"/>
    <n v="363"/>
    <n v="623"/>
    <n v="466"/>
    <n v="138"/>
    <n v="79"/>
    <n v="45.1"/>
    <n v="47"/>
    <n v="4.5579568000000001E-2"/>
    <n v="3.2023575999999998E-2"/>
    <n v="2.2986248000000001E-2"/>
    <n v="6.8958743000000003E-2"/>
    <n v="1.4341847E-2"/>
    <n v="2.9076621E-2"/>
    <n v="1.5717091999999998E-2"/>
    <n v="3.8310413000000001E-2"/>
    <n v="3.3791749000000003E-2"/>
    <n v="0.156581532"/>
    <n v="0.21473477399999999"/>
    <n v="7.1316305999999996E-2"/>
    <n v="0.122396857"/>
    <n v="9.1552063000000003E-2"/>
    <n v="2.7111983999999999E-2"/>
    <n v="1.5520628999999999E-2"/>
    <n v="47"/>
    <n v="19"/>
    <n v="15"/>
    <n v="0.145631068"/>
    <n v="0.45631068000000002"/>
    <n v="0.18446601900000001"/>
    <x v="3"/>
    <s v="Alarm clock which automatically syncs with your smartphone and automatically opens the curtains or blinds"/>
    <s v="Budget"/>
    <s v="All homes"/>
    <s v="MyHome"/>
    <s v="Alarm"/>
  </r>
  <r>
    <x v="18"/>
    <s v="4c76a764-13ff-43c3-9d24-30c4242e321f"/>
    <n v="5422"/>
    <s v="bdossettkp"/>
    <n v="3"/>
    <s v="Male"/>
    <x v="44"/>
    <x v="9"/>
    <x v="0"/>
    <x v="17"/>
    <n v="83"/>
    <x v="44"/>
    <n v="1111"/>
    <n v="0"/>
    <n v="80"/>
    <n v="255"/>
    <n v="338"/>
    <n v="256"/>
    <n v="182"/>
    <n v="0"/>
    <n v="7.2007201000000007E-2"/>
    <n v="0.229522952"/>
    <n v="0.30423042300000003"/>
    <n v="0.23042304199999999"/>
    <x v="44"/>
    <n v="1"/>
    <n v="21"/>
    <n v="70"/>
    <n v="130"/>
    <n v="198"/>
    <n v="183"/>
    <n v="137"/>
    <n v="130"/>
    <n v="241"/>
    <n v="9.0008999999999998E-4"/>
    <n v="1.8901890000000001E-2"/>
    <n v="6.3006301000000001E-2"/>
    <n v="0.117011701"/>
    <n v="0.178217822"/>
    <n v="0.164716472"/>
    <n v="0.123312331"/>
    <n v="0.117011701"/>
    <n v="0.216921692"/>
    <n v="2675"/>
    <n v="173"/>
    <n v="101"/>
    <n v="62"/>
    <n v="177"/>
    <n v="29"/>
    <n v="63"/>
    <n v="46"/>
    <n v="92"/>
    <n v="102"/>
    <n v="542"/>
    <n v="616"/>
    <n v="170"/>
    <n v="243"/>
    <n v="175"/>
    <n v="56"/>
    <n v="28"/>
    <n v="41.8"/>
    <n v="44"/>
    <n v="6.4672896999999993E-2"/>
    <n v="3.7757009000000001E-2"/>
    <n v="2.3177570000000002E-2"/>
    <n v="6.6168223999999998E-2"/>
    <n v="1.0841121E-2"/>
    <n v="2.3551401999999999E-2"/>
    <n v="1.7196262E-2"/>
    <n v="3.4392523000000001E-2"/>
    <n v="3.8130840999999999E-2"/>
    <n v="0.202616822"/>
    <n v="0.23028037400000001"/>
    <n v="6.3551402000000007E-2"/>
    <n v="9.0841120999999997E-2"/>
    <n v="6.5420561000000002E-2"/>
    <n v="2.0934578999999998E-2"/>
    <n v="1.0467290000000001E-2"/>
    <n v="24"/>
    <n v="16"/>
    <n v="30"/>
    <n v="0.36144578300000002"/>
    <n v="0.289156627"/>
    <n v="0.19277108400000001"/>
    <x v="4"/>
    <s v="Smart bulb that can be controlled by your smartphone and other smart-home devices"/>
    <s v="High-End"/>
    <s v="All homes"/>
    <s v="Zircon"/>
    <s v="Lighting"/>
  </r>
  <r>
    <x v="12"/>
    <s v="a4cf8040-6e50-4484-9616-8599d1b2c970"/>
    <n v="1765"/>
    <s v="thurndallkq"/>
    <n v="2"/>
    <s v="Male"/>
    <x v="40"/>
    <x v="1"/>
    <x v="1"/>
    <x v="27"/>
    <n v="107"/>
    <x v="40"/>
    <n v="1858"/>
    <n v="5"/>
    <n v="96"/>
    <n v="367"/>
    <n v="591"/>
    <n v="548"/>
    <n v="251"/>
    <n v="2.6910660000000002E-3"/>
    <n v="5.1668460999999999E-2"/>
    <n v="0.19752422"/>
    <n v="0.31808396100000003"/>
    <n v="0.29494079699999998"/>
    <x v="40"/>
    <n v="2"/>
    <n v="19"/>
    <n v="74"/>
    <n v="227"/>
    <n v="293"/>
    <n v="314"/>
    <n v="285"/>
    <n v="244"/>
    <n v="400"/>
    <n v="1.0764259999999999E-3"/>
    <n v="1.022605E-2"/>
    <n v="3.9827771999999997E-2"/>
    <n v="0.122174381"/>
    <n v="0.15769644799999999"/>
    <n v="0.16899892399999999"/>
    <n v="0.153390743"/>
    <n v="0.13132400399999999"/>
    <n v="0.21528525300000001"/>
    <n v="4496"/>
    <n v="238"/>
    <n v="154"/>
    <n v="112"/>
    <n v="269"/>
    <n v="57"/>
    <n v="119"/>
    <n v="74"/>
    <n v="267"/>
    <n v="163"/>
    <n v="734"/>
    <n v="981"/>
    <n v="337"/>
    <n v="553"/>
    <n v="309"/>
    <n v="90"/>
    <n v="39"/>
    <n v="43.2"/>
    <n v="45"/>
    <n v="5.2935942999999999E-2"/>
    <n v="3.4252668999999999E-2"/>
    <n v="2.4911032E-2"/>
    <n v="5.9830961000000002E-2"/>
    <n v="1.2677936000000001E-2"/>
    <n v="2.6467971999999999E-2"/>
    <n v="1.6459075E-2"/>
    <n v="5.9386121E-2"/>
    <n v="3.6254448000000002E-2"/>
    <n v="0.163256228"/>
    <n v="0.21819395"/>
    <n v="7.4955516E-2"/>
    <n v="0.122998221"/>
    <n v="6.8727758E-2"/>
    <n v="2.0017793999999998E-2"/>
    <n v="8.6743770000000005E-3"/>
    <n v="51"/>
    <n v="28"/>
    <n v="5"/>
    <n v="4.6728972000000001E-2"/>
    <n v="0.47663551399999998"/>
    <n v="0.26168224299999998"/>
    <x v="7"/>
    <s v="Smart bulb that can be controlled by your smartphone and other smart-home devices"/>
    <s v="Budget"/>
    <s v="All homes"/>
    <s v="MyHome"/>
    <s v="Lighting"/>
  </r>
  <r>
    <x v="18"/>
    <s v="5fb5a826-b6f2-4cbf-ac74-ce08a7defb07"/>
    <n v="2342"/>
    <s v="cbettingtonkr"/>
    <n v="1"/>
    <s v="Male"/>
    <x v="36"/>
    <x v="3"/>
    <x v="0"/>
    <x v="10"/>
    <n v="84"/>
    <x v="36"/>
    <n v="1452"/>
    <n v="4"/>
    <n v="164"/>
    <n v="163"/>
    <n v="291"/>
    <n v="298"/>
    <n v="532"/>
    <n v="2.7548210000000002E-3"/>
    <n v="0.11294765800000001"/>
    <n v="0.11225895299999999"/>
    <n v="0.200413223"/>
    <n v="0.20523416"/>
    <x v="36"/>
    <n v="6"/>
    <n v="32"/>
    <n v="124"/>
    <n v="117"/>
    <n v="128"/>
    <n v="157"/>
    <n v="125"/>
    <n v="130"/>
    <n v="633"/>
    <n v="4.1322310000000001E-3"/>
    <n v="2.2038566999999998E-2"/>
    <n v="8.5399449000000002E-2"/>
    <n v="8.0578512000000005E-2"/>
    <n v="8.8154270000000007E-2"/>
    <n v="0.10812672199999999"/>
    <n v="8.6088154E-2"/>
    <n v="8.9531680000000002E-2"/>
    <n v="0.43595041299999998"/>
    <n v="3921"/>
    <n v="208"/>
    <n v="169"/>
    <n v="113"/>
    <n v="293"/>
    <n v="65"/>
    <n v="98"/>
    <n v="79"/>
    <n v="165"/>
    <n v="146"/>
    <n v="684"/>
    <n v="937"/>
    <n v="236"/>
    <n v="314"/>
    <n v="227"/>
    <n v="122"/>
    <n v="65"/>
    <n v="41.5"/>
    <n v="43"/>
    <n v="5.3047692E-2"/>
    <n v="4.3101250000000001E-2"/>
    <n v="2.8819179E-2"/>
    <n v="7.4725835000000004E-2"/>
    <n v="1.6577404E-2"/>
    <n v="2.4993623999999999E-2"/>
    <n v="2.0147920999999999E-2"/>
    <n v="4.2081102000000002E-2"/>
    <n v="3.7235399000000002E-2"/>
    <n v="0.174445295"/>
    <n v="0.23896965100000001"/>
    <n v="6.0188726999999997E-2"/>
    <n v="8.0081611999999996E-2"/>
    <n v="5.7893395E-2"/>
    <n v="3.1114512E-2"/>
    <n v="1.6577404E-2"/>
    <n v="39"/>
    <n v="11"/>
    <n v="9"/>
    <n v="0.10714285699999999"/>
    <n v="0.46428571400000002"/>
    <n v="0.13095238100000001"/>
    <x v="3"/>
    <s v="Alarm clock which automatically syncs with your smartphone and automatically opens the curtains or blinds"/>
    <s v="Budget"/>
    <s v="All homes"/>
    <s v="MyHome"/>
    <s v="Alarm"/>
  </r>
  <r>
    <x v="6"/>
    <s v="3d1a6dd1-cad5-4e32-be30-ab1a3432d072"/>
    <n v="6825"/>
    <s v="mpetricks"/>
    <n v="1"/>
    <s v="Female"/>
    <x v="12"/>
    <x v="2"/>
    <x v="0"/>
    <x v="1"/>
    <n v="132"/>
    <x v="12"/>
    <n v="1955"/>
    <n v="5"/>
    <n v="374"/>
    <n v="730"/>
    <n v="339"/>
    <n v="240"/>
    <n v="267"/>
    <n v="2.557545E-3"/>
    <n v="0.19130434800000001"/>
    <n v="0.37340153500000001"/>
    <n v="0.173401535"/>
    <n v="0.122762148"/>
    <x v="12"/>
    <n v="15"/>
    <n v="174"/>
    <n v="355"/>
    <n v="498"/>
    <n v="230"/>
    <n v="144"/>
    <n v="97"/>
    <n v="103"/>
    <n v="339"/>
    <n v="7.6726340000000002E-3"/>
    <n v="8.9002557999999996E-2"/>
    <n v="0.181585678"/>
    <n v="0.25473145800000002"/>
    <n v="0.117647059"/>
    <n v="7.3657289000000001E-2"/>
    <n v="4.9616368000000001E-2"/>
    <n v="5.2685422000000003E-2"/>
    <n v="0.173401535"/>
    <n v="4305"/>
    <n v="254"/>
    <n v="131"/>
    <n v="87"/>
    <n v="230"/>
    <n v="53"/>
    <n v="92"/>
    <n v="74"/>
    <n v="235"/>
    <n v="379"/>
    <n v="1084"/>
    <n v="824"/>
    <n v="255"/>
    <n v="305"/>
    <n v="195"/>
    <n v="74"/>
    <n v="33"/>
    <n v="38.9"/>
    <n v="37"/>
    <n v="5.9001161000000003E-2"/>
    <n v="3.0429733E-2"/>
    <n v="2.0209059000000001E-2"/>
    <n v="5.3426249000000002E-2"/>
    <n v="1.2311266E-2"/>
    <n v="2.1370499000000001E-2"/>
    <n v="1.7189315E-2"/>
    <n v="5.4587689000000002E-2"/>
    <n v="8.8037166E-2"/>
    <n v="0.25180023200000001"/>
    <n v="0.19140534300000001"/>
    <n v="5.9233449000000001E-2"/>
    <n v="7.0847851000000003E-2"/>
    <n v="4.5296166999999998E-2"/>
    <n v="1.7189315E-2"/>
    <n v="7.6655050000000004E-3"/>
    <n v="29"/>
    <n v="8"/>
    <n v="62"/>
    <n v="0.46969696999999999"/>
    <n v="0.21969696999999999"/>
    <n v="6.0606061000000003E-2"/>
    <x v="5"/>
    <s v="Facial recognition security alarm system"/>
    <s v="All"/>
    <s v="Detached and semi-detached houses"/>
    <s v="Zircon"/>
    <s v="Security"/>
  </r>
  <r>
    <x v="28"/>
    <s v="b8b58bc5-f383-4771-89eb-991b3f015e53"/>
    <n v="2346"/>
    <s v="chaskinskt"/>
    <n v="1"/>
    <s v="Female"/>
    <x v="63"/>
    <x v="15"/>
    <x v="1"/>
    <x v="29"/>
    <n v="97"/>
    <x v="63"/>
    <n v="1962"/>
    <n v="3"/>
    <n v="263"/>
    <n v="734"/>
    <n v="573"/>
    <n v="351"/>
    <n v="38"/>
    <n v="1.5290519999999999E-3"/>
    <n v="0.134046891"/>
    <n v="0.374108053"/>
    <n v="0.29204892999999998"/>
    <n v="0.17889908299999999"/>
    <x v="63"/>
    <n v="6"/>
    <n v="71"/>
    <n v="278"/>
    <n v="576"/>
    <n v="313"/>
    <n v="252"/>
    <n v="184"/>
    <n v="148"/>
    <n v="134"/>
    <n v="3.0581039999999999E-3"/>
    <n v="3.6187563999999998E-2"/>
    <n v="0.14169215099999999"/>
    <n v="0.29357798200000002"/>
    <n v="0.15953109100000001"/>
    <n v="0.128440367"/>
    <n v="9.3781854999999997E-2"/>
    <n v="7.5433231000000003E-2"/>
    <n v="6.8297654999999999E-2"/>
    <n v="4651"/>
    <n v="429"/>
    <n v="217"/>
    <n v="111"/>
    <n v="259"/>
    <n v="57"/>
    <n v="102"/>
    <n v="71"/>
    <n v="319"/>
    <n v="615"/>
    <n v="1455"/>
    <n v="727"/>
    <n v="108"/>
    <n v="126"/>
    <n v="50"/>
    <n v="1"/>
    <n v="4"/>
    <n v="30.9"/>
    <n v="31"/>
    <n v="9.2238228000000005E-2"/>
    <n v="4.6656633000000003E-2"/>
    <n v="2.3865834999999998E-2"/>
    <n v="5.5686948999999999E-2"/>
    <n v="1.2255429E-2"/>
    <n v="2.1930768E-2"/>
    <n v="1.5265534000000001E-2"/>
    <n v="6.8587401000000006E-2"/>
    <n v="0.13222962799999999"/>
    <n v="0.312835949"/>
    <n v="0.15631047100000001"/>
    <n v="2.3220813E-2"/>
    <n v="2.7090948E-2"/>
    <n v="1.0750376000000001E-2"/>
    <n v="2.1500800000000001E-4"/>
    <n v="8.6003000000000002E-4"/>
    <n v="19"/>
    <n v="15"/>
    <n v="24"/>
    <n v="0.24742268000000001"/>
    <n v="0.19587628900000001"/>
    <n v="0.15463917499999999"/>
    <x v="2"/>
    <s v="Fingerprint recognised door system"/>
    <s v="All"/>
    <s v="Flats"/>
    <s v="MyHome"/>
    <s v="Security"/>
  </r>
  <r>
    <x v="30"/>
    <s v="c5d2e024-70cf-4c3a-9418-ac81ad32e45c"/>
    <n v="9559"/>
    <s v="kmattausku"/>
    <n v="3"/>
    <s v="Female"/>
    <x v="69"/>
    <x v="8"/>
    <x v="1"/>
    <x v="13"/>
    <n v="105"/>
    <x v="69"/>
    <n v="2026"/>
    <n v="0"/>
    <n v="130"/>
    <n v="443"/>
    <n v="921"/>
    <n v="397"/>
    <n v="135"/>
    <n v="0"/>
    <n v="6.4165844E-2"/>
    <n v="0.218657453"/>
    <n v="0.45459032599999999"/>
    <n v="0.195952616"/>
    <x v="69"/>
    <n v="10"/>
    <n v="24"/>
    <n v="117"/>
    <n v="300"/>
    <n v="490"/>
    <n v="418"/>
    <n v="240"/>
    <n v="198"/>
    <n v="229"/>
    <n v="4.9358340000000001E-3"/>
    <n v="1.1846002E-2"/>
    <n v="5.7749259999999997E-2"/>
    <n v="0.148075025"/>
    <n v="0.241855874"/>
    <n v="0.20631786799999999"/>
    <n v="0.11846002"/>
    <n v="9.7729516000000002E-2"/>
    <n v="0.11303060199999999"/>
    <n v="4888"/>
    <n v="298"/>
    <n v="183"/>
    <n v="94"/>
    <n v="316"/>
    <n v="71"/>
    <n v="126"/>
    <n v="101"/>
    <n v="220"/>
    <n v="248"/>
    <n v="950"/>
    <n v="1060"/>
    <n v="347"/>
    <n v="521"/>
    <n v="257"/>
    <n v="63"/>
    <n v="33"/>
    <n v="40.799999999999997"/>
    <n v="42"/>
    <n v="6.096563E-2"/>
    <n v="3.7438625000000003E-2"/>
    <n v="1.9230769000000002E-2"/>
    <n v="6.4648118000000004E-2"/>
    <n v="1.4525368E-2"/>
    <n v="2.5777413999999998E-2"/>
    <n v="2.0662848000000001E-2"/>
    <n v="4.5008183E-2"/>
    <n v="5.0736497999999998E-2"/>
    <n v="0.194353519"/>
    <n v="0.21685761000000001"/>
    <n v="7.099018E-2"/>
    <n v="0.106587561"/>
    <n v="5.2577740999999997E-2"/>
    <n v="1.2888706999999999E-2"/>
    <n v="6.7512270000000003E-3"/>
    <n v="26"/>
    <n v="35"/>
    <n v="3"/>
    <n v="2.8571428999999999E-2"/>
    <n v="0.24761904800000001"/>
    <n v="0.33333333300000001"/>
    <x v="1"/>
    <s v="Speaker system which connects to your smartphone and other smart-home devices"/>
    <s v="High-End"/>
    <s v="All homes"/>
    <s v="Zircon"/>
    <s v="Sound System"/>
  </r>
  <r>
    <x v="24"/>
    <s v="c50744da-736d-4bb1-b863-ac3c324c45ef"/>
    <n v="1549"/>
    <s v="dmacandrewkv"/>
    <n v="1"/>
    <s v="Female"/>
    <x v="122"/>
    <x v="15"/>
    <x v="1"/>
    <x v="31"/>
    <n v="185"/>
    <x v="122"/>
    <n v="3470"/>
    <n v="4"/>
    <n v="509"/>
    <n v="1154"/>
    <n v="1018"/>
    <n v="586"/>
    <n v="199"/>
    <n v="1.1527379999999999E-3"/>
    <n v="0.14668587899999999"/>
    <n v="0.332564841"/>
    <n v="0.29337175799999998"/>
    <n v="0.16887608100000001"/>
    <x v="122"/>
    <n v="20"/>
    <n v="72"/>
    <n v="417"/>
    <n v="885"/>
    <n v="476"/>
    <n v="583"/>
    <n v="426"/>
    <n v="320"/>
    <n v="271"/>
    <n v="5.7636889999999998E-3"/>
    <n v="2.0749279999999998E-2"/>
    <n v="0.12017291099999999"/>
    <n v="0.25504322800000001"/>
    <n v="0.13717579299999999"/>
    <n v="0.16801152699999999"/>
    <n v="0.122766571"/>
    <n v="9.2219019999999999E-2"/>
    <n v="7.8097982999999996E-2"/>
    <n v="7647"/>
    <n v="360"/>
    <n v="218"/>
    <n v="140"/>
    <n v="370"/>
    <n v="80"/>
    <n v="185"/>
    <n v="164"/>
    <n v="388"/>
    <n v="336"/>
    <n v="1254"/>
    <n v="1516"/>
    <n v="505"/>
    <n v="877"/>
    <n v="749"/>
    <n v="268"/>
    <n v="237"/>
    <n v="46.5"/>
    <n v="47"/>
    <n v="4.7077285000000003E-2"/>
    <n v="2.8507912E-2"/>
    <n v="1.8307832999999999E-2"/>
    <n v="4.8384987999999997E-2"/>
    <n v="1.0461619E-2"/>
    <n v="2.4192493999999998E-2"/>
    <n v="2.1446318999999998E-2"/>
    <n v="5.0738852000000001E-2"/>
    <n v="4.39388E-2"/>
    <n v="0.163985877"/>
    <n v="0.19824767900000001"/>
    <n v="6.6038970000000002E-2"/>
    <n v="0.114685498"/>
    <n v="9.7946907E-2"/>
    <n v="3.5046423E-2"/>
    <n v="3.0992545999999999E-2"/>
    <n v="31"/>
    <n v="41"/>
    <n v="58"/>
    <n v="0.31351351399999999"/>
    <n v="0.167567568"/>
    <n v="0.22162162199999999"/>
    <x v="6"/>
    <s v="Alarm clock which automatically syncs with your smartphone and automatically opens the curtains or blinds"/>
    <s v="High-End"/>
    <s v="All homes"/>
    <s v="Zircon"/>
    <s v="Alarm"/>
  </r>
  <r>
    <x v="5"/>
    <s v="dacfe9cc-0091-4180-8c99-e56f9ce8fa68"/>
    <n v="2346"/>
    <s v="ctunnicliffkw"/>
    <n v="1"/>
    <s v="Female"/>
    <x v="28"/>
    <x v="18"/>
    <x v="1"/>
    <x v="9"/>
    <n v="80"/>
    <x v="28"/>
    <n v="1478"/>
    <n v="3"/>
    <n v="69"/>
    <n v="441"/>
    <n v="615"/>
    <n v="316"/>
    <n v="34"/>
    <n v="2.0297700000000002E-3"/>
    <n v="4.6684708999999998E-2"/>
    <n v="0.29837618399999999"/>
    <n v="0.41610284199999997"/>
    <n v="0.21380243600000001"/>
    <x v="28"/>
    <n v="2"/>
    <n v="25"/>
    <n v="59"/>
    <n v="303"/>
    <n v="378"/>
    <n v="315"/>
    <n v="202"/>
    <n v="127"/>
    <n v="67"/>
    <n v="1.3531800000000001E-3"/>
    <n v="1.6914749999999999E-2"/>
    <n v="3.9918809E-2"/>
    <n v="0.20500676600000001"/>
    <n v="0.25575101500000003"/>
    <n v="0.21312584600000001"/>
    <n v="0.136671177"/>
    <n v="8.5926928E-2"/>
    <n v="4.5331529000000002E-2"/>
    <n v="3666"/>
    <n v="227"/>
    <n v="128"/>
    <n v="83"/>
    <n v="250"/>
    <n v="41"/>
    <n v="100"/>
    <n v="82"/>
    <n v="218"/>
    <n v="219"/>
    <n v="793"/>
    <n v="883"/>
    <n v="227"/>
    <n v="258"/>
    <n v="125"/>
    <n v="20"/>
    <n v="12"/>
    <n v="38"/>
    <n v="40"/>
    <n v="6.1920349E-2"/>
    <n v="3.4915439E-2"/>
    <n v="2.2640480000000001E-2"/>
    <n v="6.8194217000000001E-2"/>
    <n v="1.1183851999999999E-2"/>
    <n v="2.7277686999999998E-2"/>
    <n v="2.2367702999999999E-2"/>
    <n v="5.9465357000000003E-2"/>
    <n v="5.9738133999999998E-2"/>
    <n v="0.216312057"/>
    <n v="0.24086197500000001"/>
    <n v="6.1920349E-2"/>
    <n v="7.0376432000000003E-2"/>
    <n v="3.4097109E-2"/>
    <n v="5.4555369999999999E-3"/>
    <n v="3.273322E-3"/>
    <n v="18"/>
    <n v="28"/>
    <n v="5"/>
    <n v="6.25E-2"/>
    <n v="0.22500000000000001"/>
    <n v="0.35"/>
    <x v="2"/>
    <s v="Fingerprint recognised door system"/>
    <s v="All"/>
    <s v="Flats"/>
    <s v="MyHome"/>
    <s v="Security"/>
  </r>
  <r>
    <x v="10"/>
    <s v="eac6a77f-2218-4015-887e-847b96556dcc"/>
    <n v="5422"/>
    <s v="stomasikkx"/>
    <n v="4"/>
    <s v="Male"/>
    <x v="20"/>
    <x v="1"/>
    <x v="0"/>
    <x v="15"/>
    <n v="137"/>
    <x v="20"/>
    <n v="2969"/>
    <n v="2"/>
    <n v="103"/>
    <n v="495"/>
    <n v="1302"/>
    <n v="843"/>
    <n v="224"/>
    <n v="6.7362699999999999E-4"/>
    <n v="3.4691815000000001E-2"/>
    <n v="0.166722802"/>
    <n v="0.43853149200000002"/>
    <n v="0.283933985"/>
    <x v="20"/>
    <n v="0"/>
    <n v="9"/>
    <n v="105"/>
    <n v="305"/>
    <n v="478"/>
    <n v="781"/>
    <n v="569"/>
    <n v="433"/>
    <n v="289"/>
    <n v="0"/>
    <n v="3.0313240000000002E-3"/>
    <n v="3.5365443000000003E-2"/>
    <n v="0.102728191"/>
    <n v="0.16099696899999999"/>
    <n v="0.263051533"/>
    <n v="0.191647019"/>
    <n v="0.14584035000000001"/>
    <n v="9.7339171000000002E-2"/>
    <n v="7825"/>
    <n v="400"/>
    <n v="272"/>
    <n v="185"/>
    <n v="515"/>
    <n v="113"/>
    <n v="247"/>
    <n v="168"/>
    <n v="441"/>
    <n v="302"/>
    <n v="1438"/>
    <n v="1871"/>
    <n v="551"/>
    <n v="723"/>
    <n v="437"/>
    <n v="118"/>
    <n v="44"/>
    <n v="41"/>
    <n v="43"/>
    <n v="5.1118210999999997E-2"/>
    <n v="3.4760382999999999E-2"/>
    <n v="2.3642172999999999E-2"/>
    <n v="6.5814696000000006E-2"/>
    <n v="1.4440895E-2"/>
    <n v="3.1565494999999999E-2"/>
    <n v="2.1469649E-2"/>
    <n v="5.6357826999999999E-2"/>
    <n v="3.8594248999999997E-2"/>
    <n v="0.18376996800000001"/>
    <n v="0.23910543100000001"/>
    <n v="7.0415334999999996E-2"/>
    <n v="9.2396166000000002E-2"/>
    <n v="5.5846645E-2"/>
    <n v="1.5079871999999999E-2"/>
    <n v="5.6230029999999997E-3"/>
    <n v="27"/>
    <n v="71"/>
    <n v="17"/>
    <n v="0.124087591"/>
    <n v="0.19708029199999999"/>
    <n v="0.51824817499999998"/>
    <x v="4"/>
    <s v="Smart bulb that can be controlled by your smartphone and other smart-home devices"/>
    <s v="High-End"/>
    <s v="All homes"/>
    <s v="Zircon"/>
    <s v="Lighting"/>
  </r>
  <r>
    <x v="17"/>
    <s v="c18cb0b3-65b9-4cb9-a44b-37022fcf9faa"/>
    <n v="2346"/>
    <s v="sbenedttil0"/>
    <n v="1"/>
    <s v="Female"/>
    <x v="15"/>
    <x v="29"/>
    <x v="0"/>
    <x v="11"/>
    <n v="70"/>
    <x v="15"/>
    <n v="2023"/>
    <n v="2"/>
    <n v="52"/>
    <n v="272"/>
    <n v="631"/>
    <n v="637"/>
    <n v="429"/>
    <n v="9.8863100000000001E-4"/>
    <n v="2.5704398999999999E-2"/>
    <n v="0.13445378199999999"/>
    <n v="0.311913"/>
    <n v="0.31487889299999999"/>
    <x v="15"/>
    <n v="2"/>
    <n v="10"/>
    <n v="41"/>
    <n v="165"/>
    <n v="276"/>
    <n v="288"/>
    <n v="286"/>
    <n v="296"/>
    <n v="659"/>
    <n v="9.8863100000000001E-4"/>
    <n v="4.943154E-3"/>
    <n v="2.0266929999999999E-2"/>
    <n v="8.1562037000000004E-2"/>
    <n v="0.136431043"/>
    <n v="0.142362827"/>
    <n v="0.14137419700000001"/>
    <n v="0.14631735000000001"/>
    <n v="0.32575383099999999"/>
    <n v="5233"/>
    <n v="239"/>
    <n v="203"/>
    <n v="143"/>
    <n v="397"/>
    <n v="89"/>
    <n v="171"/>
    <n v="126"/>
    <n v="185"/>
    <n v="114"/>
    <n v="735"/>
    <n v="1326"/>
    <n v="426"/>
    <n v="574"/>
    <n v="372"/>
    <n v="94"/>
    <n v="39"/>
    <n v="43.1"/>
    <n v="47"/>
    <n v="4.5671699000000003E-2"/>
    <n v="3.8792279999999998E-2"/>
    <n v="2.7326580999999999E-2"/>
    <n v="7.5864705000000004E-2"/>
    <n v="1.7007452999999999E-2"/>
    <n v="3.2677241000000003E-2"/>
    <n v="2.4077966999999999E-2"/>
    <n v="3.535257E-2"/>
    <n v="2.1784827E-2"/>
    <n v="0.14045480599999999"/>
    <n v="0.25339193599999998"/>
    <n v="8.1406459E-2"/>
    <n v="0.109688515"/>
    <n v="7.1087330000000004E-2"/>
    <n v="1.7962928E-2"/>
    <n v="7.4527040000000001E-3"/>
    <n v="50"/>
    <n v="5"/>
    <n v="2"/>
    <n v="2.8571428999999999E-2"/>
    <n v="0.71428571399999996"/>
    <n v="7.1428570999999996E-2"/>
    <x v="2"/>
    <s v="Fingerprint recognised door system"/>
    <s v="All"/>
    <s v="Flats"/>
    <s v="MyHome"/>
    <s v="Security"/>
  </r>
  <r>
    <x v="27"/>
    <s v="c30592b8-df21-4b96-bb99-bd4e560abc6a"/>
    <n v="2342"/>
    <s v="gtremolieresl1"/>
    <n v="1"/>
    <s v="Male"/>
    <x v="108"/>
    <x v="22"/>
    <x v="1"/>
    <x v="9"/>
    <n v="101"/>
    <x v="108"/>
    <n v="1430"/>
    <n v="1"/>
    <n v="82"/>
    <n v="293"/>
    <n v="569"/>
    <n v="376"/>
    <n v="109"/>
    <n v="6.9930100000000005E-4"/>
    <n v="5.7342656999999998E-2"/>
    <n v="0.20489510499999999"/>
    <n v="0.39790209799999998"/>
    <n v="0.26293706300000003"/>
    <x v="108"/>
    <n v="2"/>
    <n v="14"/>
    <n v="66"/>
    <n v="206"/>
    <n v="320"/>
    <n v="289"/>
    <n v="208"/>
    <n v="146"/>
    <n v="179"/>
    <n v="1.398601E-3"/>
    <n v="9.7902100000000006E-3"/>
    <n v="4.6153845999999998E-2"/>
    <n v="0.14405594399999999"/>
    <n v="0.223776224"/>
    <n v="0.202097902"/>
    <n v="0.14545454499999999"/>
    <n v="0.102097902"/>
    <n v="0.12517482499999999"/>
    <n v="3509"/>
    <n v="177"/>
    <n v="122"/>
    <n v="79"/>
    <n v="220"/>
    <n v="33"/>
    <n v="88"/>
    <n v="78"/>
    <n v="153"/>
    <n v="163"/>
    <n v="641"/>
    <n v="792"/>
    <n v="244"/>
    <n v="386"/>
    <n v="233"/>
    <n v="68"/>
    <n v="32"/>
    <n v="42.6"/>
    <n v="44"/>
    <n v="5.0441721000000002E-2"/>
    <n v="3.4767739999999998E-2"/>
    <n v="2.2513537E-2"/>
    <n v="6.2695925E-2"/>
    <n v="9.4043890000000008E-3"/>
    <n v="2.5078369999999999E-2"/>
    <n v="2.2228555000000001E-2"/>
    <n v="4.3602165999999998E-2"/>
    <n v="4.6451981000000003E-2"/>
    <n v="0.18267312599999999"/>
    <n v="0.22570532900000001"/>
    <n v="6.9535479999999997E-2"/>
    <n v="0.11000285"/>
    <n v="6.6400684000000001E-2"/>
    <n v="1.9378739999999998E-2"/>
    <n v="9.1194069999999995E-3"/>
    <n v="24"/>
    <n v="24"/>
    <n v="1"/>
    <n v="9.9009900000000001E-3"/>
    <n v="0.23762376199999999"/>
    <n v="0.23762376199999999"/>
    <x v="3"/>
    <s v="Alarm clock which automatically syncs with your smartphone and automatically opens the curtains or blinds"/>
    <s v="Budget"/>
    <s v="All homes"/>
    <s v="MyHome"/>
    <s v="Alarm"/>
  </r>
  <r>
    <x v="2"/>
    <s v="31ba810f-97e3-4551-a511-69fcb888bd84"/>
    <n v="1549"/>
    <s v="jhartingtonl2"/>
    <n v="1"/>
    <s v="Female"/>
    <x v="26"/>
    <x v="22"/>
    <x v="1"/>
    <x v="21"/>
    <n v="178"/>
    <x v="26"/>
    <n v="2975"/>
    <n v="2"/>
    <n v="259"/>
    <n v="717"/>
    <n v="987"/>
    <n v="818"/>
    <n v="192"/>
    <n v="6.7226899999999997E-4"/>
    <n v="8.7058824000000007E-2"/>
    <n v="0.24100840300000001"/>
    <n v="0.33176470600000002"/>
    <n v="0.27495798300000002"/>
    <x v="26"/>
    <n v="4"/>
    <n v="46"/>
    <n v="212"/>
    <n v="450"/>
    <n v="471"/>
    <n v="531"/>
    <n v="445"/>
    <n v="376"/>
    <n v="440"/>
    <n v="1.3445379999999999E-3"/>
    <n v="1.5462185E-2"/>
    <n v="7.1260504000000002E-2"/>
    <n v="0.15126050399999999"/>
    <n v="0.15831932800000001"/>
    <n v="0.17848739499999999"/>
    <n v="0.149579832"/>
    <n v="0.12638655500000001"/>
    <n v="0.14789916"/>
    <n v="7081"/>
    <n v="328"/>
    <n v="251"/>
    <n v="165"/>
    <n v="431"/>
    <n v="103"/>
    <n v="213"/>
    <n v="144"/>
    <n v="275"/>
    <n v="255"/>
    <n v="1179"/>
    <n v="1574"/>
    <n v="560"/>
    <n v="776"/>
    <n v="550"/>
    <n v="167"/>
    <n v="110"/>
    <n v="44.1"/>
    <n v="46"/>
    <n v="4.6321141000000003E-2"/>
    <n v="3.5446971000000001E-2"/>
    <n v="2.3301794000000001E-2"/>
    <n v="6.0867109000000003E-2"/>
    <n v="1.4545967999999999E-2"/>
    <n v="3.0080497000000001E-2"/>
    <n v="2.0336111E-2"/>
    <n v="3.8836322999999999E-2"/>
    <n v="3.6011862999999998E-2"/>
    <n v="0.166501907"/>
    <n v="0.22228498799999999"/>
    <n v="7.9084874999999999E-2"/>
    <n v="0.109589041"/>
    <n v="7.7672644999999998E-2"/>
    <n v="2.3584239999999999E-2"/>
    <n v="1.5534529E-2"/>
    <n v="68"/>
    <n v="31"/>
    <n v="27"/>
    <n v="0.151685393"/>
    <n v="0.382022472"/>
    <n v="0.17415730300000001"/>
    <x v="6"/>
    <s v="Alarm clock which automatically syncs with your smartphone and automatically opens the curtains or blinds"/>
    <s v="High-End"/>
    <s v="All homes"/>
    <s v="Zircon"/>
    <s v="Alarm"/>
  </r>
  <r>
    <x v="26"/>
    <s v="2e9658c8-863c-4b09-a637-3096e20c679c"/>
    <n v="1549"/>
    <s v="ekenyonl3"/>
    <n v="1"/>
    <s v="Male"/>
    <x v="73"/>
    <x v="22"/>
    <x v="1"/>
    <x v="19"/>
    <n v="230"/>
    <x v="73"/>
    <n v="4956"/>
    <n v="10"/>
    <n v="492"/>
    <n v="1332"/>
    <n v="2504"/>
    <n v="517"/>
    <n v="101"/>
    <n v="2.0177559999999999E-3"/>
    <n v="9.9273607999999999E-2"/>
    <n v="0.26876513299999999"/>
    <n v="0.50524616600000005"/>
    <n v="0.104317998"/>
    <x v="73"/>
    <n v="14"/>
    <n v="118"/>
    <n v="489"/>
    <n v="946"/>
    <n v="1403"/>
    <n v="1205"/>
    <n v="502"/>
    <n v="182"/>
    <n v="97"/>
    <n v="2.8248589999999999E-3"/>
    <n v="2.3809523999999999E-2"/>
    <n v="9.8668280999999997E-2"/>
    <n v="0.19087974199999999"/>
    <n v="0.28309120300000001"/>
    <n v="0.243139629"/>
    <n v="0.10129136399999999"/>
    <n v="3.6723164000000003E-2"/>
    <n v="1.9572236E-2"/>
    <n v="11524"/>
    <n v="726"/>
    <n v="361"/>
    <n v="243"/>
    <n v="668"/>
    <n v="156"/>
    <n v="285"/>
    <n v="279"/>
    <n v="758"/>
    <n v="762"/>
    <n v="2113"/>
    <n v="2262"/>
    <n v="712"/>
    <n v="1091"/>
    <n v="750"/>
    <n v="238"/>
    <n v="120"/>
    <n v="40.799999999999997"/>
    <n v="41"/>
    <n v="6.2998958999999993E-2"/>
    <n v="3.1325928000000003E-2"/>
    <n v="2.1086428000000001E-2"/>
    <n v="5.7965983999999998E-2"/>
    <n v="1.3536965999999999E-2"/>
    <n v="2.4730996000000002E-2"/>
    <n v="2.4210344000000002E-2"/>
    <n v="6.5775771999999996E-2"/>
    <n v="6.6122873999999998E-2"/>
    <n v="0.18335647299999999"/>
    <n v="0.19628601200000001"/>
    <n v="6.1784103E-2"/>
    <n v="9.4671988999999998E-2"/>
    <n v="6.5081569000000006E-2"/>
    <n v="2.0652551000000002E-2"/>
    <n v="1.0413051E-2"/>
    <n v="18"/>
    <n v="102"/>
    <n v="31"/>
    <n v="0.134782609"/>
    <n v="7.8260869999999996E-2"/>
    <n v="0.44347826099999998"/>
    <x v="6"/>
    <s v="Alarm clock which automatically syncs with your smartphone and automatically opens the curtains or blinds"/>
    <s v="High-End"/>
    <s v="All homes"/>
    <s v="Zircon"/>
    <s v="Alarm"/>
  </r>
  <r>
    <x v="7"/>
    <s v="70b2da59-7075-47ab-968d-e507415685e7"/>
    <n v="1549"/>
    <s v="clinturnl4"/>
    <n v="1"/>
    <s v="Male"/>
    <x v="67"/>
    <x v="11"/>
    <x v="0"/>
    <x v="20"/>
    <n v="164"/>
    <x v="67"/>
    <n v="3098"/>
    <n v="5"/>
    <n v="270"/>
    <n v="893"/>
    <n v="1162"/>
    <n v="580"/>
    <n v="188"/>
    <n v="1.613944E-3"/>
    <n v="8.7153001999999993E-2"/>
    <n v="0.28825048399999997"/>
    <n v="0.37508069700000002"/>
    <n v="0.18721756000000001"/>
    <x v="67"/>
    <n v="18"/>
    <n v="57"/>
    <n v="279"/>
    <n v="585"/>
    <n v="612"/>
    <n v="598"/>
    <n v="440"/>
    <n v="258"/>
    <n v="251"/>
    <n v="5.8101999999999997E-3"/>
    <n v="1.8398966999999999E-2"/>
    <n v="9.0058102000000001E-2"/>
    <n v="0.18883150400000001"/>
    <n v="0.19754680399999999"/>
    <n v="0.19302775999999999"/>
    <n v="0.14202711400000001"/>
    <n v="8.3279535000000002E-2"/>
    <n v="8.1020013000000002E-2"/>
    <n v="7411"/>
    <n v="504"/>
    <n v="255"/>
    <n v="169"/>
    <n v="471"/>
    <n v="85"/>
    <n v="158"/>
    <n v="150"/>
    <n v="343"/>
    <n v="312"/>
    <n v="1642"/>
    <n v="1431"/>
    <n v="481"/>
    <n v="668"/>
    <n v="488"/>
    <n v="157"/>
    <n v="97"/>
    <n v="41.1"/>
    <n v="41"/>
    <n v="6.8007017000000003E-2"/>
    <n v="3.4408312000000003E-2"/>
    <n v="2.2803940000000002E-2"/>
    <n v="6.3554176000000004E-2"/>
    <n v="1.1469437000000001E-2"/>
    <n v="2.1319660000000001E-2"/>
    <n v="2.0240184000000001E-2"/>
    <n v="4.6282552999999997E-2"/>
    <n v="4.2099582000000003E-2"/>
    <n v="0.221562542"/>
    <n v="0.19309135099999999"/>
    <n v="6.4903522000000005E-2"/>
    <n v="9.0136283999999997E-2"/>
    <n v="6.5848063999999998E-2"/>
    <n v="2.1184725000000001E-2"/>
    <n v="1.3088651999999999E-2"/>
    <n v="44"/>
    <n v="36"/>
    <n v="49"/>
    <n v="0.29878048800000001"/>
    <n v="0.26829268299999998"/>
    <n v="0.21951219499999999"/>
    <x v="6"/>
    <s v="Alarm clock which automatically syncs with your smartphone and automatically opens the curtains or blinds"/>
    <s v="High-End"/>
    <s v="All homes"/>
    <s v="Zircon"/>
    <s v="Alarm"/>
  </r>
  <r>
    <x v="18"/>
    <s v="fc40bc43-8ab5-48bb-8d83-6e709c251c54"/>
    <n v="6825"/>
    <s v="cpottsl5"/>
    <n v="1"/>
    <s v="Female"/>
    <x v="118"/>
    <x v="12"/>
    <x v="1"/>
    <x v="25"/>
    <n v="217"/>
    <x v="118"/>
    <n v="4453"/>
    <n v="9"/>
    <n v="540"/>
    <n v="1116"/>
    <n v="2342"/>
    <n v="366"/>
    <n v="80"/>
    <n v="2.0211090000000001E-3"/>
    <n v="0.12126656199999999"/>
    <n v="0.25061756099999999"/>
    <n v="0.52593756999999997"/>
    <n v="8.2191781000000005E-2"/>
    <x v="118"/>
    <n v="6"/>
    <n v="98"/>
    <n v="535"/>
    <n v="858"/>
    <n v="1389"/>
    <n v="1080"/>
    <n v="264"/>
    <n v="135"/>
    <n v="88"/>
    <n v="1.347406E-3"/>
    <n v="2.2007635000000001E-2"/>
    <n v="0.12014372299999999"/>
    <n v="0.192679093"/>
    <n v="0.311924545"/>
    <n v="0.24253312399999999"/>
    <n v="5.9285875000000002E-2"/>
    <n v="3.0316639999999999E-2"/>
    <n v="1.9761958E-2"/>
    <n v="10223"/>
    <n v="666"/>
    <n v="334"/>
    <n v="234"/>
    <n v="599"/>
    <n v="103"/>
    <n v="232"/>
    <n v="219"/>
    <n v="584"/>
    <n v="736"/>
    <n v="2143"/>
    <n v="1905"/>
    <n v="584"/>
    <n v="923"/>
    <n v="584"/>
    <n v="236"/>
    <n v="141"/>
    <n v="40.200000000000003"/>
    <n v="39"/>
    <n v="6.5147216999999993E-2"/>
    <n v="3.2671427000000003E-2"/>
    <n v="2.2889563000000002E-2"/>
    <n v="5.8593368E-2"/>
    <n v="1.007532E-2"/>
    <n v="2.2693925E-2"/>
    <n v="2.1422283E-2"/>
    <n v="5.7126087999999998E-2"/>
    <n v="7.1994522000000005E-2"/>
    <n v="0.20962535500000001"/>
    <n v="0.18634451699999999"/>
    <n v="5.7126087999999998E-2"/>
    <n v="9.0286609000000004E-2"/>
    <n v="5.7126087999999998E-2"/>
    <n v="2.30852E-2"/>
    <n v="1.3792429E-2"/>
    <n v="16"/>
    <n v="80"/>
    <n v="33"/>
    <n v="0.15207373299999999"/>
    <n v="7.3732719000000002E-2"/>
    <n v="0.36866359399999998"/>
    <x v="5"/>
    <s v="Facial recognition security alarm system"/>
    <s v="All"/>
    <s v="Detached and semi-detached houses"/>
    <s v="Zircon"/>
    <s v="Security"/>
  </r>
  <r>
    <x v="23"/>
    <s v="f2168ddf-a35d-4d0b-ae9c-85a8f4a97332"/>
    <n v="1549"/>
    <s v="jreanl7"/>
    <n v="1"/>
    <s v="Male"/>
    <x v="53"/>
    <x v="11"/>
    <x v="1"/>
    <x v="31"/>
    <n v="175"/>
    <x v="53"/>
    <n v="2553"/>
    <n v="15"/>
    <n v="911"/>
    <n v="1011"/>
    <n v="322"/>
    <n v="195"/>
    <n v="99"/>
    <n v="5.8754410000000003E-3"/>
    <n v="0.35683509600000002"/>
    <n v="0.39600469999999999"/>
    <n v="0.12612612600000001"/>
    <n v="7.6380728999999994E-2"/>
    <x v="53"/>
    <n v="97"/>
    <n v="253"/>
    <n v="599"/>
    <n v="828"/>
    <n v="284"/>
    <n v="182"/>
    <n v="110"/>
    <n v="104"/>
    <n v="96"/>
    <n v="3.7994515999999999E-2"/>
    <n v="9.9099098999999996E-2"/>
    <n v="0.23462593000000001"/>
    <n v="0.324324324"/>
    <n v="0.111241676"/>
    <n v="7.1288679999999993E-2"/>
    <n v="4.3086565E-2"/>
    <n v="4.0736388999999998E-2"/>
    <n v="3.7602820000000002E-2"/>
    <n v="4940"/>
    <n v="213"/>
    <n v="103"/>
    <n v="52"/>
    <n v="160"/>
    <n v="33"/>
    <n v="77"/>
    <n v="158"/>
    <n v="340"/>
    <n v="421"/>
    <n v="958"/>
    <n v="950"/>
    <n v="309"/>
    <n v="444"/>
    <n v="420"/>
    <n v="174"/>
    <n v="128"/>
    <n v="44.8"/>
    <n v="44"/>
    <n v="4.3117409000000002E-2"/>
    <n v="2.0850202000000002E-2"/>
    <n v="1.0526316000000001E-2"/>
    <n v="3.2388663999999998E-2"/>
    <n v="6.6801619999999999E-3"/>
    <n v="1.5587045000000001E-2"/>
    <n v="3.1983805999999997E-2"/>
    <n v="6.8825911000000004E-2"/>
    <n v="8.5222671999999999E-2"/>
    <n v="0.19392712600000001"/>
    <n v="0.192307692"/>
    <n v="6.2550606999999994E-2"/>
    <n v="8.9878543000000005E-2"/>
    <n v="8.5020242999999995E-2"/>
    <n v="3.5222671999999997E-2"/>
    <n v="2.5910931000000002E-2"/>
    <n v="4"/>
    <n v="16"/>
    <n v="87"/>
    <n v="0.49714285699999999"/>
    <n v="2.2857143E-2"/>
    <n v="9.1428571E-2"/>
    <x v="6"/>
    <s v="Alarm clock which automatically syncs with your smartphone and automatically opens the curtains or blinds"/>
    <s v="High-End"/>
    <s v="All homes"/>
    <s v="Zircon"/>
    <s v="Alarm"/>
  </r>
  <r>
    <x v="16"/>
    <s v="11c1fa92-c4dd-47a4-b6c8-28d2cdc3531d"/>
    <n v="2346"/>
    <s v="smcneel8"/>
    <n v="1"/>
    <s v="Male"/>
    <x v="21"/>
    <x v="27"/>
    <x v="0"/>
    <x v="16"/>
    <n v="104"/>
    <x v="21"/>
    <n v="2320"/>
    <n v="5"/>
    <n v="180"/>
    <n v="512"/>
    <n v="642"/>
    <n v="588"/>
    <n v="393"/>
    <n v="2.1551719999999999E-3"/>
    <n v="7.7586207000000004E-2"/>
    <n v="0.22068965500000001"/>
    <n v="0.27672413800000001"/>
    <n v="0.25344827599999997"/>
    <x v="21"/>
    <n v="6"/>
    <n v="28"/>
    <n v="207"/>
    <n v="362"/>
    <n v="351"/>
    <n v="280"/>
    <n v="250"/>
    <n v="270"/>
    <n v="566"/>
    <n v="2.5862070000000001E-3"/>
    <n v="1.2068966E-2"/>
    <n v="8.9224137999999995E-2"/>
    <n v="0.156034483"/>
    <n v="0.15129310300000001"/>
    <n v="0.12068965500000001"/>
    <n v="0.107758621"/>
    <n v="0.11637931"/>
    <n v="0.24396551699999999"/>
    <n v="5626"/>
    <n v="410"/>
    <n v="208"/>
    <n v="124"/>
    <n v="338"/>
    <n v="60"/>
    <n v="100"/>
    <n v="88"/>
    <n v="217"/>
    <n v="257"/>
    <n v="1277"/>
    <n v="1182"/>
    <n v="345"/>
    <n v="494"/>
    <n v="356"/>
    <n v="107"/>
    <n v="63"/>
    <n v="41"/>
    <n v="42"/>
    <n v="7.2875933000000004E-2"/>
    <n v="3.6971205E-2"/>
    <n v="2.2040526000000001E-2"/>
    <n v="6.0078208000000001E-2"/>
    <n v="1.0664771E-2"/>
    <n v="1.7774617999999999E-2"/>
    <n v="1.5641664E-2"/>
    <n v="3.8570921000000001E-2"/>
    <n v="4.5680767999999997E-2"/>
    <n v="0.22698187"/>
    <n v="0.21009598299999999"/>
    <n v="6.1322432000000003E-2"/>
    <n v="8.7806612000000006E-2"/>
    <n v="6.3277639999999996E-2"/>
    <n v="1.9018841000000002E-2"/>
    <n v="1.1198009E-2"/>
    <n v="38"/>
    <n v="5"/>
    <n v="29"/>
    <n v="0.27884615400000001"/>
    <n v="0.36538461500000002"/>
    <n v="4.8076923000000001E-2"/>
    <x v="2"/>
    <s v="Fingerprint recognised door system"/>
    <s v="All"/>
    <s v="Flats"/>
    <s v="MyHome"/>
    <s v="Security"/>
  </r>
  <r>
    <x v="13"/>
    <s v="ff72097e-6792-4c20-933c-7e657a8601c3"/>
    <n v="5422"/>
    <s v="bedscerl9"/>
    <n v="1"/>
    <s v="Male"/>
    <x v="102"/>
    <x v="9"/>
    <x v="1"/>
    <x v="33"/>
    <n v="178"/>
    <x v="102"/>
    <n v="3411"/>
    <n v="4"/>
    <n v="183"/>
    <n v="737"/>
    <n v="1483"/>
    <n v="899"/>
    <n v="105"/>
    <n v="1.172677E-3"/>
    <n v="5.3649955999999999E-2"/>
    <n v="0.21606566999999999"/>
    <n v="0.43476986200000001"/>
    <n v="0.263559074"/>
    <x v="102"/>
    <n v="3"/>
    <n v="39"/>
    <n v="181"/>
    <n v="571"/>
    <n v="768"/>
    <n v="751"/>
    <n v="575"/>
    <n v="313"/>
    <n v="210"/>
    <n v="8.7950699999999997E-4"/>
    <n v="1.1433597E-2"/>
    <n v="5.3063618E-2"/>
    <n v="0.16739958999999999"/>
    <n v="0.22515391400000001"/>
    <n v="0.22017003800000001"/>
    <n v="0.168572266"/>
    <n v="9.1761946999999996E-2"/>
    <n v="6.1565522999999997E-2"/>
    <n v="8316"/>
    <n v="580"/>
    <n v="277"/>
    <n v="183"/>
    <n v="514"/>
    <n v="120"/>
    <n v="207"/>
    <n v="177"/>
    <n v="496"/>
    <n v="570"/>
    <n v="1884"/>
    <n v="1835"/>
    <n v="446"/>
    <n v="578"/>
    <n v="336"/>
    <n v="78"/>
    <n v="35"/>
    <n v="37.700000000000003"/>
    <n v="38"/>
    <n v="6.9745070000000006E-2"/>
    <n v="3.3309283000000002E-2"/>
    <n v="2.2005772E-2"/>
    <n v="6.1808561999999997E-2"/>
    <n v="1.4430014E-2"/>
    <n v="2.4891775000000001E-2"/>
    <n v="2.1284271E-2"/>
    <n v="5.9644059999999999E-2"/>
    <n v="6.8542568999999998E-2"/>
    <n v="0.22655122699999999"/>
    <n v="0.22065897100000001"/>
    <n v="5.3631553999999998E-2"/>
    <n v="6.9504570000000002E-2"/>
    <n v="4.0404040000000002E-2"/>
    <n v="9.3795089999999994E-3"/>
    <n v="4.2087540000000003E-3"/>
    <n v="50"/>
    <n v="33"/>
    <n v="11"/>
    <n v="6.1797752999999997E-2"/>
    <n v="0.28089887600000002"/>
    <n v="0.18539325800000001"/>
    <x v="4"/>
    <s v="Smart bulb that can be controlled by your smartphone and other smart-home devices"/>
    <s v="High-End"/>
    <s v="All homes"/>
    <s v="Zircon"/>
    <s v="Lighting"/>
  </r>
  <r>
    <x v="27"/>
    <s v="28cbe986-e8b8-4db9-8f5e-fa8c43f4911e"/>
    <n v="1549"/>
    <s v="hgoulyla"/>
    <n v="1"/>
    <s v="Male"/>
    <x v="10"/>
    <x v="17"/>
    <x v="0"/>
    <x v="7"/>
    <n v="201"/>
    <x v="10"/>
    <n v="3206"/>
    <n v="5"/>
    <n v="591"/>
    <n v="928"/>
    <n v="867"/>
    <n v="481"/>
    <n v="334"/>
    <n v="1.559576E-3"/>
    <n v="0.184341859"/>
    <n v="0.28945726799999999"/>
    <n v="0.27043044300000002"/>
    <n v="0.15003119200000001"/>
    <x v="10"/>
    <n v="31"/>
    <n v="175"/>
    <n v="463"/>
    <n v="651"/>
    <n v="494"/>
    <n v="458"/>
    <n v="335"/>
    <n v="211"/>
    <n v="388"/>
    <n v="9.66937E-3"/>
    <n v="5.4585152999999997E-2"/>
    <n v="0.144416719"/>
    <n v="0.203056769"/>
    <n v="0.15408608900000001"/>
    <n v="0.14285714299999999"/>
    <n v="0.104491578"/>
    <n v="6.5814099000000001E-2"/>
    <n v="0.121023082"/>
    <n v="7147"/>
    <n v="519"/>
    <n v="264"/>
    <n v="178"/>
    <n v="389"/>
    <n v="69"/>
    <n v="151"/>
    <n v="96"/>
    <n v="249"/>
    <n v="359"/>
    <n v="1907"/>
    <n v="1437"/>
    <n v="353"/>
    <n v="543"/>
    <n v="398"/>
    <n v="162"/>
    <n v="73"/>
    <n v="39.9"/>
    <n v="39"/>
    <n v="7.2617881999999995E-2"/>
    <n v="3.6938576000000001E-2"/>
    <n v="2.4905554999999999E-2"/>
    <n v="5.4428431999999999E-2"/>
    <n v="9.6544000000000005E-3"/>
    <n v="2.1127745999999999E-2"/>
    <n v="1.3432209000000001E-2"/>
    <n v="3.4839793000000001E-2"/>
    <n v="5.0230865999999999E-2"/>
    <n v="0.26682524099999999"/>
    <n v="0.20106338300000001"/>
    <n v="4.9391352999999999E-2"/>
    <n v="7.5975933999999995E-2"/>
    <n v="5.5687700999999999E-2"/>
    <n v="2.2666853000000001E-2"/>
    <n v="1.0214076000000001E-2"/>
    <n v="37"/>
    <n v="33"/>
    <n v="58"/>
    <n v="0.28855721400000001"/>
    <n v="0.18407960200000001"/>
    <n v="0.16417910399999999"/>
    <x v="6"/>
    <s v="Alarm clock which automatically syncs with your smartphone and automatically opens the curtains or blinds"/>
    <s v="High-End"/>
    <s v="All homes"/>
    <s v="Zircon"/>
    <s v="Alarm"/>
  </r>
  <r>
    <x v="9"/>
    <s v="477783a2-a5cd-409b-a045-1524a918505f"/>
    <n v="6825"/>
    <s v="dgittingslb"/>
    <n v="1"/>
    <s v="Male"/>
    <x v="1"/>
    <x v="30"/>
    <x v="0"/>
    <x v="0"/>
    <n v="123"/>
    <x v="1"/>
    <n v="2374"/>
    <n v="3"/>
    <n v="299"/>
    <n v="682"/>
    <n v="735"/>
    <n v="481"/>
    <n v="174"/>
    <n v="1.26369E-3"/>
    <n v="0.12594776699999999"/>
    <n v="0.28727885399999997"/>
    <n v="0.30960404400000002"/>
    <n v="0.20261162599999999"/>
    <x v="1"/>
    <n v="9"/>
    <n v="75"/>
    <n v="250"/>
    <n v="466"/>
    <n v="404"/>
    <n v="414"/>
    <n v="276"/>
    <n v="232"/>
    <n v="248"/>
    <n v="3.7910700000000001E-3"/>
    <n v="3.1592249000000003E-2"/>
    <n v="0.105307498"/>
    <n v="0.19629317600000001"/>
    <n v="0.17017691700000001"/>
    <n v="0.17438921700000001"/>
    <n v="0.116259478"/>
    <n v="9.7725357999999998E-2"/>
    <n v="0.104465038"/>
    <n v="5672"/>
    <n v="370"/>
    <n v="192"/>
    <n v="94"/>
    <n v="311"/>
    <n v="56"/>
    <n v="114"/>
    <n v="95"/>
    <n v="252"/>
    <n v="259"/>
    <n v="1255"/>
    <n v="1238"/>
    <n v="404"/>
    <n v="546"/>
    <n v="360"/>
    <n v="82"/>
    <n v="44"/>
    <n v="41.7"/>
    <n v="43"/>
    <n v="6.5232722000000007E-2"/>
    <n v="3.3850494000000002E-2"/>
    <n v="1.6572638000000001E-2"/>
    <n v="5.4830747999999999E-2"/>
    <n v="9.8730610000000007E-3"/>
    <n v="2.0098731000000002E-2"/>
    <n v="1.6748941999999999E-2"/>
    <n v="4.4428772999999998E-2"/>
    <n v="4.5662906000000003E-2"/>
    <n v="0.221262341"/>
    <n v="0.21826516200000001"/>
    <n v="7.1227079999999998E-2"/>
    <n v="9.6262341000000001E-2"/>
    <n v="6.3469676000000003E-2"/>
    <n v="1.4456982E-2"/>
    <n v="7.7574050000000002E-3"/>
    <n v="53"/>
    <n v="14"/>
    <n v="20"/>
    <n v="0.162601626"/>
    <n v="0.43089430899999998"/>
    <n v="0.113821138"/>
    <x v="5"/>
    <s v="Facial recognition security alarm system"/>
    <s v="All"/>
    <s v="Detached and semi-detached houses"/>
    <s v="Zircon"/>
    <s v="Security"/>
  </r>
  <r>
    <x v="0"/>
    <s v="6b11d095-fcfe-4f5f-ada1-0524dc77ac80"/>
    <n v="2346"/>
    <s v="pemersonlc"/>
    <n v="1"/>
    <s v="Male"/>
    <x v="45"/>
    <x v="3"/>
    <x v="0"/>
    <x v="28"/>
    <n v="102"/>
    <x v="45"/>
    <n v="2394"/>
    <n v="10"/>
    <n v="227"/>
    <n v="422"/>
    <n v="930"/>
    <n v="617"/>
    <n v="188"/>
    <n v="4.177109E-3"/>
    <n v="9.4820383999999994E-2"/>
    <n v="0.176274018"/>
    <n v="0.38847117799999997"/>
    <n v="0.25772765199999997"/>
    <x v="45"/>
    <n v="12"/>
    <n v="51"/>
    <n v="190"/>
    <n v="287"/>
    <n v="445"/>
    <n v="450"/>
    <n v="362"/>
    <n v="291"/>
    <n v="306"/>
    <n v="5.0125309999999998E-3"/>
    <n v="2.1303257999999999E-2"/>
    <n v="7.9365079000000005E-2"/>
    <n v="0.119883041"/>
    <n v="0.18588136999999999"/>
    <n v="0.18796992500000001"/>
    <n v="0.15121136199999999"/>
    <n v="0.121553885"/>
    <n v="0.127819549"/>
    <n v="5604"/>
    <n v="301"/>
    <n v="176"/>
    <n v="132"/>
    <n v="367"/>
    <n v="64"/>
    <n v="138"/>
    <n v="97"/>
    <n v="207"/>
    <n v="196"/>
    <n v="902"/>
    <n v="1239"/>
    <n v="398"/>
    <n v="659"/>
    <n v="514"/>
    <n v="144"/>
    <n v="70"/>
    <n v="44.7"/>
    <n v="47"/>
    <n v="5.3711635000000001E-2"/>
    <n v="3.1406138E-2"/>
    <n v="2.3554604E-2"/>
    <n v="6.5488935999999998E-2"/>
    <n v="1.1420414E-2"/>
    <n v="2.4625267999999999E-2"/>
    <n v="1.7309064999999998E-2"/>
    <n v="3.6937901000000002E-2"/>
    <n v="3.4975017999999997E-2"/>
    <n v="0.16095646"/>
    <n v="0.221092077"/>
    <n v="7.1020700000000006E-2"/>
    <n v="0.11759457500000001"/>
    <n v="9.1720200000000002E-2"/>
    <n v="2.5695931000000002E-2"/>
    <n v="1.2491077999999999E-2"/>
    <n v="58"/>
    <n v="21"/>
    <n v="3"/>
    <n v="2.9411764999999999E-2"/>
    <n v="0.56862745100000001"/>
    <n v="0.20588235299999999"/>
    <x v="2"/>
    <s v="Fingerprint recognised door system"/>
    <s v="All"/>
    <s v="Flats"/>
    <s v="MyHome"/>
    <s v="Security"/>
  </r>
  <r>
    <x v="27"/>
    <s v="1cfc6442-666b-43f9-ac44-754cf9daf059"/>
    <n v="1765"/>
    <s v="spohlsld"/>
    <n v="1"/>
    <s v="Female"/>
    <x v="127"/>
    <x v="17"/>
    <x v="0"/>
    <x v="41"/>
    <n v="241"/>
    <x v="127"/>
    <n v="5963"/>
    <n v="12"/>
    <n v="499"/>
    <n v="1684"/>
    <n v="3060"/>
    <n v="581"/>
    <n v="127"/>
    <n v="2.0124100000000001E-3"/>
    <n v="8.3682709999999993E-2"/>
    <n v="0.28240818400000001"/>
    <n v="0.51316451500000004"/>
    <n v="9.7434176999999997E-2"/>
    <x v="127"/>
    <n v="11"/>
    <n v="89"/>
    <n v="556"/>
    <n v="1283"/>
    <n v="1785"/>
    <n v="1347"/>
    <n v="554"/>
    <n v="229"/>
    <n v="109"/>
    <n v="1.8447089999999999E-3"/>
    <n v="1.4925373E-2"/>
    <n v="9.3241657000000006E-2"/>
    <n v="0.21516015399999999"/>
    <n v="0.29934596699999999"/>
    <n v="0.22589300700000001"/>
    <n v="9.2906254999999993E-2"/>
    <n v="3.8403488E-2"/>
    <n v="1.827939E-2"/>
    <n v="15288"/>
    <n v="1116"/>
    <n v="609"/>
    <n v="383"/>
    <n v="1011"/>
    <n v="179"/>
    <n v="388"/>
    <n v="361"/>
    <n v="881"/>
    <n v="882"/>
    <n v="3552"/>
    <n v="3057"/>
    <n v="881"/>
    <n v="1098"/>
    <n v="651"/>
    <n v="159"/>
    <n v="80"/>
    <n v="37.5"/>
    <n v="38"/>
    <n v="7.2998430000000003E-2"/>
    <n v="3.9835164999999999E-2"/>
    <n v="2.5052329000000002E-2"/>
    <n v="6.6130298000000004E-2"/>
    <n v="1.170853E-2"/>
    <n v="2.5379382999999998E-2"/>
    <n v="2.3613291000000002E-2"/>
    <n v="5.7626897000000003E-2"/>
    <n v="5.7692307999999998E-2"/>
    <n v="0.232339089"/>
    <n v="0.19996075399999999"/>
    <n v="5.7626897000000003E-2"/>
    <n v="7.1821036000000005E-2"/>
    <n v="4.2582417999999997E-2"/>
    <n v="1.0400314000000001E-2"/>
    <n v="5.2328619999999996E-3"/>
    <n v="24"/>
    <n v="85"/>
    <n v="48"/>
    <n v="0.199170124"/>
    <n v="9.9585062000000002E-2"/>
    <n v="0.35269709500000002"/>
    <x v="7"/>
    <s v="Smart bulb that can be controlled by your smartphone and other smart-home devices"/>
    <s v="Budget"/>
    <s v="All homes"/>
    <s v="MyHome"/>
    <s v="Lighting"/>
  </r>
  <r>
    <x v="17"/>
    <s v="0814ac57-89fc-4fa2-98ce-db2b2007804a"/>
    <n v="1765"/>
    <s v="awissbeyle"/>
    <n v="1"/>
    <s v="Female"/>
    <x v="95"/>
    <x v="2"/>
    <x v="1"/>
    <x v="37"/>
    <n v="130"/>
    <x v="95"/>
    <n v="2544"/>
    <n v="1"/>
    <n v="164"/>
    <n v="343"/>
    <n v="1330"/>
    <n v="544"/>
    <n v="162"/>
    <n v="3.93082E-4"/>
    <n v="6.4465409000000001E-2"/>
    <n v="0.13482704400000001"/>
    <n v="0.52279874199999998"/>
    <n v="0.213836478"/>
    <x v="95"/>
    <n v="6"/>
    <n v="25"/>
    <n v="138"/>
    <n v="229"/>
    <n v="544"/>
    <n v="659"/>
    <n v="412"/>
    <n v="261"/>
    <n v="270"/>
    <n v="2.3584909999999999E-3"/>
    <n v="9.8270440000000001E-3"/>
    <n v="5.4245282999999998E-2"/>
    <n v="9.0015723000000006E-2"/>
    <n v="0.213836478"/>
    <n v="0.259040881"/>
    <n v="0.16194968600000001"/>
    <n v="0.10259434000000001"/>
    <n v="0.10613207500000001"/>
    <n v="6242"/>
    <n v="303"/>
    <n v="171"/>
    <n v="130"/>
    <n v="431"/>
    <n v="103"/>
    <n v="180"/>
    <n v="139"/>
    <n v="255"/>
    <n v="174"/>
    <n v="1001"/>
    <n v="1346"/>
    <n v="394"/>
    <n v="809"/>
    <n v="597"/>
    <n v="138"/>
    <n v="71"/>
    <n v="44.7"/>
    <n v="47"/>
    <n v="4.8542134000000001E-2"/>
    <n v="2.7395065999999999E-2"/>
    <n v="2.0826658000000001E-2"/>
    <n v="6.9048382000000005E-2"/>
    <n v="1.6501121000000001E-2"/>
    <n v="2.8836911E-2"/>
    <n v="2.2268504000000001E-2"/>
    <n v="4.0852290999999999E-2"/>
    <n v="2.7875680999999999E-2"/>
    <n v="0.16036526800000001"/>
    <n v="0.21563601399999999"/>
    <n v="6.3120794999999993E-2"/>
    <n v="0.129605896"/>
    <n v="9.5642422000000005E-2"/>
    <n v="2.2108299000000001E-2"/>
    <n v="1.1374558999999999E-2"/>
    <n v="33"/>
    <n v="41"/>
    <n v="2"/>
    <n v="1.5384615000000001E-2"/>
    <n v="0.25384615399999999"/>
    <n v="0.31538461499999998"/>
    <x v="7"/>
    <s v="Smart bulb that can be controlled by your smartphone and other smart-home devices"/>
    <s v="Budget"/>
    <s v="All homes"/>
    <s v="MyHome"/>
    <s v="Lighting"/>
  </r>
  <r>
    <x v="0"/>
    <s v="d9d54f5e-017d-48ad-a7e6-0adf26b2773d"/>
    <n v="2342"/>
    <s v="mgodmerlf"/>
    <n v="1"/>
    <s v="Female"/>
    <x v="126"/>
    <x v="5"/>
    <x v="1"/>
    <x v="3"/>
    <n v="206"/>
    <x v="126"/>
    <n v="2999"/>
    <n v="2"/>
    <n v="166"/>
    <n v="536"/>
    <n v="1454"/>
    <n v="712"/>
    <n v="129"/>
    <n v="6.6688900000000005E-4"/>
    <n v="5.5351784000000001E-2"/>
    <n v="0.17872624200000001"/>
    <n v="0.484828276"/>
    <n v="0.23741247100000001"/>
    <x v="126"/>
    <n v="6"/>
    <n v="19"/>
    <n v="139"/>
    <n v="328"/>
    <n v="855"/>
    <n v="710"/>
    <n v="448"/>
    <n v="278"/>
    <n v="216"/>
    <n v="2.0006669999999998E-3"/>
    <n v="6.3354450000000003E-3"/>
    <n v="4.6348782999999998E-2"/>
    <n v="0.10936978999999999"/>
    <n v="0.28509503200000003"/>
    <n v="0.23674558200000001"/>
    <n v="0.149383128"/>
    <n v="9.2697565999999995E-2"/>
    <n v="7.2024008E-2"/>
    <n v="6848"/>
    <n v="336"/>
    <n v="210"/>
    <n v="183"/>
    <n v="390"/>
    <n v="90"/>
    <n v="155"/>
    <n v="141"/>
    <n v="293"/>
    <n v="284"/>
    <n v="1148"/>
    <n v="1480"/>
    <n v="532"/>
    <n v="838"/>
    <n v="563"/>
    <n v="150"/>
    <n v="55"/>
    <n v="44.1"/>
    <n v="46"/>
    <n v="4.9065420999999998E-2"/>
    <n v="3.0665887999999999E-2"/>
    <n v="2.6723131000000001E-2"/>
    <n v="5.6950935000000001E-2"/>
    <n v="1.3142523E-2"/>
    <n v="2.2634346E-2"/>
    <n v="2.0589953000000001E-2"/>
    <n v="4.2786215000000002E-2"/>
    <n v="4.1471963000000001E-2"/>
    <n v="0.167640187"/>
    <n v="0.216121495"/>
    <n v="7.7686915999999995E-2"/>
    <n v="0.122371495"/>
    <n v="8.2213784999999998E-2"/>
    <n v="2.1904205999999999E-2"/>
    <n v="8.0315419999999992E-3"/>
    <n v="50"/>
    <n v="58"/>
    <n v="54"/>
    <n v="0.26213592200000002"/>
    <n v="0.242718447"/>
    <n v="0.28155339800000001"/>
    <x v="3"/>
    <s v="Alarm clock which automatically syncs with your smartphone and automatically opens the curtains or blinds"/>
    <s v="Budget"/>
    <s v="All homes"/>
    <s v="MyHome"/>
    <s v="Alarm"/>
  </r>
  <r>
    <x v="19"/>
    <s v="d09b1a4a-8457-4e62-ae22-45121fc3595c"/>
    <n v="1549"/>
    <s v="rsheringhamlg"/>
    <n v="1"/>
    <s v="Female"/>
    <x v="69"/>
    <x v="25"/>
    <x v="1"/>
    <x v="13"/>
    <n v="105"/>
    <x v="69"/>
    <n v="2026"/>
    <n v="0"/>
    <n v="130"/>
    <n v="443"/>
    <n v="921"/>
    <n v="397"/>
    <n v="135"/>
    <n v="0"/>
    <n v="6.4165844E-2"/>
    <n v="0.218657453"/>
    <n v="0.45459032599999999"/>
    <n v="0.195952616"/>
    <x v="69"/>
    <n v="10"/>
    <n v="24"/>
    <n v="117"/>
    <n v="300"/>
    <n v="490"/>
    <n v="418"/>
    <n v="240"/>
    <n v="198"/>
    <n v="229"/>
    <n v="4.9358340000000001E-3"/>
    <n v="1.1846002E-2"/>
    <n v="5.7749259999999997E-2"/>
    <n v="0.148075025"/>
    <n v="0.241855874"/>
    <n v="0.20631786799999999"/>
    <n v="0.11846002"/>
    <n v="9.7729516000000002E-2"/>
    <n v="0.11303060199999999"/>
    <n v="4888"/>
    <n v="298"/>
    <n v="183"/>
    <n v="94"/>
    <n v="316"/>
    <n v="71"/>
    <n v="126"/>
    <n v="101"/>
    <n v="220"/>
    <n v="248"/>
    <n v="950"/>
    <n v="1060"/>
    <n v="347"/>
    <n v="521"/>
    <n v="257"/>
    <n v="63"/>
    <n v="33"/>
    <n v="40.799999999999997"/>
    <n v="42"/>
    <n v="6.096563E-2"/>
    <n v="3.7438625000000003E-2"/>
    <n v="1.9230769000000002E-2"/>
    <n v="6.4648118000000004E-2"/>
    <n v="1.4525368E-2"/>
    <n v="2.5777413999999998E-2"/>
    <n v="2.0662848000000001E-2"/>
    <n v="4.5008183E-2"/>
    <n v="5.0736497999999998E-2"/>
    <n v="0.194353519"/>
    <n v="0.21685761000000001"/>
    <n v="7.099018E-2"/>
    <n v="0.106587561"/>
    <n v="5.2577740999999997E-2"/>
    <n v="1.2888706999999999E-2"/>
    <n v="6.7512270000000003E-3"/>
    <n v="26"/>
    <n v="35"/>
    <n v="3"/>
    <n v="2.8571428999999999E-2"/>
    <n v="0.24761904800000001"/>
    <n v="0.33333333300000001"/>
    <x v="6"/>
    <s v="Alarm clock which automatically syncs with your smartphone and automatically opens the curtains or blinds"/>
    <s v="High-End"/>
    <s v="All homes"/>
    <s v="Zircon"/>
    <s v="Alarm"/>
  </r>
  <r>
    <x v="15"/>
    <s v="77a75022-bc9f-46f2-ad24-a94ae1aab20b"/>
    <n v="9559"/>
    <s v="dcashmanlh"/>
    <n v="2"/>
    <s v="Female"/>
    <x v="27"/>
    <x v="14"/>
    <x v="0"/>
    <x v="15"/>
    <n v="195"/>
    <x v="27"/>
    <n v="2346"/>
    <n v="10"/>
    <n v="438"/>
    <n v="751"/>
    <n v="616"/>
    <n v="407"/>
    <n v="124"/>
    <n v="4.2625750000000002E-3"/>
    <n v="0.18670076699999999"/>
    <n v="0.32011935200000002"/>
    <n v="0.26257459500000002"/>
    <n v="0.173486786"/>
    <x v="27"/>
    <n v="24"/>
    <n v="77"/>
    <n v="371"/>
    <n v="523"/>
    <n v="408"/>
    <n v="327"/>
    <n v="233"/>
    <n v="181"/>
    <n v="202"/>
    <n v="1.0230179000000001E-2"/>
    <n v="3.2821823999999999E-2"/>
    <n v="0.15814151700000001"/>
    <n v="0.22293265100000001"/>
    <n v="0.17391304299999999"/>
    <n v="0.13938618899999999"/>
    <n v="9.9317987999999996E-2"/>
    <n v="7.7152600000000002E-2"/>
    <n v="8.6104006999999996E-2"/>
    <n v="5362"/>
    <n v="303"/>
    <n v="163"/>
    <n v="104"/>
    <n v="288"/>
    <n v="53"/>
    <n v="131"/>
    <n v="136"/>
    <n v="384"/>
    <n v="351"/>
    <n v="1160"/>
    <n v="999"/>
    <n v="297"/>
    <n v="414"/>
    <n v="351"/>
    <n v="127"/>
    <n v="101"/>
    <n v="40.9"/>
    <n v="40"/>
    <n v="5.6508765000000002E-2"/>
    <n v="3.0399104999999999E-2"/>
    <n v="1.9395748000000001E-2"/>
    <n v="5.3711302000000002E-2"/>
    <n v="9.8843720000000006E-3"/>
    <n v="2.4431181999999999E-2"/>
    <n v="2.5363670000000001E-2"/>
    <n v="7.1615069000000003E-2"/>
    <n v="6.5460648999999996E-2"/>
    <n v="0.21633718800000001"/>
    <n v="0.18631107799999999"/>
    <n v="5.538978E-2"/>
    <n v="7.7209996000000003E-2"/>
    <n v="6.5460648999999996E-2"/>
    <n v="2.3685192000000001E-2"/>
    <n v="1.8836255E-2"/>
    <n v="34"/>
    <n v="30"/>
    <n v="58"/>
    <n v="0.297435897"/>
    <n v="0.174358974"/>
    <n v="0.15384615400000001"/>
    <x v="1"/>
    <s v="Speaker system which connects to your smartphone and other smart-home devices"/>
    <s v="High-End"/>
    <s v="All homes"/>
    <s v="Zircon"/>
    <s v="Sound System"/>
  </r>
  <r>
    <x v="25"/>
    <s v="0d363519-af71-4c08-b893-b85ffb6661d3"/>
    <n v="1549"/>
    <s v="eferenceli"/>
    <n v="1"/>
    <s v="Female"/>
    <x v="65"/>
    <x v="22"/>
    <x v="1"/>
    <x v="25"/>
    <n v="127"/>
    <x v="65"/>
    <n v="3737"/>
    <n v="6"/>
    <n v="275"/>
    <n v="802"/>
    <n v="2290"/>
    <n v="284"/>
    <n v="80"/>
    <n v="1.6055659999999999E-3"/>
    <n v="7.3588440000000005E-2"/>
    <n v="0.21461064999999999"/>
    <n v="0.61279100900000005"/>
    <n v="7.5996788999999995E-2"/>
    <x v="65"/>
    <n v="11"/>
    <n v="65"/>
    <n v="324"/>
    <n v="628"/>
    <n v="1316"/>
    <n v="946"/>
    <n v="291"/>
    <n v="106"/>
    <n v="50"/>
    <n v="2.9435379999999999E-3"/>
    <n v="1.7393631E-2"/>
    <n v="8.6700561999999995E-2"/>
    <n v="0.16804923699999999"/>
    <n v="0.35215413400000001"/>
    <n v="0.253144233"/>
    <n v="7.7869948999999994E-2"/>
    <n v="2.8364998999999998E-2"/>
    <n v="1.3379716E-2"/>
    <n v="9500"/>
    <n v="837"/>
    <n v="473"/>
    <n v="272"/>
    <n v="719"/>
    <n v="119"/>
    <n v="251"/>
    <n v="257"/>
    <n v="596"/>
    <n v="683"/>
    <n v="2057"/>
    <n v="1535"/>
    <n v="444"/>
    <n v="625"/>
    <n v="436"/>
    <n v="121"/>
    <n v="75"/>
    <n v="35.299999999999997"/>
    <n v="33"/>
    <n v="8.8105263000000003E-2"/>
    <n v="4.9789474E-2"/>
    <n v="2.8631579000000001E-2"/>
    <n v="7.5684211000000001E-2"/>
    <n v="1.2526315999999999E-2"/>
    <n v="2.6421053E-2"/>
    <n v="2.7052632E-2"/>
    <n v="6.2736842000000001E-2"/>
    <n v="7.1894737E-2"/>
    <n v="0.216526316"/>
    <n v="0.161578947"/>
    <n v="4.6736842000000001E-2"/>
    <n v="6.5789474000000001E-2"/>
    <n v="4.5894736999999998E-2"/>
    <n v="1.2736842E-2"/>
    <n v="7.8947370000000006E-3"/>
    <n v="1"/>
    <n v="58"/>
    <n v="7"/>
    <n v="5.5118109999999998E-2"/>
    <n v="7.8740159999999993E-3"/>
    <n v="0.45669291299999998"/>
    <x v="6"/>
    <s v="Alarm clock which automatically syncs with your smartphone and automatically opens the curtains or blinds"/>
    <s v="High-End"/>
    <s v="All homes"/>
    <s v="Zircon"/>
    <s v="Alarm"/>
  </r>
  <r>
    <x v="20"/>
    <s v="f77b35b9-857e-45bf-94b3-5800a982905b"/>
    <n v="2342"/>
    <s v="jmurcottlj"/>
    <n v="1"/>
    <s v="Male"/>
    <x v="80"/>
    <x v="21"/>
    <x v="0"/>
    <x v="1"/>
    <n v="136"/>
    <x v="80"/>
    <n v="3100"/>
    <n v="2"/>
    <n v="213"/>
    <n v="705"/>
    <n v="1287"/>
    <n v="670"/>
    <n v="223"/>
    <n v="6.45161E-4"/>
    <n v="6.8709676999999997E-2"/>
    <n v="0.22741935499999999"/>
    <n v="0.41516129000000002"/>
    <n v="0.216129032"/>
    <x v="80"/>
    <n v="6"/>
    <n v="36"/>
    <n v="212"/>
    <n v="569"/>
    <n v="672"/>
    <n v="620"/>
    <n v="407"/>
    <n v="305"/>
    <n v="273"/>
    <n v="1.9354839999999999E-3"/>
    <n v="1.1612903000000001E-2"/>
    <n v="6.8387096999999994E-2"/>
    <n v="0.18354838700000001"/>
    <n v="0.216774194"/>
    <n v="0.2"/>
    <n v="0.13129032299999999"/>
    <n v="9.8387097000000007E-2"/>
    <n v="8.8064515999999995E-2"/>
    <n v="8061"/>
    <n v="598"/>
    <n v="304"/>
    <n v="192"/>
    <n v="507"/>
    <n v="97"/>
    <n v="213"/>
    <n v="157"/>
    <n v="412"/>
    <n v="446"/>
    <n v="1885"/>
    <n v="1610"/>
    <n v="440"/>
    <n v="624"/>
    <n v="387"/>
    <n v="103"/>
    <n v="86"/>
    <n v="38.5"/>
    <n v="39"/>
    <n v="7.4184343999999999E-2"/>
    <n v="3.7712442999999998E-2"/>
    <n v="2.3818385000000001E-2"/>
    <n v="6.2895422000000006E-2"/>
    <n v="1.2033245999999999E-2"/>
    <n v="2.6423520999999998E-2"/>
    <n v="1.9476492000000001E-2"/>
    <n v="5.1110283999999999E-2"/>
    <n v="5.5328123E-2"/>
    <n v="0.23384195499999999"/>
    <n v="0.199727081"/>
    <n v="5.4583799000000002E-2"/>
    <n v="7.7409750999999999E-2"/>
    <n v="4.8008931999999997E-2"/>
    <n v="1.2777571E-2"/>
    <n v="1.0668652000000001E-2"/>
    <n v="28"/>
    <n v="31"/>
    <n v="20"/>
    <n v="0.147058824"/>
    <n v="0.20588235299999999"/>
    <n v="0.227941176"/>
    <x v="3"/>
    <s v="Alarm clock which automatically syncs with your smartphone and automatically opens the curtains or blinds"/>
    <s v="Budget"/>
    <s v="All homes"/>
    <s v="MyHome"/>
    <s v="Alarm"/>
  </r>
  <r>
    <x v="2"/>
    <s v="b5e50d31-7bf2-476a-959e-ae818847eb6a"/>
    <n v="2342"/>
    <s v="adarbyshirelk"/>
    <n v="1"/>
    <s v="Female"/>
    <x v="114"/>
    <x v="21"/>
    <x v="0"/>
    <x v="15"/>
    <n v="129"/>
    <x v="114"/>
    <n v="2558"/>
    <n v="6"/>
    <n v="435"/>
    <n v="885"/>
    <n v="532"/>
    <n v="489"/>
    <n v="211"/>
    <n v="2.3455820000000001E-3"/>
    <n v="0.17005472999999999"/>
    <n v="0.34597341700000001"/>
    <n v="0.20797498"/>
    <n v="0.19116497299999999"/>
    <x v="114"/>
    <n v="22"/>
    <n v="114"/>
    <n v="398"/>
    <n v="593"/>
    <n v="361"/>
    <n v="308"/>
    <n v="287"/>
    <n v="195"/>
    <n v="280"/>
    <n v="8.6004689999999995E-3"/>
    <n v="4.4566067000000001E-2"/>
    <n v="0.15559030500000001"/>
    <n v="0.231821736"/>
    <n v="0.14112588000000001"/>
    <n v="0.12040656800000001"/>
    <n v="0.112197029"/>
    <n v="7.6231431000000002E-2"/>
    <n v="0.10946051599999999"/>
    <n v="6145"/>
    <n v="357"/>
    <n v="188"/>
    <n v="124"/>
    <n v="354"/>
    <n v="93"/>
    <n v="259"/>
    <n v="189"/>
    <n v="387"/>
    <n v="468"/>
    <n v="1273"/>
    <n v="1058"/>
    <n v="350"/>
    <n v="477"/>
    <n v="359"/>
    <n v="116"/>
    <n v="93"/>
    <n v="39.200000000000003"/>
    <n v="37"/>
    <n v="5.8096013000000002E-2"/>
    <n v="3.0593979E-2"/>
    <n v="2.0179006999999999E-2"/>
    <n v="5.7607811000000002E-2"/>
    <n v="1.5134254999999999E-2"/>
    <n v="4.2148088E-2"/>
    <n v="3.0756713000000001E-2"/>
    <n v="6.2978031000000004E-2"/>
    <n v="7.6159479000000002E-2"/>
    <n v="0.207160293"/>
    <n v="0.17217249800000001"/>
    <n v="5.6956875999999997E-2"/>
    <n v="7.7624084999999995E-2"/>
    <n v="5.8421480999999997E-2"/>
    <n v="1.8877135999999999E-2"/>
    <n v="1.5134254999999999E-2"/>
    <n v="17"/>
    <n v="32"/>
    <n v="34"/>
    <n v="0.263565891"/>
    <n v="0.13178294600000001"/>
    <n v="0.248062016"/>
    <x v="3"/>
    <s v="Alarm clock which automatically syncs with your smartphone and automatically opens the curtains or blinds"/>
    <s v="Budget"/>
    <s v="All homes"/>
    <s v="MyHome"/>
    <s v="Alarm"/>
  </r>
  <r>
    <x v="20"/>
    <s v="4a03e4e3-c718-4328-a4fb-f3ceeb284792"/>
    <n v="2342"/>
    <s v="dbeavesll"/>
    <n v="1"/>
    <s v="Male"/>
    <x v="28"/>
    <x v="23"/>
    <x v="1"/>
    <x v="9"/>
    <n v="80"/>
    <x v="28"/>
    <n v="1478"/>
    <n v="3"/>
    <n v="69"/>
    <n v="441"/>
    <n v="615"/>
    <n v="316"/>
    <n v="34"/>
    <n v="2.0297700000000002E-3"/>
    <n v="4.6684708999999998E-2"/>
    <n v="0.29837618399999999"/>
    <n v="0.41610284199999997"/>
    <n v="0.21380243600000001"/>
    <x v="28"/>
    <n v="2"/>
    <n v="25"/>
    <n v="59"/>
    <n v="303"/>
    <n v="378"/>
    <n v="315"/>
    <n v="202"/>
    <n v="127"/>
    <n v="67"/>
    <n v="1.3531800000000001E-3"/>
    <n v="1.6914749999999999E-2"/>
    <n v="3.9918809E-2"/>
    <n v="0.20500676600000001"/>
    <n v="0.25575101500000003"/>
    <n v="0.21312584600000001"/>
    <n v="0.136671177"/>
    <n v="8.5926928E-2"/>
    <n v="4.5331529000000002E-2"/>
    <n v="3666"/>
    <n v="227"/>
    <n v="128"/>
    <n v="83"/>
    <n v="250"/>
    <n v="41"/>
    <n v="100"/>
    <n v="82"/>
    <n v="218"/>
    <n v="219"/>
    <n v="793"/>
    <n v="883"/>
    <n v="227"/>
    <n v="258"/>
    <n v="125"/>
    <n v="20"/>
    <n v="12"/>
    <n v="38"/>
    <n v="40"/>
    <n v="6.1920349E-2"/>
    <n v="3.4915439E-2"/>
    <n v="2.2640480000000001E-2"/>
    <n v="6.8194217000000001E-2"/>
    <n v="1.1183851999999999E-2"/>
    <n v="2.7277686999999998E-2"/>
    <n v="2.2367702999999999E-2"/>
    <n v="5.9465357000000003E-2"/>
    <n v="5.9738133999999998E-2"/>
    <n v="0.216312057"/>
    <n v="0.24086197500000001"/>
    <n v="6.1920349E-2"/>
    <n v="7.0376432000000003E-2"/>
    <n v="3.4097109E-2"/>
    <n v="5.4555369999999999E-3"/>
    <n v="3.273322E-3"/>
    <n v="18"/>
    <n v="28"/>
    <n v="5"/>
    <n v="6.25E-2"/>
    <n v="0.22500000000000001"/>
    <n v="0.35"/>
    <x v="3"/>
    <s v="Alarm clock which automatically syncs with your smartphone and automatically opens the curtains or blinds"/>
    <s v="Budget"/>
    <s v="All homes"/>
    <s v="MyHome"/>
    <s v="Alarm"/>
  </r>
  <r>
    <x v="21"/>
    <s v="cf4017d9-2a95-4451-b99d-a0d73cec18b9"/>
    <n v="6825"/>
    <s v="cmaaszlm"/>
    <n v="1"/>
    <s v="Male"/>
    <x v="22"/>
    <x v="26"/>
    <x v="0"/>
    <x v="17"/>
    <n v="184"/>
    <x v="22"/>
    <n v="3368"/>
    <n v="2"/>
    <n v="199"/>
    <n v="467"/>
    <n v="805"/>
    <n v="850"/>
    <n v="1045"/>
    <n v="5.9382399999999996E-4"/>
    <n v="5.9085511E-2"/>
    <n v="0.138657957"/>
    <n v="0.23901425200000001"/>
    <n v="0.252375297"/>
    <x v="22"/>
    <n v="4"/>
    <n v="40"/>
    <n v="176"/>
    <n v="256"/>
    <n v="396"/>
    <n v="425"/>
    <n v="347"/>
    <n v="396"/>
    <n v="1328"/>
    <n v="1.1876479999999999E-3"/>
    <n v="1.1876485000000001E-2"/>
    <n v="5.2256532000000001E-2"/>
    <n v="7.6009500999999993E-2"/>
    <n v="0.11757719699999999"/>
    <n v="0.12618764800000001"/>
    <n v="0.10302850400000001"/>
    <n v="0.11757719699999999"/>
    <n v="0.394299287"/>
    <n v="9194"/>
    <n v="598"/>
    <n v="460"/>
    <n v="276"/>
    <n v="756"/>
    <n v="150"/>
    <n v="353"/>
    <n v="201"/>
    <n v="252"/>
    <n v="241"/>
    <n v="1713"/>
    <n v="2059"/>
    <n v="515"/>
    <n v="793"/>
    <n v="582"/>
    <n v="161"/>
    <n v="84"/>
    <n v="39.700000000000003"/>
    <n v="42"/>
    <n v="6.5042419000000004E-2"/>
    <n v="5.0032630000000002E-2"/>
    <n v="3.0019578000000002E-2"/>
    <n v="8.2227540000000002E-2"/>
    <n v="1.6314987999999999E-2"/>
    <n v="3.8394604999999998E-2"/>
    <n v="2.1862084E-2"/>
    <n v="2.7409179999999998E-2"/>
    <n v="2.6212747000000002E-2"/>
    <n v="0.18631716300000001"/>
    <n v="0.22395040199999999"/>
    <n v="5.6014792000000001E-2"/>
    <n v="8.6251903000000005E-2"/>
    <n v="6.3302153999999999E-2"/>
    <n v="1.751142E-2"/>
    <n v="9.1363929999999996E-3"/>
    <n v="120"/>
    <n v="27"/>
    <n v="7"/>
    <n v="3.8043477999999999E-2"/>
    <n v="0.65217391300000005"/>
    <n v="0.14673913"/>
    <x v="5"/>
    <s v="Facial recognition security alarm system"/>
    <s v="All"/>
    <s v="Detached and semi-detached houses"/>
    <s v="Zircon"/>
    <s v="Security"/>
  </r>
  <r>
    <x v="29"/>
    <s v="dd3f104e-0d9c-4e56-a608-bece36cb4828"/>
    <n v="2346"/>
    <s v="bdibnerln"/>
    <n v="1"/>
    <s v="Male"/>
    <x v="53"/>
    <x v="27"/>
    <x v="1"/>
    <x v="31"/>
    <n v="175"/>
    <x v="53"/>
    <n v="2553"/>
    <n v="15"/>
    <n v="911"/>
    <n v="1011"/>
    <n v="322"/>
    <n v="195"/>
    <n v="99"/>
    <n v="5.8754410000000003E-3"/>
    <n v="0.35683509600000002"/>
    <n v="0.39600469999999999"/>
    <n v="0.12612612600000001"/>
    <n v="7.6380728999999994E-2"/>
    <x v="53"/>
    <n v="97"/>
    <n v="253"/>
    <n v="599"/>
    <n v="828"/>
    <n v="284"/>
    <n v="182"/>
    <n v="110"/>
    <n v="104"/>
    <n v="96"/>
    <n v="3.7994515999999999E-2"/>
    <n v="9.9099098999999996E-2"/>
    <n v="0.23462593000000001"/>
    <n v="0.324324324"/>
    <n v="0.111241676"/>
    <n v="7.1288679999999993E-2"/>
    <n v="4.3086565E-2"/>
    <n v="4.0736388999999998E-2"/>
    <n v="3.7602820000000002E-2"/>
    <n v="4940"/>
    <n v="213"/>
    <n v="103"/>
    <n v="52"/>
    <n v="160"/>
    <n v="33"/>
    <n v="77"/>
    <n v="158"/>
    <n v="340"/>
    <n v="421"/>
    <n v="958"/>
    <n v="950"/>
    <n v="309"/>
    <n v="444"/>
    <n v="420"/>
    <n v="174"/>
    <n v="128"/>
    <n v="44.8"/>
    <n v="44"/>
    <n v="4.3117409000000002E-2"/>
    <n v="2.0850202000000002E-2"/>
    <n v="1.0526316000000001E-2"/>
    <n v="3.2388663999999998E-2"/>
    <n v="6.6801619999999999E-3"/>
    <n v="1.5587045000000001E-2"/>
    <n v="3.1983805999999997E-2"/>
    <n v="6.8825911000000004E-2"/>
    <n v="8.5222671999999999E-2"/>
    <n v="0.19392712600000001"/>
    <n v="0.192307692"/>
    <n v="6.2550606999999994E-2"/>
    <n v="8.9878543000000005E-2"/>
    <n v="8.5020242999999995E-2"/>
    <n v="3.5222671999999997E-2"/>
    <n v="2.5910931000000002E-2"/>
    <n v="4"/>
    <n v="16"/>
    <n v="87"/>
    <n v="0.49714285699999999"/>
    <n v="2.2857143E-2"/>
    <n v="9.1428571E-2"/>
    <x v="2"/>
    <s v="Fingerprint recognised door system"/>
    <s v="All"/>
    <s v="Flats"/>
    <s v="MyHome"/>
    <s v="Security"/>
  </r>
  <r>
    <x v="18"/>
    <s v="4375c256-8f29-4070-94ed-6202006a72c3"/>
    <n v="5422"/>
    <s v="kgroomelo"/>
    <n v="2"/>
    <s v="Female"/>
    <x v="86"/>
    <x v="20"/>
    <x v="0"/>
    <x v="10"/>
    <n v="186"/>
    <x v="86"/>
    <n v="3509"/>
    <n v="6"/>
    <n v="170"/>
    <n v="539"/>
    <n v="1191"/>
    <n v="1098"/>
    <n v="505"/>
    <n v="1.709889E-3"/>
    <n v="4.8446850999999999E-2"/>
    <n v="0.15360501600000001"/>
    <n v="0.339412938"/>
    <n v="0.31290966100000001"/>
    <x v="86"/>
    <n v="4"/>
    <n v="49"/>
    <n v="114"/>
    <n v="345"/>
    <n v="573"/>
    <n v="636"/>
    <n v="531"/>
    <n v="474"/>
    <n v="783"/>
    <n v="1.1399260000000001E-3"/>
    <n v="1.3964092000000001E-2"/>
    <n v="3.2487887999999999E-2"/>
    <n v="9.8318609000000001E-2"/>
    <n v="0.16329438600000001"/>
    <n v="0.18124821899999999"/>
    <n v="0.15132516400000001"/>
    <n v="0.13508122"/>
    <n v="0.22314049599999999"/>
    <n v="8991"/>
    <n v="418"/>
    <n v="305"/>
    <n v="222"/>
    <n v="597"/>
    <n v="147"/>
    <n v="271"/>
    <n v="185"/>
    <n v="381"/>
    <n v="318"/>
    <n v="1421"/>
    <n v="2071"/>
    <n v="679"/>
    <n v="999"/>
    <n v="748"/>
    <n v="165"/>
    <n v="64"/>
    <n v="43.4"/>
    <n v="46"/>
    <n v="4.6490934999999997E-2"/>
    <n v="3.3922811999999997E-2"/>
    <n v="2.4691358E-2"/>
    <n v="6.6399733000000002E-2"/>
    <n v="1.6349683E-2"/>
    <n v="3.0141252E-2"/>
    <n v="2.0576132E-2"/>
    <n v="4.2375708999999998E-2"/>
    <n v="3.5368702000000002E-2"/>
    <n v="0.158046936"/>
    <n v="0.230341453"/>
    <n v="7.5519963999999995E-2"/>
    <n v="0.111111111"/>
    <n v="8.3194304999999996E-2"/>
    <n v="1.8351685E-2"/>
    <n v="7.1182290000000002E-3"/>
    <n v="95"/>
    <n v="53"/>
    <n v="6"/>
    <n v="3.2258065000000002E-2"/>
    <n v="0.51075268799999995"/>
    <n v="0.28494623699999999"/>
    <x v="4"/>
    <s v="Smart bulb that can be controlled by your smartphone and other smart-home devices"/>
    <s v="High-End"/>
    <s v="All homes"/>
    <s v="Zircon"/>
    <s v="Lighting"/>
  </r>
  <r>
    <x v="27"/>
    <s v="acd565b6-f794-41df-a842-81268e45e90e"/>
    <n v="6825"/>
    <s v="mdelbouxlp"/>
    <n v="1"/>
    <s v="Female"/>
    <x v="80"/>
    <x v="22"/>
    <x v="0"/>
    <x v="1"/>
    <n v="136"/>
    <x v="80"/>
    <n v="3100"/>
    <n v="2"/>
    <n v="213"/>
    <n v="705"/>
    <n v="1287"/>
    <n v="670"/>
    <n v="223"/>
    <n v="6.45161E-4"/>
    <n v="6.8709676999999997E-2"/>
    <n v="0.22741935499999999"/>
    <n v="0.41516129000000002"/>
    <n v="0.216129032"/>
    <x v="80"/>
    <n v="6"/>
    <n v="36"/>
    <n v="212"/>
    <n v="569"/>
    <n v="672"/>
    <n v="620"/>
    <n v="407"/>
    <n v="305"/>
    <n v="273"/>
    <n v="1.9354839999999999E-3"/>
    <n v="1.1612903000000001E-2"/>
    <n v="6.8387096999999994E-2"/>
    <n v="0.18354838700000001"/>
    <n v="0.216774194"/>
    <n v="0.2"/>
    <n v="0.13129032299999999"/>
    <n v="9.8387097000000007E-2"/>
    <n v="8.8064515999999995E-2"/>
    <n v="8061"/>
    <n v="598"/>
    <n v="304"/>
    <n v="192"/>
    <n v="507"/>
    <n v="97"/>
    <n v="213"/>
    <n v="157"/>
    <n v="412"/>
    <n v="446"/>
    <n v="1885"/>
    <n v="1610"/>
    <n v="440"/>
    <n v="624"/>
    <n v="387"/>
    <n v="103"/>
    <n v="86"/>
    <n v="38.5"/>
    <n v="39"/>
    <n v="7.4184343999999999E-2"/>
    <n v="3.7712442999999998E-2"/>
    <n v="2.3818385000000001E-2"/>
    <n v="6.2895422000000006E-2"/>
    <n v="1.2033245999999999E-2"/>
    <n v="2.6423520999999998E-2"/>
    <n v="1.9476492000000001E-2"/>
    <n v="5.1110283999999999E-2"/>
    <n v="5.5328123E-2"/>
    <n v="0.23384195499999999"/>
    <n v="0.199727081"/>
    <n v="5.4583799000000002E-2"/>
    <n v="7.7409750999999999E-2"/>
    <n v="4.8008931999999997E-2"/>
    <n v="1.2777571E-2"/>
    <n v="1.0668652000000001E-2"/>
    <n v="28"/>
    <n v="31"/>
    <n v="20"/>
    <n v="0.147058824"/>
    <n v="0.20588235299999999"/>
    <n v="0.227941176"/>
    <x v="5"/>
    <s v="Facial recognition security alarm system"/>
    <s v="All"/>
    <s v="Detached and semi-detached houses"/>
    <s v="Zircon"/>
    <s v="Security"/>
  </r>
  <r>
    <x v="28"/>
    <s v="8fa51415-c083-4abe-8239-33cec2e442a3"/>
    <n v="6825"/>
    <s v="pdawberylq"/>
    <n v="1"/>
    <s v="Female"/>
    <x v="22"/>
    <x v="22"/>
    <x v="0"/>
    <x v="17"/>
    <n v="184"/>
    <x v="22"/>
    <n v="3368"/>
    <n v="2"/>
    <n v="199"/>
    <n v="467"/>
    <n v="805"/>
    <n v="850"/>
    <n v="1045"/>
    <n v="5.9382399999999996E-4"/>
    <n v="5.9085511E-2"/>
    <n v="0.138657957"/>
    <n v="0.23901425200000001"/>
    <n v="0.252375297"/>
    <x v="22"/>
    <n v="4"/>
    <n v="40"/>
    <n v="176"/>
    <n v="256"/>
    <n v="396"/>
    <n v="425"/>
    <n v="347"/>
    <n v="396"/>
    <n v="1328"/>
    <n v="1.1876479999999999E-3"/>
    <n v="1.1876485000000001E-2"/>
    <n v="5.2256532000000001E-2"/>
    <n v="7.6009500999999993E-2"/>
    <n v="0.11757719699999999"/>
    <n v="0.12618764800000001"/>
    <n v="0.10302850400000001"/>
    <n v="0.11757719699999999"/>
    <n v="0.394299287"/>
    <n v="9194"/>
    <n v="598"/>
    <n v="460"/>
    <n v="276"/>
    <n v="756"/>
    <n v="150"/>
    <n v="353"/>
    <n v="201"/>
    <n v="252"/>
    <n v="241"/>
    <n v="1713"/>
    <n v="2059"/>
    <n v="515"/>
    <n v="793"/>
    <n v="582"/>
    <n v="161"/>
    <n v="84"/>
    <n v="39.700000000000003"/>
    <n v="42"/>
    <n v="6.5042419000000004E-2"/>
    <n v="5.0032630000000002E-2"/>
    <n v="3.0019578000000002E-2"/>
    <n v="8.2227540000000002E-2"/>
    <n v="1.6314987999999999E-2"/>
    <n v="3.8394604999999998E-2"/>
    <n v="2.1862084E-2"/>
    <n v="2.7409179999999998E-2"/>
    <n v="2.6212747000000002E-2"/>
    <n v="0.18631716300000001"/>
    <n v="0.22395040199999999"/>
    <n v="5.6014792000000001E-2"/>
    <n v="8.6251903000000005E-2"/>
    <n v="6.3302153999999999E-2"/>
    <n v="1.751142E-2"/>
    <n v="9.1363929999999996E-3"/>
    <n v="120"/>
    <n v="27"/>
    <n v="7"/>
    <n v="3.8043477999999999E-2"/>
    <n v="0.65217391300000005"/>
    <n v="0.14673913"/>
    <x v="5"/>
    <s v="Facial recognition security alarm system"/>
    <s v="All"/>
    <s v="Detached and semi-detached houses"/>
    <s v="Zircon"/>
    <s v="Security"/>
  </r>
  <r>
    <x v="26"/>
    <s v="6bc9c8c3-5490-447a-89e4-b4f8c81fe172"/>
    <n v="2342"/>
    <s v="ehuccabylr"/>
    <n v="1"/>
    <s v="Female"/>
    <x v="13"/>
    <x v="3"/>
    <x v="1"/>
    <x v="9"/>
    <n v="199"/>
    <x v="13"/>
    <n v="4339"/>
    <n v="5"/>
    <n v="448"/>
    <n v="1282"/>
    <n v="1948"/>
    <n v="586"/>
    <n v="70"/>
    <n v="1.1523390000000001E-3"/>
    <n v="0.103249597"/>
    <n v="0.29545978299999998"/>
    <n v="0.44895137099999999"/>
    <n v="0.13505416000000001"/>
    <x v="13"/>
    <n v="12"/>
    <n v="65"/>
    <n v="421"/>
    <n v="1007"/>
    <n v="1105"/>
    <n v="932"/>
    <n v="418"/>
    <n v="247"/>
    <n v="132"/>
    <n v="2.765614E-3"/>
    <n v="1.498041E-2"/>
    <n v="9.7026965000000007E-2"/>
    <n v="0.232081125"/>
    <n v="0.25466697399999999"/>
    <n v="0.214796036"/>
    <n v="9.6335561E-2"/>
    <n v="5.6925559000000001E-2"/>
    <n v="3.0421756000000001E-2"/>
    <n v="10295"/>
    <n v="644"/>
    <n v="383"/>
    <n v="204"/>
    <n v="599"/>
    <n v="165"/>
    <n v="285"/>
    <n v="234"/>
    <n v="606"/>
    <n v="685"/>
    <n v="2225"/>
    <n v="2171"/>
    <n v="601"/>
    <n v="744"/>
    <n v="534"/>
    <n v="146"/>
    <n v="69"/>
    <n v="38.9"/>
    <n v="39"/>
    <n v="6.2554637999999996E-2"/>
    <n v="3.7202525E-2"/>
    <n v="1.9815444000000002E-2"/>
    <n v="5.8183583999999997E-2"/>
    <n v="1.6027197999999999E-2"/>
    <n v="2.7683341E-2"/>
    <n v="2.272948E-2"/>
    <n v="5.8863525999999999E-2"/>
    <n v="6.6537154000000001E-2"/>
    <n v="0.216124332"/>
    <n v="0.210879068"/>
    <n v="5.8377853E-2"/>
    <n v="7.2268091000000007E-2"/>
    <n v="5.186984E-2"/>
    <n v="1.4181642E-2"/>
    <n v="6.7022829999999999E-3"/>
    <n v="21"/>
    <n v="51"/>
    <n v="21"/>
    <n v="0.10552763800000001"/>
    <n v="0.10552763800000001"/>
    <n v="0.25628140700000002"/>
    <x v="3"/>
    <s v="Alarm clock which automatically syncs with your smartphone and automatically opens the curtains or blinds"/>
    <s v="Budget"/>
    <s v="All homes"/>
    <s v="MyHome"/>
    <s v="Alarm"/>
  </r>
  <r>
    <x v="7"/>
    <s v="317424f3-dff2-4e3f-9606-b2f757ddab9d"/>
    <n v="2342"/>
    <s v="dgouninls"/>
    <n v="1"/>
    <s v="Male"/>
    <x v="22"/>
    <x v="31"/>
    <x v="0"/>
    <x v="17"/>
    <n v="184"/>
    <x v="22"/>
    <n v="3368"/>
    <n v="2"/>
    <n v="199"/>
    <n v="467"/>
    <n v="805"/>
    <n v="850"/>
    <n v="1045"/>
    <n v="5.9382399999999996E-4"/>
    <n v="5.9085511E-2"/>
    <n v="0.138657957"/>
    <n v="0.23901425200000001"/>
    <n v="0.252375297"/>
    <x v="22"/>
    <n v="4"/>
    <n v="40"/>
    <n v="176"/>
    <n v="256"/>
    <n v="396"/>
    <n v="425"/>
    <n v="347"/>
    <n v="396"/>
    <n v="1328"/>
    <n v="1.1876479999999999E-3"/>
    <n v="1.1876485000000001E-2"/>
    <n v="5.2256532000000001E-2"/>
    <n v="7.6009500999999993E-2"/>
    <n v="0.11757719699999999"/>
    <n v="0.12618764800000001"/>
    <n v="0.10302850400000001"/>
    <n v="0.11757719699999999"/>
    <n v="0.394299287"/>
    <n v="9194"/>
    <n v="598"/>
    <n v="460"/>
    <n v="276"/>
    <n v="756"/>
    <n v="150"/>
    <n v="353"/>
    <n v="201"/>
    <n v="252"/>
    <n v="241"/>
    <n v="1713"/>
    <n v="2059"/>
    <n v="515"/>
    <n v="793"/>
    <n v="582"/>
    <n v="161"/>
    <n v="84"/>
    <n v="39.700000000000003"/>
    <n v="42"/>
    <n v="6.5042419000000004E-2"/>
    <n v="5.0032630000000002E-2"/>
    <n v="3.0019578000000002E-2"/>
    <n v="8.2227540000000002E-2"/>
    <n v="1.6314987999999999E-2"/>
    <n v="3.8394604999999998E-2"/>
    <n v="2.1862084E-2"/>
    <n v="2.7409179999999998E-2"/>
    <n v="2.6212747000000002E-2"/>
    <n v="0.18631716300000001"/>
    <n v="0.22395040199999999"/>
    <n v="5.6014792000000001E-2"/>
    <n v="8.6251903000000005E-2"/>
    <n v="6.3302153999999999E-2"/>
    <n v="1.751142E-2"/>
    <n v="9.1363929999999996E-3"/>
    <n v="120"/>
    <n v="27"/>
    <n v="7"/>
    <n v="3.8043477999999999E-2"/>
    <n v="0.65217391300000005"/>
    <n v="0.14673913"/>
    <x v="3"/>
    <s v="Alarm clock which automatically syncs with your smartphone and automatically opens the curtains or blinds"/>
    <s v="Budget"/>
    <s v="All homes"/>
    <s v="MyHome"/>
    <s v="Alarm"/>
  </r>
  <r>
    <x v="5"/>
    <s v="ff17074b-394c-4d79-86b1-43f24010b3ae"/>
    <n v="5422"/>
    <s v="nhirthlt"/>
    <n v="1"/>
    <s v="Female"/>
    <x v="14"/>
    <x v="18"/>
    <x v="0"/>
    <x v="10"/>
    <n v="89"/>
    <x v="14"/>
    <n v="2068"/>
    <n v="4"/>
    <n v="271"/>
    <n v="625"/>
    <n v="500"/>
    <n v="380"/>
    <n v="288"/>
    <n v="1.934236E-3"/>
    <n v="0.13104448699999999"/>
    <n v="0.30222437099999999"/>
    <n v="0.24177949700000001"/>
    <n v="0.183752418"/>
    <x v="14"/>
    <n v="10"/>
    <n v="62"/>
    <n v="226"/>
    <n v="438"/>
    <n v="266"/>
    <n v="288"/>
    <n v="210"/>
    <n v="188"/>
    <n v="380"/>
    <n v="4.8355899999999999E-3"/>
    <n v="2.9980658E-2"/>
    <n v="0.109284333"/>
    <n v="0.21179883899999999"/>
    <n v="0.12862669199999999"/>
    <n v="0.13926499000000001"/>
    <n v="0.101547389"/>
    <n v="9.0909090999999997E-2"/>
    <n v="0.183752418"/>
    <n v="4724"/>
    <n v="223"/>
    <n v="114"/>
    <n v="87"/>
    <n v="277"/>
    <n v="65"/>
    <n v="167"/>
    <n v="97"/>
    <n v="205"/>
    <n v="216"/>
    <n v="849"/>
    <n v="1013"/>
    <n v="308"/>
    <n v="525"/>
    <n v="376"/>
    <n v="126"/>
    <n v="76"/>
    <n v="44.2"/>
    <n v="45"/>
    <n v="4.7205758E-2"/>
    <n v="2.4132091000000001E-2"/>
    <n v="1.8416596E-2"/>
    <n v="5.8636749000000002E-2"/>
    <n v="1.3759525999999999E-2"/>
    <n v="3.5351397E-2"/>
    <n v="2.0533446E-2"/>
    <n v="4.3395428E-2"/>
    <n v="4.5723962999999999E-2"/>
    <n v="0.17972057599999999"/>
    <n v="0.214436918"/>
    <n v="6.5198984000000001E-2"/>
    <n v="0.111134632"/>
    <n v="7.9593565000000005E-2"/>
    <n v="2.6672312E-2"/>
    <n v="1.6088061000000001E-2"/>
    <n v="24"/>
    <n v="11"/>
    <n v="28"/>
    <n v="0.31460674199999999"/>
    <n v="0.269662921"/>
    <n v="0.12359550599999999"/>
    <x v="4"/>
    <s v="Smart bulb that can be controlled by your smartphone and other smart-home devices"/>
    <s v="High-End"/>
    <s v="All homes"/>
    <s v="Zircon"/>
    <s v="Lighting"/>
  </r>
  <r>
    <x v="29"/>
    <s v="7e10a04f-0850-4bf9-adcf-60c8278cdefc"/>
    <n v="2346"/>
    <s v="blayelu"/>
    <n v="1"/>
    <s v="Female"/>
    <x v="92"/>
    <x v="22"/>
    <x v="1"/>
    <x v="33"/>
    <n v="111"/>
    <x v="92"/>
    <n v="2702"/>
    <n v="3"/>
    <n v="173"/>
    <n v="561"/>
    <n v="1648"/>
    <n v="277"/>
    <n v="40"/>
    <n v="1.110289E-3"/>
    <n v="6.4026647000000006E-2"/>
    <n v="0.20762398200000001"/>
    <n v="0.60991857900000002"/>
    <n v="0.102516654"/>
    <x v="92"/>
    <n v="8"/>
    <n v="39"/>
    <n v="138"/>
    <n v="378"/>
    <n v="907"/>
    <n v="732"/>
    <n v="287"/>
    <n v="152"/>
    <n v="61"/>
    <n v="2.9607700000000002E-3"/>
    <n v="1.4433753000000001E-2"/>
    <n v="5.1073278999999999E-2"/>
    <n v="0.13989637299999999"/>
    <n v="0.33567727600000002"/>
    <n v="0.270910437"/>
    <n v="0.106217617"/>
    <n v="5.6254626000000002E-2"/>
    <n v="2.2575870000000001E-2"/>
    <n v="6295"/>
    <n v="362"/>
    <n v="172"/>
    <n v="112"/>
    <n v="378"/>
    <n v="81"/>
    <n v="162"/>
    <n v="127"/>
    <n v="350"/>
    <n v="369"/>
    <n v="1251"/>
    <n v="1232"/>
    <n v="444"/>
    <n v="704"/>
    <n v="416"/>
    <n v="95"/>
    <n v="40"/>
    <n v="41.7"/>
    <n v="42"/>
    <n v="5.7505957000000003E-2"/>
    <n v="2.7323271999999999E-2"/>
    <n v="1.7791898E-2"/>
    <n v="6.0047656999999997E-2"/>
    <n v="1.2867355E-2"/>
    <n v="2.5734710000000001E-2"/>
    <n v="2.0174741999999999E-2"/>
    <n v="5.5599681999999997E-2"/>
    <n v="5.8617951000000001E-2"/>
    <n v="0.19872914999999999"/>
    <n v="0.195710882"/>
    <n v="7.0532168000000006E-2"/>
    <n v="0.11183479"/>
    <n v="6.6084193999999999E-2"/>
    <n v="1.5091342000000001E-2"/>
    <n v="6.3542490000000002E-3"/>
    <n v="11"/>
    <n v="60"/>
    <n v="4"/>
    <n v="3.6036036E-2"/>
    <n v="9.9099098999999996E-2"/>
    <n v="0.54054054100000004"/>
    <x v="2"/>
    <s v="Fingerprint recognised door system"/>
    <s v="All"/>
    <s v="Flats"/>
    <s v="MyHome"/>
    <s v="Security"/>
  </r>
  <r>
    <x v="1"/>
    <s v="571a21ee-29d1-4a68-83ca-67f54ff04c63"/>
    <n v="6825"/>
    <s v="mgreggorlw"/>
    <n v="1"/>
    <s v="Female"/>
    <x v="127"/>
    <x v="21"/>
    <x v="0"/>
    <x v="41"/>
    <n v="241"/>
    <x v="127"/>
    <n v="5963"/>
    <n v="12"/>
    <n v="499"/>
    <n v="1684"/>
    <n v="3060"/>
    <n v="581"/>
    <n v="127"/>
    <n v="2.0124100000000001E-3"/>
    <n v="8.3682709999999993E-2"/>
    <n v="0.28240818400000001"/>
    <n v="0.51316451500000004"/>
    <n v="9.7434176999999997E-2"/>
    <x v="127"/>
    <n v="11"/>
    <n v="89"/>
    <n v="556"/>
    <n v="1283"/>
    <n v="1785"/>
    <n v="1347"/>
    <n v="554"/>
    <n v="229"/>
    <n v="109"/>
    <n v="1.8447089999999999E-3"/>
    <n v="1.4925373E-2"/>
    <n v="9.3241657000000006E-2"/>
    <n v="0.21516015399999999"/>
    <n v="0.29934596699999999"/>
    <n v="0.22589300700000001"/>
    <n v="9.2906254999999993E-2"/>
    <n v="3.8403488E-2"/>
    <n v="1.827939E-2"/>
    <n v="15288"/>
    <n v="1116"/>
    <n v="609"/>
    <n v="383"/>
    <n v="1011"/>
    <n v="179"/>
    <n v="388"/>
    <n v="361"/>
    <n v="881"/>
    <n v="882"/>
    <n v="3552"/>
    <n v="3057"/>
    <n v="881"/>
    <n v="1098"/>
    <n v="651"/>
    <n v="159"/>
    <n v="80"/>
    <n v="37.5"/>
    <n v="38"/>
    <n v="7.2998430000000003E-2"/>
    <n v="3.9835164999999999E-2"/>
    <n v="2.5052329000000002E-2"/>
    <n v="6.6130298000000004E-2"/>
    <n v="1.170853E-2"/>
    <n v="2.5379382999999998E-2"/>
    <n v="2.3613291000000002E-2"/>
    <n v="5.7626897000000003E-2"/>
    <n v="5.7692307999999998E-2"/>
    <n v="0.232339089"/>
    <n v="0.19996075399999999"/>
    <n v="5.7626897000000003E-2"/>
    <n v="7.1821036000000005E-2"/>
    <n v="4.2582417999999997E-2"/>
    <n v="1.0400314000000001E-2"/>
    <n v="5.2328619999999996E-3"/>
    <n v="24"/>
    <n v="85"/>
    <n v="48"/>
    <n v="0.199170124"/>
    <n v="9.9585062000000002E-2"/>
    <n v="0.35269709500000002"/>
    <x v="5"/>
    <s v="Facial recognition security alarm system"/>
    <s v="All"/>
    <s v="Detached and semi-detached houses"/>
    <s v="Zircon"/>
    <s v="Security"/>
  </r>
  <r>
    <x v="2"/>
    <s v="301017cc-4e5a-4221-afe0-38b24016c780"/>
    <n v="6825"/>
    <s v="jdenyukinlx"/>
    <n v="1"/>
    <s v="Female"/>
    <x v="105"/>
    <x v="0"/>
    <x v="0"/>
    <x v="0"/>
    <n v="186"/>
    <x v="105"/>
    <n v="2838"/>
    <n v="7"/>
    <n v="430"/>
    <n v="789"/>
    <n v="1099"/>
    <n v="422"/>
    <n v="91"/>
    <n v="2.4665260000000001E-3"/>
    <n v="0.15151515199999999"/>
    <n v="0.27801268499999998"/>
    <n v="0.38724453800000003"/>
    <n v="0.14869626499999999"/>
    <x v="105"/>
    <n v="74"/>
    <n v="164"/>
    <n v="337"/>
    <n v="507"/>
    <n v="662"/>
    <n v="479"/>
    <n v="294"/>
    <n v="181"/>
    <n v="140"/>
    <n v="2.6074699999999999E-2"/>
    <n v="5.7787173999999997E-2"/>
    <n v="0.118745595"/>
    <n v="0.17864693400000001"/>
    <n v="0.23326286099999999"/>
    <n v="0.16878083199999999"/>
    <n v="0.10359408000000001"/>
    <n v="6.3777308000000005E-2"/>
    <n v="4.9330513999999999E-2"/>
    <n v="6799"/>
    <n v="471"/>
    <n v="207"/>
    <n v="139"/>
    <n v="323"/>
    <n v="80"/>
    <n v="170"/>
    <n v="128"/>
    <n v="391"/>
    <n v="465"/>
    <n v="1491"/>
    <n v="1374"/>
    <n v="389"/>
    <n v="568"/>
    <n v="419"/>
    <n v="117"/>
    <n v="67"/>
    <n v="40.299999999999997"/>
    <n v="40"/>
    <n v="6.9274893000000004E-2"/>
    <n v="3.0445653999999999E-2"/>
    <n v="2.0444183000000001E-2"/>
    <n v="4.7506986000000001E-2"/>
    <n v="1.1766436E-2"/>
    <n v="2.5003676999999998E-2"/>
    <n v="1.8826298000000002E-2"/>
    <n v="5.7508456999999999E-2"/>
    <n v="6.8392411E-2"/>
    <n v="0.21929695499999999"/>
    <n v="0.20208854200000001"/>
    <n v="5.7214295999999998E-2"/>
    <n v="8.3541696999999998E-2"/>
    <n v="6.1626710000000001E-2"/>
    <n v="1.7208412999999999E-2"/>
    <n v="9.8543899999999993E-3"/>
    <n v="30"/>
    <n v="35"/>
    <n v="66"/>
    <n v="0.35483871"/>
    <n v="0.16129032300000001"/>
    <n v="0.18817204300000001"/>
    <x v="5"/>
    <s v="Facial recognition security alarm system"/>
    <s v="All"/>
    <s v="Detached and semi-detached houses"/>
    <s v="Zircon"/>
    <s v="Security"/>
  </r>
  <r>
    <x v="0"/>
    <s v="6d3ed46e-703a-44d4-b2bb-473ab64d2770"/>
    <n v="1765"/>
    <s v="epringerly"/>
    <n v="1"/>
    <s v="Female"/>
    <x v="79"/>
    <x v="5"/>
    <x v="0"/>
    <x v="38"/>
    <n v="105"/>
    <x v="79"/>
    <n v="1870"/>
    <n v="4"/>
    <n v="99"/>
    <n v="321"/>
    <n v="401"/>
    <n v="470"/>
    <n v="575"/>
    <n v="2.1390369999999999E-3"/>
    <n v="5.2941176E-2"/>
    <n v="0.171657754"/>
    <n v="0.214438503"/>
    <n v="0.25133689799999998"/>
    <x v="79"/>
    <n v="7"/>
    <n v="27"/>
    <n v="98"/>
    <n v="223"/>
    <n v="174"/>
    <n v="228"/>
    <n v="193"/>
    <n v="249"/>
    <n v="671"/>
    <n v="3.743316E-3"/>
    <n v="1.4438503E-2"/>
    <n v="5.2406416999999997E-2"/>
    <n v="0.119251337"/>
    <n v="9.3048127999999994E-2"/>
    <n v="0.121925134"/>
    <n v="0.10320855600000001"/>
    <n v="0.13315508000000001"/>
    <n v="0.35882352899999997"/>
    <n v="5004"/>
    <n v="312"/>
    <n v="205"/>
    <n v="155"/>
    <n v="424"/>
    <n v="73"/>
    <n v="115"/>
    <n v="94"/>
    <n v="189"/>
    <n v="179"/>
    <n v="918"/>
    <n v="1199"/>
    <n v="331"/>
    <n v="361"/>
    <n v="309"/>
    <n v="95"/>
    <n v="45"/>
    <n v="40.200000000000003"/>
    <n v="43"/>
    <n v="6.2350120000000002E-2"/>
    <n v="4.0967226000000002E-2"/>
    <n v="3.0975220000000001E-2"/>
    <n v="8.4732214E-2"/>
    <n v="1.4588329000000001E-2"/>
    <n v="2.2981615E-2"/>
    <n v="1.8784972E-2"/>
    <n v="3.7769784000000001E-2"/>
    <n v="3.5771382999999997E-2"/>
    <n v="0.18345323699999999"/>
    <n v="0.23960831299999999"/>
    <n v="6.6147081999999996E-2"/>
    <n v="7.2142286E-2"/>
    <n v="6.1750600000000003E-2"/>
    <n v="1.8984812E-2"/>
    <n v="8.9928060000000008E-3"/>
    <n v="38"/>
    <n v="9"/>
    <n v="30"/>
    <n v="0.28571428599999998"/>
    <n v="0.36190476199999999"/>
    <n v="8.5714286000000001E-2"/>
    <x v="7"/>
    <s v="Smart bulb that can be controlled by your smartphone and other smart-home devices"/>
    <s v="Budget"/>
    <s v="All homes"/>
    <s v="MyHome"/>
    <s v="Lighting"/>
  </r>
  <r>
    <x v="4"/>
    <s v="031bf659-3fe5-4a47-b609-1141ebf1b71a"/>
    <n v="1549"/>
    <s v="cbarajam0"/>
    <n v="1"/>
    <s v="Female"/>
    <x v="101"/>
    <x v="0"/>
    <x v="1"/>
    <x v="27"/>
    <n v="66"/>
    <x v="101"/>
    <n v="1552"/>
    <n v="4"/>
    <n v="79"/>
    <n v="207"/>
    <n v="518"/>
    <n v="506"/>
    <n v="238"/>
    <n v="2.5773200000000001E-3"/>
    <n v="5.0902061999999998E-2"/>
    <n v="0.13337628900000001"/>
    <n v="0.33376288700000001"/>
    <n v="0.326030928"/>
    <x v="101"/>
    <n v="2"/>
    <n v="16"/>
    <n v="65"/>
    <n v="137"/>
    <n v="203"/>
    <n v="259"/>
    <n v="233"/>
    <n v="253"/>
    <n v="384"/>
    <n v="1.2886600000000001E-3"/>
    <n v="1.0309278E-2"/>
    <n v="4.1881442999999997E-2"/>
    <n v="8.8273195999999998E-2"/>
    <n v="0.13079896899999999"/>
    <n v="0.16688144299999999"/>
    <n v="0.150128866"/>
    <n v="0.163015464"/>
    <n v="0.24742268000000001"/>
    <n v="3833"/>
    <n v="197"/>
    <n v="114"/>
    <n v="78"/>
    <n v="238"/>
    <n v="54"/>
    <n v="113"/>
    <n v="78"/>
    <n v="158"/>
    <n v="115"/>
    <n v="623"/>
    <n v="930"/>
    <n v="293"/>
    <n v="511"/>
    <n v="253"/>
    <n v="57"/>
    <n v="21"/>
    <n v="43.6"/>
    <n v="46"/>
    <n v="5.1395773999999998E-2"/>
    <n v="2.9741717000000001E-2"/>
    <n v="2.0349596000000001E-2"/>
    <n v="6.2092356000000001E-2"/>
    <n v="1.4088181999999999E-2"/>
    <n v="2.9480823999999999E-2"/>
    <n v="2.0349596000000001E-2"/>
    <n v="4.1220975999999999E-2"/>
    <n v="3.0002609E-2"/>
    <n v="0.162535873"/>
    <n v="0.24262979400000001"/>
    <n v="7.6441430000000005E-2"/>
    <n v="0.13331594099999999"/>
    <n v="6.6005739999999993E-2"/>
    <n v="1.4870858000000001E-2"/>
    <n v="5.478737E-3"/>
    <n v="36"/>
    <n v="11"/>
    <n v="0"/>
    <n v="0"/>
    <n v="0.54545454500000001"/>
    <n v="0.16666666699999999"/>
    <x v="6"/>
    <s v="Alarm clock which automatically syncs with your smartphone and automatically opens the curtains or blinds"/>
    <s v="High-End"/>
    <s v="All homes"/>
    <s v="Zircon"/>
    <s v="Alarm"/>
  </r>
  <r>
    <x v="4"/>
    <s v="3bcb2abf-8e00-4920-ae5d-a8be75508838"/>
    <n v="1549"/>
    <s v="dmemorym1"/>
    <n v="1"/>
    <s v="Female"/>
    <x v="100"/>
    <x v="17"/>
    <x v="0"/>
    <x v="32"/>
    <n v="233"/>
    <x v="100"/>
    <n v="4139"/>
    <n v="2"/>
    <n v="311"/>
    <n v="1095"/>
    <n v="1464"/>
    <n v="850"/>
    <n v="417"/>
    <n v="4.8320900000000001E-4"/>
    <n v="7.5138921999999997E-2"/>
    <n v="0.264556656"/>
    <n v="0.353708625"/>
    <n v="0.205363614"/>
    <x v="100"/>
    <n v="7"/>
    <n v="65"/>
    <n v="298"/>
    <n v="828"/>
    <n v="853"/>
    <n v="602"/>
    <n v="477"/>
    <n v="406"/>
    <n v="603"/>
    <n v="1.6912299999999999E-3"/>
    <n v="1.5704276E-2"/>
    <n v="7.1998066999999999E-2"/>
    <n v="0.200048321"/>
    <n v="0.20608842699999999"/>
    <n v="0.14544576000000001"/>
    <n v="0.11524522800000001"/>
    <n v="9.8091326000000006E-2"/>
    <n v="0.14568736400000001"/>
    <n v="10331"/>
    <n v="638"/>
    <n v="393"/>
    <n v="254"/>
    <n v="687"/>
    <n v="124"/>
    <n v="300"/>
    <n v="206"/>
    <n v="456"/>
    <n v="507"/>
    <n v="1864"/>
    <n v="2270"/>
    <n v="688"/>
    <n v="963"/>
    <n v="639"/>
    <n v="227"/>
    <n v="115"/>
    <n v="41.2"/>
    <n v="43"/>
    <n v="6.1755879999999999E-2"/>
    <n v="3.8040848000000002E-2"/>
    <n v="2.4586197000000001E-2"/>
    <n v="6.6498887000000007E-2"/>
    <n v="1.200271E-2"/>
    <n v="2.9038814999999999E-2"/>
    <n v="1.9939986E-2"/>
    <n v="4.4138998999999998E-2"/>
    <n v="4.9075597999999998E-2"/>
    <n v="0.18042783900000001"/>
    <n v="0.21972703499999999"/>
    <n v="6.6595683000000003E-2"/>
    <n v="9.3214596999999996E-2"/>
    <n v="6.1852676000000002E-2"/>
    <n v="2.1972703999999999E-2"/>
    <n v="1.1131546000000001E-2"/>
    <n v="56"/>
    <n v="62"/>
    <n v="46"/>
    <n v="0.19742489299999999"/>
    <n v="0.24034334800000001"/>
    <n v="0.26609442100000003"/>
    <x v="6"/>
    <s v="Alarm clock which automatically syncs with your smartphone and automatically opens the curtains or blinds"/>
    <s v="High-End"/>
    <s v="All homes"/>
    <s v="Zircon"/>
    <s v="Alarm"/>
  </r>
  <r>
    <x v="4"/>
    <s v="8ce09694-115d-4a8b-a4a6-efb114fde1f5"/>
    <n v="1765"/>
    <s v="athrasherm2"/>
    <n v="1"/>
    <s v="Female"/>
    <x v="22"/>
    <x v="21"/>
    <x v="0"/>
    <x v="17"/>
    <n v="184"/>
    <x v="22"/>
    <n v="3368"/>
    <n v="2"/>
    <n v="199"/>
    <n v="467"/>
    <n v="805"/>
    <n v="850"/>
    <n v="1045"/>
    <n v="5.9382399999999996E-4"/>
    <n v="5.9085511E-2"/>
    <n v="0.138657957"/>
    <n v="0.23901425200000001"/>
    <n v="0.252375297"/>
    <x v="22"/>
    <n v="4"/>
    <n v="40"/>
    <n v="176"/>
    <n v="256"/>
    <n v="396"/>
    <n v="425"/>
    <n v="347"/>
    <n v="396"/>
    <n v="1328"/>
    <n v="1.1876479999999999E-3"/>
    <n v="1.1876485000000001E-2"/>
    <n v="5.2256532000000001E-2"/>
    <n v="7.6009500999999993E-2"/>
    <n v="0.11757719699999999"/>
    <n v="0.12618764800000001"/>
    <n v="0.10302850400000001"/>
    <n v="0.11757719699999999"/>
    <n v="0.394299287"/>
    <n v="9194"/>
    <n v="598"/>
    <n v="460"/>
    <n v="276"/>
    <n v="756"/>
    <n v="150"/>
    <n v="353"/>
    <n v="201"/>
    <n v="252"/>
    <n v="241"/>
    <n v="1713"/>
    <n v="2059"/>
    <n v="515"/>
    <n v="793"/>
    <n v="582"/>
    <n v="161"/>
    <n v="84"/>
    <n v="39.700000000000003"/>
    <n v="42"/>
    <n v="6.5042419000000004E-2"/>
    <n v="5.0032630000000002E-2"/>
    <n v="3.0019578000000002E-2"/>
    <n v="8.2227540000000002E-2"/>
    <n v="1.6314987999999999E-2"/>
    <n v="3.8394604999999998E-2"/>
    <n v="2.1862084E-2"/>
    <n v="2.7409179999999998E-2"/>
    <n v="2.6212747000000002E-2"/>
    <n v="0.18631716300000001"/>
    <n v="0.22395040199999999"/>
    <n v="5.6014792000000001E-2"/>
    <n v="8.6251903000000005E-2"/>
    <n v="6.3302153999999999E-2"/>
    <n v="1.751142E-2"/>
    <n v="9.1363929999999996E-3"/>
    <n v="120"/>
    <n v="27"/>
    <n v="7"/>
    <n v="3.8043477999999999E-2"/>
    <n v="0.65217391300000005"/>
    <n v="0.14673913"/>
    <x v="7"/>
    <s v="Smart bulb that can be controlled by your smartphone and other smart-home devices"/>
    <s v="Budget"/>
    <s v="All homes"/>
    <s v="MyHome"/>
    <s v="Lighting"/>
  </r>
  <r>
    <x v="13"/>
    <s v="5b5771e0-38f6-40ef-87bd-08b42d2b0ceb"/>
    <n v="2342"/>
    <s v="ccaheym3"/>
    <n v="1"/>
    <s v="Male"/>
    <x v="111"/>
    <x v="17"/>
    <x v="1"/>
    <x v="29"/>
    <n v="69"/>
    <x v="111"/>
    <n v="1722"/>
    <n v="1"/>
    <n v="77"/>
    <n v="320"/>
    <n v="516"/>
    <n v="578"/>
    <n v="230"/>
    <n v="5.8071999999999996E-4"/>
    <n v="4.4715446999999998E-2"/>
    <n v="0.18583042999999999"/>
    <n v="0.29965156799999998"/>
    <n v="0.33565621400000001"/>
    <x v="111"/>
    <n v="3"/>
    <n v="17"/>
    <n v="74"/>
    <n v="214"/>
    <n v="232"/>
    <n v="266"/>
    <n v="268"/>
    <n v="253"/>
    <n v="395"/>
    <n v="1.74216E-3"/>
    <n v="9.8722419999999998E-3"/>
    <n v="4.2973286999999999E-2"/>
    <n v="0.1242741"/>
    <n v="0.13472706200000001"/>
    <n v="0.15447154499999999"/>
    <n v="0.155632985"/>
    <n v="0.14692218400000001"/>
    <n v="0.229384437"/>
    <n v="4380"/>
    <n v="286"/>
    <n v="163"/>
    <n v="93"/>
    <n v="296"/>
    <n v="55"/>
    <n v="110"/>
    <n v="78"/>
    <n v="181"/>
    <n v="174"/>
    <n v="768"/>
    <n v="950"/>
    <n v="280"/>
    <n v="523"/>
    <n v="301"/>
    <n v="72"/>
    <n v="50"/>
    <n v="42.3"/>
    <n v="44"/>
    <n v="6.5296804E-2"/>
    <n v="3.7214612000000001E-2"/>
    <n v="2.1232877000000001E-2"/>
    <n v="6.7579908999999994E-2"/>
    <n v="1.2557077999999999E-2"/>
    <n v="2.5114154999999999E-2"/>
    <n v="1.7808219E-2"/>
    <n v="4.1324200999999998E-2"/>
    <n v="3.9726026999999997E-2"/>
    <n v="0.175342466"/>
    <n v="0.21689497699999999"/>
    <n v="6.3926941000000001E-2"/>
    <n v="0.119406393"/>
    <n v="6.8721460999999998E-2"/>
    <n v="1.6438356000000001E-2"/>
    <n v="1.1415524999999999E-2"/>
    <n v="25"/>
    <n v="9"/>
    <n v="2"/>
    <n v="2.8985507000000001E-2"/>
    <n v="0.362318841"/>
    <n v="0.130434783"/>
    <x v="3"/>
    <s v="Alarm clock which automatically syncs with your smartphone and automatically opens the curtains or blinds"/>
    <s v="Budget"/>
    <s v="All homes"/>
    <s v="MyHome"/>
    <s v="Alarm"/>
  </r>
  <r>
    <x v="5"/>
    <s v="fae5bbad-7cdf-4566-824f-b4686e908bf6"/>
    <n v="2346"/>
    <s v="gvanweedenburgm5"/>
    <n v="1"/>
    <s v="Male"/>
    <x v="62"/>
    <x v="9"/>
    <x v="1"/>
    <x v="12"/>
    <n v="85"/>
    <x v="62"/>
    <n v="2697"/>
    <n v="4"/>
    <n v="456"/>
    <n v="621"/>
    <n v="1451"/>
    <n v="145"/>
    <n v="20"/>
    <n v="1.4831289999999999E-3"/>
    <n v="0.169076752"/>
    <n v="0.23025583999999999"/>
    <n v="0.53800519099999999"/>
    <n v="5.3763441000000002E-2"/>
    <x v="62"/>
    <n v="10"/>
    <n v="42"/>
    <n v="432"/>
    <n v="495"/>
    <n v="914"/>
    <n v="587"/>
    <n v="156"/>
    <n v="33"/>
    <n v="28"/>
    <n v="3.7078240000000002E-3"/>
    <n v="1.5572859E-2"/>
    <n v="0.160177976"/>
    <n v="0.18353726400000001"/>
    <n v="0.33889506899999999"/>
    <n v="0.21764923999999999"/>
    <n v="5.7842047000000001E-2"/>
    <n v="1.2235818000000001E-2"/>
    <n v="1.0381906E-2"/>
    <n v="6388"/>
    <n v="495"/>
    <n v="289"/>
    <n v="168"/>
    <n v="459"/>
    <n v="76"/>
    <n v="164"/>
    <n v="205"/>
    <n v="437"/>
    <n v="422"/>
    <n v="1208"/>
    <n v="1109"/>
    <n v="259"/>
    <n v="502"/>
    <n v="454"/>
    <n v="94"/>
    <n v="47"/>
    <n v="37.5"/>
    <n v="36"/>
    <n v="7.7489041999999994E-2"/>
    <n v="4.5241076999999998E-2"/>
    <n v="2.6299310999999999E-2"/>
    <n v="7.1853475E-2"/>
    <n v="1.1897306999999999E-2"/>
    <n v="2.5673136999999999E-2"/>
    <n v="3.2091421000000002E-2"/>
    <n v="6.8409518000000002E-2"/>
    <n v="6.6061364999999997E-2"/>
    <n v="0.189104571"/>
    <n v="0.173606763"/>
    <n v="4.0544771E-2"/>
    <n v="7.8584846999999999E-2"/>
    <n v="7.1070757999999998E-2"/>
    <n v="1.4715091E-2"/>
    <n v="7.3575450000000001E-3"/>
    <n v="0"/>
    <n v="22"/>
    <n v="3"/>
    <n v="3.5294117999999999E-2"/>
    <n v="0"/>
    <n v="0.258823529"/>
    <x v="2"/>
    <s v="Fingerprint recognised door system"/>
    <s v="All"/>
    <s v="Flats"/>
    <s v="MyHome"/>
    <s v="Security"/>
  </r>
  <r>
    <x v="15"/>
    <s v="ec8f8921-83cf-450d-910b-be2545ca8ab3"/>
    <n v="2346"/>
    <s v="gdrinnanm6"/>
    <n v="1"/>
    <s v="Male"/>
    <x v="104"/>
    <x v="17"/>
    <x v="0"/>
    <x v="17"/>
    <n v="85"/>
    <x v="104"/>
    <n v="1257"/>
    <n v="2"/>
    <n v="119"/>
    <n v="330"/>
    <n v="518"/>
    <n v="206"/>
    <n v="82"/>
    <n v="1.5910900000000001E-3"/>
    <n v="9.4669849E-2"/>
    <n v="0.26252983299999999"/>
    <n v="0.412092283"/>
    <n v="0.163882259"/>
    <x v="104"/>
    <n v="6"/>
    <n v="21"/>
    <n v="115"/>
    <n v="253"/>
    <n v="322"/>
    <n v="229"/>
    <n v="131"/>
    <n v="77"/>
    <n v="103"/>
    <n v="4.7732699999999996E-3"/>
    <n v="1.6706444000000001E-2"/>
    <n v="9.1487668999999994E-2"/>
    <n v="0.20127287199999999"/>
    <n v="0.25616547299999998"/>
    <n v="0.18217979300000001"/>
    <n v="0.10421638799999999"/>
    <n v="6.1256960999999999E-2"/>
    <n v="8.1941130000000001E-2"/>
    <n v="3111"/>
    <n v="215"/>
    <n v="117"/>
    <n v="78"/>
    <n v="190"/>
    <n v="32"/>
    <n v="64"/>
    <n v="71"/>
    <n v="171"/>
    <n v="199"/>
    <n v="670"/>
    <n v="631"/>
    <n v="175"/>
    <n v="235"/>
    <n v="185"/>
    <n v="47"/>
    <n v="31"/>
    <n v="39.4"/>
    <n v="39"/>
    <n v="6.9109611000000001E-2"/>
    <n v="3.7608485999999997E-2"/>
    <n v="2.5072324E-2"/>
    <n v="6.107361E-2"/>
    <n v="1.0286082E-2"/>
    <n v="2.0572163000000001E-2"/>
    <n v="2.2822243999999998E-2"/>
    <n v="5.4966249000000002E-2"/>
    <n v="6.396657E-2"/>
    <n v="0.215364834"/>
    <n v="0.20282867199999999"/>
    <n v="5.6252008999999999E-2"/>
    <n v="7.5538411999999999E-2"/>
    <n v="5.9466409999999997E-2"/>
    <n v="1.5107682000000001E-2"/>
    <n v="9.9646419999999993E-3"/>
    <n v="17"/>
    <n v="12"/>
    <n v="21"/>
    <n v="0.24705882400000001"/>
    <n v="0.2"/>
    <n v="0.141176471"/>
    <x v="2"/>
    <s v="Fingerprint recognised door system"/>
    <s v="All"/>
    <s v="Flats"/>
    <s v="MyHome"/>
    <s v="Security"/>
  </r>
  <r>
    <x v="27"/>
    <s v="8d933c4d-9201-46eb-90c4-856f0dbeb2e2"/>
    <n v="1765"/>
    <s v="fodoghertym7"/>
    <n v="2"/>
    <s v="Female"/>
    <x v="90"/>
    <x v="31"/>
    <x v="1"/>
    <x v="29"/>
    <n v="148"/>
    <x v="90"/>
    <n v="3008"/>
    <n v="3"/>
    <n v="341"/>
    <n v="951"/>
    <n v="943"/>
    <n v="691"/>
    <n v="79"/>
    <n v="9.9733999999999999E-4"/>
    <n v="0.113364362"/>
    <n v="0.31615691499999998"/>
    <n v="0.31349734000000001"/>
    <n v="0.229720745"/>
    <x v="90"/>
    <n v="18"/>
    <n v="129"/>
    <n v="251"/>
    <n v="800"/>
    <n v="509"/>
    <n v="463"/>
    <n v="362"/>
    <n v="286"/>
    <n v="190"/>
    <n v="5.9840429999999997E-3"/>
    <n v="4.2885637999999997E-2"/>
    <n v="8.3444148999999995E-2"/>
    <n v="0.26595744700000001"/>
    <n v="0.169215426"/>
    <n v="0.15392287199999999"/>
    <n v="0.120345745"/>
    <n v="9.5079786999999999E-2"/>
    <n v="6.3164893999999999E-2"/>
    <n v="7373"/>
    <n v="665"/>
    <n v="315"/>
    <n v="204"/>
    <n v="485"/>
    <n v="113"/>
    <n v="183"/>
    <n v="132"/>
    <n v="454"/>
    <n v="756"/>
    <n v="2238"/>
    <n v="1345"/>
    <n v="192"/>
    <n v="204"/>
    <n v="70"/>
    <n v="14"/>
    <n v="3"/>
    <n v="31.5"/>
    <n v="32"/>
    <n v="9.0193950999999994E-2"/>
    <n v="4.2723450000000003E-2"/>
    <n v="2.7668519999999999E-2"/>
    <n v="6.5780551000000007E-2"/>
    <n v="1.532619E-2"/>
    <n v="2.4820289999999998E-2"/>
    <n v="1.7903160000000001E-2"/>
    <n v="6.1576021000000002E-2"/>
    <n v="0.10253628100000001"/>
    <n v="0.30353994299999998"/>
    <n v="0.18242235200000001"/>
    <n v="2.6040959999999998E-2"/>
    <n v="2.7668519999999999E-2"/>
    <n v="9.4941000000000001E-3"/>
    <n v="1.8988200000000001E-3"/>
    <n v="4.0688999999999998E-4"/>
    <n v="52"/>
    <n v="24"/>
    <n v="14"/>
    <n v="9.4594595000000004E-2"/>
    <n v="0.35135135099999998"/>
    <n v="0.162162162"/>
    <x v="7"/>
    <s v="Smart bulb that can be controlled by your smartphone and other smart-home devices"/>
    <s v="Budget"/>
    <s v="All homes"/>
    <s v="MyHome"/>
    <s v="Lighting"/>
  </r>
  <r>
    <x v="19"/>
    <s v="07f0dac8-c0f4-40c0-a992-339123edce6c"/>
    <n v="1765"/>
    <s v="matrillm8"/>
    <n v="1"/>
    <s v="Male"/>
    <x v="80"/>
    <x v="18"/>
    <x v="0"/>
    <x v="1"/>
    <n v="136"/>
    <x v="80"/>
    <n v="3100"/>
    <n v="2"/>
    <n v="213"/>
    <n v="705"/>
    <n v="1287"/>
    <n v="670"/>
    <n v="223"/>
    <n v="6.45161E-4"/>
    <n v="6.8709676999999997E-2"/>
    <n v="0.22741935499999999"/>
    <n v="0.41516129000000002"/>
    <n v="0.216129032"/>
    <x v="80"/>
    <n v="6"/>
    <n v="36"/>
    <n v="212"/>
    <n v="569"/>
    <n v="672"/>
    <n v="620"/>
    <n v="407"/>
    <n v="305"/>
    <n v="273"/>
    <n v="1.9354839999999999E-3"/>
    <n v="1.1612903000000001E-2"/>
    <n v="6.8387096999999994E-2"/>
    <n v="0.18354838700000001"/>
    <n v="0.216774194"/>
    <n v="0.2"/>
    <n v="0.13129032299999999"/>
    <n v="9.8387097000000007E-2"/>
    <n v="8.8064515999999995E-2"/>
    <n v="8061"/>
    <n v="598"/>
    <n v="304"/>
    <n v="192"/>
    <n v="507"/>
    <n v="97"/>
    <n v="213"/>
    <n v="157"/>
    <n v="412"/>
    <n v="446"/>
    <n v="1885"/>
    <n v="1610"/>
    <n v="440"/>
    <n v="624"/>
    <n v="387"/>
    <n v="103"/>
    <n v="86"/>
    <n v="38.5"/>
    <n v="39"/>
    <n v="7.4184343999999999E-2"/>
    <n v="3.7712442999999998E-2"/>
    <n v="2.3818385000000001E-2"/>
    <n v="6.2895422000000006E-2"/>
    <n v="1.2033245999999999E-2"/>
    <n v="2.6423520999999998E-2"/>
    <n v="1.9476492000000001E-2"/>
    <n v="5.1110283999999999E-2"/>
    <n v="5.5328123E-2"/>
    <n v="0.23384195499999999"/>
    <n v="0.199727081"/>
    <n v="5.4583799000000002E-2"/>
    <n v="7.7409750999999999E-2"/>
    <n v="4.8008931999999997E-2"/>
    <n v="1.2777571E-2"/>
    <n v="1.0668652000000001E-2"/>
    <n v="28"/>
    <n v="31"/>
    <n v="20"/>
    <n v="0.147058824"/>
    <n v="0.20588235299999999"/>
    <n v="0.227941176"/>
    <x v="7"/>
    <s v="Smart bulb that can be controlled by your smartphone and other smart-home devices"/>
    <s v="Budget"/>
    <s v="All homes"/>
    <s v="MyHome"/>
    <s v="Lighting"/>
  </r>
  <r>
    <x v="26"/>
    <s v="e793b0e2-e8d9-46cd-a5a4-29d517664194"/>
    <n v="5422"/>
    <s v="ddashm9"/>
    <n v="2"/>
    <s v="Female"/>
    <x v="109"/>
    <x v="1"/>
    <x v="1"/>
    <x v="8"/>
    <n v="283"/>
    <x v="109"/>
    <n v="4765"/>
    <n v="15"/>
    <n v="446"/>
    <n v="1417"/>
    <n v="2422"/>
    <n v="397"/>
    <n v="68"/>
    <n v="3.1479540000000001E-3"/>
    <n v="9.3599161E-2"/>
    <n v="0.29737670500000002"/>
    <n v="0.508289612"/>
    <n v="8.3315844999999999E-2"/>
    <x v="109"/>
    <n v="20"/>
    <n v="90"/>
    <n v="373"/>
    <n v="889"/>
    <n v="1399"/>
    <n v="1193"/>
    <n v="489"/>
    <n v="205"/>
    <n v="107"/>
    <n v="4.1972720000000002E-3"/>
    <n v="1.8887722999999999E-2"/>
    <n v="7.8279118999999994E-2"/>
    <n v="0.18656872999999999"/>
    <n v="0.293599161"/>
    <n v="0.25036726100000001"/>
    <n v="0.102623295"/>
    <n v="4.3022036E-2"/>
    <n v="2.2455404000000002E-2"/>
    <n v="10599"/>
    <n v="681"/>
    <n v="346"/>
    <n v="239"/>
    <n v="645"/>
    <n v="127"/>
    <n v="263"/>
    <n v="213"/>
    <n v="491"/>
    <n v="637"/>
    <n v="2108"/>
    <n v="2003"/>
    <n v="736"/>
    <n v="1126"/>
    <n v="719"/>
    <n v="177"/>
    <n v="88"/>
    <n v="41.3"/>
    <n v="42"/>
    <n v="6.4251344000000002E-2"/>
    <n v="3.2644589000000002E-2"/>
    <n v="2.2549296999999999E-2"/>
    <n v="6.0854798000000002E-2"/>
    <n v="1.1982262E-2"/>
    <n v="2.4813662E-2"/>
    <n v="2.0096235E-2"/>
    <n v="4.6325125000000002E-2"/>
    <n v="6.0100009000000003E-2"/>
    <n v="0.19888668700000001"/>
    <n v="0.18898009199999999"/>
    <n v="6.9440512999999995E-2"/>
    <n v="0.106236437"/>
    <n v="6.7836588000000003E-2"/>
    <n v="1.6699689E-2"/>
    <n v="8.3026699999999998E-3"/>
    <n v="53"/>
    <n v="117"/>
    <n v="18"/>
    <n v="6.3604240000000006E-2"/>
    <n v="0.187279152"/>
    <n v="0.41342756200000003"/>
    <x v="4"/>
    <s v="Smart bulb that can be controlled by your smartphone and other smart-home devices"/>
    <s v="High-End"/>
    <s v="All homes"/>
    <s v="Zircon"/>
    <s v="Lighting"/>
  </r>
  <r>
    <x v="16"/>
    <s v="48a8bea9-e2c9-42fa-80a9-65b759f20a57"/>
    <n v="9559"/>
    <s v="gstendallma"/>
    <n v="1"/>
    <s v="Female"/>
    <x v="56"/>
    <x v="26"/>
    <x v="0"/>
    <x v="32"/>
    <n v="120"/>
    <x v="56"/>
    <n v="2311"/>
    <n v="3"/>
    <n v="141"/>
    <n v="561"/>
    <n v="656"/>
    <n v="460"/>
    <n v="490"/>
    <n v="1.298139E-3"/>
    <n v="6.1012548999999999E-2"/>
    <n v="0.24275205499999999"/>
    <n v="0.28385980100000002"/>
    <n v="0.19904803099999999"/>
    <x v="56"/>
    <n v="2"/>
    <n v="43"/>
    <n v="125"/>
    <n v="383"/>
    <n v="331"/>
    <n v="314"/>
    <n v="241"/>
    <n v="222"/>
    <n v="650"/>
    <n v="8.6542599999999998E-4"/>
    <n v="1.8606663999999998E-2"/>
    <n v="5.4089139000000001E-2"/>
    <n v="0.16572912200000001"/>
    <n v="0.14322804"/>
    <n v="0.13587191700000001"/>
    <n v="0.10428386000000001"/>
    <n v="9.6062310999999997E-2"/>
    <n v="0.28126352199999999"/>
    <n v="5725"/>
    <n v="245"/>
    <n v="154"/>
    <n v="108"/>
    <n v="315"/>
    <n v="68"/>
    <n v="143"/>
    <n v="96"/>
    <n v="274"/>
    <n v="267"/>
    <n v="897"/>
    <n v="1362"/>
    <n v="483"/>
    <n v="669"/>
    <n v="441"/>
    <n v="120"/>
    <n v="83"/>
    <n v="45.1"/>
    <n v="48"/>
    <n v="4.2794760000000001E-2"/>
    <n v="2.6899563000000001E-2"/>
    <n v="1.8864629000000001E-2"/>
    <n v="5.5021833999999999E-2"/>
    <n v="1.1877729E-2"/>
    <n v="2.4978166E-2"/>
    <n v="1.6768558999999999E-2"/>
    <n v="4.7860262000000001E-2"/>
    <n v="4.6637554999999997E-2"/>
    <n v="0.15668122300000001"/>
    <n v="0.23790393000000001"/>
    <n v="8.4366811999999999E-2"/>
    <n v="0.116855895"/>
    <n v="7.7030567999999994E-2"/>
    <n v="2.0960698999999999E-2"/>
    <n v="1.4497817E-2"/>
    <n v="52"/>
    <n v="14"/>
    <n v="23"/>
    <n v="0.19166666700000001"/>
    <n v="0.43333333299999999"/>
    <n v="0.116666667"/>
    <x v="1"/>
    <s v="Speaker system which connects to your smartphone and other smart-home devices"/>
    <s v="High-End"/>
    <s v="All homes"/>
    <s v="Zircon"/>
    <s v="Sound System"/>
  </r>
  <r>
    <x v="7"/>
    <s v="9b661d50-d7d8-4f4c-8470-402601487ec7"/>
    <n v="5422"/>
    <s v="lklischmb"/>
    <n v="3"/>
    <s v="Female"/>
    <x v="38"/>
    <x v="17"/>
    <x v="0"/>
    <x v="24"/>
    <n v="156"/>
    <x v="38"/>
    <n v="3201"/>
    <n v="14"/>
    <n v="324"/>
    <n v="567"/>
    <n v="1008"/>
    <n v="876"/>
    <n v="412"/>
    <n v="4.373633E-3"/>
    <n v="0.101218369"/>
    <n v="0.17713214599999999"/>
    <n v="0.31490159299999998"/>
    <n v="0.27366447999999999"/>
    <x v="38"/>
    <n v="27"/>
    <n v="75"/>
    <n v="224"/>
    <n v="397"/>
    <n v="490"/>
    <n v="498"/>
    <n v="437"/>
    <n v="399"/>
    <n v="654"/>
    <n v="8.4348640000000003E-3"/>
    <n v="2.3430177999999999E-2"/>
    <n v="6.9978131999999998E-2"/>
    <n v="0.12402374300000001"/>
    <n v="0.15307716299999999"/>
    <n v="0.15557638200000001"/>
    <n v="0.136519838"/>
    <n v="0.124648547"/>
    <n v="0.204311153"/>
    <n v="7868"/>
    <n v="442"/>
    <n v="282"/>
    <n v="166"/>
    <n v="485"/>
    <n v="105"/>
    <n v="161"/>
    <n v="133"/>
    <n v="271"/>
    <n v="264"/>
    <n v="1404"/>
    <n v="1734"/>
    <n v="558"/>
    <n v="844"/>
    <n v="645"/>
    <n v="232"/>
    <n v="142"/>
    <n v="44.5"/>
    <n v="46"/>
    <n v="5.6176918999999999E-2"/>
    <n v="3.5841382999999997E-2"/>
    <n v="2.1098118999999999E-2"/>
    <n v="6.1642095000000001E-2"/>
    <n v="1.3345196E-2"/>
    <n v="2.0462633000000001E-2"/>
    <n v="1.6903914999999999E-2"/>
    <n v="3.4443315000000002E-2"/>
    <n v="3.3553634999999998E-2"/>
    <n v="0.17844433100000001"/>
    <n v="0.220386375"/>
    <n v="7.0920182999999998E-2"/>
    <n v="0.107269954"/>
    <n v="8.1977630999999995E-2"/>
    <n v="2.9486528000000001E-2"/>
    <n v="1.8047789000000002E-2"/>
    <n v="60"/>
    <n v="25"/>
    <n v="40"/>
    <n v="0.256410256"/>
    <n v="0.38461538499999998"/>
    <n v="0.16025640999999999"/>
    <x v="4"/>
    <s v="Smart bulb that can be controlled by your smartphone and other smart-home devices"/>
    <s v="High-End"/>
    <s v="All homes"/>
    <s v="Zircon"/>
    <s v="Lighting"/>
  </r>
  <r>
    <x v="1"/>
    <s v="3cdc39cb-3e8a-40ed-854d-c6868e2c10a3"/>
    <n v="2346"/>
    <s v="edymokemc"/>
    <n v="1"/>
    <s v="Female"/>
    <x v="21"/>
    <x v="33"/>
    <x v="0"/>
    <x v="16"/>
    <n v="104"/>
    <x v="21"/>
    <n v="2320"/>
    <n v="5"/>
    <n v="180"/>
    <n v="512"/>
    <n v="642"/>
    <n v="588"/>
    <n v="393"/>
    <n v="2.1551719999999999E-3"/>
    <n v="7.7586207000000004E-2"/>
    <n v="0.22068965500000001"/>
    <n v="0.27672413800000001"/>
    <n v="0.25344827599999997"/>
    <x v="21"/>
    <n v="6"/>
    <n v="28"/>
    <n v="207"/>
    <n v="362"/>
    <n v="351"/>
    <n v="280"/>
    <n v="250"/>
    <n v="270"/>
    <n v="566"/>
    <n v="2.5862070000000001E-3"/>
    <n v="1.2068966E-2"/>
    <n v="8.9224137999999995E-2"/>
    <n v="0.156034483"/>
    <n v="0.15129310300000001"/>
    <n v="0.12068965500000001"/>
    <n v="0.107758621"/>
    <n v="0.11637931"/>
    <n v="0.24396551699999999"/>
    <n v="5626"/>
    <n v="410"/>
    <n v="208"/>
    <n v="124"/>
    <n v="338"/>
    <n v="60"/>
    <n v="100"/>
    <n v="88"/>
    <n v="217"/>
    <n v="257"/>
    <n v="1277"/>
    <n v="1182"/>
    <n v="345"/>
    <n v="494"/>
    <n v="356"/>
    <n v="107"/>
    <n v="63"/>
    <n v="41"/>
    <n v="42"/>
    <n v="7.2875933000000004E-2"/>
    <n v="3.6971205E-2"/>
    <n v="2.2040526000000001E-2"/>
    <n v="6.0078208000000001E-2"/>
    <n v="1.0664771E-2"/>
    <n v="1.7774617999999999E-2"/>
    <n v="1.5641664E-2"/>
    <n v="3.8570921000000001E-2"/>
    <n v="4.5680767999999997E-2"/>
    <n v="0.22698187"/>
    <n v="0.21009598299999999"/>
    <n v="6.1322432000000003E-2"/>
    <n v="8.7806612000000006E-2"/>
    <n v="6.3277639999999996E-2"/>
    <n v="1.9018841000000002E-2"/>
    <n v="1.1198009E-2"/>
    <n v="38"/>
    <n v="5"/>
    <n v="29"/>
    <n v="0.27884615400000001"/>
    <n v="0.36538461500000002"/>
    <n v="4.8076923000000001E-2"/>
    <x v="2"/>
    <s v="Fingerprint recognised door system"/>
    <s v="All"/>
    <s v="Flats"/>
    <s v="MyHome"/>
    <s v="Security"/>
  </r>
  <r>
    <x v="10"/>
    <s v="f0b77d1b-2231-405c-a3ab-85749f2406af"/>
    <n v="5422"/>
    <s v="edarringtonme"/>
    <n v="4"/>
    <s v="Male"/>
    <x v="43"/>
    <x v="24"/>
    <x v="1"/>
    <x v="2"/>
    <n v="201"/>
    <x v="43"/>
    <n v="3426"/>
    <n v="5"/>
    <n v="210"/>
    <n v="794"/>
    <n v="2021"/>
    <n v="325"/>
    <n v="71"/>
    <n v="1.459428E-3"/>
    <n v="6.1295971999999997E-2"/>
    <n v="0.23175715099999999"/>
    <n v="0.58990075900000005"/>
    <n v="9.4862814000000004E-2"/>
    <x v="43"/>
    <n v="15"/>
    <n v="68"/>
    <n v="162"/>
    <n v="582"/>
    <n v="1272"/>
    <n v="799"/>
    <n v="317"/>
    <n v="122"/>
    <n v="89"/>
    <n v="4.3782839999999996E-3"/>
    <n v="1.9848219E-2"/>
    <n v="4.7285463999999999E-2"/>
    <n v="0.16987740800000001"/>
    <n v="0.37127845900000001"/>
    <n v="0.23321657900000001"/>
    <n v="9.2527729000000003E-2"/>
    <n v="3.5610041000000002E-2"/>
    <n v="2.5977817E-2"/>
    <n v="8102"/>
    <n v="498"/>
    <n v="277"/>
    <n v="154"/>
    <n v="503"/>
    <n v="99"/>
    <n v="189"/>
    <n v="173"/>
    <n v="464"/>
    <n v="470"/>
    <n v="1614"/>
    <n v="1566"/>
    <n v="543"/>
    <n v="944"/>
    <n v="428"/>
    <n v="118"/>
    <n v="62"/>
    <n v="40.799999999999997"/>
    <n v="41"/>
    <n v="6.1466304999999999E-2"/>
    <n v="3.4189088999999999E-2"/>
    <n v="1.9007652E-2"/>
    <n v="6.2083435999999999E-2"/>
    <n v="1.2219205E-2"/>
    <n v="2.3327573000000001E-2"/>
    <n v="2.1352751999999999E-2"/>
    <n v="5.7269809999999997E-2"/>
    <n v="5.8010368E-2"/>
    <n v="0.19921007199999999"/>
    <n v="0.193285608"/>
    <n v="6.7020489000000003E-2"/>
    <n v="0.116514441"/>
    <n v="5.2826462999999997E-2"/>
    <n v="1.4564305E-2"/>
    <n v="7.6524310000000003E-3"/>
    <n v="10"/>
    <n v="42"/>
    <n v="24"/>
    <n v="0.119402985"/>
    <n v="4.9751244E-2"/>
    <n v="0.20895522399999999"/>
    <x v="4"/>
    <s v="Smart bulb that can be controlled by your smartphone and other smart-home devices"/>
    <s v="High-End"/>
    <s v="All homes"/>
    <s v="Zircon"/>
    <s v="Lighting"/>
  </r>
  <r>
    <x v="21"/>
    <s v="d3a4221b-fe20-4ec1-8806-e96c80ed471c"/>
    <n v="5422"/>
    <s v="mgrinstedmf"/>
    <n v="4"/>
    <s v="Female"/>
    <x v="118"/>
    <x v="26"/>
    <x v="1"/>
    <x v="25"/>
    <n v="217"/>
    <x v="118"/>
    <n v="4453"/>
    <n v="9"/>
    <n v="540"/>
    <n v="1116"/>
    <n v="2342"/>
    <n v="366"/>
    <n v="80"/>
    <n v="2.0211090000000001E-3"/>
    <n v="0.12126656199999999"/>
    <n v="0.25061756099999999"/>
    <n v="0.52593756999999997"/>
    <n v="8.2191781000000005E-2"/>
    <x v="118"/>
    <n v="6"/>
    <n v="98"/>
    <n v="535"/>
    <n v="858"/>
    <n v="1389"/>
    <n v="1080"/>
    <n v="264"/>
    <n v="135"/>
    <n v="88"/>
    <n v="1.347406E-3"/>
    <n v="2.2007635000000001E-2"/>
    <n v="0.12014372299999999"/>
    <n v="0.192679093"/>
    <n v="0.311924545"/>
    <n v="0.24253312399999999"/>
    <n v="5.9285875000000002E-2"/>
    <n v="3.0316639999999999E-2"/>
    <n v="1.9761958E-2"/>
    <n v="10223"/>
    <n v="666"/>
    <n v="334"/>
    <n v="234"/>
    <n v="599"/>
    <n v="103"/>
    <n v="232"/>
    <n v="219"/>
    <n v="584"/>
    <n v="736"/>
    <n v="2143"/>
    <n v="1905"/>
    <n v="584"/>
    <n v="923"/>
    <n v="584"/>
    <n v="236"/>
    <n v="141"/>
    <n v="40.200000000000003"/>
    <n v="39"/>
    <n v="6.5147216999999993E-2"/>
    <n v="3.2671427000000003E-2"/>
    <n v="2.2889563000000002E-2"/>
    <n v="5.8593368E-2"/>
    <n v="1.007532E-2"/>
    <n v="2.2693925E-2"/>
    <n v="2.1422283E-2"/>
    <n v="5.7126087999999998E-2"/>
    <n v="7.1994522000000005E-2"/>
    <n v="0.20962535500000001"/>
    <n v="0.18634451699999999"/>
    <n v="5.7126087999999998E-2"/>
    <n v="9.0286609000000004E-2"/>
    <n v="5.7126087999999998E-2"/>
    <n v="2.30852E-2"/>
    <n v="1.3792429E-2"/>
    <n v="16"/>
    <n v="80"/>
    <n v="33"/>
    <n v="0.15207373299999999"/>
    <n v="7.3732719000000002E-2"/>
    <n v="0.36866359399999998"/>
    <x v="4"/>
    <s v="Smart bulb that can be controlled by your smartphone and other smart-home devices"/>
    <s v="High-End"/>
    <s v="All homes"/>
    <s v="Zircon"/>
    <s v="Lighting"/>
  </r>
  <r>
    <x v="12"/>
    <s v="5036789b-dc3a-4072-860e-a69d3bcf6922"/>
    <n v="9559"/>
    <s v="ehulattmg"/>
    <n v="2"/>
    <s v="Male"/>
    <x v="86"/>
    <x v="26"/>
    <x v="0"/>
    <x v="10"/>
    <n v="186"/>
    <x v="86"/>
    <n v="3509"/>
    <n v="6"/>
    <n v="170"/>
    <n v="539"/>
    <n v="1191"/>
    <n v="1098"/>
    <n v="505"/>
    <n v="1.709889E-3"/>
    <n v="4.8446850999999999E-2"/>
    <n v="0.15360501600000001"/>
    <n v="0.339412938"/>
    <n v="0.31290966100000001"/>
    <x v="86"/>
    <n v="4"/>
    <n v="49"/>
    <n v="114"/>
    <n v="345"/>
    <n v="573"/>
    <n v="636"/>
    <n v="531"/>
    <n v="474"/>
    <n v="783"/>
    <n v="1.1399260000000001E-3"/>
    <n v="1.3964092000000001E-2"/>
    <n v="3.2487887999999999E-2"/>
    <n v="9.8318609000000001E-2"/>
    <n v="0.16329438600000001"/>
    <n v="0.18124821899999999"/>
    <n v="0.15132516400000001"/>
    <n v="0.13508122"/>
    <n v="0.22314049599999999"/>
    <n v="8991"/>
    <n v="418"/>
    <n v="305"/>
    <n v="222"/>
    <n v="597"/>
    <n v="147"/>
    <n v="271"/>
    <n v="185"/>
    <n v="381"/>
    <n v="318"/>
    <n v="1421"/>
    <n v="2071"/>
    <n v="679"/>
    <n v="999"/>
    <n v="748"/>
    <n v="165"/>
    <n v="64"/>
    <n v="43.4"/>
    <n v="46"/>
    <n v="4.6490934999999997E-2"/>
    <n v="3.3922811999999997E-2"/>
    <n v="2.4691358E-2"/>
    <n v="6.6399733000000002E-2"/>
    <n v="1.6349683E-2"/>
    <n v="3.0141252E-2"/>
    <n v="2.0576132E-2"/>
    <n v="4.2375708999999998E-2"/>
    <n v="3.5368702000000002E-2"/>
    <n v="0.158046936"/>
    <n v="0.230341453"/>
    <n v="7.5519963999999995E-2"/>
    <n v="0.111111111"/>
    <n v="8.3194304999999996E-2"/>
    <n v="1.8351685E-2"/>
    <n v="7.1182290000000002E-3"/>
    <n v="95"/>
    <n v="53"/>
    <n v="6"/>
    <n v="3.2258065000000002E-2"/>
    <n v="0.51075268799999995"/>
    <n v="0.28494623699999999"/>
    <x v="1"/>
    <s v="Speaker system which connects to your smartphone and other smart-home devices"/>
    <s v="High-End"/>
    <s v="All homes"/>
    <s v="Zircon"/>
    <s v="Sound System"/>
  </r>
  <r>
    <x v="3"/>
    <s v="fdb8aa4d-b0a6-4c01-9595-d3b5978cf683"/>
    <n v="1765"/>
    <s v="mgurneymh"/>
    <n v="2"/>
    <s v="Male"/>
    <x v="95"/>
    <x v="23"/>
    <x v="1"/>
    <x v="37"/>
    <n v="130"/>
    <x v="95"/>
    <n v="2544"/>
    <n v="1"/>
    <n v="164"/>
    <n v="343"/>
    <n v="1330"/>
    <n v="544"/>
    <n v="162"/>
    <n v="3.93082E-4"/>
    <n v="6.4465409000000001E-2"/>
    <n v="0.13482704400000001"/>
    <n v="0.52279874199999998"/>
    <n v="0.213836478"/>
    <x v="95"/>
    <n v="6"/>
    <n v="25"/>
    <n v="138"/>
    <n v="229"/>
    <n v="544"/>
    <n v="659"/>
    <n v="412"/>
    <n v="261"/>
    <n v="270"/>
    <n v="2.3584909999999999E-3"/>
    <n v="9.8270440000000001E-3"/>
    <n v="5.4245282999999998E-2"/>
    <n v="9.0015723000000006E-2"/>
    <n v="0.213836478"/>
    <n v="0.259040881"/>
    <n v="0.16194968600000001"/>
    <n v="0.10259434000000001"/>
    <n v="0.10613207500000001"/>
    <n v="6242"/>
    <n v="303"/>
    <n v="171"/>
    <n v="130"/>
    <n v="431"/>
    <n v="103"/>
    <n v="180"/>
    <n v="139"/>
    <n v="255"/>
    <n v="174"/>
    <n v="1001"/>
    <n v="1346"/>
    <n v="394"/>
    <n v="809"/>
    <n v="597"/>
    <n v="138"/>
    <n v="71"/>
    <n v="44.7"/>
    <n v="47"/>
    <n v="4.8542134000000001E-2"/>
    <n v="2.7395065999999999E-2"/>
    <n v="2.0826658000000001E-2"/>
    <n v="6.9048382000000005E-2"/>
    <n v="1.6501121000000001E-2"/>
    <n v="2.8836911E-2"/>
    <n v="2.2268504000000001E-2"/>
    <n v="4.0852290999999999E-2"/>
    <n v="2.7875680999999999E-2"/>
    <n v="0.16036526800000001"/>
    <n v="0.21563601399999999"/>
    <n v="6.3120794999999993E-2"/>
    <n v="0.129605896"/>
    <n v="9.5642422000000005E-2"/>
    <n v="2.2108299000000001E-2"/>
    <n v="1.1374558999999999E-2"/>
    <n v="33"/>
    <n v="41"/>
    <n v="2"/>
    <n v="1.5384615000000001E-2"/>
    <n v="0.25384615399999999"/>
    <n v="0.31538461499999998"/>
    <x v="7"/>
    <s v="Smart bulb that can be controlled by your smartphone and other smart-home devices"/>
    <s v="Budget"/>
    <s v="All homes"/>
    <s v="MyHome"/>
    <s v="Lighting"/>
  </r>
  <r>
    <x v="25"/>
    <s v="86053f5c-948e-4193-92d6-dd8975bfa39c"/>
    <n v="2346"/>
    <s v="mbontoftmi"/>
    <n v="1"/>
    <s v="Female"/>
    <x v="34"/>
    <x v="8"/>
    <x v="0"/>
    <x v="24"/>
    <n v="100"/>
    <x v="34"/>
    <n v="2283"/>
    <n v="1"/>
    <n v="84"/>
    <n v="354"/>
    <n v="989"/>
    <n v="609"/>
    <n v="246"/>
    <n v="4.3802000000000001E-4"/>
    <n v="3.6793693000000002E-2"/>
    <n v="0.15505913299999999"/>
    <n v="0.43320192699999999"/>
    <n v="0.26675427099999999"/>
    <x v="34"/>
    <n v="1"/>
    <n v="16"/>
    <n v="82"/>
    <n v="194"/>
    <n v="371"/>
    <n v="528"/>
    <n v="418"/>
    <n v="316"/>
    <n v="357"/>
    <n v="4.3802000000000001E-4"/>
    <n v="7.008322E-3"/>
    <n v="3.5917652000000001E-2"/>
    <n v="8.4975909000000002E-2"/>
    <n v="0.16250547500000001"/>
    <n v="0.231274639"/>
    <n v="0.183092422"/>
    <n v="0.13841436700000001"/>
    <n v="0.15637319299999999"/>
    <n v="5858"/>
    <n v="317"/>
    <n v="235"/>
    <n v="146"/>
    <n v="452"/>
    <n v="78"/>
    <n v="200"/>
    <n v="130"/>
    <n v="192"/>
    <n v="189"/>
    <n v="1089"/>
    <n v="1259"/>
    <n v="410"/>
    <n v="600"/>
    <n v="398"/>
    <n v="101"/>
    <n v="62"/>
    <n v="41.8"/>
    <n v="44"/>
    <n v="5.4114031999999999E-2"/>
    <n v="4.0116080999999998E-2"/>
    <n v="2.4923181999999999E-2"/>
    <n v="7.7159439999999996E-2"/>
    <n v="1.3315125000000001E-2"/>
    <n v="3.4141344999999997E-2"/>
    <n v="2.2191874E-2"/>
    <n v="3.2775691000000003E-2"/>
    <n v="3.2263570999999998E-2"/>
    <n v="0.18589962400000001"/>
    <n v="0.21491976800000001"/>
    <n v="6.9989757999999999E-2"/>
    <n v="0.102424036"/>
    <n v="6.7941276999999994E-2"/>
    <n v="1.7241379000000001E-2"/>
    <n v="1.0583817000000001E-2"/>
    <n v="34"/>
    <n v="41"/>
    <n v="5"/>
    <n v="0.05"/>
    <n v="0.34"/>
    <n v="0.41"/>
    <x v="2"/>
    <s v="Fingerprint recognised door system"/>
    <s v="All"/>
    <s v="Flats"/>
    <s v="MyHome"/>
    <s v="Security"/>
  </r>
  <r>
    <x v="11"/>
    <s v="460fc5c4-e0bf-4eb8-b81a-1c95e87ddd09"/>
    <n v="5422"/>
    <s v="choytemk"/>
    <n v="3"/>
    <s v="Female"/>
    <x v="51"/>
    <x v="19"/>
    <x v="1"/>
    <x v="8"/>
    <n v="195"/>
    <x v="51"/>
    <n v="3651"/>
    <n v="10"/>
    <n v="306"/>
    <n v="1129"/>
    <n v="1742"/>
    <n v="407"/>
    <n v="57"/>
    <n v="2.7389760000000002E-3"/>
    <n v="8.3812654E-2"/>
    <n v="0.30923034799999999"/>
    <n v="0.47712955400000001"/>
    <n v="0.111476308"/>
    <x v="51"/>
    <n v="9"/>
    <n v="61"/>
    <n v="293"/>
    <n v="754"/>
    <n v="1127"/>
    <n v="780"/>
    <n v="364"/>
    <n v="182"/>
    <n v="81"/>
    <n v="2.4650779999999999E-3"/>
    <n v="1.6707751E-2"/>
    <n v="8.0251985999999997E-2"/>
    <n v="0.20651876199999999"/>
    <n v="0.30868255300000003"/>
    <n v="0.213640099"/>
    <n v="9.9698712999999994E-2"/>
    <n v="4.9849355999999997E-2"/>
    <n v="2.2185703000000001E-2"/>
    <n v="7979"/>
    <n v="437"/>
    <n v="252"/>
    <n v="164"/>
    <n v="474"/>
    <n v="85"/>
    <n v="171"/>
    <n v="161"/>
    <n v="353"/>
    <n v="400"/>
    <n v="1359"/>
    <n v="1455"/>
    <n v="653"/>
    <n v="997"/>
    <n v="729"/>
    <n v="200"/>
    <n v="89"/>
    <n v="44.5"/>
    <n v="46"/>
    <n v="5.4768768000000002E-2"/>
    <n v="3.1582905000000001E-2"/>
    <n v="2.0553953999999999E-2"/>
    <n v="5.9405940999999997E-2"/>
    <n v="1.0652963999999999E-2"/>
    <n v="2.1431256999999999E-2"/>
    <n v="2.0177967000000002E-2"/>
    <n v="4.4241133000000002E-2"/>
    <n v="5.0131595000000001E-2"/>
    <n v="0.17032209600000001"/>
    <n v="0.18235367799999999"/>
    <n v="8.1839830000000002E-2"/>
    <n v="0.12495300199999999"/>
    <n v="9.1364833000000006E-2"/>
    <n v="2.5065798E-2"/>
    <n v="1.1154280000000001E-2"/>
    <n v="27"/>
    <n v="67"/>
    <n v="15"/>
    <n v="7.6923077000000006E-2"/>
    <n v="0.138461538"/>
    <n v="0.34358974399999997"/>
    <x v="4"/>
    <s v="Smart bulb that can be controlled by your smartphone and other smart-home devices"/>
    <s v="High-End"/>
    <s v="All homes"/>
    <s v="Zircon"/>
    <s v="Lighting"/>
  </r>
  <r>
    <x v="0"/>
    <s v="2435cedd-15ba-47fa-9518-0c9f7be402ac"/>
    <n v="2346"/>
    <s v="ispeakeml"/>
    <n v="1"/>
    <s v="Female"/>
    <x v="117"/>
    <x v="34"/>
    <x v="1"/>
    <x v="4"/>
    <n v="170"/>
    <x v="117"/>
    <n v="3770"/>
    <n v="6"/>
    <n v="422"/>
    <n v="841"/>
    <n v="2183"/>
    <n v="259"/>
    <n v="59"/>
    <n v="1.591512E-3"/>
    <n v="0.11193634"/>
    <n v="0.22307692300000001"/>
    <n v="0.57904509299999996"/>
    <n v="6.8700264999999996E-2"/>
    <x v="117"/>
    <n v="17"/>
    <n v="133"/>
    <n v="381"/>
    <n v="497"/>
    <n v="1221"/>
    <n v="1125"/>
    <n v="261"/>
    <n v="88"/>
    <n v="47"/>
    <n v="4.5092839999999997E-3"/>
    <n v="3.5278515000000003E-2"/>
    <n v="0.10106100799999999"/>
    <n v="0.13183023899999999"/>
    <n v="0.323872679"/>
    <n v="0.29840848800000003"/>
    <n v="6.9230768999999998E-2"/>
    <n v="2.3342175E-2"/>
    <n v="1.2466843999999999E-2"/>
    <n v="9181"/>
    <n v="698"/>
    <n v="385"/>
    <n v="227"/>
    <n v="613"/>
    <n v="143"/>
    <n v="242"/>
    <n v="249"/>
    <n v="597"/>
    <n v="628"/>
    <n v="1980"/>
    <n v="1603"/>
    <n v="461"/>
    <n v="749"/>
    <n v="424"/>
    <n v="124"/>
    <n v="58"/>
    <n v="37"/>
    <n v="35"/>
    <n v="7.6026576999999998E-2"/>
    <n v="4.1934430000000002E-2"/>
    <n v="2.4724975E-2"/>
    <n v="6.6768326000000003E-2"/>
    <n v="1.5575645000000001E-2"/>
    <n v="2.6358784E-2"/>
    <n v="2.7121229E-2"/>
    <n v="6.5025596000000005E-2"/>
    <n v="6.8402135000000003E-2"/>
    <n v="0.215662782"/>
    <n v="0.17459971699999999"/>
    <n v="5.0212395E-2"/>
    <n v="8.1581527000000001E-2"/>
    <n v="4.6182332999999999E-2"/>
    <n v="1.3506153999999999E-2"/>
    <n v="6.317395E-3"/>
    <n v="12"/>
    <n v="43"/>
    <n v="33"/>
    <n v="0.194117647"/>
    <n v="7.0588234999999999E-2"/>
    <n v="0.25294117599999999"/>
    <x v="2"/>
    <s v="Fingerprint recognised door system"/>
    <s v="All"/>
    <s v="Flats"/>
    <s v="MyHome"/>
    <s v="Security"/>
  </r>
  <r>
    <x v="4"/>
    <s v="958f1b5e-a27e-4995-991b-61c530c54475"/>
    <n v="1549"/>
    <s v="wcattlowmm"/>
    <n v="1"/>
    <s v="Female"/>
    <x v="39"/>
    <x v="35"/>
    <x v="1"/>
    <x v="26"/>
    <n v="168"/>
    <x v="39"/>
    <n v="4202"/>
    <n v="5"/>
    <n v="535"/>
    <n v="1552"/>
    <n v="1795"/>
    <n v="271"/>
    <n v="44"/>
    <n v="1.18991E-3"/>
    <n v="0.12732032400000001"/>
    <n v="0.36934792999999999"/>
    <n v="0.427177535"/>
    <n v="6.4493098999999998E-2"/>
    <x v="39"/>
    <n v="32"/>
    <n v="112"/>
    <n v="498"/>
    <n v="1279"/>
    <n v="1007"/>
    <n v="930"/>
    <n v="197"/>
    <n v="93"/>
    <n v="54"/>
    <n v="7.6154209999999998E-3"/>
    <n v="2.6653974E-2"/>
    <n v="0.118514993"/>
    <n v="0.304378867"/>
    <n v="0.239647787"/>
    <n v="0.22132317900000001"/>
    <n v="4.6882436999999999E-2"/>
    <n v="2.2132318000000002E-2"/>
    <n v="1.2851023E-2"/>
    <n v="9574"/>
    <n v="917"/>
    <n v="398"/>
    <n v="237"/>
    <n v="586"/>
    <n v="126"/>
    <n v="237"/>
    <n v="255"/>
    <n v="699"/>
    <n v="753"/>
    <n v="1836"/>
    <n v="1638"/>
    <n v="502"/>
    <n v="667"/>
    <n v="482"/>
    <n v="169"/>
    <n v="72"/>
    <n v="36.4"/>
    <n v="34"/>
    <n v="9.5780238000000004E-2"/>
    <n v="4.1570920999999997E-2"/>
    <n v="2.4754544E-2"/>
    <n v="6.1207437000000003E-2"/>
    <n v="1.3160643E-2"/>
    <n v="2.4754544E-2"/>
    <n v="2.6634635E-2"/>
    <n v="7.3010236000000006E-2"/>
    <n v="7.8650512000000006E-2"/>
    <n v="0.19176937499999999"/>
    <n v="0.17108836399999999"/>
    <n v="5.2433674999999999E-2"/>
    <n v="6.9667850000000003E-2"/>
    <n v="5.0344684000000001E-2"/>
    <n v="1.7651974000000001E-2"/>
    <n v="7.5203680000000004E-3"/>
    <n v="6"/>
    <n v="47"/>
    <n v="26"/>
    <n v="0.15476190500000001"/>
    <n v="3.5714285999999998E-2"/>
    <n v="0.27976190499999998"/>
    <x v="6"/>
    <s v="Alarm clock which automatically syncs with your smartphone and automatically opens the curtains or blinds"/>
    <s v="High-End"/>
    <s v="All homes"/>
    <s v="Zircon"/>
    <s v="Alarm"/>
  </r>
  <r>
    <x v="19"/>
    <s v="d9291bd9-16ea-417b-bf82-d9cc2cc0ff1c"/>
    <n v="5422"/>
    <s v="mbeetlesmo"/>
    <n v="1"/>
    <s v="Female"/>
    <x v="48"/>
    <x v="37"/>
    <x v="1"/>
    <x v="3"/>
    <n v="112"/>
    <x v="48"/>
    <n v="2196"/>
    <n v="1"/>
    <n v="60"/>
    <n v="259"/>
    <n v="863"/>
    <n v="722"/>
    <n v="291"/>
    <n v="4.5537300000000002E-4"/>
    <n v="2.7322404000000002E-2"/>
    <n v="0.117941712"/>
    <n v="0.39298725000000001"/>
    <n v="0.32877959899999998"/>
    <x v="48"/>
    <n v="1"/>
    <n v="4"/>
    <n v="56"/>
    <n v="141"/>
    <n v="382"/>
    <n v="389"/>
    <n v="382"/>
    <n v="336"/>
    <n v="505"/>
    <n v="4.5537300000000002E-4"/>
    <n v="1.8214940000000001E-3"/>
    <n v="2.5500911000000001E-2"/>
    <n v="6.4207650000000005E-2"/>
    <n v="0.17395264099999999"/>
    <n v="0.177140255"/>
    <n v="0.17395264099999999"/>
    <n v="0.15300546400000001"/>
    <n v="0.22996357000000001"/>
    <n v="5537"/>
    <n v="227"/>
    <n v="204"/>
    <n v="142"/>
    <n v="406"/>
    <n v="88"/>
    <n v="175"/>
    <n v="129"/>
    <n v="200"/>
    <n v="144"/>
    <n v="877"/>
    <n v="1283"/>
    <n v="404"/>
    <n v="678"/>
    <n v="427"/>
    <n v="109"/>
    <n v="44"/>
    <n v="43.7"/>
    <n v="46"/>
    <n v="4.0996930000000001E-2"/>
    <n v="3.6843055999999999E-2"/>
    <n v="2.5645655999999999E-2"/>
    <n v="7.3324904999999996E-2"/>
    <n v="1.5893082999999999E-2"/>
    <n v="3.1605563000000003E-2"/>
    <n v="2.3297814999999999E-2"/>
    <n v="3.6120643000000001E-2"/>
    <n v="2.6006863000000002E-2"/>
    <n v="0.15838901899999999"/>
    <n v="0.23171392499999999"/>
    <n v="7.2963699000000007E-2"/>
    <n v="0.12244898"/>
    <n v="7.7117572999999995E-2"/>
    <n v="1.9685749999999998E-2"/>
    <n v="7.9465409999999997E-3"/>
    <n v="55"/>
    <n v="24"/>
    <n v="2"/>
    <n v="1.7857142999999999E-2"/>
    <n v="0.491071429"/>
    <n v="0.21428571399999999"/>
    <x v="4"/>
    <s v="Smart bulb that can be controlled by your smartphone and other smart-home devices"/>
    <s v="High-End"/>
    <s v="All homes"/>
    <s v="Zircon"/>
    <s v="Lighting"/>
  </r>
  <r>
    <x v="27"/>
    <s v="16c9d6fb-cca1-429a-9ef6-a11ad56ddb2f"/>
    <n v="5422"/>
    <s v="etamblynmp"/>
    <n v="2"/>
    <s v="Male"/>
    <x v="69"/>
    <x v="38"/>
    <x v="1"/>
    <x v="13"/>
    <n v="105"/>
    <x v="69"/>
    <n v="2026"/>
    <n v="0"/>
    <n v="130"/>
    <n v="443"/>
    <n v="921"/>
    <n v="397"/>
    <n v="135"/>
    <n v="0"/>
    <n v="6.4165844E-2"/>
    <n v="0.218657453"/>
    <n v="0.45459032599999999"/>
    <n v="0.195952616"/>
    <x v="69"/>
    <n v="10"/>
    <n v="24"/>
    <n v="117"/>
    <n v="300"/>
    <n v="490"/>
    <n v="418"/>
    <n v="240"/>
    <n v="198"/>
    <n v="229"/>
    <n v="4.9358340000000001E-3"/>
    <n v="1.1846002E-2"/>
    <n v="5.7749259999999997E-2"/>
    <n v="0.148075025"/>
    <n v="0.241855874"/>
    <n v="0.20631786799999999"/>
    <n v="0.11846002"/>
    <n v="9.7729516000000002E-2"/>
    <n v="0.11303060199999999"/>
    <n v="4888"/>
    <n v="298"/>
    <n v="183"/>
    <n v="94"/>
    <n v="316"/>
    <n v="71"/>
    <n v="126"/>
    <n v="101"/>
    <n v="220"/>
    <n v="248"/>
    <n v="950"/>
    <n v="1060"/>
    <n v="347"/>
    <n v="521"/>
    <n v="257"/>
    <n v="63"/>
    <n v="33"/>
    <n v="40.799999999999997"/>
    <n v="42"/>
    <n v="6.096563E-2"/>
    <n v="3.7438625000000003E-2"/>
    <n v="1.9230769000000002E-2"/>
    <n v="6.4648118000000004E-2"/>
    <n v="1.4525368E-2"/>
    <n v="2.5777413999999998E-2"/>
    <n v="2.0662848000000001E-2"/>
    <n v="4.5008183E-2"/>
    <n v="5.0736497999999998E-2"/>
    <n v="0.194353519"/>
    <n v="0.21685761000000001"/>
    <n v="7.099018E-2"/>
    <n v="0.106587561"/>
    <n v="5.2577740999999997E-2"/>
    <n v="1.2888706999999999E-2"/>
    <n v="6.7512270000000003E-3"/>
    <n v="26"/>
    <n v="35"/>
    <n v="3"/>
    <n v="2.8571428999999999E-2"/>
    <n v="0.24761904800000001"/>
    <n v="0.33333333300000001"/>
    <x v="4"/>
    <s v="Smart bulb that can be controlled by your smartphone and other smart-home devices"/>
    <s v="High-End"/>
    <s v="All homes"/>
    <s v="Zircon"/>
    <s v="Lighting"/>
  </r>
  <r>
    <x v="9"/>
    <s v="325b90a6-d7c0-40f8-b552-4f0163dc48f0"/>
    <n v="5422"/>
    <s v="cbeincken64"/>
    <n v="1"/>
    <s v="Female"/>
    <x v="28"/>
    <x v="4"/>
    <x v="1"/>
    <x v="9"/>
    <n v="80"/>
    <x v="28"/>
    <n v="1478"/>
    <n v="3"/>
    <n v="69"/>
    <n v="441"/>
    <n v="615"/>
    <n v="316"/>
    <n v="34"/>
    <n v="2.0297700000000002E-3"/>
    <n v="4.6684708999999998E-2"/>
    <n v="0.29837618399999999"/>
    <n v="0.41610284199999997"/>
    <n v="0.21380243600000001"/>
    <x v="28"/>
    <n v="2"/>
    <n v="25"/>
    <n v="59"/>
    <n v="303"/>
    <n v="378"/>
    <n v="315"/>
    <n v="202"/>
    <n v="127"/>
    <n v="67"/>
    <n v="1.3531800000000001E-3"/>
    <n v="1.6914749999999999E-2"/>
    <n v="3.9918809E-2"/>
    <n v="0.20500676600000001"/>
    <n v="0.25575101500000003"/>
    <n v="0.21312584600000001"/>
    <n v="0.136671177"/>
    <n v="8.5926928E-2"/>
    <n v="4.5331529000000002E-2"/>
    <n v="3666"/>
    <n v="227"/>
    <n v="128"/>
    <n v="83"/>
    <n v="250"/>
    <n v="41"/>
    <n v="100"/>
    <n v="82"/>
    <n v="218"/>
    <n v="219"/>
    <n v="793"/>
    <n v="883"/>
    <n v="227"/>
    <n v="258"/>
    <n v="125"/>
    <n v="20"/>
    <n v="12"/>
    <n v="38"/>
    <n v="40"/>
    <n v="6.1920349E-2"/>
    <n v="3.4915439E-2"/>
    <n v="2.2640480000000001E-2"/>
    <n v="6.8194217000000001E-2"/>
    <n v="1.1183851999999999E-2"/>
    <n v="2.7277686999999998E-2"/>
    <n v="2.2367702999999999E-2"/>
    <n v="5.9465357000000003E-2"/>
    <n v="5.9738133999999998E-2"/>
    <n v="0.216312057"/>
    <n v="0.24086197500000001"/>
    <n v="6.1920349E-2"/>
    <n v="7.0376432000000003E-2"/>
    <n v="3.4097109E-2"/>
    <n v="5.4555369999999999E-3"/>
    <n v="3.273322E-3"/>
    <n v="18"/>
    <n v="28"/>
    <n v="5"/>
    <n v="6.25E-2"/>
    <n v="0.22500000000000001"/>
    <n v="0.35"/>
    <x v="4"/>
    <s v="Smart bulb that can be controlled by your smartphone and other smart-home devices"/>
    <s v="High-End"/>
    <s v="All homes"/>
    <s v="Zircon"/>
    <s v="Lighting"/>
  </r>
  <r>
    <x v="7"/>
    <s v="ff0cc662-a640-4955-92bb-0a9aceeacc2c"/>
    <n v="9559"/>
    <s v="heburah65"/>
    <n v="3"/>
    <s v="Female"/>
    <x v="72"/>
    <x v="8"/>
    <x v="1"/>
    <x v="22"/>
    <n v="155"/>
    <x v="72"/>
    <n v="2662"/>
    <n v="2"/>
    <n v="63"/>
    <n v="798"/>
    <n v="1337"/>
    <n v="392"/>
    <n v="70"/>
    <n v="7.5131500000000001E-4"/>
    <n v="2.3666415999999999E-2"/>
    <n v="0.299774606"/>
    <n v="0.50225394400000001"/>
    <n v="0.14725770099999999"/>
    <x v="72"/>
    <n v="1"/>
    <n v="8"/>
    <n v="65"/>
    <n v="497"/>
    <n v="857"/>
    <n v="620"/>
    <n v="322"/>
    <n v="166"/>
    <n v="126"/>
    <n v="3.75657E-4"/>
    <n v="3.0052590000000001E-3"/>
    <n v="2.4417731000000002E-2"/>
    <n v="0.18670172800000001"/>
    <n v="0.32193839200000002"/>
    <n v="0.232907588"/>
    <n v="0.120961683"/>
    <n v="6.2359128E-2"/>
    <n v="4.7332831999999998E-2"/>
    <n v="5971"/>
    <n v="307"/>
    <n v="216"/>
    <n v="128"/>
    <n v="304"/>
    <n v="65"/>
    <n v="139"/>
    <n v="109"/>
    <n v="234"/>
    <n v="256"/>
    <n v="900"/>
    <n v="1130"/>
    <n v="534"/>
    <n v="906"/>
    <n v="546"/>
    <n v="140"/>
    <n v="57"/>
    <n v="45.7"/>
    <n v="49"/>
    <n v="5.1415173000000002E-2"/>
    <n v="3.6174844999999997E-2"/>
    <n v="2.1436944999999999E-2"/>
    <n v="5.0912745000000002E-2"/>
    <n v="1.0885949000000001E-2"/>
    <n v="2.3279182999999998E-2"/>
    <n v="1.8254899000000002E-2"/>
    <n v="3.9189415999999998E-2"/>
    <n v="4.2873889999999998E-2"/>
    <n v="0.150728521"/>
    <n v="0.18924803200000001"/>
    <n v="8.9432256000000002E-2"/>
    <n v="0.151733378"/>
    <n v="9.1441969999999997E-2"/>
    <n v="2.3446659000000002E-2"/>
    <n v="9.5461399999999998E-3"/>
    <n v="58"/>
    <n v="31"/>
    <n v="6"/>
    <n v="3.8709676999999998E-2"/>
    <n v="0.37419354799999999"/>
    <n v="0.2"/>
    <x v="1"/>
    <s v="Speaker system which connects to your smartphone and other smart-home devices"/>
    <s v="High-End"/>
    <s v="All homes"/>
    <s v="Zircon"/>
    <s v="Sound System"/>
  </r>
  <r>
    <x v="1"/>
    <s v="26d152a2-4c85-4c3a-a1d1-52bc32311857"/>
    <n v="1765"/>
    <s v="hpittet66"/>
    <n v="1"/>
    <s v="Male"/>
    <x v="67"/>
    <x v="4"/>
    <x v="0"/>
    <x v="20"/>
    <n v="164"/>
    <x v="67"/>
    <n v="3098"/>
    <n v="5"/>
    <n v="270"/>
    <n v="893"/>
    <n v="1162"/>
    <n v="580"/>
    <n v="188"/>
    <n v="1.613944E-3"/>
    <n v="8.7153001999999993E-2"/>
    <n v="0.28825048399999997"/>
    <n v="0.37508069700000002"/>
    <n v="0.18721756000000001"/>
    <x v="67"/>
    <n v="18"/>
    <n v="57"/>
    <n v="279"/>
    <n v="585"/>
    <n v="612"/>
    <n v="598"/>
    <n v="440"/>
    <n v="258"/>
    <n v="251"/>
    <n v="5.8101999999999997E-3"/>
    <n v="1.8398966999999999E-2"/>
    <n v="9.0058102000000001E-2"/>
    <n v="0.18883150400000001"/>
    <n v="0.19754680399999999"/>
    <n v="0.19302775999999999"/>
    <n v="0.14202711400000001"/>
    <n v="8.3279535000000002E-2"/>
    <n v="8.1020013000000002E-2"/>
    <n v="7411"/>
    <n v="504"/>
    <n v="255"/>
    <n v="169"/>
    <n v="471"/>
    <n v="85"/>
    <n v="158"/>
    <n v="150"/>
    <n v="343"/>
    <n v="312"/>
    <n v="1642"/>
    <n v="1431"/>
    <n v="481"/>
    <n v="668"/>
    <n v="488"/>
    <n v="157"/>
    <n v="97"/>
    <n v="41.1"/>
    <n v="41"/>
    <n v="6.8007017000000003E-2"/>
    <n v="3.4408312000000003E-2"/>
    <n v="2.2803940000000002E-2"/>
    <n v="6.3554176000000004E-2"/>
    <n v="1.1469437000000001E-2"/>
    <n v="2.1319660000000001E-2"/>
    <n v="2.0240184000000001E-2"/>
    <n v="4.6282552999999997E-2"/>
    <n v="4.2099582000000003E-2"/>
    <n v="0.221562542"/>
    <n v="0.19309135099999999"/>
    <n v="6.4903522000000005E-2"/>
    <n v="9.0136283999999997E-2"/>
    <n v="6.5848063999999998E-2"/>
    <n v="2.1184725000000001E-2"/>
    <n v="1.3088651999999999E-2"/>
    <n v="44"/>
    <n v="36"/>
    <n v="49"/>
    <n v="0.29878048800000001"/>
    <n v="0.26829268299999998"/>
    <n v="0.21951219499999999"/>
    <x v="7"/>
    <s v="Smart bulb that can be controlled by your smartphone and other smart-home devices"/>
    <s v="Budget"/>
    <s v="All homes"/>
    <s v="MyHome"/>
    <s v="Lighting"/>
  </r>
  <r>
    <x v="8"/>
    <s v="c0a4c0af-836b-4db6-92bb-12e081c75eb8"/>
    <n v="1549"/>
    <s v="dmarquez67"/>
    <n v="1"/>
    <s v="Female"/>
    <x v="0"/>
    <x v="4"/>
    <x v="0"/>
    <x v="0"/>
    <n v="152"/>
    <x v="0"/>
    <n v="2787"/>
    <n v="6"/>
    <n v="468"/>
    <n v="1216"/>
    <n v="756"/>
    <n v="271"/>
    <n v="70"/>
    <n v="2.1528530000000001E-3"/>
    <n v="0.167922497"/>
    <n v="0.43631144599999999"/>
    <n v="0.271259419"/>
    <n v="9.7237172999999996E-2"/>
    <x v="0"/>
    <n v="16"/>
    <n v="92"/>
    <n v="481"/>
    <n v="809"/>
    <n v="552"/>
    <n v="380"/>
    <n v="252"/>
    <n v="103"/>
    <n v="102"/>
    <n v="5.7409399999999999E-3"/>
    <n v="3.3010405E-2"/>
    <n v="0.17258701100000001"/>
    <n v="0.29027628300000002"/>
    <n v="0.19806243300000001"/>
    <n v="0.13634732699999999"/>
    <n v="9.0419806000000005E-2"/>
    <n v="3.6957301999999997E-2"/>
    <n v="3.6598493000000003E-2"/>
    <n v="5991"/>
    <n v="422"/>
    <n v="175"/>
    <n v="100"/>
    <n v="246"/>
    <n v="49"/>
    <n v="90"/>
    <n v="88"/>
    <n v="248"/>
    <n v="375"/>
    <n v="1455"/>
    <n v="1192"/>
    <n v="414"/>
    <n v="581"/>
    <n v="366"/>
    <n v="112"/>
    <n v="78"/>
    <n v="42"/>
    <n v="42"/>
    <n v="7.0438992000000006E-2"/>
    <n v="2.9210481999999999E-2"/>
    <n v="1.6691704000000002E-2"/>
    <n v="4.1061592000000001E-2"/>
    <n v="8.178935E-3"/>
    <n v="1.5022534000000001E-2"/>
    <n v="1.4688700000000001E-2"/>
    <n v="4.1395425999999999E-2"/>
    <n v="6.2593890999999999E-2"/>
    <n v="0.24286429600000001"/>
    <n v="0.198965114"/>
    <n v="6.9103655E-2"/>
    <n v="9.6978802000000003E-2"/>
    <n v="6.1091636999999997E-2"/>
    <n v="1.8694709E-2"/>
    <n v="1.3019529E-2"/>
    <n v="13"/>
    <n v="35"/>
    <n v="38"/>
    <n v="0.25"/>
    <n v="8.5526316000000005E-2"/>
    <n v="0.230263158"/>
    <x v="6"/>
    <s v="Alarm clock which automatically syncs with your smartphone and automatically opens the curtains or blinds"/>
    <s v="High-End"/>
    <s v="All homes"/>
    <s v="Zircon"/>
    <s v="Alarm"/>
  </r>
  <r>
    <x v="17"/>
    <s v="dae9b8b1-64d5-45d2-8497-8e2b9bc8254d"/>
    <n v="1765"/>
    <s v="fphilipsson68"/>
    <n v="1"/>
    <s v="Male"/>
    <x v="101"/>
    <x v="2"/>
    <x v="1"/>
    <x v="27"/>
    <n v="66"/>
    <x v="101"/>
    <n v="1552"/>
    <n v="4"/>
    <n v="79"/>
    <n v="207"/>
    <n v="518"/>
    <n v="506"/>
    <n v="238"/>
    <n v="2.5773200000000001E-3"/>
    <n v="5.0902061999999998E-2"/>
    <n v="0.13337628900000001"/>
    <n v="0.33376288700000001"/>
    <n v="0.326030928"/>
    <x v="101"/>
    <n v="2"/>
    <n v="16"/>
    <n v="65"/>
    <n v="137"/>
    <n v="203"/>
    <n v="259"/>
    <n v="233"/>
    <n v="253"/>
    <n v="384"/>
    <n v="1.2886600000000001E-3"/>
    <n v="1.0309278E-2"/>
    <n v="4.1881442999999997E-2"/>
    <n v="8.8273195999999998E-2"/>
    <n v="0.13079896899999999"/>
    <n v="0.16688144299999999"/>
    <n v="0.150128866"/>
    <n v="0.163015464"/>
    <n v="0.24742268000000001"/>
    <n v="3833"/>
    <n v="197"/>
    <n v="114"/>
    <n v="78"/>
    <n v="238"/>
    <n v="54"/>
    <n v="113"/>
    <n v="78"/>
    <n v="158"/>
    <n v="115"/>
    <n v="623"/>
    <n v="930"/>
    <n v="293"/>
    <n v="511"/>
    <n v="253"/>
    <n v="57"/>
    <n v="21"/>
    <n v="43.6"/>
    <n v="46"/>
    <n v="5.1395773999999998E-2"/>
    <n v="2.9741717000000001E-2"/>
    <n v="2.0349596000000001E-2"/>
    <n v="6.2092356000000001E-2"/>
    <n v="1.4088181999999999E-2"/>
    <n v="2.9480823999999999E-2"/>
    <n v="2.0349596000000001E-2"/>
    <n v="4.1220975999999999E-2"/>
    <n v="3.0002609E-2"/>
    <n v="0.162535873"/>
    <n v="0.24262979400000001"/>
    <n v="7.6441430000000005E-2"/>
    <n v="0.13331594099999999"/>
    <n v="6.6005739999999993E-2"/>
    <n v="1.4870858000000001E-2"/>
    <n v="5.478737E-3"/>
    <n v="36"/>
    <n v="11"/>
    <n v="0"/>
    <n v="0"/>
    <n v="0.54545454500000001"/>
    <n v="0.16666666699999999"/>
    <x v="7"/>
    <s v="Smart bulb that can be controlled by your smartphone and other smart-home devices"/>
    <s v="Budget"/>
    <s v="All homes"/>
    <s v="MyHome"/>
    <s v="Lighting"/>
  </r>
  <r>
    <x v="16"/>
    <s v="cc3a81b9-7323-48a1-b5d9-5a52cb58d6b9"/>
    <n v="6825"/>
    <s v="mgilffillan69"/>
    <n v="1"/>
    <s v="Female"/>
    <x v="97"/>
    <x v="11"/>
    <x v="1"/>
    <x v="3"/>
    <n v="110"/>
    <x v="97"/>
    <n v="2325"/>
    <n v="2"/>
    <n v="157"/>
    <n v="464"/>
    <n v="774"/>
    <n v="733"/>
    <n v="195"/>
    <n v="8.60215E-4"/>
    <n v="6.7526881999999996E-2"/>
    <n v="0.199569892"/>
    <n v="0.332903226"/>
    <n v="0.31526881699999998"/>
    <x v="97"/>
    <n v="4"/>
    <n v="25"/>
    <n v="150"/>
    <n v="323"/>
    <n v="369"/>
    <n v="402"/>
    <n v="325"/>
    <n v="294"/>
    <n v="433"/>
    <n v="1.72043E-3"/>
    <n v="1.0752688E-2"/>
    <n v="6.4516129000000005E-2"/>
    <n v="0.138924731"/>
    <n v="0.15870967699999999"/>
    <n v="0.17290322599999999"/>
    <n v="0.13978494599999999"/>
    <n v="0.12645161299999999"/>
    <n v="0.186236559"/>
    <n v="5537"/>
    <n v="249"/>
    <n v="197"/>
    <n v="132"/>
    <n v="331"/>
    <n v="90"/>
    <n v="143"/>
    <n v="103"/>
    <n v="230"/>
    <n v="199"/>
    <n v="886"/>
    <n v="1337"/>
    <n v="403"/>
    <n v="633"/>
    <n v="411"/>
    <n v="121"/>
    <n v="72"/>
    <n v="44.2"/>
    <n v="46"/>
    <n v="4.4970200000000002E-2"/>
    <n v="3.5578832999999997E-2"/>
    <n v="2.3839624E-2"/>
    <n v="5.9779664000000003E-2"/>
    <n v="1.6254289000000002E-2"/>
    <n v="2.582626E-2"/>
    <n v="1.8602131000000001E-2"/>
    <n v="4.1538738999999998E-2"/>
    <n v="3.5940039999999999E-2"/>
    <n v="0.160014448"/>
    <n v="0.241466498"/>
    <n v="7.2783096000000005E-2"/>
    <n v="0.114321835"/>
    <n v="7.4227921000000002E-2"/>
    <n v="2.1852989E-2"/>
    <n v="1.3003430999999999E-2"/>
    <n v="42"/>
    <n v="26"/>
    <n v="7"/>
    <n v="6.3636364000000001E-2"/>
    <n v="0.38181818200000001"/>
    <n v="0.23636363599999999"/>
    <x v="5"/>
    <s v="Facial recognition security alarm system"/>
    <s v="All"/>
    <s v="Detached and semi-detached houses"/>
    <s v="Zircon"/>
    <s v="Security"/>
  </r>
  <r>
    <x v="30"/>
    <s v="78254c11-cde6-417d-8dc0-45de99048851"/>
    <n v="7747"/>
    <s v="rocarran6a"/>
    <n v="2"/>
    <s v="Male"/>
    <x v="106"/>
    <x v="0"/>
    <x v="1"/>
    <x v="26"/>
    <n v="199"/>
    <x v="106"/>
    <n v="3226"/>
    <n v="6"/>
    <n v="255"/>
    <n v="716"/>
    <n v="1918"/>
    <n v="273"/>
    <n v="58"/>
    <n v="1.8598880000000001E-3"/>
    <n v="7.9045256999999994E-2"/>
    <n v="0.22194668300000001"/>
    <n v="0.59454432700000004"/>
    <n v="8.4624923000000005E-2"/>
    <x v="106"/>
    <n v="20"/>
    <n v="75"/>
    <n v="252"/>
    <n v="434"/>
    <n v="1103"/>
    <n v="885"/>
    <n v="297"/>
    <n v="106"/>
    <n v="54"/>
    <n v="6.1996280000000004E-3"/>
    <n v="2.3248604999999999E-2"/>
    <n v="7.8115313000000006E-2"/>
    <n v="0.134531928"/>
    <n v="0.34190948500000001"/>
    <n v="0.27433353999999999"/>
    <n v="9.2064476000000006E-2"/>
    <n v="3.2858028999999997E-2"/>
    <n v="1.6738995999999999E-2"/>
    <n v="7780"/>
    <n v="484"/>
    <n v="244"/>
    <n v="187"/>
    <n v="447"/>
    <n v="100"/>
    <n v="192"/>
    <n v="225"/>
    <n v="479"/>
    <n v="564"/>
    <n v="1574"/>
    <n v="1543"/>
    <n v="476"/>
    <n v="627"/>
    <n v="411"/>
    <n v="150"/>
    <n v="77"/>
    <n v="39.5"/>
    <n v="39"/>
    <n v="6.2210796999999998E-2"/>
    <n v="3.1362467999999998E-2"/>
    <n v="2.403599E-2"/>
    <n v="5.7455012999999999E-2"/>
    <n v="1.2853470000000001E-2"/>
    <n v="2.4678663E-2"/>
    <n v="2.8920307999999999E-2"/>
    <n v="6.1568123000000002E-2"/>
    <n v="7.2493573000000006E-2"/>
    <n v="0.202313625"/>
    <n v="0.19832904900000001"/>
    <n v="6.1182518999999998E-2"/>
    <n v="8.0591259999999998E-2"/>
    <n v="5.2827763E-2"/>
    <n v="1.9280206000000001E-2"/>
    <n v="9.8971719999999992E-3"/>
    <n v="2"/>
    <n v="69"/>
    <n v="35"/>
    <n v="0.17587939699999999"/>
    <n v="1.0050251E-2"/>
    <n v="0.34673366799999999"/>
    <x v="0"/>
    <s v="Speaker system which connects to your smartphone and other smart-home devices"/>
    <s v="Budget"/>
    <s v="All homes"/>
    <s v="MyHome"/>
    <s v="Sound System"/>
  </r>
  <r>
    <x v="20"/>
    <s v="1bcd0f5d-8ca9-4c1e-b2ea-e16a17a4cf50"/>
    <n v="1549"/>
    <s v="bcroser6b"/>
    <n v="1"/>
    <s v="Female"/>
    <x v="66"/>
    <x v="11"/>
    <x v="0"/>
    <x v="32"/>
    <n v="116"/>
    <x v="66"/>
    <n v="2028"/>
    <n v="5"/>
    <n v="204"/>
    <n v="719"/>
    <n v="598"/>
    <n v="324"/>
    <n v="178"/>
    <n v="2.4654830000000001E-3"/>
    <n v="0.100591716"/>
    <n v="0.35453648900000001"/>
    <n v="0.29487179499999999"/>
    <n v="0.15976331399999999"/>
    <x v="66"/>
    <n v="7"/>
    <n v="48"/>
    <n v="166"/>
    <n v="497"/>
    <n v="362"/>
    <n v="333"/>
    <n v="218"/>
    <n v="151"/>
    <n v="246"/>
    <n v="3.4516769999999998E-3"/>
    <n v="2.3668639000000002E-2"/>
    <n v="8.1854043000000001E-2"/>
    <n v="0.24506903399999999"/>
    <n v="0.178500986"/>
    <n v="0.164201183"/>
    <n v="0.107495069"/>
    <n v="7.4457594000000002E-2"/>
    <n v="0.121301775"/>
    <n v="4503"/>
    <n v="204"/>
    <n v="136"/>
    <n v="102"/>
    <n v="225"/>
    <n v="49"/>
    <n v="70"/>
    <n v="71"/>
    <n v="190"/>
    <n v="127"/>
    <n v="778"/>
    <n v="995"/>
    <n v="417"/>
    <n v="604"/>
    <n v="402"/>
    <n v="87"/>
    <n v="46"/>
    <n v="46.2"/>
    <n v="49"/>
    <n v="4.5303131000000003E-2"/>
    <n v="3.0202086999999999E-2"/>
    <n v="2.2651566000000001E-2"/>
    <n v="4.9966689000000002E-2"/>
    <n v="1.0881633999999999E-2"/>
    <n v="1.5545191999999999E-2"/>
    <n v="1.5767265999999999E-2"/>
    <n v="4.2194093000000002E-2"/>
    <n v="2.820342E-2"/>
    <n v="0.172773706"/>
    <n v="0.22096380199999999"/>
    <n v="9.2604930000000002E-2"/>
    <n v="0.1341328"/>
    <n v="8.9273817000000005E-2"/>
    <n v="1.9320453000000001E-2"/>
    <n v="1.0215412E-2"/>
    <n v="41"/>
    <n v="24"/>
    <n v="14"/>
    <n v="0.12068965500000001"/>
    <n v="0.35344827600000001"/>
    <n v="0.20689655200000001"/>
    <x v="6"/>
    <s v="Alarm clock which automatically syncs with your smartphone and automatically opens the curtains or blinds"/>
    <s v="High-End"/>
    <s v="All homes"/>
    <s v="Zircon"/>
    <s v="Alarm"/>
  </r>
  <r>
    <x v="12"/>
    <s v="74be8923-c88a-4193-bd77-7141a85247ba"/>
    <n v="2346"/>
    <s v="cnesfield6c"/>
    <n v="1"/>
    <s v="Female"/>
    <x v="79"/>
    <x v="3"/>
    <x v="0"/>
    <x v="38"/>
    <n v="105"/>
    <x v="79"/>
    <n v="1870"/>
    <n v="4"/>
    <n v="99"/>
    <n v="321"/>
    <n v="401"/>
    <n v="470"/>
    <n v="575"/>
    <n v="2.1390369999999999E-3"/>
    <n v="5.2941176E-2"/>
    <n v="0.171657754"/>
    <n v="0.214438503"/>
    <n v="0.25133689799999998"/>
    <x v="79"/>
    <n v="7"/>
    <n v="27"/>
    <n v="98"/>
    <n v="223"/>
    <n v="174"/>
    <n v="228"/>
    <n v="193"/>
    <n v="249"/>
    <n v="671"/>
    <n v="3.743316E-3"/>
    <n v="1.4438503E-2"/>
    <n v="5.2406416999999997E-2"/>
    <n v="0.119251337"/>
    <n v="9.3048127999999994E-2"/>
    <n v="0.121925134"/>
    <n v="0.10320855600000001"/>
    <n v="0.13315508000000001"/>
    <n v="0.35882352899999997"/>
    <n v="5004"/>
    <n v="312"/>
    <n v="205"/>
    <n v="155"/>
    <n v="424"/>
    <n v="73"/>
    <n v="115"/>
    <n v="94"/>
    <n v="189"/>
    <n v="179"/>
    <n v="918"/>
    <n v="1199"/>
    <n v="331"/>
    <n v="361"/>
    <n v="309"/>
    <n v="95"/>
    <n v="45"/>
    <n v="40.200000000000003"/>
    <n v="43"/>
    <n v="6.2350120000000002E-2"/>
    <n v="4.0967226000000002E-2"/>
    <n v="3.0975220000000001E-2"/>
    <n v="8.4732214E-2"/>
    <n v="1.4588329000000001E-2"/>
    <n v="2.2981615E-2"/>
    <n v="1.8784972E-2"/>
    <n v="3.7769784000000001E-2"/>
    <n v="3.5771382999999997E-2"/>
    <n v="0.18345323699999999"/>
    <n v="0.23960831299999999"/>
    <n v="6.6147081999999996E-2"/>
    <n v="7.2142286E-2"/>
    <n v="6.1750600000000003E-2"/>
    <n v="1.8984812E-2"/>
    <n v="8.9928060000000008E-3"/>
    <n v="38"/>
    <n v="9"/>
    <n v="30"/>
    <n v="0.28571428599999998"/>
    <n v="0.36190476199999999"/>
    <n v="8.5714286000000001E-2"/>
    <x v="2"/>
    <s v="Fingerprint recognised door system"/>
    <s v="All"/>
    <s v="Flats"/>
    <s v="MyHome"/>
    <s v="Security"/>
  </r>
  <r>
    <x v="2"/>
    <s v="81f477c8-8da2-49fe-ba8e-90da3f25bf43"/>
    <n v="2342"/>
    <s v="hyukhnev6d"/>
    <n v="1"/>
    <s v="Female"/>
    <x v="51"/>
    <x v="4"/>
    <x v="1"/>
    <x v="8"/>
    <n v="195"/>
    <x v="51"/>
    <n v="3651"/>
    <n v="10"/>
    <n v="306"/>
    <n v="1129"/>
    <n v="1742"/>
    <n v="407"/>
    <n v="57"/>
    <n v="2.7389760000000002E-3"/>
    <n v="8.3812654E-2"/>
    <n v="0.30923034799999999"/>
    <n v="0.47712955400000001"/>
    <n v="0.111476308"/>
    <x v="51"/>
    <n v="9"/>
    <n v="61"/>
    <n v="293"/>
    <n v="754"/>
    <n v="1127"/>
    <n v="780"/>
    <n v="364"/>
    <n v="182"/>
    <n v="81"/>
    <n v="2.4650779999999999E-3"/>
    <n v="1.6707751E-2"/>
    <n v="8.0251985999999997E-2"/>
    <n v="0.20651876199999999"/>
    <n v="0.30868255300000003"/>
    <n v="0.213640099"/>
    <n v="9.9698712999999994E-2"/>
    <n v="4.9849355999999997E-2"/>
    <n v="2.2185703000000001E-2"/>
    <n v="7979"/>
    <n v="437"/>
    <n v="252"/>
    <n v="164"/>
    <n v="474"/>
    <n v="85"/>
    <n v="171"/>
    <n v="161"/>
    <n v="353"/>
    <n v="400"/>
    <n v="1359"/>
    <n v="1455"/>
    <n v="653"/>
    <n v="997"/>
    <n v="729"/>
    <n v="200"/>
    <n v="89"/>
    <n v="44.5"/>
    <n v="46"/>
    <n v="5.4768768000000002E-2"/>
    <n v="3.1582905000000001E-2"/>
    <n v="2.0553953999999999E-2"/>
    <n v="5.9405940999999997E-2"/>
    <n v="1.0652963999999999E-2"/>
    <n v="2.1431256999999999E-2"/>
    <n v="2.0177967000000002E-2"/>
    <n v="4.4241133000000002E-2"/>
    <n v="5.0131595000000001E-2"/>
    <n v="0.17032209600000001"/>
    <n v="0.18235367799999999"/>
    <n v="8.1839830000000002E-2"/>
    <n v="0.12495300199999999"/>
    <n v="9.1364833000000006E-2"/>
    <n v="2.5065798E-2"/>
    <n v="1.1154280000000001E-2"/>
    <n v="27"/>
    <n v="67"/>
    <n v="15"/>
    <n v="7.6923077000000006E-2"/>
    <n v="0.138461538"/>
    <n v="0.34358974399999997"/>
    <x v="3"/>
    <s v="Alarm clock which automatically syncs with your smartphone and automatically opens the curtains or blinds"/>
    <s v="Budget"/>
    <s v="All homes"/>
    <s v="MyHome"/>
    <s v="Alarm"/>
  </r>
  <r>
    <x v="7"/>
    <s v="fd57c289-08a2-4b11-a895-61dcd3940811"/>
    <n v="5422"/>
    <s v="rpendlington6e"/>
    <n v="1"/>
    <s v="Male"/>
    <x v="11"/>
    <x v="3"/>
    <x v="1"/>
    <x v="8"/>
    <n v="229"/>
    <x v="11"/>
    <n v="3652"/>
    <n v="3"/>
    <n v="164"/>
    <n v="806"/>
    <n v="1626"/>
    <n v="894"/>
    <n v="159"/>
    <n v="8.21468E-4"/>
    <n v="4.49069E-2"/>
    <n v="0.22070098599999999"/>
    <n v="0.44523548699999999"/>
    <n v="0.24479737100000001"/>
    <x v="11"/>
    <n v="3"/>
    <n v="36"/>
    <n v="139"/>
    <n v="472"/>
    <n v="821"/>
    <n v="837"/>
    <n v="604"/>
    <n v="402"/>
    <n v="338"/>
    <n v="8.21468E-4"/>
    <n v="9.857612E-3"/>
    <n v="3.8061336000000001E-2"/>
    <n v="0.12924425"/>
    <n v="0.224808324"/>
    <n v="0.229189485"/>
    <n v="0.16538882799999999"/>
    <n v="0.11007667"/>
    <n v="9.2552025999999996E-2"/>
    <n v="8525"/>
    <n v="376"/>
    <n v="270"/>
    <n v="180"/>
    <n v="464"/>
    <n v="106"/>
    <n v="177"/>
    <n v="174"/>
    <n v="372"/>
    <n v="346"/>
    <n v="1540"/>
    <n v="1934"/>
    <n v="751"/>
    <n v="1039"/>
    <n v="585"/>
    <n v="156"/>
    <n v="55"/>
    <n v="44.2"/>
    <n v="46"/>
    <n v="4.4105572000000003E-2"/>
    <n v="3.1671553999999998E-2"/>
    <n v="2.111437E-2"/>
    <n v="5.4428152E-2"/>
    <n v="1.2434018E-2"/>
    <n v="2.0762462999999998E-2"/>
    <n v="2.0410556999999999E-2"/>
    <n v="4.3636363999999997E-2"/>
    <n v="4.0586509999999999E-2"/>
    <n v="0.180645161"/>
    <n v="0.22686217"/>
    <n v="8.8093842000000006E-2"/>
    <n v="0.121876833"/>
    <n v="6.8621700999999993E-2"/>
    <n v="1.8299119999999999E-2"/>
    <n v="6.4516130000000001E-3"/>
    <n v="104"/>
    <n v="68"/>
    <n v="12"/>
    <n v="5.2401746999999999E-2"/>
    <n v="0.45414847200000003"/>
    <n v="0.29694323099999997"/>
    <x v="4"/>
    <s v="Smart bulb that can be controlled by your smartphone and other smart-home devices"/>
    <s v="High-End"/>
    <s v="All homes"/>
    <s v="Zircon"/>
    <s v="Lighting"/>
  </r>
  <r>
    <x v="13"/>
    <s v="f654ceb0-a00e-4e72-bef3-5564ba52577a"/>
    <n v="1765"/>
    <s v="hoylett6f"/>
    <n v="1"/>
    <s v="Female"/>
    <x v="2"/>
    <x v="0"/>
    <x v="0"/>
    <x v="1"/>
    <n v="200"/>
    <x v="2"/>
    <n v="2881"/>
    <n v="4"/>
    <n v="346"/>
    <n v="499"/>
    <n v="960"/>
    <n v="572"/>
    <n v="500"/>
    <n v="1.3884069999999999E-3"/>
    <n v="0.12009718799999999"/>
    <n v="0.17320374899999999"/>
    <n v="0.33321763300000001"/>
    <n v="0.19854217299999999"/>
    <x v="2"/>
    <n v="9"/>
    <n v="88"/>
    <n v="260"/>
    <n v="318"/>
    <n v="474"/>
    <n v="512"/>
    <n v="340"/>
    <n v="254"/>
    <n v="626"/>
    <n v="3.1239150000000001E-3"/>
    <n v="3.0544950000000001E-2"/>
    <n v="9.0246441999999996E-2"/>
    <n v="0.110378341"/>
    <n v="0.16452620600000001"/>
    <n v="0.177716071"/>
    <n v="0.11801457799999999"/>
    <n v="8.8163831999999998E-2"/>
    <n v="0.21728566499999999"/>
    <n v="7083"/>
    <n v="507"/>
    <n v="283"/>
    <n v="198"/>
    <n v="406"/>
    <n v="81"/>
    <n v="190"/>
    <n v="132"/>
    <n v="257"/>
    <n v="294"/>
    <n v="1596"/>
    <n v="1485"/>
    <n v="411"/>
    <n v="594"/>
    <n v="410"/>
    <n v="159"/>
    <n v="80"/>
    <n v="40.4"/>
    <n v="41"/>
    <n v="7.1579839000000006E-2"/>
    <n v="3.9954821000000001E-2"/>
    <n v="2.7954257E-2"/>
    <n v="5.7320344000000002E-2"/>
    <n v="1.1435832E-2"/>
    <n v="2.6824792E-2"/>
    <n v="1.8636171E-2"/>
    <n v="3.628406E-2"/>
    <n v="4.1507835999999999E-2"/>
    <n v="0.22532825100000001"/>
    <n v="0.20965692499999999"/>
    <n v="5.8026260000000003E-2"/>
    <n v="8.3862770000000003E-2"/>
    <n v="5.7885077E-2"/>
    <n v="2.2448115000000001E-2"/>
    <n v="1.1294649E-2"/>
    <n v="62"/>
    <n v="61"/>
    <n v="32"/>
    <n v="0.16"/>
    <n v="0.31"/>
    <n v="0.30499999999999999"/>
    <x v="7"/>
    <s v="Smart bulb that can be controlled by your smartphone and other smart-home devices"/>
    <s v="Budget"/>
    <s v="All homes"/>
    <s v="MyHome"/>
    <s v="Lighting"/>
  </r>
  <r>
    <x v="27"/>
    <s v="f063eea8-d555-41b4-8881-a00cd7cdfb4a"/>
    <n v="5422"/>
    <s v="nkasparski6g"/>
    <n v="4"/>
    <s v="Male"/>
    <x v="64"/>
    <x v="5"/>
    <x v="1"/>
    <x v="34"/>
    <n v="63"/>
    <x v="64"/>
    <n v="1330"/>
    <n v="1"/>
    <n v="47"/>
    <n v="178"/>
    <n v="450"/>
    <n v="425"/>
    <n v="229"/>
    <n v="7.5188000000000002E-4"/>
    <n v="3.5338346E-2"/>
    <n v="0.13383458600000001"/>
    <n v="0.33834586500000002"/>
    <n v="0.31954887199999998"/>
    <x v="64"/>
    <n v="1"/>
    <n v="7"/>
    <n v="38"/>
    <n v="99"/>
    <n v="170"/>
    <n v="239"/>
    <n v="174"/>
    <n v="220"/>
    <n v="382"/>
    <n v="7.5188000000000002E-4"/>
    <n v="5.2631580000000004E-3"/>
    <n v="2.8571428999999999E-2"/>
    <n v="7.4436089999999996E-2"/>
    <n v="0.127819549"/>
    <n v="0.17969924800000001"/>
    <n v="0.13082706799999999"/>
    <n v="0.165413534"/>
    <n v="0.28721804499999998"/>
    <n v="3318"/>
    <n v="138"/>
    <n v="113"/>
    <n v="70"/>
    <n v="250"/>
    <n v="56"/>
    <n v="115"/>
    <n v="73"/>
    <n v="108"/>
    <n v="78"/>
    <n v="467"/>
    <n v="793"/>
    <n v="327"/>
    <n v="428"/>
    <n v="218"/>
    <n v="49"/>
    <n v="35"/>
    <n v="44.1"/>
    <n v="48"/>
    <n v="4.1591320000000001E-2"/>
    <n v="3.4056661000000002E-2"/>
    <n v="2.1097046000000001E-2"/>
    <n v="7.5346594000000003E-2"/>
    <n v="1.6877637000000001E-2"/>
    <n v="3.4659433000000003E-2"/>
    <n v="2.2001205999999999E-2"/>
    <n v="3.2549728999999999E-2"/>
    <n v="2.3508136999999998E-2"/>
    <n v="0.140747438"/>
    <n v="0.238999397"/>
    <n v="9.8553345000000001E-2"/>
    <n v="0.128993369"/>
    <n v="6.570223E-2"/>
    <n v="1.4767931999999999E-2"/>
    <n v="1.0548523000000001E-2"/>
    <n v="37"/>
    <n v="8"/>
    <n v="0"/>
    <n v="0"/>
    <n v="0.58730158700000001"/>
    <n v="0.126984127"/>
    <x v="4"/>
    <s v="Smart bulb that can be controlled by your smartphone and other smart-home devices"/>
    <s v="High-End"/>
    <s v="All homes"/>
    <s v="Zircon"/>
    <s v="Lighting"/>
  </r>
  <r>
    <x v="0"/>
    <s v="c3316e0e-74b3-4dbd-8963-4c2b7607d279"/>
    <n v="5422"/>
    <s v="abaake6h"/>
    <n v="1"/>
    <s v="Male"/>
    <x v="45"/>
    <x v="3"/>
    <x v="0"/>
    <x v="28"/>
    <n v="102"/>
    <x v="45"/>
    <n v="2394"/>
    <n v="10"/>
    <n v="227"/>
    <n v="422"/>
    <n v="930"/>
    <n v="617"/>
    <n v="188"/>
    <n v="4.177109E-3"/>
    <n v="9.4820383999999994E-2"/>
    <n v="0.176274018"/>
    <n v="0.38847117799999997"/>
    <n v="0.25772765199999997"/>
    <x v="45"/>
    <n v="12"/>
    <n v="51"/>
    <n v="190"/>
    <n v="287"/>
    <n v="445"/>
    <n v="450"/>
    <n v="362"/>
    <n v="291"/>
    <n v="306"/>
    <n v="5.0125309999999998E-3"/>
    <n v="2.1303257999999999E-2"/>
    <n v="7.9365079000000005E-2"/>
    <n v="0.119883041"/>
    <n v="0.18588136999999999"/>
    <n v="0.18796992500000001"/>
    <n v="0.15121136199999999"/>
    <n v="0.121553885"/>
    <n v="0.127819549"/>
    <n v="5604"/>
    <n v="301"/>
    <n v="176"/>
    <n v="132"/>
    <n v="367"/>
    <n v="64"/>
    <n v="138"/>
    <n v="97"/>
    <n v="207"/>
    <n v="196"/>
    <n v="902"/>
    <n v="1239"/>
    <n v="398"/>
    <n v="659"/>
    <n v="514"/>
    <n v="144"/>
    <n v="70"/>
    <n v="44.7"/>
    <n v="47"/>
    <n v="5.3711635000000001E-2"/>
    <n v="3.1406138E-2"/>
    <n v="2.3554604E-2"/>
    <n v="6.5488935999999998E-2"/>
    <n v="1.1420414E-2"/>
    <n v="2.4625267999999999E-2"/>
    <n v="1.7309064999999998E-2"/>
    <n v="3.6937901000000002E-2"/>
    <n v="3.4975017999999997E-2"/>
    <n v="0.16095646"/>
    <n v="0.221092077"/>
    <n v="7.1020700000000006E-2"/>
    <n v="0.11759457500000001"/>
    <n v="9.1720200000000002E-2"/>
    <n v="2.5695931000000002E-2"/>
    <n v="1.2491077999999999E-2"/>
    <n v="58"/>
    <n v="21"/>
    <n v="3"/>
    <n v="2.9411764999999999E-2"/>
    <n v="0.56862745100000001"/>
    <n v="0.20588235299999999"/>
    <x v="4"/>
    <s v="Smart bulb that can be controlled by your smartphone and other smart-home devices"/>
    <s v="High-End"/>
    <s v="All homes"/>
    <s v="Zircon"/>
    <s v="Lighting"/>
  </r>
  <r>
    <x v="23"/>
    <s v="d81c3512-2f77-407e-8a4b-896158b12093"/>
    <n v="2346"/>
    <s v="dmaccaddie6i"/>
    <n v="1"/>
    <s v="Female"/>
    <x v="69"/>
    <x v="8"/>
    <x v="1"/>
    <x v="13"/>
    <n v="105"/>
    <x v="69"/>
    <n v="2026"/>
    <n v="0"/>
    <n v="130"/>
    <n v="443"/>
    <n v="921"/>
    <n v="397"/>
    <n v="135"/>
    <n v="0"/>
    <n v="6.4165844E-2"/>
    <n v="0.218657453"/>
    <n v="0.45459032599999999"/>
    <n v="0.195952616"/>
    <x v="69"/>
    <n v="10"/>
    <n v="24"/>
    <n v="117"/>
    <n v="300"/>
    <n v="490"/>
    <n v="418"/>
    <n v="240"/>
    <n v="198"/>
    <n v="229"/>
    <n v="4.9358340000000001E-3"/>
    <n v="1.1846002E-2"/>
    <n v="5.7749259999999997E-2"/>
    <n v="0.148075025"/>
    <n v="0.241855874"/>
    <n v="0.20631786799999999"/>
    <n v="0.11846002"/>
    <n v="9.7729516000000002E-2"/>
    <n v="0.11303060199999999"/>
    <n v="4888"/>
    <n v="298"/>
    <n v="183"/>
    <n v="94"/>
    <n v="316"/>
    <n v="71"/>
    <n v="126"/>
    <n v="101"/>
    <n v="220"/>
    <n v="248"/>
    <n v="950"/>
    <n v="1060"/>
    <n v="347"/>
    <n v="521"/>
    <n v="257"/>
    <n v="63"/>
    <n v="33"/>
    <n v="40.799999999999997"/>
    <n v="42"/>
    <n v="6.096563E-2"/>
    <n v="3.7438625000000003E-2"/>
    <n v="1.9230769000000002E-2"/>
    <n v="6.4648118000000004E-2"/>
    <n v="1.4525368E-2"/>
    <n v="2.5777413999999998E-2"/>
    <n v="2.0662848000000001E-2"/>
    <n v="4.5008183E-2"/>
    <n v="5.0736497999999998E-2"/>
    <n v="0.194353519"/>
    <n v="0.21685761000000001"/>
    <n v="7.099018E-2"/>
    <n v="0.106587561"/>
    <n v="5.2577740999999997E-2"/>
    <n v="1.2888706999999999E-2"/>
    <n v="6.7512270000000003E-3"/>
    <n v="26"/>
    <n v="35"/>
    <n v="3"/>
    <n v="2.8571428999999999E-2"/>
    <n v="0.24761904800000001"/>
    <n v="0.33333333300000001"/>
    <x v="2"/>
    <s v="Fingerprint recognised door system"/>
    <s v="All"/>
    <s v="Flats"/>
    <s v="MyHome"/>
    <s v="Security"/>
  </r>
  <r>
    <x v="0"/>
    <s v="dbb2f1ac-3a93-45e6-a36a-5c393add445c"/>
    <n v="7747"/>
    <s v="cprobet6j"/>
    <n v="2"/>
    <s v="Male"/>
    <x v="44"/>
    <x v="10"/>
    <x v="0"/>
    <x v="17"/>
    <n v="83"/>
    <x v="44"/>
    <n v="1111"/>
    <n v="0"/>
    <n v="80"/>
    <n v="255"/>
    <n v="338"/>
    <n v="256"/>
    <n v="182"/>
    <n v="0"/>
    <n v="7.2007201000000007E-2"/>
    <n v="0.229522952"/>
    <n v="0.30423042300000003"/>
    <n v="0.23042304199999999"/>
    <x v="44"/>
    <n v="1"/>
    <n v="21"/>
    <n v="70"/>
    <n v="130"/>
    <n v="198"/>
    <n v="183"/>
    <n v="137"/>
    <n v="130"/>
    <n v="241"/>
    <n v="9.0008999999999998E-4"/>
    <n v="1.8901890000000001E-2"/>
    <n v="6.3006301000000001E-2"/>
    <n v="0.117011701"/>
    <n v="0.178217822"/>
    <n v="0.164716472"/>
    <n v="0.123312331"/>
    <n v="0.117011701"/>
    <n v="0.216921692"/>
    <n v="2675"/>
    <n v="173"/>
    <n v="101"/>
    <n v="62"/>
    <n v="177"/>
    <n v="29"/>
    <n v="63"/>
    <n v="46"/>
    <n v="92"/>
    <n v="102"/>
    <n v="542"/>
    <n v="616"/>
    <n v="170"/>
    <n v="243"/>
    <n v="175"/>
    <n v="56"/>
    <n v="28"/>
    <n v="41.8"/>
    <n v="44"/>
    <n v="6.4672896999999993E-2"/>
    <n v="3.7757009000000001E-2"/>
    <n v="2.3177570000000002E-2"/>
    <n v="6.6168223999999998E-2"/>
    <n v="1.0841121E-2"/>
    <n v="2.3551401999999999E-2"/>
    <n v="1.7196262E-2"/>
    <n v="3.4392523000000001E-2"/>
    <n v="3.8130840999999999E-2"/>
    <n v="0.202616822"/>
    <n v="0.23028037400000001"/>
    <n v="6.3551402000000007E-2"/>
    <n v="9.0841120999999997E-2"/>
    <n v="6.5420561000000002E-2"/>
    <n v="2.0934578999999998E-2"/>
    <n v="1.0467290000000001E-2"/>
    <n v="24"/>
    <n v="16"/>
    <n v="30"/>
    <n v="0.36144578300000002"/>
    <n v="0.289156627"/>
    <n v="0.19277108400000001"/>
    <x v="0"/>
    <s v="Speaker system which connects to your smartphone and other smart-home devices"/>
    <s v="Budget"/>
    <s v="All homes"/>
    <s v="MyHome"/>
    <s v="Sound System"/>
  </r>
  <r>
    <x v="19"/>
    <s v="ea30acba-0bd5-4120-875a-efa9a2959288"/>
    <n v="9559"/>
    <s v="tbuckam6k"/>
    <n v="3"/>
    <s v="Female"/>
    <x v="75"/>
    <x v="4"/>
    <x v="1"/>
    <x v="36"/>
    <n v="374"/>
    <x v="75"/>
    <n v="4838"/>
    <n v="5"/>
    <n v="378"/>
    <n v="1355"/>
    <n v="1383"/>
    <n v="1442"/>
    <n v="275"/>
    <n v="1.033485E-3"/>
    <n v="7.8131459E-2"/>
    <n v="0.28007441100000002"/>
    <n v="0.28586192599999999"/>
    <n v="0.29805704799999999"/>
    <x v="75"/>
    <n v="4"/>
    <n v="123"/>
    <n v="605"/>
    <n v="866"/>
    <n v="659"/>
    <n v="874"/>
    <n v="717"/>
    <n v="527"/>
    <n v="463"/>
    <n v="8.2678799999999996E-4"/>
    <n v="2.5423728999999999E-2"/>
    <n v="0.125051674"/>
    <n v="0.17899958699999999"/>
    <n v="0.136213311"/>
    <n v="0.18065316200000001"/>
    <n v="0.148201736"/>
    <n v="0.10892931"/>
    <n v="9.5700702999999998E-2"/>
    <n v="11362"/>
    <n v="1014"/>
    <n v="484"/>
    <n v="279"/>
    <n v="677"/>
    <n v="132"/>
    <n v="184"/>
    <n v="164"/>
    <n v="472"/>
    <n v="778"/>
    <n v="3117"/>
    <n v="1968"/>
    <n v="599"/>
    <n v="787"/>
    <n v="502"/>
    <n v="118"/>
    <n v="87"/>
    <n v="37"/>
    <n v="37"/>
    <n v="8.9244851E-2"/>
    <n v="4.2598134000000003E-2"/>
    <n v="2.4555535999999999E-2"/>
    <n v="5.9584579999999998E-2"/>
    <n v="1.1617673E-2"/>
    <n v="1.6194331999999999E-2"/>
    <n v="1.4434079000000001E-2"/>
    <n v="4.1541981999999998E-2"/>
    <n v="6.8473859999999998E-2"/>
    <n v="0.27433550400000001"/>
    <n v="0.173208942"/>
    <n v="5.2719592000000003E-2"/>
    <n v="6.9265973999999994E-2"/>
    <n v="4.4182362000000003E-2"/>
    <n v="1.0385495999999999E-2"/>
    <n v="7.6571030000000002E-3"/>
    <n v="70"/>
    <n v="52"/>
    <n v="135"/>
    <n v="0.36096256700000001"/>
    <n v="0.18716577500000001"/>
    <n v="0.13903743299999999"/>
    <x v="1"/>
    <s v="Speaker system which connects to your smartphone and other smart-home devices"/>
    <s v="High-End"/>
    <s v="All homes"/>
    <s v="Zircon"/>
    <s v="Sound System"/>
  </r>
  <r>
    <x v="29"/>
    <s v="648b3c05-f780-4e34-bd9d-3ce1bc19ceb0"/>
    <n v="2342"/>
    <s v="iianniello6l"/>
    <n v="1"/>
    <s v="Female"/>
    <x v="43"/>
    <x v="10"/>
    <x v="1"/>
    <x v="2"/>
    <n v="201"/>
    <x v="43"/>
    <n v="3426"/>
    <n v="5"/>
    <n v="210"/>
    <n v="794"/>
    <n v="2021"/>
    <n v="325"/>
    <n v="71"/>
    <n v="1.459428E-3"/>
    <n v="6.1295971999999997E-2"/>
    <n v="0.23175715099999999"/>
    <n v="0.58990075900000005"/>
    <n v="9.4862814000000004E-2"/>
    <x v="43"/>
    <n v="15"/>
    <n v="68"/>
    <n v="162"/>
    <n v="582"/>
    <n v="1272"/>
    <n v="799"/>
    <n v="317"/>
    <n v="122"/>
    <n v="89"/>
    <n v="4.3782839999999996E-3"/>
    <n v="1.9848219E-2"/>
    <n v="4.7285463999999999E-2"/>
    <n v="0.16987740800000001"/>
    <n v="0.37127845900000001"/>
    <n v="0.23321657900000001"/>
    <n v="9.2527729000000003E-2"/>
    <n v="3.5610041000000002E-2"/>
    <n v="2.5977817E-2"/>
    <n v="8102"/>
    <n v="498"/>
    <n v="277"/>
    <n v="154"/>
    <n v="503"/>
    <n v="99"/>
    <n v="189"/>
    <n v="173"/>
    <n v="464"/>
    <n v="470"/>
    <n v="1614"/>
    <n v="1566"/>
    <n v="543"/>
    <n v="944"/>
    <n v="428"/>
    <n v="118"/>
    <n v="62"/>
    <n v="40.799999999999997"/>
    <n v="41"/>
    <n v="6.1466304999999999E-2"/>
    <n v="3.4189088999999999E-2"/>
    <n v="1.9007652E-2"/>
    <n v="6.2083435999999999E-2"/>
    <n v="1.2219205E-2"/>
    <n v="2.3327573000000001E-2"/>
    <n v="2.1352751999999999E-2"/>
    <n v="5.7269809999999997E-2"/>
    <n v="5.8010368E-2"/>
    <n v="0.19921007199999999"/>
    <n v="0.193285608"/>
    <n v="6.7020489000000003E-2"/>
    <n v="0.116514441"/>
    <n v="5.2826462999999997E-2"/>
    <n v="1.4564305E-2"/>
    <n v="7.6524310000000003E-3"/>
    <n v="10"/>
    <n v="42"/>
    <n v="24"/>
    <n v="0.119402985"/>
    <n v="4.9751244E-2"/>
    <n v="0.20895522399999999"/>
    <x v="3"/>
    <s v="Alarm clock which automatically syncs with your smartphone and automatically opens the curtains or blinds"/>
    <s v="Budget"/>
    <s v="All homes"/>
    <s v="MyHome"/>
    <s v="Alarm"/>
  </r>
  <r>
    <x v="21"/>
    <s v="f5b9497f-9f86-4197-88e7-6e7ff4f92449"/>
    <n v="7747"/>
    <s v="anockles6n"/>
    <n v="1"/>
    <s v="Male"/>
    <x v="45"/>
    <x v="11"/>
    <x v="0"/>
    <x v="28"/>
    <n v="102"/>
    <x v="45"/>
    <n v="2394"/>
    <n v="10"/>
    <n v="227"/>
    <n v="422"/>
    <n v="930"/>
    <n v="617"/>
    <n v="188"/>
    <n v="4.177109E-3"/>
    <n v="9.4820383999999994E-2"/>
    <n v="0.176274018"/>
    <n v="0.38847117799999997"/>
    <n v="0.25772765199999997"/>
    <x v="45"/>
    <n v="12"/>
    <n v="51"/>
    <n v="190"/>
    <n v="287"/>
    <n v="445"/>
    <n v="450"/>
    <n v="362"/>
    <n v="291"/>
    <n v="306"/>
    <n v="5.0125309999999998E-3"/>
    <n v="2.1303257999999999E-2"/>
    <n v="7.9365079000000005E-2"/>
    <n v="0.119883041"/>
    <n v="0.18588136999999999"/>
    <n v="0.18796992500000001"/>
    <n v="0.15121136199999999"/>
    <n v="0.121553885"/>
    <n v="0.127819549"/>
    <n v="5604"/>
    <n v="301"/>
    <n v="176"/>
    <n v="132"/>
    <n v="367"/>
    <n v="64"/>
    <n v="138"/>
    <n v="97"/>
    <n v="207"/>
    <n v="196"/>
    <n v="902"/>
    <n v="1239"/>
    <n v="398"/>
    <n v="659"/>
    <n v="514"/>
    <n v="144"/>
    <n v="70"/>
    <n v="44.7"/>
    <n v="47"/>
    <n v="5.3711635000000001E-2"/>
    <n v="3.1406138E-2"/>
    <n v="2.3554604E-2"/>
    <n v="6.5488935999999998E-2"/>
    <n v="1.1420414E-2"/>
    <n v="2.4625267999999999E-2"/>
    <n v="1.7309064999999998E-2"/>
    <n v="3.6937901000000002E-2"/>
    <n v="3.4975017999999997E-2"/>
    <n v="0.16095646"/>
    <n v="0.221092077"/>
    <n v="7.1020700000000006E-2"/>
    <n v="0.11759457500000001"/>
    <n v="9.1720200000000002E-2"/>
    <n v="2.5695931000000002E-2"/>
    <n v="1.2491077999999999E-2"/>
    <n v="58"/>
    <n v="21"/>
    <n v="3"/>
    <n v="2.9411764999999999E-2"/>
    <n v="0.56862745100000001"/>
    <n v="0.20588235299999999"/>
    <x v="0"/>
    <s v="Speaker system which connects to your smartphone and other smart-home devices"/>
    <s v="Budget"/>
    <s v="All homes"/>
    <s v="MyHome"/>
    <s v="Sound System"/>
  </r>
  <r>
    <x v="10"/>
    <s v="6a813d96-9af4-4afa-92c4-a74c0cd8dad3"/>
    <n v="5422"/>
    <s v="grooper6o"/>
    <n v="2"/>
    <s v="Female"/>
    <x v="19"/>
    <x v="2"/>
    <x v="0"/>
    <x v="14"/>
    <n v="174"/>
    <x v="19"/>
    <n v="3746"/>
    <n v="1"/>
    <n v="185"/>
    <n v="725"/>
    <n v="1720"/>
    <n v="910"/>
    <n v="205"/>
    <n v="2.6695100000000003E-4"/>
    <n v="4.9386012E-2"/>
    <n v="0.193539776"/>
    <n v="0.459156434"/>
    <n v="0.242925788"/>
    <x v="19"/>
    <n v="18"/>
    <n v="42"/>
    <n v="167"/>
    <n v="458"/>
    <n v="850"/>
    <n v="934"/>
    <n v="560"/>
    <n v="360"/>
    <n v="357"/>
    <n v="4.8051250000000004E-3"/>
    <n v="1.1211959000000001E-2"/>
    <n v="4.4580886E-2"/>
    <n v="0.12226374800000001"/>
    <n v="0.22690870299999999"/>
    <n v="0.249332621"/>
    <n v="0.14949279200000001"/>
    <n v="9.6102509000000003E-2"/>
    <n v="9.5301654999999999E-2"/>
    <n v="9296"/>
    <n v="499"/>
    <n v="319"/>
    <n v="197"/>
    <n v="538"/>
    <n v="126"/>
    <n v="243"/>
    <n v="208"/>
    <n v="459"/>
    <n v="384"/>
    <n v="1845"/>
    <n v="1995"/>
    <n v="671"/>
    <n v="873"/>
    <n v="675"/>
    <n v="183"/>
    <n v="81"/>
    <n v="42.2"/>
    <n v="43"/>
    <n v="5.3679002000000003E-2"/>
    <n v="3.4315835000000003E-2"/>
    <n v="2.1191910000000001E-2"/>
    <n v="5.7874355000000002E-2"/>
    <n v="1.3554217E-2"/>
    <n v="2.6140275000000001E-2"/>
    <n v="2.2375215E-2"/>
    <n v="4.9376075999999998E-2"/>
    <n v="4.1308089999999999E-2"/>
    <n v="0.19847246099999999"/>
    <n v="0.21460843399999999"/>
    <n v="7.2181582999999994E-2"/>
    <n v="9.3911359999999999E-2"/>
    <n v="7.2611876000000006E-2"/>
    <n v="1.9685886E-2"/>
    <n v="8.7134250000000003E-3"/>
    <n v="54"/>
    <n v="67"/>
    <n v="13"/>
    <n v="7.4712643999999995E-2"/>
    <n v="0.31034482800000002"/>
    <n v="0.38505747099999998"/>
    <x v="4"/>
    <s v="Smart bulb that can be controlled by your smartphone and other smart-home devices"/>
    <s v="High-End"/>
    <s v="All homes"/>
    <s v="Zircon"/>
    <s v="Lighting"/>
  </r>
  <r>
    <x v="15"/>
    <s v="a78c4a06-28aa-417a-bde3-8a2f6f6317ec"/>
    <n v="1765"/>
    <s v="tstanden6p"/>
    <n v="2"/>
    <s v="Male"/>
    <x v="72"/>
    <x v="12"/>
    <x v="1"/>
    <x v="22"/>
    <n v="155"/>
    <x v="72"/>
    <n v="2662"/>
    <n v="2"/>
    <n v="63"/>
    <n v="798"/>
    <n v="1337"/>
    <n v="392"/>
    <n v="70"/>
    <n v="7.5131500000000001E-4"/>
    <n v="2.3666415999999999E-2"/>
    <n v="0.299774606"/>
    <n v="0.50225394400000001"/>
    <n v="0.14725770099999999"/>
    <x v="72"/>
    <n v="1"/>
    <n v="8"/>
    <n v="65"/>
    <n v="497"/>
    <n v="857"/>
    <n v="620"/>
    <n v="322"/>
    <n v="166"/>
    <n v="126"/>
    <n v="3.75657E-4"/>
    <n v="3.0052590000000001E-3"/>
    <n v="2.4417731000000002E-2"/>
    <n v="0.18670172800000001"/>
    <n v="0.32193839200000002"/>
    <n v="0.232907588"/>
    <n v="0.120961683"/>
    <n v="6.2359128E-2"/>
    <n v="4.7332831999999998E-2"/>
    <n v="5971"/>
    <n v="307"/>
    <n v="216"/>
    <n v="128"/>
    <n v="304"/>
    <n v="65"/>
    <n v="139"/>
    <n v="109"/>
    <n v="234"/>
    <n v="256"/>
    <n v="900"/>
    <n v="1130"/>
    <n v="534"/>
    <n v="906"/>
    <n v="546"/>
    <n v="140"/>
    <n v="57"/>
    <n v="45.7"/>
    <n v="49"/>
    <n v="5.1415173000000002E-2"/>
    <n v="3.6174844999999997E-2"/>
    <n v="2.1436944999999999E-2"/>
    <n v="5.0912745000000002E-2"/>
    <n v="1.0885949000000001E-2"/>
    <n v="2.3279182999999998E-2"/>
    <n v="1.8254899000000002E-2"/>
    <n v="3.9189415999999998E-2"/>
    <n v="4.2873889999999998E-2"/>
    <n v="0.150728521"/>
    <n v="0.18924803200000001"/>
    <n v="8.9432256000000002E-2"/>
    <n v="0.151733378"/>
    <n v="9.1441969999999997E-2"/>
    <n v="2.3446659000000002E-2"/>
    <n v="9.5461399999999998E-3"/>
    <n v="58"/>
    <n v="31"/>
    <n v="6"/>
    <n v="3.8709676999999998E-2"/>
    <n v="0.37419354799999999"/>
    <n v="0.2"/>
    <x v="7"/>
    <s v="Smart bulb that can be controlled by your smartphone and other smart-home devices"/>
    <s v="Budget"/>
    <s v="All homes"/>
    <s v="MyHome"/>
    <s v="Lighting"/>
  </r>
  <r>
    <x v="19"/>
    <s v="0a5b2bed-2500-4151-bf41-a0315751dd34"/>
    <n v="5422"/>
    <s v="sbeauman6q"/>
    <n v="1"/>
    <s v="Male"/>
    <x v="82"/>
    <x v="2"/>
    <x v="1"/>
    <x v="36"/>
    <n v="201"/>
    <x v="82"/>
    <n v="3607"/>
    <n v="4"/>
    <n v="394"/>
    <n v="802"/>
    <n v="1549"/>
    <n v="709"/>
    <n v="149"/>
    <n v="1.108955E-3"/>
    <n v="0.109232049"/>
    <n v="0.22234543900000001"/>
    <n v="0.42944274999999998"/>
    <n v="0.19656224"/>
    <x v="82"/>
    <n v="16"/>
    <n v="53"/>
    <n v="335"/>
    <n v="587"/>
    <n v="782"/>
    <n v="798"/>
    <n v="494"/>
    <n v="306"/>
    <n v="236"/>
    <n v="4.4358189999999997E-3"/>
    <n v="1.4693651E-2"/>
    <n v="9.2874965000000004E-2"/>
    <n v="0.16273911799999999"/>
    <n v="0.216800665"/>
    <n v="0.22123648500000001"/>
    <n v="0.13695591900000001"/>
    <n v="8.4835042999999999E-2"/>
    <n v="6.5428334000000005E-2"/>
    <n v="7966"/>
    <n v="426"/>
    <n v="240"/>
    <n v="162"/>
    <n v="426"/>
    <n v="84"/>
    <n v="188"/>
    <n v="154"/>
    <n v="327"/>
    <n v="347"/>
    <n v="1394"/>
    <n v="1614"/>
    <n v="697"/>
    <n v="999"/>
    <n v="602"/>
    <n v="197"/>
    <n v="109"/>
    <n v="44.7"/>
    <n v="46"/>
    <n v="5.3477278000000003E-2"/>
    <n v="3.0128044E-2"/>
    <n v="2.0336429999999999E-2"/>
    <n v="5.3477278000000003E-2"/>
    <n v="1.0544815000000001E-2"/>
    <n v="2.3600301000000001E-2"/>
    <n v="1.9332162E-2"/>
    <n v="4.1049460000000003E-2"/>
    <n v="4.3560131000000002E-2"/>
    <n v="0.17499372299999999"/>
    <n v="0.20261109699999999"/>
    <n v="8.7496861999999995E-2"/>
    <n v="0.125407984"/>
    <n v="7.5571178000000003E-2"/>
    <n v="2.4730103E-2"/>
    <n v="1.3683153E-2"/>
    <n v="60"/>
    <n v="45"/>
    <n v="31"/>
    <n v="0.154228856"/>
    <n v="0.29850746299999997"/>
    <n v="0.22388059699999999"/>
    <x v="4"/>
    <s v="Smart bulb that can be controlled by your smartphone and other smart-home devices"/>
    <s v="High-End"/>
    <s v="All homes"/>
    <s v="Zircon"/>
    <s v="Lighting"/>
  </r>
  <r>
    <x v="20"/>
    <s v="e1ebff49-c9b4-401f-8572-1b8d25c3c81c"/>
    <n v="2342"/>
    <s v="ecorradetti6r"/>
    <n v="1"/>
    <s v="Female"/>
    <x v="101"/>
    <x v="7"/>
    <x v="1"/>
    <x v="27"/>
    <n v="66"/>
    <x v="101"/>
    <n v="1552"/>
    <n v="4"/>
    <n v="79"/>
    <n v="207"/>
    <n v="518"/>
    <n v="506"/>
    <n v="238"/>
    <n v="2.5773200000000001E-3"/>
    <n v="5.0902061999999998E-2"/>
    <n v="0.13337628900000001"/>
    <n v="0.33376288700000001"/>
    <n v="0.326030928"/>
    <x v="101"/>
    <n v="2"/>
    <n v="16"/>
    <n v="65"/>
    <n v="137"/>
    <n v="203"/>
    <n v="259"/>
    <n v="233"/>
    <n v="253"/>
    <n v="384"/>
    <n v="1.2886600000000001E-3"/>
    <n v="1.0309278E-2"/>
    <n v="4.1881442999999997E-2"/>
    <n v="8.8273195999999998E-2"/>
    <n v="0.13079896899999999"/>
    <n v="0.16688144299999999"/>
    <n v="0.150128866"/>
    <n v="0.163015464"/>
    <n v="0.24742268000000001"/>
    <n v="3833"/>
    <n v="197"/>
    <n v="114"/>
    <n v="78"/>
    <n v="238"/>
    <n v="54"/>
    <n v="113"/>
    <n v="78"/>
    <n v="158"/>
    <n v="115"/>
    <n v="623"/>
    <n v="930"/>
    <n v="293"/>
    <n v="511"/>
    <n v="253"/>
    <n v="57"/>
    <n v="21"/>
    <n v="43.6"/>
    <n v="46"/>
    <n v="5.1395773999999998E-2"/>
    <n v="2.9741717000000001E-2"/>
    <n v="2.0349596000000001E-2"/>
    <n v="6.2092356000000001E-2"/>
    <n v="1.4088181999999999E-2"/>
    <n v="2.9480823999999999E-2"/>
    <n v="2.0349596000000001E-2"/>
    <n v="4.1220975999999999E-2"/>
    <n v="3.0002609E-2"/>
    <n v="0.162535873"/>
    <n v="0.24262979400000001"/>
    <n v="7.6441430000000005E-2"/>
    <n v="0.13331594099999999"/>
    <n v="6.6005739999999993E-2"/>
    <n v="1.4870858000000001E-2"/>
    <n v="5.478737E-3"/>
    <n v="36"/>
    <n v="11"/>
    <n v="0"/>
    <n v="0"/>
    <n v="0.54545454500000001"/>
    <n v="0.16666666699999999"/>
    <x v="3"/>
    <s v="Alarm clock which automatically syncs with your smartphone and automatically opens the curtains or blinds"/>
    <s v="Budget"/>
    <s v="All homes"/>
    <s v="MyHome"/>
    <s v="Alarm"/>
  </r>
  <r>
    <x v="12"/>
    <s v="7db535ba-cfb8-4ff0-bf8a-2b507caa788d"/>
    <n v="7747"/>
    <s v="fcutmare6t"/>
    <n v="2"/>
    <s v="Male"/>
    <x v="80"/>
    <x v="3"/>
    <x v="0"/>
    <x v="1"/>
    <n v="136"/>
    <x v="80"/>
    <n v="3100"/>
    <n v="2"/>
    <n v="213"/>
    <n v="705"/>
    <n v="1287"/>
    <n v="670"/>
    <n v="223"/>
    <n v="6.45161E-4"/>
    <n v="6.8709676999999997E-2"/>
    <n v="0.22741935499999999"/>
    <n v="0.41516129000000002"/>
    <n v="0.216129032"/>
    <x v="80"/>
    <n v="6"/>
    <n v="36"/>
    <n v="212"/>
    <n v="569"/>
    <n v="672"/>
    <n v="620"/>
    <n v="407"/>
    <n v="305"/>
    <n v="273"/>
    <n v="1.9354839999999999E-3"/>
    <n v="1.1612903000000001E-2"/>
    <n v="6.8387096999999994E-2"/>
    <n v="0.18354838700000001"/>
    <n v="0.216774194"/>
    <n v="0.2"/>
    <n v="0.13129032299999999"/>
    <n v="9.8387097000000007E-2"/>
    <n v="8.8064515999999995E-2"/>
    <n v="8061"/>
    <n v="598"/>
    <n v="304"/>
    <n v="192"/>
    <n v="507"/>
    <n v="97"/>
    <n v="213"/>
    <n v="157"/>
    <n v="412"/>
    <n v="446"/>
    <n v="1885"/>
    <n v="1610"/>
    <n v="440"/>
    <n v="624"/>
    <n v="387"/>
    <n v="103"/>
    <n v="86"/>
    <n v="38.5"/>
    <n v="39"/>
    <n v="7.4184343999999999E-2"/>
    <n v="3.7712442999999998E-2"/>
    <n v="2.3818385000000001E-2"/>
    <n v="6.2895422000000006E-2"/>
    <n v="1.2033245999999999E-2"/>
    <n v="2.6423520999999998E-2"/>
    <n v="1.9476492000000001E-2"/>
    <n v="5.1110283999999999E-2"/>
    <n v="5.5328123E-2"/>
    <n v="0.23384195499999999"/>
    <n v="0.199727081"/>
    <n v="5.4583799000000002E-2"/>
    <n v="7.7409750999999999E-2"/>
    <n v="4.8008931999999997E-2"/>
    <n v="1.2777571E-2"/>
    <n v="1.0668652000000001E-2"/>
    <n v="28"/>
    <n v="31"/>
    <n v="20"/>
    <n v="0.147058824"/>
    <n v="0.20588235299999999"/>
    <n v="0.227941176"/>
    <x v="0"/>
    <s v="Speaker system which connects to your smartphone and other smart-home devices"/>
    <s v="Budget"/>
    <s v="All homes"/>
    <s v="MyHome"/>
    <s v="Sound System"/>
  </r>
  <r>
    <x v="10"/>
    <s v="2cf0ef44-ed1f-4873-8f66-503f46ab8815"/>
    <n v="7747"/>
    <s v="kblunsom6v"/>
    <n v="1"/>
    <s v="Female"/>
    <x v="10"/>
    <x v="10"/>
    <x v="0"/>
    <x v="7"/>
    <n v="201"/>
    <x v="10"/>
    <n v="3206"/>
    <n v="5"/>
    <n v="591"/>
    <n v="928"/>
    <n v="867"/>
    <n v="481"/>
    <n v="334"/>
    <n v="1.559576E-3"/>
    <n v="0.184341859"/>
    <n v="0.28945726799999999"/>
    <n v="0.27043044300000002"/>
    <n v="0.15003119200000001"/>
    <x v="10"/>
    <n v="31"/>
    <n v="175"/>
    <n v="463"/>
    <n v="651"/>
    <n v="494"/>
    <n v="458"/>
    <n v="335"/>
    <n v="211"/>
    <n v="388"/>
    <n v="9.66937E-3"/>
    <n v="5.4585152999999997E-2"/>
    <n v="0.144416719"/>
    <n v="0.203056769"/>
    <n v="0.15408608900000001"/>
    <n v="0.14285714299999999"/>
    <n v="0.104491578"/>
    <n v="6.5814099000000001E-2"/>
    <n v="0.121023082"/>
    <n v="7147"/>
    <n v="519"/>
    <n v="264"/>
    <n v="178"/>
    <n v="389"/>
    <n v="69"/>
    <n v="151"/>
    <n v="96"/>
    <n v="249"/>
    <n v="359"/>
    <n v="1907"/>
    <n v="1437"/>
    <n v="353"/>
    <n v="543"/>
    <n v="398"/>
    <n v="162"/>
    <n v="73"/>
    <n v="39.9"/>
    <n v="39"/>
    <n v="7.2617881999999995E-2"/>
    <n v="3.6938576000000001E-2"/>
    <n v="2.4905554999999999E-2"/>
    <n v="5.4428431999999999E-2"/>
    <n v="9.6544000000000005E-3"/>
    <n v="2.1127745999999999E-2"/>
    <n v="1.3432209000000001E-2"/>
    <n v="3.4839793000000001E-2"/>
    <n v="5.0230865999999999E-2"/>
    <n v="0.26682524099999999"/>
    <n v="0.20106338300000001"/>
    <n v="4.9391352999999999E-2"/>
    <n v="7.5975933999999995E-2"/>
    <n v="5.5687700999999999E-2"/>
    <n v="2.2666853000000001E-2"/>
    <n v="1.0214076000000001E-2"/>
    <n v="37"/>
    <n v="33"/>
    <n v="58"/>
    <n v="0.28855721400000001"/>
    <n v="0.18407960200000001"/>
    <n v="0.16417910399999999"/>
    <x v="0"/>
    <s v="Speaker system which connects to your smartphone and other smart-home devices"/>
    <s v="Budget"/>
    <s v="All homes"/>
    <s v="MyHome"/>
    <s v="Sound System"/>
  </r>
  <r>
    <x v="16"/>
    <s v="128b9944-4c7b-4dcd-9458-5725fdfad02c"/>
    <n v="9559"/>
    <s v="smattussevich6w"/>
    <n v="2"/>
    <s v="Female"/>
    <x v="59"/>
    <x v="8"/>
    <x v="0"/>
    <x v="10"/>
    <n v="248"/>
    <x v="59"/>
    <n v="2986"/>
    <n v="39"/>
    <n v="762"/>
    <n v="997"/>
    <n v="926"/>
    <n v="202"/>
    <n v="60"/>
    <n v="1.3060950999999999E-2"/>
    <n v="0.25519089099999998"/>
    <n v="0.33389149400000001"/>
    <n v="0.31011386499999999"/>
    <n v="6.7649028999999999E-2"/>
    <x v="59"/>
    <n v="54"/>
    <n v="292"/>
    <n v="614"/>
    <n v="662"/>
    <n v="592"/>
    <n v="430"/>
    <n v="187"/>
    <n v="89"/>
    <n v="66"/>
    <n v="1.8084394E-2"/>
    <n v="9.7789685000000001E-2"/>
    <n v="0.20562625600000001"/>
    <n v="0.221701273"/>
    <n v="0.19825854000000001"/>
    <n v="0.144005358"/>
    <n v="6.2625585999999997E-2"/>
    <n v="2.9805760000000001E-2"/>
    <n v="2.2103148E-2"/>
    <n v="6518"/>
    <n v="486"/>
    <n v="235"/>
    <n v="137"/>
    <n v="343"/>
    <n v="75"/>
    <n v="134"/>
    <n v="123"/>
    <n v="386"/>
    <n v="597"/>
    <n v="1699"/>
    <n v="1135"/>
    <n v="332"/>
    <n v="432"/>
    <n v="279"/>
    <n v="65"/>
    <n v="60"/>
    <n v="37.1"/>
    <n v="35"/>
    <n v="7.4562748999999998E-2"/>
    <n v="3.6054004000000001E-2"/>
    <n v="2.1018716999999999E-2"/>
    <n v="5.2623504000000002E-2"/>
    <n v="1.1506597E-2"/>
    <n v="2.0558454E-2"/>
    <n v="1.8870819E-2"/>
    <n v="5.9220620000000002E-2"/>
    <n v="9.1592513E-2"/>
    <n v="0.26066277999999998"/>
    <n v="0.17413317"/>
    <n v="5.0935870000000001E-2"/>
    <n v="6.6277999000000004E-2"/>
    <n v="4.2804541000000002E-2"/>
    <n v="9.9723840000000008E-3"/>
    <n v="9.2052780000000008E-3"/>
    <n v="8"/>
    <n v="49"/>
    <n v="131"/>
    <n v="0.52822580600000002"/>
    <n v="3.2258065000000002E-2"/>
    <n v="0.197580645"/>
    <x v="1"/>
    <s v="Speaker system which connects to your smartphone and other smart-home devices"/>
    <s v="High-End"/>
    <s v="All homes"/>
    <s v="Zircon"/>
    <s v="Sound System"/>
  </r>
  <r>
    <x v="4"/>
    <s v="40bdf47b-7025-4634-bf59-402c40d2b5be"/>
    <n v="9559"/>
    <s v="jlawrance6x"/>
    <n v="1"/>
    <s v="Male"/>
    <x v="13"/>
    <x v="8"/>
    <x v="1"/>
    <x v="9"/>
    <n v="199"/>
    <x v="13"/>
    <n v="4339"/>
    <n v="5"/>
    <n v="448"/>
    <n v="1282"/>
    <n v="1948"/>
    <n v="586"/>
    <n v="70"/>
    <n v="1.1523390000000001E-3"/>
    <n v="0.103249597"/>
    <n v="0.29545978299999998"/>
    <n v="0.44895137099999999"/>
    <n v="0.13505416000000001"/>
    <x v="13"/>
    <n v="12"/>
    <n v="65"/>
    <n v="421"/>
    <n v="1007"/>
    <n v="1105"/>
    <n v="932"/>
    <n v="418"/>
    <n v="247"/>
    <n v="132"/>
    <n v="2.765614E-3"/>
    <n v="1.498041E-2"/>
    <n v="9.7026965000000007E-2"/>
    <n v="0.232081125"/>
    <n v="0.25466697399999999"/>
    <n v="0.214796036"/>
    <n v="9.6335561E-2"/>
    <n v="5.6925559000000001E-2"/>
    <n v="3.0421756000000001E-2"/>
    <n v="10295"/>
    <n v="644"/>
    <n v="383"/>
    <n v="204"/>
    <n v="599"/>
    <n v="165"/>
    <n v="285"/>
    <n v="234"/>
    <n v="606"/>
    <n v="685"/>
    <n v="2225"/>
    <n v="2171"/>
    <n v="601"/>
    <n v="744"/>
    <n v="534"/>
    <n v="146"/>
    <n v="69"/>
    <n v="38.9"/>
    <n v="39"/>
    <n v="6.2554637999999996E-2"/>
    <n v="3.7202525E-2"/>
    <n v="1.9815444000000002E-2"/>
    <n v="5.8183583999999997E-2"/>
    <n v="1.6027197999999999E-2"/>
    <n v="2.7683341E-2"/>
    <n v="2.272948E-2"/>
    <n v="5.8863525999999999E-2"/>
    <n v="6.6537154000000001E-2"/>
    <n v="0.216124332"/>
    <n v="0.210879068"/>
    <n v="5.8377853E-2"/>
    <n v="7.2268091000000007E-2"/>
    <n v="5.186984E-2"/>
    <n v="1.4181642E-2"/>
    <n v="6.7022829999999999E-3"/>
    <n v="21"/>
    <n v="51"/>
    <n v="21"/>
    <n v="0.10552763800000001"/>
    <n v="0.10552763800000001"/>
    <n v="0.25628140700000002"/>
    <x v="1"/>
    <s v="Speaker system which connects to your smartphone and other smart-home devices"/>
    <s v="High-End"/>
    <s v="All homes"/>
    <s v="Zircon"/>
    <s v="Sound System"/>
  </r>
  <r>
    <x v="9"/>
    <s v="bb514dbc-78a1-4c30-98f7-cff879fd97c0"/>
    <n v="1549"/>
    <s v="lkurton6y"/>
    <n v="1"/>
    <s v="Female"/>
    <x v="50"/>
    <x v="2"/>
    <x v="1"/>
    <x v="12"/>
    <n v="168"/>
    <x v="50"/>
    <n v="3182"/>
    <n v="9"/>
    <n v="286"/>
    <n v="914"/>
    <n v="1693"/>
    <n v="222"/>
    <n v="58"/>
    <n v="2.82841E-3"/>
    <n v="8.9880578000000003E-2"/>
    <n v="0.28724072899999997"/>
    <n v="0.53205531100000003"/>
    <n v="6.9767441999999999E-2"/>
    <x v="50"/>
    <n v="8"/>
    <n v="59"/>
    <n v="298"/>
    <n v="766"/>
    <n v="948"/>
    <n v="730"/>
    <n v="236"/>
    <n v="84"/>
    <n v="53"/>
    <n v="2.514142E-3"/>
    <n v="1.8541798000000002E-2"/>
    <n v="9.3651790999999998E-2"/>
    <n v="0.240729101"/>
    <n v="0.29792583299999997"/>
    <n v="0.22941546199999999"/>
    <n v="7.4167189999999994E-2"/>
    <n v="2.6398491999999999E-2"/>
    <n v="1.6656191000000001E-2"/>
    <n v="7339"/>
    <n v="580"/>
    <n v="304"/>
    <n v="176"/>
    <n v="450"/>
    <n v="97"/>
    <n v="188"/>
    <n v="188"/>
    <n v="495"/>
    <n v="464"/>
    <n v="1280"/>
    <n v="1397"/>
    <n v="377"/>
    <n v="603"/>
    <n v="559"/>
    <n v="122"/>
    <n v="59"/>
    <n v="39.1"/>
    <n v="39"/>
    <n v="7.9029841000000003E-2"/>
    <n v="4.1422537000000002E-2"/>
    <n v="2.3981468999999998E-2"/>
    <n v="6.1316256E-2"/>
    <n v="1.3217059999999999E-2"/>
    <n v="2.5616568999999999E-2"/>
    <n v="2.5616568999999999E-2"/>
    <n v="6.7447881000000001E-2"/>
    <n v="6.3223872E-2"/>
    <n v="0.17441068300000001"/>
    <n v="0.19035290899999999"/>
    <n v="5.1369395999999998E-2"/>
    <n v="8.2163783000000004E-2"/>
    <n v="7.6168415000000003E-2"/>
    <n v="1.6623518E-2"/>
    <n v="8.0392420000000003E-3"/>
    <n v="6"/>
    <n v="66"/>
    <n v="21"/>
    <n v="0.125"/>
    <n v="3.5714285999999998E-2"/>
    <n v="0.39285714300000002"/>
    <x v="6"/>
    <s v="Alarm clock which automatically syncs with your smartphone and automatically opens the curtains or blinds"/>
    <s v="High-End"/>
    <s v="All homes"/>
    <s v="Zircon"/>
    <s v="Alarm"/>
  </r>
  <r>
    <x v="9"/>
    <s v="060497d9-8380-4abb-8c46-63c33327f92b"/>
    <n v="9559"/>
    <s v="crusk6z"/>
    <n v="1"/>
    <s v="Female"/>
    <x v="47"/>
    <x v="11"/>
    <x v="1"/>
    <x v="30"/>
    <n v="156"/>
    <x v="47"/>
    <n v="2185"/>
    <n v="2"/>
    <n v="177"/>
    <n v="502"/>
    <n v="1086"/>
    <n v="345"/>
    <n v="73"/>
    <n v="9.1533200000000004E-4"/>
    <n v="8.1006864999999997E-2"/>
    <n v="0.229748284"/>
    <n v="0.49702517200000002"/>
    <n v="0.15789473700000001"/>
    <x v="47"/>
    <n v="0"/>
    <n v="22"/>
    <n v="160"/>
    <n v="347"/>
    <n v="600"/>
    <n v="541"/>
    <n v="252"/>
    <n v="129"/>
    <n v="134"/>
    <n v="0"/>
    <n v="1.006865E-2"/>
    <n v="7.3226545000000004E-2"/>
    <n v="0.158810069"/>
    <n v="0.27459954199999997"/>
    <n v="0.24759725399999999"/>
    <n v="0.11533180799999999"/>
    <n v="5.9038901999999997E-2"/>
    <n v="6.1327231000000003E-2"/>
    <n v="5302"/>
    <n v="364"/>
    <n v="203"/>
    <n v="117"/>
    <n v="264"/>
    <n v="48"/>
    <n v="111"/>
    <n v="119"/>
    <n v="286"/>
    <n v="309"/>
    <n v="1028"/>
    <n v="1054"/>
    <n v="361"/>
    <n v="537"/>
    <n v="331"/>
    <n v="108"/>
    <n v="62"/>
    <n v="41.4"/>
    <n v="42"/>
    <n v="6.8653337999999994E-2"/>
    <n v="3.8287439E-2"/>
    <n v="2.2067144E-2"/>
    <n v="4.9792531000000001E-2"/>
    <n v="9.0531870000000007E-3"/>
    <n v="2.0935496000000001E-2"/>
    <n v="2.2444360999999999E-2"/>
    <n v="5.3941909000000003E-2"/>
    <n v="5.8279893999999999E-2"/>
    <n v="0.19388909800000001"/>
    <n v="0.19879290799999999"/>
    <n v="6.8087514000000002E-2"/>
    <n v="0.10128253500000001"/>
    <n v="6.2429272000000001E-2"/>
    <n v="2.0369671999999998E-2"/>
    <n v="1.16937E-2"/>
    <n v="21"/>
    <n v="39"/>
    <n v="22"/>
    <n v="0.14102564100000001"/>
    <n v="0.134615385"/>
    <n v="0.25"/>
    <x v="1"/>
    <s v="Speaker system which connects to your smartphone and other smart-home devices"/>
    <s v="High-End"/>
    <s v="All homes"/>
    <s v="Zircon"/>
    <s v="Sound System"/>
  </r>
  <r>
    <x v="10"/>
    <s v="ada7bb3b-e93a-4833-8040-c02de5207d31"/>
    <n v="2342"/>
    <s v="eyanuk70"/>
    <n v="1"/>
    <s v="Male"/>
    <x v="95"/>
    <x v="9"/>
    <x v="1"/>
    <x v="37"/>
    <n v="130"/>
    <x v="95"/>
    <n v="2544"/>
    <n v="1"/>
    <n v="164"/>
    <n v="343"/>
    <n v="1330"/>
    <n v="544"/>
    <n v="162"/>
    <n v="3.93082E-4"/>
    <n v="6.4465409000000001E-2"/>
    <n v="0.13482704400000001"/>
    <n v="0.52279874199999998"/>
    <n v="0.213836478"/>
    <x v="95"/>
    <n v="6"/>
    <n v="25"/>
    <n v="138"/>
    <n v="229"/>
    <n v="544"/>
    <n v="659"/>
    <n v="412"/>
    <n v="261"/>
    <n v="270"/>
    <n v="2.3584909999999999E-3"/>
    <n v="9.8270440000000001E-3"/>
    <n v="5.4245282999999998E-2"/>
    <n v="9.0015723000000006E-2"/>
    <n v="0.213836478"/>
    <n v="0.259040881"/>
    <n v="0.16194968600000001"/>
    <n v="0.10259434000000001"/>
    <n v="0.10613207500000001"/>
    <n v="6242"/>
    <n v="303"/>
    <n v="171"/>
    <n v="130"/>
    <n v="431"/>
    <n v="103"/>
    <n v="180"/>
    <n v="139"/>
    <n v="255"/>
    <n v="174"/>
    <n v="1001"/>
    <n v="1346"/>
    <n v="394"/>
    <n v="809"/>
    <n v="597"/>
    <n v="138"/>
    <n v="71"/>
    <n v="44.7"/>
    <n v="47"/>
    <n v="4.8542134000000001E-2"/>
    <n v="2.7395065999999999E-2"/>
    <n v="2.0826658000000001E-2"/>
    <n v="6.9048382000000005E-2"/>
    <n v="1.6501121000000001E-2"/>
    <n v="2.8836911E-2"/>
    <n v="2.2268504000000001E-2"/>
    <n v="4.0852290999999999E-2"/>
    <n v="2.7875680999999999E-2"/>
    <n v="0.16036526800000001"/>
    <n v="0.21563601399999999"/>
    <n v="6.3120794999999993E-2"/>
    <n v="0.129605896"/>
    <n v="9.5642422000000005E-2"/>
    <n v="2.2108299000000001E-2"/>
    <n v="1.1374558999999999E-2"/>
    <n v="33"/>
    <n v="41"/>
    <n v="2"/>
    <n v="1.5384615000000001E-2"/>
    <n v="0.25384615399999999"/>
    <n v="0.31538461499999998"/>
    <x v="3"/>
    <s v="Alarm clock which automatically syncs with your smartphone and automatically opens the curtains or blinds"/>
    <s v="Budget"/>
    <s v="All homes"/>
    <s v="MyHome"/>
    <s v="Alarm"/>
  </r>
  <r>
    <x v="20"/>
    <s v="88d4ad7a-d17e-4968-bb00-0a9c96806868"/>
    <n v="2342"/>
    <s v="cyewdell72"/>
    <n v="1"/>
    <s v="Male"/>
    <x v="107"/>
    <x v="2"/>
    <x v="1"/>
    <x v="2"/>
    <n v="133"/>
    <x v="107"/>
    <n v="2445"/>
    <n v="1"/>
    <n v="49"/>
    <n v="288"/>
    <n v="1918"/>
    <n v="143"/>
    <n v="46"/>
    <n v="4.0899799999999999E-4"/>
    <n v="2.00409E-2"/>
    <n v="0.117791411"/>
    <n v="0.784458078"/>
    <n v="5.8486707999999998E-2"/>
    <x v="107"/>
    <n v="0"/>
    <n v="6"/>
    <n v="60"/>
    <n v="194"/>
    <n v="1276"/>
    <n v="620"/>
    <n v="156"/>
    <n v="80"/>
    <n v="53"/>
    <n v="0"/>
    <n v="2.4539879999999998E-3"/>
    <n v="2.4539877000000002E-2"/>
    <n v="7.9345603000000001E-2"/>
    <n v="0.52188139099999997"/>
    <n v="0.25357873199999997"/>
    <n v="6.3803681000000001E-2"/>
    <n v="3.2719836000000002E-2"/>
    <n v="2.1676892E-2"/>
    <n v="6452"/>
    <n v="451"/>
    <n v="276"/>
    <n v="212"/>
    <n v="458"/>
    <n v="109"/>
    <n v="170"/>
    <n v="182"/>
    <n v="399"/>
    <n v="456"/>
    <n v="1494"/>
    <n v="1276"/>
    <n v="354"/>
    <n v="384"/>
    <n v="151"/>
    <n v="52"/>
    <n v="28"/>
    <n v="35.200000000000003"/>
    <n v="35"/>
    <n v="6.9900805999999996E-2"/>
    <n v="4.2777432999999997E-2"/>
    <n v="3.2858028999999997E-2"/>
    <n v="7.0985741000000005E-2"/>
    <n v="1.6893986E-2"/>
    <n v="2.6348419000000001E-2"/>
    <n v="2.8208308000000001E-2"/>
    <n v="6.184129E-2"/>
    <n v="7.0675759000000005E-2"/>
    <n v="0.23155610700000001"/>
    <n v="0.19776813400000001"/>
    <n v="5.4866708E-2"/>
    <n v="5.9516429000000003E-2"/>
    <n v="2.3403595999999999E-2"/>
    <n v="8.0595159999999992E-3"/>
    <n v="4.3397399999999999E-3"/>
    <n v="2"/>
    <n v="26"/>
    <n v="0"/>
    <n v="0"/>
    <n v="1.5037594E-2"/>
    <n v="0.195488722"/>
    <x v="3"/>
    <s v="Alarm clock which automatically syncs with your smartphone and automatically opens the curtains or blinds"/>
    <s v="Budget"/>
    <s v="All homes"/>
    <s v="MyHome"/>
    <s v="Alarm"/>
  </r>
  <r>
    <x v="9"/>
    <s v="8b6eeeff-49dd-44f5-b5ca-a0eaa5483813"/>
    <n v="2342"/>
    <s v="arizzo73"/>
    <n v="1"/>
    <s v="Female"/>
    <x v="72"/>
    <x v="4"/>
    <x v="1"/>
    <x v="22"/>
    <n v="155"/>
    <x v="72"/>
    <n v="2662"/>
    <n v="2"/>
    <n v="63"/>
    <n v="798"/>
    <n v="1337"/>
    <n v="392"/>
    <n v="70"/>
    <n v="7.5131500000000001E-4"/>
    <n v="2.3666415999999999E-2"/>
    <n v="0.299774606"/>
    <n v="0.50225394400000001"/>
    <n v="0.14725770099999999"/>
    <x v="72"/>
    <n v="1"/>
    <n v="8"/>
    <n v="65"/>
    <n v="497"/>
    <n v="857"/>
    <n v="620"/>
    <n v="322"/>
    <n v="166"/>
    <n v="126"/>
    <n v="3.75657E-4"/>
    <n v="3.0052590000000001E-3"/>
    <n v="2.4417731000000002E-2"/>
    <n v="0.18670172800000001"/>
    <n v="0.32193839200000002"/>
    <n v="0.232907588"/>
    <n v="0.120961683"/>
    <n v="6.2359128E-2"/>
    <n v="4.7332831999999998E-2"/>
    <n v="5971"/>
    <n v="307"/>
    <n v="216"/>
    <n v="128"/>
    <n v="304"/>
    <n v="65"/>
    <n v="139"/>
    <n v="109"/>
    <n v="234"/>
    <n v="256"/>
    <n v="900"/>
    <n v="1130"/>
    <n v="534"/>
    <n v="906"/>
    <n v="546"/>
    <n v="140"/>
    <n v="57"/>
    <n v="45.7"/>
    <n v="49"/>
    <n v="5.1415173000000002E-2"/>
    <n v="3.6174844999999997E-2"/>
    <n v="2.1436944999999999E-2"/>
    <n v="5.0912745000000002E-2"/>
    <n v="1.0885949000000001E-2"/>
    <n v="2.3279182999999998E-2"/>
    <n v="1.8254899000000002E-2"/>
    <n v="3.9189415999999998E-2"/>
    <n v="4.2873889999999998E-2"/>
    <n v="0.150728521"/>
    <n v="0.18924803200000001"/>
    <n v="8.9432256000000002E-2"/>
    <n v="0.151733378"/>
    <n v="9.1441969999999997E-2"/>
    <n v="2.3446659000000002E-2"/>
    <n v="9.5461399999999998E-3"/>
    <n v="58"/>
    <n v="31"/>
    <n v="6"/>
    <n v="3.8709676999999998E-2"/>
    <n v="0.37419354799999999"/>
    <n v="0.2"/>
    <x v="3"/>
    <s v="Alarm clock which automatically syncs with your smartphone and automatically opens the curtains or blinds"/>
    <s v="Budget"/>
    <s v="All homes"/>
    <s v="MyHome"/>
    <s v="Alarm"/>
  </r>
  <r>
    <x v="30"/>
    <s v="6f91a9c6-bda3-4468-bdfd-2c485b01c8bf"/>
    <n v="5422"/>
    <s v="mslyde74"/>
    <n v="1"/>
    <s v="Female"/>
    <x v="16"/>
    <x v="8"/>
    <x v="1"/>
    <x v="12"/>
    <n v="294"/>
    <x v="16"/>
    <n v="3452"/>
    <n v="5"/>
    <n v="207"/>
    <n v="586"/>
    <n v="2250"/>
    <n v="334"/>
    <n v="70"/>
    <n v="1.448436E-3"/>
    <n v="5.9965237999999997E-2"/>
    <n v="0.169756663"/>
    <n v="0.65179606000000001"/>
    <n v="9.6755504000000006E-2"/>
    <x v="16"/>
    <n v="19"/>
    <n v="74"/>
    <n v="212"/>
    <n v="375"/>
    <n v="1187"/>
    <n v="1032"/>
    <n v="363"/>
    <n v="121"/>
    <n v="69"/>
    <n v="5.5040560000000002E-3"/>
    <n v="2.1436848000000001E-2"/>
    <n v="6.1413673000000002E-2"/>
    <n v="0.108632677"/>
    <n v="0.34385863300000002"/>
    <n v="0.29895712600000002"/>
    <n v="0.10515643099999999"/>
    <n v="3.5052144E-2"/>
    <n v="1.9988413E-2"/>
    <n v="8316"/>
    <n v="546"/>
    <n v="286"/>
    <n v="182"/>
    <n v="454"/>
    <n v="90"/>
    <n v="201"/>
    <n v="216"/>
    <n v="528"/>
    <n v="537"/>
    <n v="1621"/>
    <n v="1591"/>
    <n v="494"/>
    <n v="745"/>
    <n v="569"/>
    <n v="158"/>
    <n v="98"/>
    <n v="40.6"/>
    <n v="40"/>
    <n v="6.5656566E-2"/>
    <n v="3.4391534000000001E-2"/>
    <n v="2.1885522000000001E-2"/>
    <n v="5.4593555000000002E-2"/>
    <n v="1.0822511E-2"/>
    <n v="2.4170273999999999E-2"/>
    <n v="2.5974026000000001E-2"/>
    <n v="6.3492063000000001E-2"/>
    <n v="6.4574314999999993E-2"/>
    <n v="0.194925445"/>
    <n v="0.19131794099999999"/>
    <n v="5.9403559000000002E-2"/>
    <n v="8.958634E-2"/>
    <n v="6.8422317999999996E-2"/>
    <n v="1.8999518999999999E-2"/>
    <n v="1.1784512E-2"/>
    <n v="16"/>
    <n v="75"/>
    <n v="102"/>
    <n v="0.346938776"/>
    <n v="5.4421769000000002E-2"/>
    <n v="0.255102041"/>
    <x v="4"/>
    <s v="Smart bulb that can be controlled by your smartphone and other smart-home devices"/>
    <s v="High-End"/>
    <s v="All homes"/>
    <s v="Zircon"/>
    <s v="Lighting"/>
  </r>
  <r>
    <x v="15"/>
    <s v="e6f5dc5c-7b8d-4111-bb58-1a5ebecc1c68"/>
    <n v="2342"/>
    <s v="fharkus75"/>
    <n v="1"/>
    <s v="Female"/>
    <x v="20"/>
    <x v="6"/>
    <x v="0"/>
    <x v="15"/>
    <n v="137"/>
    <x v="20"/>
    <n v="2969"/>
    <n v="2"/>
    <n v="103"/>
    <n v="495"/>
    <n v="1302"/>
    <n v="843"/>
    <n v="224"/>
    <n v="6.7362699999999999E-4"/>
    <n v="3.4691815000000001E-2"/>
    <n v="0.166722802"/>
    <n v="0.43853149200000002"/>
    <n v="0.283933985"/>
    <x v="20"/>
    <n v="0"/>
    <n v="9"/>
    <n v="105"/>
    <n v="305"/>
    <n v="478"/>
    <n v="781"/>
    <n v="569"/>
    <n v="433"/>
    <n v="289"/>
    <n v="0"/>
    <n v="3.0313240000000002E-3"/>
    <n v="3.5365443000000003E-2"/>
    <n v="0.102728191"/>
    <n v="0.16099696899999999"/>
    <n v="0.263051533"/>
    <n v="0.191647019"/>
    <n v="0.14584035000000001"/>
    <n v="9.7339171000000002E-2"/>
    <n v="7825"/>
    <n v="400"/>
    <n v="272"/>
    <n v="185"/>
    <n v="515"/>
    <n v="113"/>
    <n v="247"/>
    <n v="168"/>
    <n v="441"/>
    <n v="302"/>
    <n v="1438"/>
    <n v="1871"/>
    <n v="551"/>
    <n v="723"/>
    <n v="437"/>
    <n v="118"/>
    <n v="44"/>
    <n v="41"/>
    <n v="43"/>
    <n v="5.1118210999999997E-2"/>
    <n v="3.4760382999999999E-2"/>
    <n v="2.3642172999999999E-2"/>
    <n v="6.5814696000000006E-2"/>
    <n v="1.4440895E-2"/>
    <n v="3.1565494999999999E-2"/>
    <n v="2.1469649E-2"/>
    <n v="5.6357826999999999E-2"/>
    <n v="3.8594248999999997E-2"/>
    <n v="0.18376996800000001"/>
    <n v="0.23910543100000001"/>
    <n v="7.0415334999999996E-2"/>
    <n v="9.2396166000000002E-2"/>
    <n v="5.5846645E-2"/>
    <n v="1.5079871999999999E-2"/>
    <n v="5.6230029999999997E-3"/>
    <n v="27"/>
    <n v="71"/>
    <n v="17"/>
    <n v="0.124087591"/>
    <n v="0.19708029199999999"/>
    <n v="0.51824817499999998"/>
    <x v="3"/>
    <s v="Alarm clock which automatically syncs with your smartphone and automatically opens the curtains or blinds"/>
    <s v="Budget"/>
    <s v="All homes"/>
    <s v="MyHome"/>
    <s v="Alarm"/>
  </r>
  <r>
    <x v="7"/>
    <s v="ab6b3cac-e34d-4f6d-91aa-8f9fd1a05424"/>
    <n v="7747"/>
    <s v="wjori76"/>
    <n v="2"/>
    <s v="Male"/>
    <x v="9"/>
    <x v="1"/>
    <x v="1"/>
    <x v="6"/>
    <n v="260"/>
    <x v="9"/>
    <n v="4791"/>
    <n v="2"/>
    <n v="482"/>
    <n v="991"/>
    <n v="2877"/>
    <n v="362"/>
    <n v="77"/>
    <n v="4.1744900000000002E-4"/>
    <n v="0.10060530199999999"/>
    <n v="0.20684617"/>
    <n v="0.60050093900000001"/>
    <n v="7.5558339000000002E-2"/>
    <x v="9"/>
    <n v="11"/>
    <n v="84"/>
    <n v="455"/>
    <n v="761"/>
    <n v="1606"/>
    <n v="1238"/>
    <n v="413"/>
    <n v="150"/>
    <n v="73"/>
    <n v="2.2959719999999999E-3"/>
    <n v="1.7532874E-2"/>
    <n v="9.4969735E-2"/>
    <n v="0.158839491"/>
    <n v="0.33521185599999997"/>
    <n v="0.25840116899999999"/>
    <n v="8.6203297999999998E-2"/>
    <n v="3.1308704E-2"/>
    <n v="1.5236903E-2"/>
    <n v="11104"/>
    <n v="676"/>
    <n v="329"/>
    <n v="236"/>
    <n v="651"/>
    <n v="145"/>
    <n v="291"/>
    <n v="291"/>
    <n v="692"/>
    <n v="691"/>
    <n v="2113"/>
    <n v="2013"/>
    <n v="669"/>
    <n v="1261"/>
    <n v="806"/>
    <n v="168"/>
    <n v="72"/>
    <n v="41.1"/>
    <n v="41"/>
    <n v="6.0878963000000001E-2"/>
    <n v="2.9628963000000001E-2"/>
    <n v="2.1253602E-2"/>
    <n v="5.8627522000000001E-2"/>
    <n v="1.3058357E-2"/>
    <n v="2.6206772E-2"/>
    <n v="2.6206772E-2"/>
    <n v="6.2319884999999998E-2"/>
    <n v="6.2229827000000001E-2"/>
    <n v="0.19029178699999999"/>
    <n v="0.18128602299999999"/>
    <n v="6.0248559E-2"/>
    <n v="0.11356268"/>
    <n v="7.2586454999999994E-2"/>
    <n v="1.5129683E-2"/>
    <n v="6.4841500000000002E-3"/>
    <n v="13"/>
    <n v="84"/>
    <n v="23"/>
    <n v="8.8461538000000006E-2"/>
    <n v="0.05"/>
    <n v="0.32307692300000002"/>
    <x v="0"/>
    <s v="Speaker system which connects to your smartphone and other smart-home devices"/>
    <s v="Budget"/>
    <s v="All homes"/>
    <s v="MyHome"/>
    <s v="Sound System"/>
  </r>
  <r>
    <x v="26"/>
    <s v="11ad5db5-deca-49f2-8563-36bc2ee7bb23"/>
    <n v="5422"/>
    <s v="ceirwin77"/>
    <n v="3"/>
    <s v="Female"/>
    <x v="33"/>
    <x v="11"/>
    <x v="1"/>
    <x v="23"/>
    <n v="101"/>
    <x v="33"/>
    <n v="2101"/>
    <n v="9"/>
    <n v="243"/>
    <n v="592"/>
    <n v="943"/>
    <n v="280"/>
    <n v="34"/>
    <n v="4.2836740000000003E-3"/>
    <n v="0.11565921"/>
    <n v="0.28177058500000002"/>
    <n v="0.44883388899999999"/>
    <n v="0.13326987100000001"/>
    <x v="33"/>
    <n v="8"/>
    <n v="88"/>
    <n v="155"/>
    <n v="451"/>
    <n v="496"/>
    <n v="471"/>
    <n v="258"/>
    <n v="121"/>
    <n v="53"/>
    <n v="3.8077110000000001E-3"/>
    <n v="4.1884816999999998E-2"/>
    <n v="7.3774392999999994E-2"/>
    <n v="0.21465968599999999"/>
    <n v="0.23607805800000001"/>
    <n v="0.22417896200000001"/>
    <n v="0.122798667"/>
    <n v="5.7591623000000002E-2"/>
    <n v="2.5226083E-2"/>
    <n v="4861"/>
    <n v="324"/>
    <n v="160"/>
    <n v="117"/>
    <n v="289"/>
    <n v="64"/>
    <n v="126"/>
    <n v="95"/>
    <n v="280"/>
    <n v="347"/>
    <n v="1027"/>
    <n v="1164"/>
    <n v="280"/>
    <n v="315"/>
    <n v="209"/>
    <n v="48"/>
    <n v="16"/>
    <n v="38.200000000000003"/>
    <n v="39"/>
    <n v="6.6652952000000001E-2"/>
    <n v="3.2915038000000001E-2"/>
    <n v="2.4069121999999998E-2"/>
    <n v="5.9452787E-2"/>
    <n v="1.3166015E-2"/>
    <n v="2.5920591999999999E-2"/>
    <n v="1.9543304000000001E-2"/>
    <n v="5.7601316999999999E-2"/>
    <n v="7.1384488999999995E-2"/>
    <n v="0.211273401"/>
    <n v="0.239456902"/>
    <n v="5.7601316999999999E-2"/>
    <n v="6.4801480999999994E-2"/>
    <n v="4.2995268000000003E-2"/>
    <n v="9.8745110000000007E-3"/>
    <n v="3.2915039999999998E-3"/>
    <n v="21"/>
    <n v="24"/>
    <n v="3"/>
    <n v="2.9702969999999999E-2"/>
    <n v="0.20792079199999999"/>
    <n v="0.23762376199999999"/>
    <x v="4"/>
    <s v="Smart bulb that can be controlled by your smartphone and other smart-home devices"/>
    <s v="High-End"/>
    <s v="All homes"/>
    <s v="Zircon"/>
    <s v="Lighting"/>
  </r>
  <r>
    <x v="0"/>
    <s v="1cb8e455-a6c3-4cc5-a769-4041593e9046"/>
    <n v="2342"/>
    <s v="gdownage78"/>
    <n v="1"/>
    <s v="Male"/>
    <x v="66"/>
    <x v="4"/>
    <x v="0"/>
    <x v="32"/>
    <n v="116"/>
    <x v="66"/>
    <n v="2028"/>
    <n v="5"/>
    <n v="204"/>
    <n v="719"/>
    <n v="598"/>
    <n v="324"/>
    <n v="178"/>
    <n v="2.4654830000000001E-3"/>
    <n v="0.100591716"/>
    <n v="0.35453648900000001"/>
    <n v="0.29487179499999999"/>
    <n v="0.15976331399999999"/>
    <x v="66"/>
    <n v="7"/>
    <n v="48"/>
    <n v="166"/>
    <n v="497"/>
    <n v="362"/>
    <n v="333"/>
    <n v="218"/>
    <n v="151"/>
    <n v="246"/>
    <n v="3.4516769999999998E-3"/>
    <n v="2.3668639000000002E-2"/>
    <n v="8.1854043000000001E-2"/>
    <n v="0.24506903399999999"/>
    <n v="0.178500986"/>
    <n v="0.164201183"/>
    <n v="0.107495069"/>
    <n v="7.4457594000000002E-2"/>
    <n v="0.121301775"/>
    <n v="4503"/>
    <n v="204"/>
    <n v="136"/>
    <n v="102"/>
    <n v="225"/>
    <n v="49"/>
    <n v="70"/>
    <n v="71"/>
    <n v="190"/>
    <n v="127"/>
    <n v="778"/>
    <n v="995"/>
    <n v="417"/>
    <n v="604"/>
    <n v="402"/>
    <n v="87"/>
    <n v="46"/>
    <n v="46.2"/>
    <n v="49"/>
    <n v="4.5303131000000003E-2"/>
    <n v="3.0202086999999999E-2"/>
    <n v="2.2651566000000001E-2"/>
    <n v="4.9966689000000002E-2"/>
    <n v="1.0881633999999999E-2"/>
    <n v="1.5545191999999999E-2"/>
    <n v="1.5767265999999999E-2"/>
    <n v="4.2194093000000002E-2"/>
    <n v="2.820342E-2"/>
    <n v="0.172773706"/>
    <n v="0.22096380199999999"/>
    <n v="9.2604930000000002E-2"/>
    <n v="0.1341328"/>
    <n v="8.9273817000000005E-2"/>
    <n v="1.9320453000000001E-2"/>
    <n v="1.0215412E-2"/>
    <n v="41"/>
    <n v="24"/>
    <n v="14"/>
    <n v="0.12068965500000001"/>
    <n v="0.35344827600000001"/>
    <n v="0.20689655200000001"/>
    <x v="3"/>
    <s v="Alarm clock which automatically syncs with your smartphone and automatically opens the curtains or blinds"/>
    <s v="Budget"/>
    <s v="All homes"/>
    <s v="MyHome"/>
    <s v="Alarm"/>
  </r>
  <r>
    <x v="6"/>
    <s v="a38e8a5d-d874-4395-81c4-de7ce39e0fe9"/>
    <n v="5422"/>
    <s v="evallens79"/>
    <n v="2"/>
    <s v="Female"/>
    <x v="16"/>
    <x v="4"/>
    <x v="1"/>
    <x v="12"/>
    <n v="294"/>
    <x v="16"/>
    <n v="3452"/>
    <n v="5"/>
    <n v="207"/>
    <n v="586"/>
    <n v="2250"/>
    <n v="334"/>
    <n v="70"/>
    <n v="1.448436E-3"/>
    <n v="5.9965237999999997E-2"/>
    <n v="0.169756663"/>
    <n v="0.65179606000000001"/>
    <n v="9.6755504000000006E-2"/>
    <x v="16"/>
    <n v="19"/>
    <n v="74"/>
    <n v="212"/>
    <n v="375"/>
    <n v="1187"/>
    <n v="1032"/>
    <n v="363"/>
    <n v="121"/>
    <n v="69"/>
    <n v="5.5040560000000002E-3"/>
    <n v="2.1436848000000001E-2"/>
    <n v="6.1413673000000002E-2"/>
    <n v="0.108632677"/>
    <n v="0.34385863300000002"/>
    <n v="0.29895712600000002"/>
    <n v="0.10515643099999999"/>
    <n v="3.5052144E-2"/>
    <n v="1.9988413E-2"/>
    <n v="8316"/>
    <n v="546"/>
    <n v="286"/>
    <n v="182"/>
    <n v="454"/>
    <n v="90"/>
    <n v="201"/>
    <n v="216"/>
    <n v="528"/>
    <n v="537"/>
    <n v="1621"/>
    <n v="1591"/>
    <n v="494"/>
    <n v="745"/>
    <n v="569"/>
    <n v="158"/>
    <n v="98"/>
    <n v="40.6"/>
    <n v="40"/>
    <n v="6.5656566E-2"/>
    <n v="3.4391534000000001E-2"/>
    <n v="2.1885522000000001E-2"/>
    <n v="5.4593555000000002E-2"/>
    <n v="1.0822511E-2"/>
    <n v="2.4170273999999999E-2"/>
    <n v="2.5974026000000001E-2"/>
    <n v="6.3492063000000001E-2"/>
    <n v="6.4574314999999993E-2"/>
    <n v="0.194925445"/>
    <n v="0.19131794099999999"/>
    <n v="5.9403559000000002E-2"/>
    <n v="8.958634E-2"/>
    <n v="6.8422317999999996E-2"/>
    <n v="1.8999518999999999E-2"/>
    <n v="1.1784512E-2"/>
    <n v="16"/>
    <n v="75"/>
    <n v="102"/>
    <n v="0.346938776"/>
    <n v="5.4421769000000002E-2"/>
    <n v="0.255102041"/>
    <x v="4"/>
    <s v="Smart bulb that can be controlled by your smartphone and other smart-home devices"/>
    <s v="High-End"/>
    <s v="All homes"/>
    <s v="Zircon"/>
    <s v="Lighting"/>
  </r>
  <r>
    <x v="7"/>
    <s v="189988c6-7cc8-449f-a552-0a5e33f5367b"/>
    <n v="1549"/>
    <s v="bilyushkin7b"/>
    <n v="1"/>
    <s v="Female"/>
    <x v="33"/>
    <x v="10"/>
    <x v="1"/>
    <x v="23"/>
    <n v="101"/>
    <x v="33"/>
    <n v="2101"/>
    <n v="9"/>
    <n v="243"/>
    <n v="592"/>
    <n v="943"/>
    <n v="280"/>
    <n v="34"/>
    <n v="4.2836740000000003E-3"/>
    <n v="0.11565921"/>
    <n v="0.28177058500000002"/>
    <n v="0.44883388899999999"/>
    <n v="0.13326987100000001"/>
    <x v="33"/>
    <n v="8"/>
    <n v="88"/>
    <n v="155"/>
    <n v="451"/>
    <n v="496"/>
    <n v="471"/>
    <n v="258"/>
    <n v="121"/>
    <n v="53"/>
    <n v="3.8077110000000001E-3"/>
    <n v="4.1884816999999998E-2"/>
    <n v="7.3774392999999994E-2"/>
    <n v="0.21465968599999999"/>
    <n v="0.23607805800000001"/>
    <n v="0.22417896200000001"/>
    <n v="0.122798667"/>
    <n v="5.7591623000000002E-2"/>
    <n v="2.5226083E-2"/>
    <n v="4861"/>
    <n v="324"/>
    <n v="160"/>
    <n v="117"/>
    <n v="289"/>
    <n v="64"/>
    <n v="126"/>
    <n v="95"/>
    <n v="280"/>
    <n v="347"/>
    <n v="1027"/>
    <n v="1164"/>
    <n v="280"/>
    <n v="315"/>
    <n v="209"/>
    <n v="48"/>
    <n v="16"/>
    <n v="38.200000000000003"/>
    <n v="39"/>
    <n v="6.6652952000000001E-2"/>
    <n v="3.2915038000000001E-2"/>
    <n v="2.4069121999999998E-2"/>
    <n v="5.9452787E-2"/>
    <n v="1.3166015E-2"/>
    <n v="2.5920591999999999E-2"/>
    <n v="1.9543304000000001E-2"/>
    <n v="5.7601316999999999E-2"/>
    <n v="7.1384488999999995E-2"/>
    <n v="0.211273401"/>
    <n v="0.239456902"/>
    <n v="5.7601316999999999E-2"/>
    <n v="6.4801480999999994E-2"/>
    <n v="4.2995268000000003E-2"/>
    <n v="9.8745110000000007E-3"/>
    <n v="3.2915039999999998E-3"/>
    <n v="21"/>
    <n v="24"/>
    <n v="3"/>
    <n v="2.9702969999999999E-2"/>
    <n v="0.20792079199999999"/>
    <n v="0.23762376199999999"/>
    <x v="6"/>
    <s v="Alarm clock which automatically syncs with your smartphone and automatically opens the curtains or blinds"/>
    <s v="High-End"/>
    <s v="All homes"/>
    <s v="Zircon"/>
    <s v="Alarm"/>
  </r>
  <r>
    <x v="1"/>
    <s v="0865aa64-19ea-4c77-b4bc-bcd6bff4af0a"/>
    <n v="9559"/>
    <s v="amurley7c"/>
    <n v="1"/>
    <s v="Female"/>
    <x v="22"/>
    <x v="2"/>
    <x v="0"/>
    <x v="17"/>
    <n v="184"/>
    <x v="22"/>
    <n v="3368"/>
    <n v="2"/>
    <n v="199"/>
    <n v="467"/>
    <n v="805"/>
    <n v="850"/>
    <n v="1045"/>
    <n v="5.9382399999999996E-4"/>
    <n v="5.9085511E-2"/>
    <n v="0.138657957"/>
    <n v="0.23901425200000001"/>
    <n v="0.252375297"/>
    <x v="22"/>
    <n v="4"/>
    <n v="40"/>
    <n v="176"/>
    <n v="256"/>
    <n v="396"/>
    <n v="425"/>
    <n v="347"/>
    <n v="396"/>
    <n v="1328"/>
    <n v="1.1876479999999999E-3"/>
    <n v="1.1876485000000001E-2"/>
    <n v="5.2256532000000001E-2"/>
    <n v="7.6009500999999993E-2"/>
    <n v="0.11757719699999999"/>
    <n v="0.12618764800000001"/>
    <n v="0.10302850400000001"/>
    <n v="0.11757719699999999"/>
    <n v="0.394299287"/>
    <n v="9194"/>
    <n v="598"/>
    <n v="460"/>
    <n v="276"/>
    <n v="756"/>
    <n v="150"/>
    <n v="353"/>
    <n v="201"/>
    <n v="252"/>
    <n v="241"/>
    <n v="1713"/>
    <n v="2059"/>
    <n v="515"/>
    <n v="793"/>
    <n v="582"/>
    <n v="161"/>
    <n v="84"/>
    <n v="39.700000000000003"/>
    <n v="42"/>
    <n v="6.5042419000000004E-2"/>
    <n v="5.0032630000000002E-2"/>
    <n v="3.0019578000000002E-2"/>
    <n v="8.2227540000000002E-2"/>
    <n v="1.6314987999999999E-2"/>
    <n v="3.8394604999999998E-2"/>
    <n v="2.1862084E-2"/>
    <n v="2.7409179999999998E-2"/>
    <n v="2.6212747000000002E-2"/>
    <n v="0.18631716300000001"/>
    <n v="0.22395040199999999"/>
    <n v="5.6014792000000001E-2"/>
    <n v="8.6251903000000005E-2"/>
    <n v="6.3302153999999999E-2"/>
    <n v="1.751142E-2"/>
    <n v="9.1363929999999996E-3"/>
    <n v="120"/>
    <n v="27"/>
    <n v="7"/>
    <n v="3.8043477999999999E-2"/>
    <n v="0.65217391300000005"/>
    <n v="0.14673913"/>
    <x v="1"/>
    <s v="Speaker system which connects to your smartphone and other smart-home devices"/>
    <s v="High-End"/>
    <s v="All homes"/>
    <s v="Zircon"/>
    <s v="Sound System"/>
  </r>
  <r>
    <x v="16"/>
    <s v="8687484b-c2f9-4f32-a2e1-88c3da699741"/>
    <n v="9559"/>
    <s v="jsimoneschi7d"/>
    <n v="3"/>
    <s v="Female"/>
    <x v="43"/>
    <x v="14"/>
    <x v="1"/>
    <x v="2"/>
    <n v="201"/>
    <x v="43"/>
    <n v="3426"/>
    <n v="5"/>
    <n v="210"/>
    <n v="794"/>
    <n v="2021"/>
    <n v="325"/>
    <n v="71"/>
    <n v="1.459428E-3"/>
    <n v="6.1295971999999997E-2"/>
    <n v="0.23175715099999999"/>
    <n v="0.58990075900000005"/>
    <n v="9.4862814000000004E-2"/>
    <x v="43"/>
    <n v="15"/>
    <n v="68"/>
    <n v="162"/>
    <n v="582"/>
    <n v="1272"/>
    <n v="799"/>
    <n v="317"/>
    <n v="122"/>
    <n v="89"/>
    <n v="4.3782839999999996E-3"/>
    <n v="1.9848219E-2"/>
    <n v="4.7285463999999999E-2"/>
    <n v="0.16987740800000001"/>
    <n v="0.37127845900000001"/>
    <n v="0.23321657900000001"/>
    <n v="9.2527729000000003E-2"/>
    <n v="3.5610041000000002E-2"/>
    <n v="2.5977817E-2"/>
    <n v="8102"/>
    <n v="498"/>
    <n v="277"/>
    <n v="154"/>
    <n v="503"/>
    <n v="99"/>
    <n v="189"/>
    <n v="173"/>
    <n v="464"/>
    <n v="470"/>
    <n v="1614"/>
    <n v="1566"/>
    <n v="543"/>
    <n v="944"/>
    <n v="428"/>
    <n v="118"/>
    <n v="62"/>
    <n v="40.799999999999997"/>
    <n v="41"/>
    <n v="6.1466304999999999E-2"/>
    <n v="3.4189088999999999E-2"/>
    <n v="1.9007652E-2"/>
    <n v="6.2083435999999999E-2"/>
    <n v="1.2219205E-2"/>
    <n v="2.3327573000000001E-2"/>
    <n v="2.1352751999999999E-2"/>
    <n v="5.7269809999999997E-2"/>
    <n v="5.8010368E-2"/>
    <n v="0.19921007199999999"/>
    <n v="0.193285608"/>
    <n v="6.7020489000000003E-2"/>
    <n v="0.116514441"/>
    <n v="5.2826462999999997E-2"/>
    <n v="1.4564305E-2"/>
    <n v="7.6524310000000003E-3"/>
    <n v="10"/>
    <n v="42"/>
    <n v="24"/>
    <n v="0.119402985"/>
    <n v="4.9751244E-2"/>
    <n v="0.20895522399999999"/>
    <x v="1"/>
    <s v="Speaker system which connects to your smartphone and other smart-home devices"/>
    <s v="High-End"/>
    <s v="All homes"/>
    <s v="Zircon"/>
    <s v="Sound System"/>
  </r>
  <r>
    <x v="24"/>
    <s v="e15f8477-e378-4a54-a41f-598b4b768d79"/>
    <n v="6825"/>
    <s v="esacchetti7e"/>
    <n v="1"/>
    <s v="Female"/>
    <x v="32"/>
    <x v="1"/>
    <x v="1"/>
    <x v="22"/>
    <n v="347"/>
    <x v="32"/>
    <n v="3219"/>
    <n v="2"/>
    <n v="173"/>
    <n v="1006"/>
    <n v="1270"/>
    <n v="646"/>
    <n v="122"/>
    <n v="6.2131100000000004E-4"/>
    <n v="5.3743398999999997E-2"/>
    <n v="0.31251941599999999"/>
    <n v="0.394532463"/>
    <n v="0.20068344199999999"/>
    <x v="32"/>
    <n v="4"/>
    <n v="41"/>
    <n v="245"/>
    <n v="802"/>
    <n v="865"/>
    <n v="511"/>
    <n v="370"/>
    <n v="216"/>
    <n v="165"/>
    <n v="1.2426220000000001E-3"/>
    <n v="1.2736875E-2"/>
    <n v="7.6110593000000004E-2"/>
    <n v="0.249145697"/>
    <n v="0.26871699300000002"/>
    <n v="0.15874495199999999"/>
    <n v="0.114942529"/>
    <n v="6.7101584000000006E-2"/>
    <n v="5.1258155E-2"/>
    <n v="8306"/>
    <n v="972"/>
    <n v="444"/>
    <n v="241"/>
    <n v="599"/>
    <n v="110"/>
    <n v="155"/>
    <n v="154"/>
    <n v="493"/>
    <n v="810"/>
    <n v="2310"/>
    <n v="1105"/>
    <n v="270"/>
    <n v="354"/>
    <n v="182"/>
    <n v="68"/>
    <n v="39"/>
    <n v="31.2"/>
    <n v="31"/>
    <n v="0.11702383800000001"/>
    <n v="5.3455333000000001E-2"/>
    <n v="2.901517E-2"/>
    <n v="7.2116542000000006E-2"/>
    <n v="1.3243438E-2"/>
    <n v="1.8661209000000002E-2"/>
    <n v="1.8540813999999999E-2"/>
    <n v="5.9354682999999998E-2"/>
    <n v="9.7519864999999997E-2"/>
    <n v="0.27811220800000003"/>
    <n v="0.13303635899999999"/>
    <n v="3.2506621999999999E-2"/>
    <n v="4.2619793000000003E-2"/>
    <n v="2.1911870999999999E-2"/>
    <n v="8.1868529999999991E-3"/>
    <n v="4.6954010000000001E-3"/>
    <n v="58"/>
    <n v="93"/>
    <n v="64"/>
    <n v="0.18443804"/>
    <n v="0.167146974"/>
    <n v="0.26801152700000003"/>
    <x v="5"/>
    <s v="Facial recognition security alarm system"/>
    <s v="All"/>
    <s v="Detached and semi-detached houses"/>
    <s v="Zircon"/>
    <s v="Security"/>
  </r>
  <r>
    <x v="25"/>
    <s v="65512c6e-378a-4e00-82f6-2c39d6d0b016"/>
    <n v="6825"/>
    <s v="zsheather7f"/>
    <n v="1"/>
    <s v="Female"/>
    <x v="83"/>
    <x v="10"/>
    <x v="1"/>
    <x v="9"/>
    <n v="198"/>
    <x v="83"/>
    <n v="3280"/>
    <n v="6"/>
    <n v="246"/>
    <n v="810"/>
    <n v="1361"/>
    <n v="745"/>
    <n v="112"/>
    <n v="1.829268E-3"/>
    <n v="7.4999999999999997E-2"/>
    <n v="0.24695122"/>
    <n v="0.41493902399999999"/>
    <n v="0.22713414600000001"/>
    <x v="83"/>
    <n v="10"/>
    <n v="58"/>
    <n v="192"/>
    <n v="559"/>
    <n v="738"/>
    <n v="757"/>
    <n v="470"/>
    <n v="310"/>
    <n v="186"/>
    <n v="3.0487800000000001E-3"/>
    <n v="1.7682927000000001E-2"/>
    <n v="5.8536585000000002E-2"/>
    <n v="0.170426829"/>
    <n v="0.22500000000000001"/>
    <n v="0.230792683"/>
    <n v="0.143292683"/>
    <n v="9.4512194999999993E-2"/>
    <n v="5.6707317E-2"/>
    <n v="7850"/>
    <n v="363"/>
    <n v="237"/>
    <n v="139"/>
    <n v="448"/>
    <n v="92"/>
    <n v="205"/>
    <n v="166"/>
    <n v="415"/>
    <n v="371"/>
    <n v="1365"/>
    <n v="1759"/>
    <n v="577"/>
    <n v="926"/>
    <n v="593"/>
    <n v="121"/>
    <n v="73"/>
    <n v="43.6"/>
    <n v="46"/>
    <n v="4.6242037999999999E-2"/>
    <n v="3.0191083000000001E-2"/>
    <n v="1.7707006000000001E-2"/>
    <n v="5.7070063999999997E-2"/>
    <n v="1.1719745E-2"/>
    <n v="2.611465E-2"/>
    <n v="2.1146497E-2"/>
    <n v="5.2866242000000001E-2"/>
    <n v="4.7261145999999997E-2"/>
    <n v="0.17388534999999999"/>
    <n v="0.22407643299999999"/>
    <n v="7.3503184999999999E-2"/>
    <n v="0.117961783"/>
    <n v="7.5541400999999994E-2"/>
    <n v="1.5414013000000001E-2"/>
    <n v="9.2993629999999997E-3"/>
    <n v="33"/>
    <n v="85"/>
    <n v="25"/>
    <n v="0.12626262599999999"/>
    <n v="0.16666666699999999"/>
    <n v="0.42929292899999999"/>
    <x v="5"/>
    <s v="Facial recognition security alarm system"/>
    <s v="All"/>
    <s v="Detached and semi-detached houses"/>
    <s v="Zircon"/>
    <s v="Security"/>
  </r>
  <r>
    <x v="28"/>
    <s v="6f9840ac-64b5-4a19-9514-64b43bba4da9"/>
    <n v="1549"/>
    <s v="tmccarthy7g"/>
    <n v="1"/>
    <s v="Female"/>
    <x v="99"/>
    <x v="15"/>
    <x v="1"/>
    <x v="40"/>
    <n v="54"/>
    <x v="99"/>
    <n v="1422"/>
    <n v="2"/>
    <n v="96"/>
    <n v="218"/>
    <n v="547"/>
    <n v="429"/>
    <n v="130"/>
    <n v="1.4064699999999999E-3"/>
    <n v="6.7510549000000003E-2"/>
    <n v="0.153305204"/>
    <n v="0.38466948000000001"/>
    <n v="0.30168776400000002"/>
    <x v="99"/>
    <n v="2"/>
    <n v="14"/>
    <n v="72"/>
    <n v="143"/>
    <n v="241"/>
    <n v="267"/>
    <n v="254"/>
    <n v="181"/>
    <n v="248"/>
    <n v="1.4064699999999999E-3"/>
    <n v="9.8452880000000006E-3"/>
    <n v="5.0632911000000003E-2"/>
    <n v="0.10056258799999999"/>
    <n v="0.169479606"/>
    <n v="0.187763713"/>
    <n v="0.17862165999999999"/>
    <n v="0.12728551299999999"/>
    <n v="0.17440225000000001"/>
    <n v="3497"/>
    <n v="189"/>
    <n v="119"/>
    <n v="70"/>
    <n v="198"/>
    <n v="43"/>
    <n v="94"/>
    <n v="68"/>
    <n v="206"/>
    <n v="104"/>
    <n v="564"/>
    <n v="709"/>
    <n v="329"/>
    <n v="459"/>
    <n v="243"/>
    <n v="60"/>
    <n v="42"/>
    <n v="43.9"/>
    <n v="46"/>
    <n v="5.4046324999999999E-2"/>
    <n v="3.4029167999999999E-2"/>
    <n v="2.0017158E-2"/>
    <n v="5.6619959999999997E-2"/>
    <n v="1.2296254E-2"/>
    <n v="2.6880182999999998E-2"/>
    <n v="1.9445239E-2"/>
    <n v="5.8907635E-2"/>
    <n v="2.9739776999999998E-2"/>
    <n v="0.16128109800000001"/>
    <n v="0.20274521000000001"/>
    <n v="9.4080641000000007E-2"/>
    <n v="0.13125536199999999"/>
    <n v="6.9488132999999994E-2"/>
    <n v="1.7157564E-2"/>
    <n v="1.2010295000000001E-2"/>
    <n v="20"/>
    <n v="13"/>
    <n v="3"/>
    <n v="5.5555555999999999E-2"/>
    <n v="0.37037037"/>
    <n v="0.24074074100000001"/>
    <x v="6"/>
    <s v="Alarm clock which automatically syncs with your smartphone and automatically opens the curtains or blinds"/>
    <s v="High-End"/>
    <s v="All homes"/>
    <s v="Zircon"/>
    <s v="Alarm"/>
  </r>
  <r>
    <x v="3"/>
    <s v="a69494a7-d991-43d2-ae85-f824b1cb0313"/>
    <n v="7747"/>
    <s v="rkirtley7h"/>
    <n v="1"/>
    <s v="Female"/>
    <x v="37"/>
    <x v="16"/>
    <x v="1"/>
    <x v="25"/>
    <n v="152"/>
    <x v="37"/>
    <n v="3557"/>
    <n v="5"/>
    <n v="386"/>
    <n v="1349"/>
    <n v="1259"/>
    <n v="473"/>
    <n v="85"/>
    <n v="1.405679E-3"/>
    <n v="0.10851841399999999"/>
    <n v="0.37925217900000002"/>
    <n v="0.35394995800000001"/>
    <n v="0.132977228"/>
    <x v="37"/>
    <n v="13"/>
    <n v="105"/>
    <n v="338"/>
    <n v="1034"/>
    <n v="743"/>
    <n v="708"/>
    <n v="355"/>
    <n v="154"/>
    <n v="107"/>
    <n v="3.6547649999999999E-3"/>
    <n v="2.9519258E-2"/>
    <n v="9.5023896999999996E-2"/>
    <n v="0.29069440499999999"/>
    <n v="0.20888389099999999"/>
    <n v="0.19904413800000001"/>
    <n v="9.9803205000000006E-2"/>
    <n v="4.3294910999999998E-2"/>
    <n v="3.0081528999999999E-2"/>
    <n v="7882"/>
    <n v="663"/>
    <n v="273"/>
    <n v="160"/>
    <n v="422"/>
    <n v="98"/>
    <n v="189"/>
    <n v="174"/>
    <n v="531"/>
    <n v="601"/>
    <n v="1516"/>
    <n v="1411"/>
    <n v="507"/>
    <n v="666"/>
    <n v="458"/>
    <n v="156"/>
    <n v="57"/>
    <n v="38.9"/>
    <n v="37"/>
    <n v="8.4115706999999998E-2"/>
    <n v="3.4635879000000001E-2"/>
    <n v="2.0299416000000001E-2"/>
    <n v="5.3539710999999997E-2"/>
    <n v="1.2433392999999999E-2"/>
    <n v="2.3978685999999999E-2"/>
    <n v="2.2075615E-2"/>
    <n v="6.7368687999999996E-2"/>
    <n v="7.6249682999999999E-2"/>
    <n v="0.19233697"/>
    <n v="0.17901547800000001"/>
    <n v="6.4323775999999999E-2"/>
    <n v="8.4496320999999999E-2"/>
    <n v="5.8107078999999999E-2"/>
    <n v="1.9791930999999999E-2"/>
    <n v="7.2316669999999998E-3"/>
    <n v="19"/>
    <n v="34"/>
    <n v="30"/>
    <n v="0.19736842099999999"/>
    <n v="0.125"/>
    <n v="0.22368421099999999"/>
    <x v="0"/>
    <s v="Speaker system which connects to your smartphone and other smart-home devices"/>
    <s v="Budget"/>
    <s v="All homes"/>
    <s v="MyHome"/>
    <s v="Sound System"/>
  </r>
  <r>
    <x v="12"/>
    <s v="d39c1b44-cbb2-49e0-8e0c-8d73f8236d71"/>
    <n v="1765"/>
    <s v="dhegg7i"/>
    <n v="2"/>
    <s v="Female"/>
    <x v="67"/>
    <x v="8"/>
    <x v="0"/>
    <x v="20"/>
    <n v="164"/>
    <x v="67"/>
    <n v="3098"/>
    <n v="5"/>
    <n v="270"/>
    <n v="893"/>
    <n v="1162"/>
    <n v="580"/>
    <n v="188"/>
    <n v="1.613944E-3"/>
    <n v="8.7153001999999993E-2"/>
    <n v="0.28825048399999997"/>
    <n v="0.37508069700000002"/>
    <n v="0.18721756000000001"/>
    <x v="67"/>
    <n v="18"/>
    <n v="57"/>
    <n v="279"/>
    <n v="585"/>
    <n v="612"/>
    <n v="598"/>
    <n v="440"/>
    <n v="258"/>
    <n v="251"/>
    <n v="5.8101999999999997E-3"/>
    <n v="1.8398966999999999E-2"/>
    <n v="9.0058102000000001E-2"/>
    <n v="0.18883150400000001"/>
    <n v="0.19754680399999999"/>
    <n v="0.19302775999999999"/>
    <n v="0.14202711400000001"/>
    <n v="8.3279535000000002E-2"/>
    <n v="8.1020013000000002E-2"/>
    <n v="7411"/>
    <n v="504"/>
    <n v="255"/>
    <n v="169"/>
    <n v="471"/>
    <n v="85"/>
    <n v="158"/>
    <n v="150"/>
    <n v="343"/>
    <n v="312"/>
    <n v="1642"/>
    <n v="1431"/>
    <n v="481"/>
    <n v="668"/>
    <n v="488"/>
    <n v="157"/>
    <n v="97"/>
    <n v="41.1"/>
    <n v="41"/>
    <n v="6.8007017000000003E-2"/>
    <n v="3.4408312000000003E-2"/>
    <n v="2.2803940000000002E-2"/>
    <n v="6.3554176000000004E-2"/>
    <n v="1.1469437000000001E-2"/>
    <n v="2.1319660000000001E-2"/>
    <n v="2.0240184000000001E-2"/>
    <n v="4.6282552999999997E-2"/>
    <n v="4.2099582000000003E-2"/>
    <n v="0.221562542"/>
    <n v="0.19309135099999999"/>
    <n v="6.4903522000000005E-2"/>
    <n v="9.0136283999999997E-2"/>
    <n v="6.5848063999999998E-2"/>
    <n v="2.1184725000000001E-2"/>
    <n v="1.3088651999999999E-2"/>
    <n v="44"/>
    <n v="36"/>
    <n v="49"/>
    <n v="0.29878048800000001"/>
    <n v="0.26829268299999998"/>
    <n v="0.21951219499999999"/>
    <x v="7"/>
    <s v="Smart bulb that can be controlled by your smartphone and other smart-home devices"/>
    <s v="Budget"/>
    <s v="All homes"/>
    <s v="MyHome"/>
    <s v="Lighting"/>
  </r>
  <r>
    <x v="20"/>
    <s v="f76a7a63-9503-4b3e-a3d8-6adaeb088fbe"/>
    <n v="5422"/>
    <s v="droman7j"/>
    <n v="2"/>
    <s v="Female"/>
    <x v="109"/>
    <x v="17"/>
    <x v="1"/>
    <x v="8"/>
    <n v="283"/>
    <x v="109"/>
    <n v="4765"/>
    <n v="15"/>
    <n v="446"/>
    <n v="1417"/>
    <n v="2422"/>
    <n v="397"/>
    <n v="68"/>
    <n v="3.1479540000000001E-3"/>
    <n v="9.3599161E-2"/>
    <n v="0.29737670500000002"/>
    <n v="0.508289612"/>
    <n v="8.3315844999999999E-2"/>
    <x v="109"/>
    <n v="20"/>
    <n v="90"/>
    <n v="373"/>
    <n v="889"/>
    <n v="1399"/>
    <n v="1193"/>
    <n v="489"/>
    <n v="205"/>
    <n v="107"/>
    <n v="4.1972720000000002E-3"/>
    <n v="1.8887722999999999E-2"/>
    <n v="7.8279118999999994E-2"/>
    <n v="0.18656872999999999"/>
    <n v="0.293599161"/>
    <n v="0.25036726100000001"/>
    <n v="0.102623295"/>
    <n v="4.3022036E-2"/>
    <n v="2.2455404000000002E-2"/>
    <n v="10599"/>
    <n v="681"/>
    <n v="346"/>
    <n v="239"/>
    <n v="645"/>
    <n v="127"/>
    <n v="263"/>
    <n v="213"/>
    <n v="491"/>
    <n v="637"/>
    <n v="2108"/>
    <n v="2003"/>
    <n v="736"/>
    <n v="1126"/>
    <n v="719"/>
    <n v="177"/>
    <n v="88"/>
    <n v="41.3"/>
    <n v="42"/>
    <n v="6.4251344000000002E-2"/>
    <n v="3.2644589000000002E-2"/>
    <n v="2.2549296999999999E-2"/>
    <n v="6.0854798000000002E-2"/>
    <n v="1.1982262E-2"/>
    <n v="2.4813662E-2"/>
    <n v="2.0096235E-2"/>
    <n v="4.6325125000000002E-2"/>
    <n v="6.0100009000000003E-2"/>
    <n v="0.19888668700000001"/>
    <n v="0.18898009199999999"/>
    <n v="6.9440512999999995E-2"/>
    <n v="0.106236437"/>
    <n v="6.7836588000000003E-2"/>
    <n v="1.6699689E-2"/>
    <n v="8.3026699999999998E-3"/>
    <n v="53"/>
    <n v="117"/>
    <n v="18"/>
    <n v="6.3604240000000006E-2"/>
    <n v="0.187279152"/>
    <n v="0.41342756200000003"/>
    <x v="4"/>
    <s v="Smart bulb that can be controlled by your smartphone and other smart-home devices"/>
    <s v="High-End"/>
    <s v="All homes"/>
    <s v="Zircon"/>
    <s v="Lighting"/>
  </r>
  <r>
    <x v="26"/>
    <s v="a19a04c4-041e-44b4-8586-fb86c9c9e2b0"/>
    <n v="6825"/>
    <s v="achalice7k"/>
    <n v="1"/>
    <s v="Male"/>
    <x v="75"/>
    <x v="5"/>
    <x v="1"/>
    <x v="36"/>
    <n v="374"/>
    <x v="75"/>
    <n v="4838"/>
    <n v="5"/>
    <n v="378"/>
    <n v="1355"/>
    <n v="1383"/>
    <n v="1442"/>
    <n v="275"/>
    <n v="1.033485E-3"/>
    <n v="7.8131459E-2"/>
    <n v="0.28007441100000002"/>
    <n v="0.28586192599999999"/>
    <n v="0.29805704799999999"/>
    <x v="75"/>
    <n v="4"/>
    <n v="123"/>
    <n v="605"/>
    <n v="866"/>
    <n v="659"/>
    <n v="874"/>
    <n v="717"/>
    <n v="527"/>
    <n v="463"/>
    <n v="8.2678799999999996E-4"/>
    <n v="2.5423728999999999E-2"/>
    <n v="0.125051674"/>
    <n v="0.17899958699999999"/>
    <n v="0.136213311"/>
    <n v="0.18065316200000001"/>
    <n v="0.148201736"/>
    <n v="0.10892931"/>
    <n v="9.5700702999999998E-2"/>
    <n v="11362"/>
    <n v="1014"/>
    <n v="484"/>
    <n v="279"/>
    <n v="677"/>
    <n v="132"/>
    <n v="184"/>
    <n v="164"/>
    <n v="472"/>
    <n v="778"/>
    <n v="3117"/>
    <n v="1968"/>
    <n v="599"/>
    <n v="787"/>
    <n v="502"/>
    <n v="118"/>
    <n v="87"/>
    <n v="37"/>
    <n v="37"/>
    <n v="8.9244851E-2"/>
    <n v="4.2598134000000003E-2"/>
    <n v="2.4555535999999999E-2"/>
    <n v="5.9584579999999998E-2"/>
    <n v="1.1617673E-2"/>
    <n v="1.6194331999999999E-2"/>
    <n v="1.4434079000000001E-2"/>
    <n v="4.1541981999999998E-2"/>
    <n v="6.8473859999999998E-2"/>
    <n v="0.27433550400000001"/>
    <n v="0.173208942"/>
    <n v="5.2719592000000003E-2"/>
    <n v="6.9265973999999994E-2"/>
    <n v="4.4182362000000003E-2"/>
    <n v="1.0385495999999999E-2"/>
    <n v="7.6571030000000002E-3"/>
    <n v="70"/>
    <n v="52"/>
    <n v="135"/>
    <n v="0.36096256700000001"/>
    <n v="0.18716577500000001"/>
    <n v="0.13903743299999999"/>
    <x v="5"/>
    <s v="Facial recognition security alarm system"/>
    <s v="All"/>
    <s v="Detached and semi-detached houses"/>
    <s v="Zircon"/>
    <s v="Security"/>
  </r>
  <r>
    <x v="27"/>
    <s v="c07e47fe-a969-4147-9bef-ec2e3aad9233"/>
    <n v="7747"/>
    <s v="gcovert7l"/>
    <n v="2"/>
    <s v="Male"/>
    <x v="43"/>
    <x v="18"/>
    <x v="1"/>
    <x v="2"/>
    <n v="201"/>
    <x v="43"/>
    <n v="3426"/>
    <n v="5"/>
    <n v="210"/>
    <n v="794"/>
    <n v="2021"/>
    <n v="325"/>
    <n v="71"/>
    <n v="1.459428E-3"/>
    <n v="6.1295971999999997E-2"/>
    <n v="0.23175715099999999"/>
    <n v="0.58990075900000005"/>
    <n v="9.4862814000000004E-2"/>
    <x v="43"/>
    <n v="15"/>
    <n v="68"/>
    <n v="162"/>
    <n v="582"/>
    <n v="1272"/>
    <n v="799"/>
    <n v="317"/>
    <n v="122"/>
    <n v="89"/>
    <n v="4.3782839999999996E-3"/>
    <n v="1.9848219E-2"/>
    <n v="4.7285463999999999E-2"/>
    <n v="0.16987740800000001"/>
    <n v="0.37127845900000001"/>
    <n v="0.23321657900000001"/>
    <n v="9.2527729000000003E-2"/>
    <n v="3.5610041000000002E-2"/>
    <n v="2.5977817E-2"/>
    <n v="8102"/>
    <n v="498"/>
    <n v="277"/>
    <n v="154"/>
    <n v="503"/>
    <n v="99"/>
    <n v="189"/>
    <n v="173"/>
    <n v="464"/>
    <n v="470"/>
    <n v="1614"/>
    <n v="1566"/>
    <n v="543"/>
    <n v="944"/>
    <n v="428"/>
    <n v="118"/>
    <n v="62"/>
    <n v="40.799999999999997"/>
    <n v="41"/>
    <n v="6.1466304999999999E-2"/>
    <n v="3.4189088999999999E-2"/>
    <n v="1.9007652E-2"/>
    <n v="6.2083435999999999E-2"/>
    <n v="1.2219205E-2"/>
    <n v="2.3327573000000001E-2"/>
    <n v="2.1352751999999999E-2"/>
    <n v="5.7269809999999997E-2"/>
    <n v="5.8010368E-2"/>
    <n v="0.19921007199999999"/>
    <n v="0.193285608"/>
    <n v="6.7020489000000003E-2"/>
    <n v="0.116514441"/>
    <n v="5.2826462999999997E-2"/>
    <n v="1.4564305E-2"/>
    <n v="7.6524310000000003E-3"/>
    <n v="10"/>
    <n v="42"/>
    <n v="24"/>
    <n v="0.119402985"/>
    <n v="4.9751244E-2"/>
    <n v="0.20895522399999999"/>
    <x v="0"/>
    <s v="Speaker system which connects to your smartphone and other smart-home devices"/>
    <s v="Budget"/>
    <s v="All homes"/>
    <s v="MyHome"/>
    <s v="Sound System"/>
  </r>
  <r>
    <x v="13"/>
    <s v="d7941c1e-32ac-4ab2-bd34-31f7d540fa97"/>
    <n v="2342"/>
    <s v="cashe7m"/>
    <n v="1"/>
    <s v="Female"/>
    <x v="21"/>
    <x v="14"/>
    <x v="0"/>
    <x v="16"/>
    <n v="104"/>
    <x v="21"/>
    <n v="2320"/>
    <n v="5"/>
    <n v="180"/>
    <n v="512"/>
    <n v="642"/>
    <n v="588"/>
    <n v="393"/>
    <n v="2.1551719999999999E-3"/>
    <n v="7.7586207000000004E-2"/>
    <n v="0.22068965500000001"/>
    <n v="0.27672413800000001"/>
    <n v="0.25344827599999997"/>
    <x v="21"/>
    <n v="6"/>
    <n v="28"/>
    <n v="207"/>
    <n v="362"/>
    <n v="351"/>
    <n v="280"/>
    <n v="250"/>
    <n v="270"/>
    <n v="566"/>
    <n v="2.5862070000000001E-3"/>
    <n v="1.2068966E-2"/>
    <n v="8.9224137999999995E-2"/>
    <n v="0.156034483"/>
    <n v="0.15129310300000001"/>
    <n v="0.12068965500000001"/>
    <n v="0.107758621"/>
    <n v="0.11637931"/>
    <n v="0.24396551699999999"/>
    <n v="5626"/>
    <n v="410"/>
    <n v="208"/>
    <n v="124"/>
    <n v="338"/>
    <n v="60"/>
    <n v="100"/>
    <n v="88"/>
    <n v="217"/>
    <n v="257"/>
    <n v="1277"/>
    <n v="1182"/>
    <n v="345"/>
    <n v="494"/>
    <n v="356"/>
    <n v="107"/>
    <n v="63"/>
    <n v="41"/>
    <n v="42"/>
    <n v="7.2875933000000004E-2"/>
    <n v="3.6971205E-2"/>
    <n v="2.2040526000000001E-2"/>
    <n v="6.0078208000000001E-2"/>
    <n v="1.0664771E-2"/>
    <n v="1.7774617999999999E-2"/>
    <n v="1.5641664E-2"/>
    <n v="3.8570921000000001E-2"/>
    <n v="4.5680767999999997E-2"/>
    <n v="0.22698187"/>
    <n v="0.21009598299999999"/>
    <n v="6.1322432000000003E-2"/>
    <n v="8.7806612000000006E-2"/>
    <n v="6.3277639999999996E-2"/>
    <n v="1.9018841000000002E-2"/>
    <n v="1.1198009E-2"/>
    <n v="38"/>
    <n v="5"/>
    <n v="29"/>
    <n v="0.27884615400000001"/>
    <n v="0.36538461500000002"/>
    <n v="4.8076923000000001E-2"/>
    <x v="3"/>
    <s v="Alarm clock which automatically syncs with your smartphone and automatically opens the curtains or blinds"/>
    <s v="Budget"/>
    <s v="All homes"/>
    <s v="MyHome"/>
    <s v="Alarm"/>
  </r>
  <r>
    <x v="23"/>
    <s v="209d7785-cdca-447a-8d92-75096ff2405b"/>
    <n v="6825"/>
    <s v="sparadine7n"/>
    <n v="1"/>
    <s v="Female"/>
    <x v="3"/>
    <x v="19"/>
    <x v="0"/>
    <x v="1"/>
    <n v="324"/>
    <x v="3"/>
    <n v="5001"/>
    <n v="3"/>
    <n v="623"/>
    <n v="1470"/>
    <n v="2156"/>
    <n v="555"/>
    <n v="194"/>
    <n v="5.9988000000000001E-4"/>
    <n v="0.124575085"/>
    <n v="0.29394121200000001"/>
    <n v="0.43111377699999998"/>
    <n v="0.110977804"/>
    <x v="3"/>
    <n v="14"/>
    <n v="107"/>
    <n v="638"/>
    <n v="1038"/>
    <n v="1187"/>
    <n v="1082"/>
    <n v="483"/>
    <n v="240"/>
    <n v="212"/>
    <n v="2.7994399999999998E-3"/>
    <n v="2.1395720999999999E-2"/>
    <n v="0.12757448499999999"/>
    <n v="0.20755848800000001"/>
    <n v="0.23735252900000001"/>
    <n v="0.216356729"/>
    <n v="9.6580684E-2"/>
    <n v="4.7990402000000001E-2"/>
    <n v="4.2391522000000001E-2"/>
    <n v="11771"/>
    <n v="999"/>
    <n v="448"/>
    <n v="266"/>
    <n v="634"/>
    <n v="128"/>
    <n v="225"/>
    <n v="199"/>
    <n v="580"/>
    <n v="719"/>
    <n v="3069"/>
    <n v="2290"/>
    <n v="590"/>
    <n v="828"/>
    <n v="599"/>
    <n v="127"/>
    <n v="70"/>
    <n v="37.9"/>
    <n v="38"/>
    <n v="8.4869595000000006E-2"/>
    <n v="3.8059638E-2"/>
    <n v="2.2597909999999999E-2"/>
    <n v="5.3861183999999999E-2"/>
    <n v="1.0874182E-2"/>
    <n v="1.9114774000000001E-2"/>
    <n v="1.6905955E-2"/>
    <n v="4.9273639000000001E-2"/>
    <n v="6.1082321000000002E-2"/>
    <n v="0.26072551199999999"/>
    <n v="0.19454591800000001"/>
    <n v="5.0123184000000001E-2"/>
    <n v="7.0342367000000003E-2"/>
    <n v="5.0887775000000003E-2"/>
    <n v="1.0789228E-2"/>
    <n v="5.9468180000000004E-3"/>
    <n v="35"/>
    <n v="76"/>
    <n v="104"/>
    <n v="0.32098765400000001"/>
    <n v="0.10802469100000001"/>
    <n v="0.234567901"/>
    <x v="5"/>
    <s v="Facial recognition security alarm system"/>
    <s v="All"/>
    <s v="Detached and semi-detached houses"/>
    <s v="Zircon"/>
    <s v="Security"/>
  </r>
  <r>
    <x v="26"/>
    <s v="921fa799-79a0-4869-af45-fbded3e2ec41"/>
    <n v="5422"/>
    <s v="schenery7o"/>
    <n v="4"/>
    <s v="Female"/>
    <x v="54"/>
    <x v="20"/>
    <x v="1"/>
    <x v="2"/>
    <n v="173"/>
    <x v="54"/>
    <n v="3261"/>
    <n v="7"/>
    <n v="285"/>
    <n v="866"/>
    <n v="1481"/>
    <n v="554"/>
    <n v="68"/>
    <n v="2.1465809999999998E-3"/>
    <n v="8.7396504E-2"/>
    <n v="0.26556271100000001"/>
    <n v="0.45415516700000003"/>
    <n v="0.169886538"/>
    <x v="54"/>
    <n v="4"/>
    <n v="66"/>
    <n v="268"/>
    <n v="662"/>
    <n v="908"/>
    <n v="653"/>
    <n v="352"/>
    <n v="226"/>
    <n v="122"/>
    <n v="1.2266180000000001E-3"/>
    <n v="2.0239190000000001E-2"/>
    <n v="8.2183379000000001E-2"/>
    <n v="0.20300521299999999"/>
    <n v="0.27844219599999998"/>
    <n v="0.200245324"/>
    <n v="0.10794234900000001"/>
    <n v="6.9303895000000004E-2"/>
    <n v="3.7411837000000003E-2"/>
    <n v="7723"/>
    <n v="498"/>
    <n v="247"/>
    <n v="145"/>
    <n v="494"/>
    <n v="107"/>
    <n v="264"/>
    <n v="209"/>
    <n v="481"/>
    <n v="549"/>
    <n v="1588"/>
    <n v="1641"/>
    <n v="457"/>
    <n v="636"/>
    <n v="311"/>
    <n v="67"/>
    <n v="29"/>
    <n v="38.1"/>
    <n v="39"/>
    <n v="6.4482713999999997E-2"/>
    <n v="3.1982389999999999E-2"/>
    <n v="1.8775086999999999E-2"/>
    <n v="6.3964780999999998E-2"/>
    <n v="1.3854719999999999E-2"/>
    <n v="3.4183606999999998E-2"/>
    <n v="2.7062023000000001E-2"/>
    <n v="6.2281496999999998E-2"/>
    <n v="7.1086364999999999E-2"/>
    <n v="0.205619578"/>
    <n v="0.21248219600000001"/>
    <n v="5.9173895999999997E-2"/>
    <n v="8.2351417999999996E-2"/>
    <n v="4.0269325000000002E-2"/>
    <n v="8.6753850000000007E-3"/>
    <n v="3.7550169999999998E-3"/>
    <n v="22"/>
    <n v="51"/>
    <n v="16"/>
    <n v="9.2485549E-2"/>
    <n v="0.12716763"/>
    <n v="0.294797688"/>
    <x v="4"/>
    <s v="Smart bulb that can be controlled by your smartphone and other smart-home devices"/>
    <s v="High-End"/>
    <s v="All homes"/>
    <s v="Zircon"/>
    <s v="Lighting"/>
  </r>
  <r>
    <x v="17"/>
    <s v="37eb527c-8a37-47b8-9db9-2f2928d16207"/>
    <n v="1765"/>
    <s v="hthurlbourne7p"/>
    <n v="1"/>
    <s v="Male"/>
    <x v="110"/>
    <x v="21"/>
    <x v="1"/>
    <x v="31"/>
    <n v="308"/>
    <x v="110"/>
    <n v="4676"/>
    <n v="23"/>
    <n v="1105"/>
    <n v="1894"/>
    <n v="986"/>
    <n v="515"/>
    <n v="153"/>
    <n v="4.9187340000000001E-3"/>
    <n v="0.236313088"/>
    <n v="0.40504704899999999"/>
    <n v="0.210863986"/>
    <n v="0.110136869"/>
    <x v="110"/>
    <n v="94"/>
    <n v="294"/>
    <n v="818"/>
    <n v="1419"/>
    <n v="662"/>
    <n v="534"/>
    <n v="345"/>
    <n v="236"/>
    <n v="274"/>
    <n v="2.0102651999999999E-2"/>
    <n v="6.2874251000000006E-2"/>
    <n v="0.17493584300000001"/>
    <n v="0.30346450000000003"/>
    <n v="0.14157399500000001"/>
    <n v="0.114200171"/>
    <n v="7.3781008999999995E-2"/>
    <n v="5.0470488000000001E-2"/>
    <n v="5.8597092000000003E-2"/>
    <n v="9195"/>
    <n v="367"/>
    <n v="157"/>
    <n v="84"/>
    <n v="297"/>
    <n v="57"/>
    <n v="141"/>
    <n v="180"/>
    <n v="517"/>
    <n v="659"/>
    <n v="1687"/>
    <n v="1842"/>
    <n v="696"/>
    <n v="1130"/>
    <n v="790"/>
    <n v="344"/>
    <n v="247"/>
    <n v="47.5"/>
    <n v="48"/>
    <n v="3.9912995999999999E-2"/>
    <n v="1.7074497000000001E-2"/>
    <n v="9.1354000000000001E-3"/>
    <n v="3.2300163E-2"/>
    <n v="6.1990209999999999E-3"/>
    <n v="1.5334421000000001E-2"/>
    <n v="1.9575855999999999E-2"/>
    <n v="5.6226209999999999E-2"/>
    <n v="7.1669386000000002E-2"/>
    <n v="0.18346927699999999"/>
    <n v="0.200326264"/>
    <n v="7.5693311999999999E-2"/>
    <n v="0.122892877"/>
    <n v="8.5916258999999995E-2"/>
    <n v="3.7411636999999998E-2"/>
    <n v="2.6862424999999999E-2"/>
    <n v="27"/>
    <n v="37"/>
    <n v="196"/>
    <n v="0.63636363600000001"/>
    <n v="8.7662338000000006E-2"/>
    <n v="0.12012987"/>
    <x v="7"/>
    <s v="Smart bulb that can be controlled by your smartphone and other smart-home devices"/>
    <s v="Budget"/>
    <s v="All homes"/>
    <s v="MyHome"/>
    <s v="Lighting"/>
  </r>
  <r>
    <x v="9"/>
    <s v="ea93f65e-9111-4a64-86f9-b0f078ae2eaa"/>
    <n v="6825"/>
    <s v="fchamley7q"/>
    <n v="1"/>
    <s v="Male"/>
    <x v="63"/>
    <x v="11"/>
    <x v="1"/>
    <x v="29"/>
    <n v="97"/>
    <x v="63"/>
    <n v="1962"/>
    <n v="3"/>
    <n v="263"/>
    <n v="734"/>
    <n v="573"/>
    <n v="351"/>
    <n v="38"/>
    <n v="1.5290519999999999E-3"/>
    <n v="0.134046891"/>
    <n v="0.374108053"/>
    <n v="0.29204892999999998"/>
    <n v="0.17889908299999999"/>
    <x v="63"/>
    <n v="6"/>
    <n v="71"/>
    <n v="278"/>
    <n v="576"/>
    <n v="313"/>
    <n v="252"/>
    <n v="184"/>
    <n v="148"/>
    <n v="134"/>
    <n v="3.0581039999999999E-3"/>
    <n v="3.6187563999999998E-2"/>
    <n v="0.14169215099999999"/>
    <n v="0.29357798200000002"/>
    <n v="0.15953109100000001"/>
    <n v="0.128440367"/>
    <n v="9.3781854999999997E-2"/>
    <n v="7.5433231000000003E-2"/>
    <n v="6.8297654999999999E-2"/>
    <n v="4651"/>
    <n v="429"/>
    <n v="217"/>
    <n v="111"/>
    <n v="259"/>
    <n v="57"/>
    <n v="102"/>
    <n v="71"/>
    <n v="319"/>
    <n v="615"/>
    <n v="1455"/>
    <n v="727"/>
    <n v="108"/>
    <n v="126"/>
    <n v="50"/>
    <n v="1"/>
    <n v="4"/>
    <n v="30.9"/>
    <n v="31"/>
    <n v="9.2238228000000005E-2"/>
    <n v="4.6656633000000003E-2"/>
    <n v="2.3865834999999998E-2"/>
    <n v="5.5686948999999999E-2"/>
    <n v="1.2255429E-2"/>
    <n v="2.1930768E-2"/>
    <n v="1.5265534000000001E-2"/>
    <n v="6.8587401000000006E-2"/>
    <n v="0.13222962799999999"/>
    <n v="0.312835949"/>
    <n v="0.15631047100000001"/>
    <n v="2.3220813E-2"/>
    <n v="2.7090948E-2"/>
    <n v="1.0750376000000001E-2"/>
    <n v="2.1500800000000001E-4"/>
    <n v="8.6003000000000002E-4"/>
    <n v="19"/>
    <n v="15"/>
    <n v="24"/>
    <n v="0.24742268000000001"/>
    <n v="0.19587628900000001"/>
    <n v="0.15463917499999999"/>
    <x v="5"/>
    <s v="Facial recognition security alarm system"/>
    <s v="All"/>
    <s v="Detached and semi-detached houses"/>
    <s v="Zircon"/>
    <s v="Security"/>
  </r>
  <r>
    <x v="2"/>
    <s v="5a252c2c-2596-46e1-bffa-c320fa315b16"/>
    <n v="6825"/>
    <s v="rwheelwright7r"/>
    <n v="1"/>
    <s v="Female"/>
    <x v="59"/>
    <x v="12"/>
    <x v="0"/>
    <x v="10"/>
    <n v="248"/>
    <x v="59"/>
    <n v="2986"/>
    <n v="39"/>
    <n v="762"/>
    <n v="997"/>
    <n v="926"/>
    <n v="202"/>
    <n v="60"/>
    <n v="1.3060950999999999E-2"/>
    <n v="0.25519089099999998"/>
    <n v="0.33389149400000001"/>
    <n v="0.31011386499999999"/>
    <n v="6.7649028999999999E-2"/>
    <x v="59"/>
    <n v="54"/>
    <n v="292"/>
    <n v="614"/>
    <n v="662"/>
    <n v="592"/>
    <n v="430"/>
    <n v="187"/>
    <n v="89"/>
    <n v="66"/>
    <n v="1.8084394E-2"/>
    <n v="9.7789685000000001E-2"/>
    <n v="0.20562625600000001"/>
    <n v="0.221701273"/>
    <n v="0.19825854000000001"/>
    <n v="0.144005358"/>
    <n v="6.2625585999999997E-2"/>
    <n v="2.9805760000000001E-2"/>
    <n v="2.2103148E-2"/>
    <n v="6518"/>
    <n v="486"/>
    <n v="235"/>
    <n v="137"/>
    <n v="343"/>
    <n v="75"/>
    <n v="134"/>
    <n v="123"/>
    <n v="386"/>
    <n v="597"/>
    <n v="1699"/>
    <n v="1135"/>
    <n v="332"/>
    <n v="432"/>
    <n v="279"/>
    <n v="65"/>
    <n v="60"/>
    <n v="37.1"/>
    <n v="35"/>
    <n v="7.4562748999999998E-2"/>
    <n v="3.6054004000000001E-2"/>
    <n v="2.1018716999999999E-2"/>
    <n v="5.2623504000000002E-2"/>
    <n v="1.1506597E-2"/>
    <n v="2.0558454E-2"/>
    <n v="1.8870819E-2"/>
    <n v="5.9220620000000002E-2"/>
    <n v="9.1592513E-2"/>
    <n v="0.26066277999999998"/>
    <n v="0.17413317"/>
    <n v="5.0935870000000001E-2"/>
    <n v="6.6277999000000004E-2"/>
    <n v="4.2804541000000002E-2"/>
    <n v="9.9723840000000008E-3"/>
    <n v="9.2052780000000008E-3"/>
    <n v="8"/>
    <n v="49"/>
    <n v="131"/>
    <n v="0.52822580600000002"/>
    <n v="3.2258065000000002E-2"/>
    <n v="0.197580645"/>
    <x v="5"/>
    <s v="Facial recognition security alarm system"/>
    <s v="All"/>
    <s v="Detached and semi-detached houses"/>
    <s v="Zircon"/>
    <s v="Security"/>
  </r>
  <r>
    <x v="16"/>
    <s v="57059661-e3a4-445c-a32a-98791b20abd3"/>
    <n v="1765"/>
    <s v="tleblond7t"/>
    <n v="1"/>
    <s v="Female"/>
    <x v="4"/>
    <x v="22"/>
    <x v="1"/>
    <x v="2"/>
    <n v="263"/>
    <x v="4"/>
    <n v="2595"/>
    <n v="1"/>
    <n v="71"/>
    <n v="373"/>
    <n v="992"/>
    <n v="993"/>
    <n v="165"/>
    <n v="3.85356E-4"/>
    <n v="2.7360308E-2"/>
    <n v="0.143737958"/>
    <n v="0.38227360300000002"/>
    <n v="0.38265895999999999"/>
    <x v="4"/>
    <n v="1"/>
    <n v="21"/>
    <n v="82"/>
    <n v="262"/>
    <n v="486"/>
    <n v="480"/>
    <n v="455"/>
    <n v="418"/>
    <n v="390"/>
    <n v="3.85356E-4"/>
    <n v="8.0924859999999994E-3"/>
    <n v="3.1599229E-2"/>
    <n v="0.100963391"/>
    <n v="0.18728323699999999"/>
    <n v="0.184971098"/>
    <n v="0.17533718700000001"/>
    <n v="0.161078998"/>
    <n v="0.150289017"/>
    <n v="6952"/>
    <n v="320"/>
    <n v="227"/>
    <n v="164"/>
    <n v="487"/>
    <n v="111"/>
    <n v="205"/>
    <n v="216"/>
    <n v="402"/>
    <n v="264"/>
    <n v="1316"/>
    <n v="1665"/>
    <n v="460"/>
    <n v="647"/>
    <n v="320"/>
    <n v="91"/>
    <n v="57"/>
    <n v="40.5"/>
    <n v="43"/>
    <n v="4.6029919000000002E-2"/>
    <n v="3.2652474000000001E-2"/>
    <n v="2.3590334000000001E-2"/>
    <n v="7.0051784000000006E-2"/>
    <n v="1.5966628E-2"/>
    <n v="2.9487916999999999E-2"/>
    <n v="3.1070196000000001E-2"/>
    <n v="5.7825085999999998E-2"/>
    <n v="3.7974684000000002E-2"/>
    <n v="0.189298044"/>
    <n v="0.23949942499999999"/>
    <n v="6.6168009E-2"/>
    <n v="9.3066742999999993E-2"/>
    <n v="4.6029919000000002E-2"/>
    <n v="1.3089758E-2"/>
    <n v="8.1990789999999997E-3"/>
    <n v="68"/>
    <n v="96"/>
    <n v="41"/>
    <n v="0.155893536"/>
    <n v="0.25855513299999999"/>
    <n v="0.365019011"/>
    <x v="7"/>
    <s v="Smart bulb that can be controlled by your smartphone and other smart-home devices"/>
    <s v="Budget"/>
    <s v="All homes"/>
    <s v="MyHome"/>
    <s v="Lighting"/>
  </r>
  <r>
    <x v="25"/>
    <s v="b2f097f1-8904-45ea-b487-661e11b27751"/>
    <n v="7747"/>
    <s v="fkenford7u"/>
    <n v="1"/>
    <s v="Male"/>
    <x v="111"/>
    <x v="13"/>
    <x v="1"/>
    <x v="29"/>
    <n v="69"/>
    <x v="111"/>
    <n v="1722"/>
    <n v="1"/>
    <n v="77"/>
    <n v="320"/>
    <n v="516"/>
    <n v="578"/>
    <n v="230"/>
    <n v="5.8071999999999996E-4"/>
    <n v="4.4715446999999998E-2"/>
    <n v="0.18583042999999999"/>
    <n v="0.29965156799999998"/>
    <n v="0.33565621400000001"/>
    <x v="111"/>
    <n v="3"/>
    <n v="17"/>
    <n v="74"/>
    <n v="214"/>
    <n v="232"/>
    <n v="266"/>
    <n v="268"/>
    <n v="253"/>
    <n v="395"/>
    <n v="1.74216E-3"/>
    <n v="9.8722419999999998E-3"/>
    <n v="4.2973286999999999E-2"/>
    <n v="0.1242741"/>
    <n v="0.13472706200000001"/>
    <n v="0.15447154499999999"/>
    <n v="0.155632985"/>
    <n v="0.14692218400000001"/>
    <n v="0.229384437"/>
    <n v="4380"/>
    <n v="286"/>
    <n v="163"/>
    <n v="93"/>
    <n v="296"/>
    <n v="55"/>
    <n v="110"/>
    <n v="78"/>
    <n v="181"/>
    <n v="174"/>
    <n v="768"/>
    <n v="950"/>
    <n v="280"/>
    <n v="523"/>
    <n v="301"/>
    <n v="72"/>
    <n v="50"/>
    <n v="42.3"/>
    <n v="44"/>
    <n v="6.5296804E-2"/>
    <n v="3.7214612000000001E-2"/>
    <n v="2.1232877000000001E-2"/>
    <n v="6.7579908999999994E-2"/>
    <n v="1.2557077999999999E-2"/>
    <n v="2.5114154999999999E-2"/>
    <n v="1.7808219E-2"/>
    <n v="4.1324200999999998E-2"/>
    <n v="3.9726026999999997E-2"/>
    <n v="0.175342466"/>
    <n v="0.21689497699999999"/>
    <n v="6.3926941000000001E-2"/>
    <n v="0.119406393"/>
    <n v="6.8721460999999998E-2"/>
    <n v="1.6438356000000001E-2"/>
    <n v="1.1415524999999999E-2"/>
    <n v="25"/>
    <n v="9"/>
    <n v="2"/>
    <n v="2.8985507000000001E-2"/>
    <n v="0.362318841"/>
    <n v="0.130434783"/>
    <x v="0"/>
    <s v="Speaker system which connects to your smartphone and other smart-home devices"/>
    <s v="Budget"/>
    <s v="All homes"/>
    <s v="MyHome"/>
    <s v="Sound System"/>
  </r>
  <r>
    <x v="13"/>
    <s v="3a859046-f3c1-480d-a2ca-00fd2b09e72e"/>
    <n v="6825"/>
    <s v="gasbrey7v"/>
    <n v="1"/>
    <s v="Male"/>
    <x v="11"/>
    <x v="13"/>
    <x v="1"/>
    <x v="8"/>
    <n v="229"/>
    <x v="11"/>
    <n v="3652"/>
    <n v="3"/>
    <n v="164"/>
    <n v="806"/>
    <n v="1626"/>
    <n v="894"/>
    <n v="159"/>
    <n v="8.21468E-4"/>
    <n v="4.49069E-2"/>
    <n v="0.22070098599999999"/>
    <n v="0.44523548699999999"/>
    <n v="0.24479737100000001"/>
    <x v="11"/>
    <n v="3"/>
    <n v="36"/>
    <n v="139"/>
    <n v="472"/>
    <n v="821"/>
    <n v="837"/>
    <n v="604"/>
    <n v="402"/>
    <n v="338"/>
    <n v="8.21468E-4"/>
    <n v="9.857612E-3"/>
    <n v="3.8061336000000001E-2"/>
    <n v="0.12924425"/>
    <n v="0.224808324"/>
    <n v="0.229189485"/>
    <n v="0.16538882799999999"/>
    <n v="0.11007667"/>
    <n v="9.2552025999999996E-2"/>
    <n v="8525"/>
    <n v="376"/>
    <n v="270"/>
    <n v="180"/>
    <n v="464"/>
    <n v="106"/>
    <n v="177"/>
    <n v="174"/>
    <n v="372"/>
    <n v="346"/>
    <n v="1540"/>
    <n v="1934"/>
    <n v="751"/>
    <n v="1039"/>
    <n v="585"/>
    <n v="156"/>
    <n v="55"/>
    <n v="44.2"/>
    <n v="46"/>
    <n v="4.4105572000000003E-2"/>
    <n v="3.1671553999999998E-2"/>
    <n v="2.111437E-2"/>
    <n v="5.4428152E-2"/>
    <n v="1.2434018E-2"/>
    <n v="2.0762462999999998E-2"/>
    <n v="2.0410556999999999E-2"/>
    <n v="4.3636363999999997E-2"/>
    <n v="4.0586509999999999E-2"/>
    <n v="0.180645161"/>
    <n v="0.22686217"/>
    <n v="8.8093842000000006E-2"/>
    <n v="0.121876833"/>
    <n v="6.8621700999999993E-2"/>
    <n v="1.8299119999999999E-2"/>
    <n v="6.4516130000000001E-3"/>
    <n v="104"/>
    <n v="68"/>
    <n v="12"/>
    <n v="5.2401746999999999E-2"/>
    <n v="0.45414847200000003"/>
    <n v="0.29694323099999997"/>
    <x v="5"/>
    <s v="Facial recognition security alarm system"/>
    <s v="All"/>
    <s v="Detached and semi-detached houses"/>
    <s v="Zircon"/>
    <s v="Security"/>
  </r>
  <r>
    <x v="0"/>
    <s v="460a3720-16ba-450a-a7fd-31d566c8cd21"/>
    <n v="5422"/>
    <s v="pitter7w"/>
    <n v="1"/>
    <s v="Female"/>
    <x v="42"/>
    <x v="10"/>
    <x v="0"/>
    <x v="28"/>
    <n v="103"/>
    <x v="42"/>
    <n v="2171"/>
    <n v="12"/>
    <n v="327"/>
    <n v="380"/>
    <n v="605"/>
    <n v="587"/>
    <n v="260"/>
    <n v="5.5274069999999998E-3"/>
    <n v="0.15062183300000001"/>
    <n v="0.17503454600000001"/>
    <n v="0.278673422"/>
    <n v="0.27038231200000001"/>
    <x v="42"/>
    <n v="28"/>
    <n v="75"/>
    <n v="231"/>
    <n v="268"/>
    <n v="296"/>
    <n v="297"/>
    <n v="304"/>
    <n v="241"/>
    <n v="431"/>
    <n v="1.2897281999999999E-2"/>
    <n v="3.4546291999999999E-2"/>
    <n v="0.106402579"/>
    <n v="0.123445417"/>
    <n v="0.13634269900000001"/>
    <n v="0.13680331600000001"/>
    <n v="0.14002763700000001"/>
    <n v="0.111008752"/>
    <n v="0.19852602499999999"/>
    <n v="5090"/>
    <n v="232"/>
    <n v="163"/>
    <n v="117"/>
    <n v="351"/>
    <n v="73"/>
    <n v="148"/>
    <n v="80"/>
    <n v="195"/>
    <n v="172"/>
    <n v="797"/>
    <n v="1093"/>
    <n v="363"/>
    <n v="623"/>
    <n v="466"/>
    <n v="138"/>
    <n v="79"/>
    <n v="45.1"/>
    <n v="47"/>
    <n v="4.5579568000000001E-2"/>
    <n v="3.2023575999999998E-2"/>
    <n v="2.2986248000000001E-2"/>
    <n v="6.8958743000000003E-2"/>
    <n v="1.4341847E-2"/>
    <n v="2.9076621E-2"/>
    <n v="1.5717091999999998E-2"/>
    <n v="3.8310413000000001E-2"/>
    <n v="3.3791749000000003E-2"/>
    <n v="0.156581532"/>
    <n v="0.21473477399999999"/>
    <n v="7.1316305999999996E-2"/>
    <n v="0.122396857"/>
    <n v="9.1552063000000003E-2"/>
    <n v="2.7111983999999999E-2"/>
    <n v="1.5520628999999999E-2"/>
    <n v="47"/>
    <n v="19"/>
    <n v="15"/>
    <n v="0.145631068"/>
    <n v="0.45631068000000002"/>
    <n v="0.18446601900000001"/>
    <x v="4"/>
    <s v="Smart bulb that can be controlled by your smartphone and other smart-home devices"/>
    <s v="High-End"/>
    <s v="All homes"/>
    <s v="Zircon"/>
    <s v="Lighting"/>
  </r>
  <r>
    <x v="5"/>
    <s v="75c77e86-6cf8-4ce5-84e6-e78c6cd933fa"/>
    <n v="5422"/>
    <s v="mrangeley7x"/>
    <n v="4"/>
    <s v="Male"/>
    <x v="59"/>
    <x v="2"/>
    <x v="0"/>
    <x v="10"/>
    <n v="248"/>
    <x v="59"/>
    <n v="2986"/>
    <n v="39"/>
    <n v="762"/>
    <n v="997"/>
    <n v="926"/>
    <n v="202"/>
    <n v="60"/>
    <n v="1.3060950999999999E-2"/>
    <n v="0.25519089099999998"/>
    <n v="0.33389149400000001"/>
    <n v="0.31011386499999999"/>
    <n v="6.7649028999999999E-2"/>
    <x v="59"/>
    <n v="54"/>
    <n v="292"/>
    <n v="614"/>
    <n v="662"/>
    <n v="592"/>
    <n v="430"/>
    <n v="187"/>
    <n v="89"/>
    <n v="66"/>
    <n v="1.8084394E-2"/>
    <n v="9.7789685000000001E-2"/>
    <n v="0.20562625600000001"/>
    <n v="0.221701273"/>
    <n v="0.19825854000000001"/>
    <n v="0.144005358"/>
    <n v="6.2625585999999997E-2"/>
    <n v="2.9805760000000001E-2"/>
    <n v="2.2103148E-2"/>
    <n v="6518"/>
    <n v="486"/>
    <n v="235"/>
    <n v="137"/>
    <n v="343"/>
    <n v="75"/>
    <n v="134"/>
    <n v="123"/>
    <n v="386"/>
    <n v="597"/>
    <n v="1699"/>
    <n v="1135"/>
    <n v="332"/>
    <n v="432"/>
    <n v="279"/>
    <n v="65"/>
    <n v="60"/>
    <n v="37.1"/>
    <n v="35"/>
    <n v="7.4562748999999998E-2"/>
    <n v="3.6054004000000001E-2"/>
    <n v="2.1018716999999999E-2"/>
    <n v="5.2623504000000002E-2"/>
    <n v="1.1506597E-2"/>
    <n v="2.0558454E-2"/>
    <n v="1.8870819E-2"/>
    <n v="5.9220620000000002E-2"/>
    <n v="9.1592513E-2"/>
    <n v="0.26066277999999998"/>
    <n v="0.17413317"/>
    <n v="5.0935870000000001E-2"/>
    <n v="6.6277999000000004E-2"/>
    <n v="4.2804541000000002E-2"/>
    <n v="9.9723840000000008E-3"/>
    <n v="9.2052780000000008E-3"/>
    <n v="8"/>
    <n v="49"/>
    <n v="131"/>
    <n v="0.52822580600000002"/>
    <n v="3.2258065000000002E-2"/>
    <n v="0.197580645"/>
    <x v="4"/>
    <s v="Smart bulb that can be controlled by your smartphone and other smart-home devices"/>
    <s v="High-End"/>
    <s v="All homes"/>
    <s v="Zircon"/>
    <s v="Lighting"/>
  </r>
  <r>
    <x v="18"/>
    <s v="369b8543-f4fc-4dd0-bd35-58d885d396ed"/>
    <n v="2342"/>
    <s v="kgrishukhin7y"/>
    <n v="1"/>
    <s v="Female"/>
    <x v="112"/>
    <x v="21"/>
    <x v="0"/>
    <x v="41"/>
    <n v="183"/>
    <x v="112"/>
    <n v="3564"/>
    <n v="1"/>
    <n v="124"/>
    <n v="783"/>
    <n v="1920"/>
    <n v="598"/>
    <n v="138"/>
    <n v="2.8058400000000001E-4"/>
    <n v="3.4792367999999997E-2"/>
    <n v="0.21969696999999999"/>
    <n v="0.53872053900000005"/>
    <n v="0.16778900099999999"/>
    <x v="112"/>
    <n v="3"/>
    <n v="23"/>
    <n v="144"/>
    <n v="433"/>
    <n v="924"/>
    <n v="1067"/>
    <n v="518"/>
    <n v="304"/>
    <n v="148"/>
    <n v="8.4175099999999996E-4"/>
    <n v="6.4534229999999998E-3"/>
    <n v="4.0404040000000002E-2"/>
    <n v="0.12149270500000001"/>
    <n v="0.25925925900000002"/>
    <n v="0.29938271599999999"/>
    <n v="0.145342312"/>
    <n v="8.5297418999999999E-2"/>
    <n v="4.1526374999999997E-2"/>
    <n v="9009"/>
    <n v="457"/>
    <n v="313"/>
    <n v="195"/>
    <n v="556"/>
    <n v="107"/>
    <n v="225"/>
    <n v="179"/>
    <n v="413"/>
    <n v="353"/>
    <n v="1698"/>
    <n v="1949"/>
    <n v="689"/>
    <n v="996"/>
    <n v="631"/>
    <n v="174"/>
    <n v="74"/>
    <n v="43"/>
    <n v="45"/>
    <n v="5.0727051000000002E-2"/>
    <n v="3.4743034999999999E-2"/>
    <n v="2.1645022E-2"/>
    <n v="6.1716062000000002E-2"/>
    <n v="1.1877011999999999E-2"/>
    <n v="2.4975025000000001E-2"/>
    <n v="1.9869020000000001E-2"/>
    <n v="4.5843045999999998E-2"/>
    <n v="3.9183039000000003E-2"/>
    <n v="0.18847818799999999"/>
    <n v="0.216339216"/>
    <n v="7.6479076000000007E-2"/>
    <n v="0.110556111"/>
    <n v="7.0041069999999997E-2"/>
    <n v="1.9314019000000002E-2"/>
    <n v="8.2140080000000001E-3"/>
    <n v="38"/>
    <n v="97"/>
    <n v="14"/>
    <n v="7.6502732000000004E-2"/>
    <n v="0.207650273"/>
    <n v="0.53005464499999999"/>
    <x v="3"/>
    <s v="Alarm clock which automatically syncs with your smartphone and automatically opens the curtains or blinds"/>
    <s v="Budget"/>
    <s v="All homes"/>
    <s v="MyHome"/>
    <s v="Alarm"/>
  </r>
  <r>
    <x v="7"/>
    <s v="1c996191-dfaf-49e8-b3b0-1c47735cfaaf"/>
    <n v="1765"/>
    <s v="egiacovazzo7z"/>
    <n v="1"/>
    <s v="Female"/>
    <x v="29"/>
    <x v="23"/>
    <x v="1"/>
    <x v="13"/>
    <n v="118"/>
    <x v="29"/>
    <n v="2702"/>
    <n v="3"/>
    <n v="204"/>
    <n v="359"/>
    <n v="1337"/>
    <n v="703"/>
    <n v="96"/>
    <n v="1.110289E-3"/>
    <n v="7.5499629999999998E-2"/>
    <n v="0.132864545"/>
    <n v="0.494818653"/>
    <n v="0.26017764599999998"/>
    <x v="29"/>
    <n v="6"/>
    <n v="39"/>
    <n v="174"/>
    <n v="291"/>
    <n v="682"/>
    <n v="645"/>
    <n v="437"/>
    <n v="254"/>
    <n v="174"/>
    <n v="2.2205770000000001E-3"/>
    <n v="1.4433753000000001E-2"/>
    <n v="6.4396743000000006E-2"/>
    <n v="0.107698001"/>
    <n v="0.25240562500000002"/>
    <n v="0.238712065"/>
    <n v="0.16173204999999999"/>
    <n v="9.4004440999999994E-2"/>
    <n v="6.4396743000000006E-2"/>
    <n v="6436"/>
    <n v="322"/>
    <n v="224"/>
    <n v="137"/>
    <n v="408"/>
    <n v="92"/>
    <n v="180"/>
    <n v="150"/>
    <n v="364"/>
    <n v="259"/>
    <n v="1176"/>
    <n v="1334"/>
    <n v="492"/>
    <n v="719"/>
    <n v="417"/>
    <n v="116"/>
    <n v="46"/>
    <n v="42.1"/>
    <n v="43"/>
    <n v="5.0031075000000001E-2"/>
    <n v="3.4804226000000001E-2"/>
    <n v="2.1286513E-2"/>
    <n v="6.3393411999999996E-2"/>
    <n v="1.4294593E-2"/>
    <n v="2.7967682000000001E-2"/>
    <n v="2.3306401000000001E-2"/>
    <n v="5.6556868000000003E-2"/>
    <n v="4.0242386999999998E-2"/>
    <n v="0.18272218800000001"/>
    <n v="0.207271597"/>
    <n v="7.6444997000000001E-2"/>
    <n v="0.111715351"/>
    <n v="6.4791795999999999E-2"/>
    <n v="1.8023616999999999E-2"/>
    <n v="7.147296E-3"/>
    <n v="19"/>
    <n v="33"/>
    <n v="15"/>
    <n v="0.127118644"/>
    <n v="0.16101694899999999"/>
    <n v="0.27966101700000001"/>
    <x v="7"/>
    <s v="Smart bulb that can be controlled by your smartphone and other smart-home devices"/>
    <s v="Budget"/>
    <s v="All homes"/>
    <s v="MyHome"/>
    <s v="Lighting"/>
  </r>
  <r>
    <x v="15"/>
    <s v="e6f5dc5c-7b8d-4111-bb58-1a5ebecc1c68"/>
    <n v="6825"/>
    <s v="msamme81"/>
    <n v="1"/>
    <s v="Male"/>
    <x v="87"/>
    <x v="2"/>
    <x v="0"/>
    <x v="16"/>
    <n v="164"/>
    <x v="87"/>
    <n v="3174"/>
    <n v="9"/>
    <n v="287"/>
    <n v="810"/>
    <n v="1544"/>
    <n v="441"/>
    <n v="83"/>
    <n v="2.8355390000000002E-3"/>
    <n v="9.0422180000000005E-2"/>
    <n v="0.255198488"/>
    <n v="0.48645242599999999"/>
    <n v="0.13894139899999999"/>
    <x v="87"/>
    <n v="18"/>
    <n v="56"/>
    <n v="261"/>
    <n v="599"/>
    <n v="912"/>
    <n v="753"/>
    <n v="319"/>
    <n v="168"/>
    <n v="88"/>
    <n v="5.6710780000000004E-3"/>
    <n v="1.7643352000000001E-2"/>
    <n v="8.2230624000000002E-2"/>
    <n v="0.18872085699999999"/>
    <n v="0.287334594"/>
    <n v="0.23724007599999999"/>
    <n v="0.100504096"/>
    <n v="5.2930057000000003E-2"/>
    <n v="2.7725268000000001E-2"/>
    <n v="7724"/>
    <n v="565"/>
    <n v="319"/>
    <n v="179"/>
    <n v="429"/>
    <n v="93"/>
    <n v="154"/>
    <n v="143"/>
    <n v="354"/>
    <n v="478"/>
    <n v="1932"/>
    <n v="1386"/>
    <n v="433"/>
    <n v="621"/>
    <n v="448"/>
    <n v="121"/>
    <n v="69"/>
    <n v="39"/>
    <n v="38"/>
    <n v="7.3148627999999993E-2"/>
    <n v="4.1299845000000002E-2"/>
    <n v="2.3174521E-2"/>
    <n v="5.5541170000000001E-2"/>
    <n v="1.2040393999999999E-2"/>
    <n v="1.9937856E-2"/>
    <n v="1.8513722999999999E-2"/>
    <n v="4.5831176000000001E-2"/>
    <n v="6.1885033999999998E-2"/>
    <n v="0.25012946699999999"/>
    <n v="0.17944070400000001"/>
    <n v="5.6059036999999999E-2"/>
    <n v="8.0398757000000001E-2"/>
    <n v="5.8001035999999999E-2"/>
    <n v="1.5665458E-2"/>
    <n v="8.9331949999999997E-3"/>
    <n v="19"/>
    <n v="38"/>
    <n v="24"/>
    <n v="0.146341463"/>
    <n v="0.115853659"/>
    <n v="0.231707317"/>
    <x v="5"/>
    <s v="Facial recognition security alarm system"/>
    <s v="All"/>
    <s v="Detached and semi-detached houses"/>
    <s v="Zircon"/>
    <s v="Security"/>
  </r>
  <r>
    <x v="7"/>
    <s v="ab6b3cac-e34d-4f6d-91aa-8f9fd1a05424"/>
    <n v="1549"/>
    <s v="rstanyard82"/>
    <n v="1"/>
    <s v="Female"/>
    <x v="114"/>
    <x v="3"/>
    <x v="0"/>
    <x v="15"/>
    <n v="129"/>
    <x v="114"/>
    <n v="2558"/>
    <n v="6"/>
    <n v="435"/>
    <n v="885"/>
    <n v="532"/>
    <n v="489"/>
    <n v="211"/>
    <n v="2.3455820000000001E-3"/>
    <n v="0.17005472999999999"/>
    <n v="0.34597341700000001"/>
    <n v="0.20797498"/>
    <n v="0.19116497299999999"/>
    <x v="114"/>
    <n v="22"/>
    <n v="114"/>
    <n v="398"/>
    <n v="593"/>
    <n v="361"/>
    <n v="308"/>
    <n v="287"/>
    <n v="195"/>
    <n v="280"/>
    <n v="8.6004689999999995E-3"/>
    <n v="4.4566067000000001E-2"/>
    <n v="0.15559030500000001"/>
    <n v="0.231821736"/>
    <n v="0.14112588000000001"/>
    <n v="0.12040656800000001"/>
    <n v="0.112197029"/>
    <n v="7.6231431000000002E-2"/>
    <n v="0.10946051599999999"/>
    <n v="6145"/>
    <n v="357"/>
    <n v="188"/>
    <n v="124"/>
    <n v="354"/>
    <n v="93"/>
    <n v="259"/>
    <n v="189"/>
    <n v="387"/>
    <n v="468"/>
    <n v="1273"/>
    <n v="1058"/>
    <n v="350"/>
    <n v="477"/>
    <n v="359"/>
    <n v="116"/>
    <n v="93"/>
    <n v="39.200000000000003"/>
    <n v="37"/>
    <n v="5.8096013000000002E-2"/>
    <n v="3.0593979E-2"/>
    <n v="2.0179006999999999E-2"/>
    <n v="5.7607811000000002E-2"/>
    <n v="1.5134254999999999E-2"/>
    <n v="4.2148088E-2"/>
    <n v="3.0756713000000001E-2"/>
    <n v="6.2978031000000004E-2"/>
    <n v="7.6159479000000002E-2"/>
    <n v="0.207160293"/>
    <n v="0.17217249800000001"/>
    <n v="5.6956875999999997E-2"/>
    <n v="7.7624084999999995E-2"/>
    <n v="5.8421480999999997E-2"/>
    <n v="1.8877135999999999E-2"/>
    <n v="1.5134254999999999E-2"/>
    <n v="17"/>
    <n v="32"/>
    <n v="34"/>
    <n v="0.263565891"/>
    <n v="0.13178294600000001"/>
    <n v="0.248062016"/>
    <x v="6"/>
    <s v="Alarm clock which automatically syncs with your smartphone and automatically opens the curtains or blinds"/>
    <s v="High-End"/>
    <s v="All homes"/>
    <s v="Zircon"/>
    <s v="Alarm"/>
  </r>
  <r>
    <x v="26"/>
    <s v="11ad5db5-deca-49f2-8563-36bc2ee7bb23"/>
    <n v="5422"/>
    <s v="rjaskowicz83"/>
    <n v="1"/>
    <s v="Female"/>
    <x v="81"/>
    <x v="15"/>
    <x v="1"/>
    <x v="39"/>
    <n v="92"/>
    <x v="81"/>
    <n v="1948"/>
    <n v="3"/>
    <n v="127"/>
    <n v="362"/>
    <n v="708"/>
    <n v="535"/>
    <n v="213"/>
    <n v="1.540041E-3"/>
    <n v="6.5195072000000007E-2"/>
    <n v="0.185831622"/>
    <n v="0.36344969199999999"/>
    <n v="0.27464065700000001"/>
    <x v="81"/>
    <n v="5"/>
    <n v="28"/>
    <n v="104"/>
    <n v="205"/>
    <n v="299"/>
    <n v="373"/>
    <n v="280"/>
    <n v="268"/>
    <n v="386"/>
    <n v="2.5667350000000001E-3"/>
    <n v="1.4373716999999999E-2"/>
    <n v="5.3388089999999999E-2"/>
    <n v="0.10523614000000001"/>
    <n v="0.15349076"/>
    <n v="0.191478439"/>
    <n v="0.143737166"/>
    <n v="0.137577002"/>
    <n v="0.19815195099999999"/>
    <n v="4616"/>
    <n v="178"/>
    <n v="117"/>
    <n v="98"/>
    <n v="273"/>
    <n v="55"/>
    <n v="183"/>
    <n v="133"/>
    <n v="155"/>
    <n v="145"/>
    <n v="654"/>
    <n v="969"/>
    <n v="392"/>
    <n v="665"/>
    <n v="392"/>
    <n v="123"/>
    <n v="84"/>
    <n v="46.4"/>
    <n v="49"/>
    <n v="3.8561524999999999E-2"/>
    <n v="2.534662E-2"/>
    <n v="2.1230503000000001E-2"/>
    <n v="5.9142114000000003E-2"/>
    <n v="1.1915078000000001E-2"/>
    <n v="3.9644713999999998E-2"/>
    <n v="2.8812825E-2"/>
    <n v="3.3578855999999997E-2"/>
    <n v="3.1412478000000001E-2"/>
    <n v="0.141681109"/>
    <n v="0.20992200999999999"/>
    <n v="8.4922010000000006E-2"/>
    <n v="0.14406412499999999"/>
    <n v="8.4922010000000006E-2"/>
    <n v="2.6646447E-2"/>
    <n v="1.8197574000000001E-2"/>
    <n v="48"/>
    <n v="12"/>
    <n v="14"/>
    <n v="0.15217391299999999"/>
    <n v="0.52173913000000005"/>
    <n v="0.130434783"/>
    <x v="4"/>
    <s v="Smart bulb that can be controlled by your smartphone and other smart-home devices"/>
    <s v="High-End"/>
    <s v="All homes"/>
    <s v="Zircon"/>
    <s v="Lighting"/>
  </r>
  <r>
    <x v="0"/>
    <s v="1cb8e455-a6c3-4cc5-a769-4041593e9046"/>
    <n v="2346"/>
    <s v="kcowburn84"/>
    <n v="1"/>
    <s v="Female"/>
    <x v="70"/>
    <x v="7"/>
    <x v="1"/>
    <x v="12"/>
    <n v="69"/>
    <x v="70"/>
    <n v="3227"/>
    <n v="7"/>
    <n v="432"/>
    <n v="1130"/>
    <n v="1488"/>
    <n v="134"/>
    <n v="36"/>
    <n v="2.1691969999999999E-3"/>
    <n v="0.13387046799999999"/>
    <n v="0.350170437"/>
    <n v="0.46110939000000001"/>
    <n v="4.1524635999999997E-2"/>
    <x v="70"/>
    <n v="18"/>
    <n v="57"/>
    <n v="425"/>
    <n v="970"/>
    <n v="1016"/>
    <n v="560"/>
    <n v="112"/>
    <n v="40"/>
    <n v="29"/>
    <n v="5.5779360000000004E-3"/>
    <n v="1.7663465E-2"/>
    <n v="0.13170127100000001"/>
    <n v="0.300588782"/>
    <n v="0.31484350799999999"/>
    <n v="0.17353579199999999"/>
    <n v="3.4707158000000002E-2"/>
    <n v="1.2395414E-2"/>
    <n v="8.9866749999999995E-3"/>
    <n v="7542"/>
    <n v="791"/>
    <n v="366"/>
    <n v="192"/>
    <n v="513"/>
    <n v="109"/>
    <n v="222"/>
    <n v="234"/>
    <n v="631"/>
    <n v="522"/>
    <n v="1308"/>
    <n v="1328"/>
    <n v="263"/>
    <n v="473"/>
    <n v="503"/>
    <n v="68"/>
    <n v="19"/>
    <n v="34.799999999999997"/>
    <n v="32"/>
    <n v="0.104879342"/>
    <n v="4.8528241999999999E-2"/>
    <n v="2.5457437999999999E-2"/>
    <n v="6.8019093000000003E-2"/>
    <n v="1.4452400000000001E-2"/>
    <n v="2.9435163E-2"/>
    <n v="3.1026253E-2"/>
    <n v="8.3664810000000006E-2"/>
    <n v="6.9212411000000001E-2"/>
    <n v="0.17342879899999999"/>
    <n v="0.176080615"/>
    <n v="3.4871386999999997E-2"/>
    <n v="6.2715460000000001E-2"/>
    <n v="6.6693185000000002E-2"/>
    <n v="9.0161760000000007E-3"/>
    <n v="2.5192259999999998E-3"/>
    <n v="1"/>
    <n v="8"/>
    <n v="5"/>
    <n v="7.2463767999999998E-2"/>
    <n v="1.4492754E-2"/>
    <n v="0.115942029"/>
    <x v="2"/>
    <s v="Fingerprint recognised door system"/>
    <s v="All"/>
    <s v="Flats"/>
    <s v="MyHome"/>
    <s v="Security"/>
  </r>
  <r>
    <x v="6"/>
    <s v="a38e8a5d-d874-4395-81c4-de7ce39e0fe9"/>
    <n v="6825"/>
    <s v="lbuxam85"/>
    <n v="1"/>
    <s v="Male"/>
    <x v="115"/>
    <x v="6"/>
    <x v="1"/>
    <x v="8"/>
    <n v="246"/>
    <x v="115"/>
    <n v="4170"/>
    <n v="8"/>
    <n v="283"/>
    <n v="1152"/>
    <n v="1596"/>
    <n v="976"/>
    <n v="155"/>
    <n v="1.9184650000000001E-3"/>
    <n v="6.7865706999999997E-2"/>
    <n v="0.27625899300000001"/>
    <n v="0.38273381299999998"/>
    <n v="0.234052758"/>
    <x v="115"/>
    <n v="2"/>
    <n v="68"/>
    <n v="233"/>
    <n v="887"/>
    <n v="1025"/>
    <n v="755"/>
    <n v="568"/>
    <n v="386"/>
    <n v="246"/>
    <n v="4.7961599999999998E-4"/>
    <n v="1.6306953999999999E-2"/>
    <n v="5.5875300000000003E-2"/>
    <n v="0.21270983199999999"/>
    <n v="0.245803357"/>
    <n v="0.18105515599999999"/>
    <n v="0.13621103100000001"/>
    <n v="9.2565946999999996E-2"/>
    <n v="5.8992806000000002E-2"/>
    <n v="10339"/>
    <n v="856"/>
    <n v="437"/>
    <n v="281"/>
    <n v="719"/>
    <n v="134"/>
    <n v="263"/>
    <n v="256"/>
    <n v="596"/>
    <n v="711"/>
    <n v="2431"/>
    <n v="2075"/>
    <n v="505"/>
    <n v="598"/>
    <n v="357"/>
    <n v="97"/>
    <n v="23"/>
    <n v="35.5"/>
    <n v="35"/>
    <n v="8.2793306999999997E-2"/>
    <n v="4.2267144E-2"/>
    <n v="2.7178643999999998E-2"/>
    <n v="6.9542509000000002E-2"/>
    <n v="1.2960634E-2"/>
    <n v="2.5437662999999999E-2"/>
    <n v="2.4760615E-2"/>
    <n v="5.7645807E-2"/>
    <n v="6.8768739999999995E-2"/>
    <n v="0.235129123"/>
    <n v="0.200696392"/>
    <n v="4.8844182E-2"/>
    <n v="5.7839249000000002E-2"/>
    <n v="3.4529452000000002E-2"/>
    <n v="9.3819520000000007E-3"/>
    <n v="2.2245870000000001E-3"/>
    <n v="67"/>
    <n v="63"/>
    <n v="10"/>
    <n v="4.0650407E-2"/>
    <n v="0.27235772400000002"/>
    <n v="0.25609756099999997"/>
    <x v="5"/>
    <s v="Facial recognition security alarm system"/>
    <s v="All"/>
    <s v="Detached and semi-detached houses"/>
    <s v="Zircon"/>
    <s v="Security"/>
  </r>
  <r>
    <x v="0"/>
    <s v="b5f7c7ed-89d9-433a-be8f-ab44785281c9"/>
    <n v="2342"/>
    <s v="zbeckford87"/>
    <n v="1"/>
    <s v="Female"/>
    <x v="62"/>
    <x v="8"/>
    <x v="1"/>
    <x v="12"/>
    <n v="85"/>
    <x v="62"/>
    <n v="2697"/>
    <n v="4"/>
    <n v="456"/>
    <n v="621"/>
    <n v="1451"/>
    <n v="145"/>
    <n v="20"/>
    <n v="1.4831289999999999E-3"/>
    <n v="0.169076752"/>
    <n v="0.23025583999999999"/>
    <n v="0.53800519099999999"/>
    <n v="5.3763441000000002E-2"/>
    <x v="62"/>
    <n v="10"/>
    <n v="42"/>
    <n v="432"/>
    <n v="495"/>
    <n v="914"/>
    <n v="587"/>
    <n v="156"/>
    <n v="33"/>
    <n v="28"/>
    <n v="3.7078240000000002E-3"/>
    <n v="1.5572859E-2"/>
    <n v="0.160177976"/>
    <n v="0.18353726400000001"/>
    <n v="0.33889506899999999"/>
    <n v="0.21764923999999999"/>
    <n v="5.7842047000000001E-2"/>
    <n v="1.2235818000000001E-2"/>
    <n v="1.0381906E-2"/>
    <n v="6388"/>
    <n v="495"/>
    <n v="289"/>
    <n v="168"/>
    <n v="459"/>
    <n v="76"/>
    <n v="164"/>
    <n v="205"/>
    <n v="437"/>
    <n v="422"/>
    <n v="1208"/>
    <n v="1109"/>
    <n v="259"/>
    <n v="502"/>
    <n v="454"/>
    <n v="94"/>
    <n v="47"/>
    <n v="37.5"/>
    <n v="36"/>
    <n v="7.7489041999999994E-2"/>
    <n v="4.5241076999999998E-2"/>
    <n v="2.6299310999999999E-2"/>
    <n v="7.1853475E-2"/>
    <n v="1.1897306999999999E-2"/>
    <n v="2.5673136999999999E-2"/>
    <n v="3.2091421000000002E-2"/>
    <n v="6.8409518000000002E-2"/>
    <n v="6.6061364999999997E-2"/>
    <n v="0.189104571"/>
    <n v="0.173606763"/>
    <n v="4.0544771E-2"/>
    <n v="7.8584846999999999E-2"/>
    <n v="7.1070757999999998E-2"/>
    <n v="1.4715091E-2"/>
    <n v="7.3575450000000001E-3"/>
    <n v="0"/>
    <n v="22"/>
    <n v="3"/>
    <n v="3.5294117999999999E-2"/>
    <n v="0"/>
    <n v="0.258823529"/>
    <x v="3"/>
    <s v="Alarm clock which automatically syncs with your smartphone and automatically opens the curtains or blinds"/>
    <s v="Budget"/>
    <s v="All homes"/>
    <s v="MyHome"/>
    <s v="Alarm"/>
  </r>
  <r>
    <x v="0"/>
    <m/>
    <m/>
    <m/>
    <m/>
    <m/>
    <x v="128"/>
    <x v="52"/>
    <x v="2"/>
    <x v="42"/>
    <m/>
    <x v="128"/>
    <m/>
    <m/>
    <m/>
    <m/>
    <m/>
    <m/>
    <m/>
    <m/>
    <m/>
    <m/>
    <m/>
    <m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9ACE69-AEF7-4408-9D77-A0EF906CF4C0}" name="PivotTable12" cacheId="855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1">
  <location ref="B3:C260" firstHeaderRow="1" firstDataRow="1" firstDataCol="1" rowPageCount="1" colPageCount="1"/>
  <pivotFields count="92">
    <pivotField showAll="0"/>
    <pivotField showAll="0"/>
    <pivotField showAll="0"/>
    <pivotField showAll="0"/>
    <pivotField showAll="0"/>
    <pivotField showAll="0"/>
    <pivotField name="Postcode" axis="axisRow" showAll="0" sortType="ascending">
      <items count="130">
        <item x="65"/>
        <item x="118"/>
        <item x="37"/>
        <item x="39"/>
        <item x="106"/>
        <item x="70"/>
        <item x="16"/>
        <item x="50"/>
        <item x="62"/>
        <item x="24"/>
        <item x="77"/>
        <item x="73"/>
        <item x="55"/>
        <item x="94"/>
        <item x="9"/>
        <item x="52"/>
        <item x="84"/>
        <item x="58"/>
        <item x="6"/>
        <item x="121"/>
        <item x="117"/>
        <item x="96"/>
        <item x="98"/>
        <item x="8"/>
        <item x="41"/>
        <item x="88"/>
        <item x="82"/>
        <item x="75"/>
        <item x="124"/>
        <item x="33"/>
        <item x="120"/>
        <item x="51"/>
        <item x="115"/>
        <item x="109"/>
        <item x="11"/>
        <item x="53"/>
        <item x="110"/>
        <item x="60"/>
        <item x="122"/>
        <item x="32"/>
        <item x="49"/>
        <item x="72"/>
        <item x="81"/>
        <item x="74"/>
        <item x="26"/>
        <item x="64"/>
        <item x="18"/>
        <item x="108"/>
        <item x="28"/>
        <item x="13"/>
        <item x="83"/>
        <item x="57"/>
        <item x="123"/>
        <item x="23"/>
        <item x="90"/>
        <item x="111"/>
        <item x="46"/>
        <item x="63"/>
        <item x="61"/>
        <item x="92"/>
        <item x="113"/>
        <item x="102"/>
        <item x="17"/>
        <item x="29"/>
        <item x="85"/>
        <item x="69"/>
        <item x="95"/>
        <item x="76"/>
        <item x="43"/>
        <item x="54"/>
        <item x="119"/>
        <item x="4"/>
        <item x="107"/>
        <item x="68"/>
        <item x="47"/>
        <item x="40"/>
        <item x="101"/>
        <item x="7"/>
        <item x="97"/>
        <item x="126"/>
        <item x="48"/>
        <item x="5"/>
        <item x="125"/>
        <item x="99"/>
        <item x="103"/>
        <item x="93"/>
        <item x="79"/>
        <item x="104"/>
        <item x="22"/>
        <item x="44"/>
        <item x="12"/>
        <item x="3"/>
        <item x="80"/>
        <item x="30"/>
        <item x="2"/>
        <item x="78"/>
        <item x="10"/>
        <item x="31"/>
        <item x="21"/>
        <item x="87"/>
        <item x="71"/>
        <item x="35"/>
        <item x="19"/>
        <item x="1"/>
        <item x="0"/>
        <item x="105"/>
        <item x="27"/>
        <item x="20"/>
        <item x="89"/>
        <item x="114"/>
        <item x="25"/>
        <item x="67"/>
        <item x="112"/>
        <item x="116"/>
        <item x="127"/>
        <item x="100"/>
        <item x="56"/>
        <item x="66"/>
        <item x="34"/>
        <item x="38"/>
        <item x="36"/>
        <item x="59"/>
        <item x="14"/>
        <item x="86"/>
        <item x="42"/>
        <item x="45"/>
        <item x="15"/>
        <item x="91"/>
        <item h="1" x="12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axis="axisPage" dataField="1" showAll="0">
      <items count="130">
        <item x="70"/>
        <item x="60"/>
        <item x="53"/>
        <item x="62"/>
        <item x="110"/>
        <item x="51"/>
        <item x="109"/>
        <item x="32"/>
        <item x="55"/>
        <item x="77"/>
        <item x="47"/>
        <item x="39"/>
        <item x="43"/>
        <item x="122"/>
        <item x="115"/>
        <item x="107"/>
        <item x="16"/>
        <item x="117"/>
        <item x="49"/>
        <item x="118"/>
        <item x="9"/>
        <item x="73"/>
        <item x="50"/>
        <item x="52"/>
        <item x="84"/>
        <item x="33"/>
        <item x="72"/>
        <item x="92"/>
        <item x="28"/>
        <item x="63"/>
        <item x="96"/>
        <item x="61"/>
        <item x="13"/>
        <item x="90"/>
        <item x="46"/>
        <item x="41"/>
        <item x="83"/>
        <item x="11"/>
        <item x="29"/>
        <item x="26"/>
        <item x="54"/>
        <item x="126"/>
        <item x="65"/>
        <item x="24"/>
        <item x="125"/>
        <item x="121"/>
        <item x="106"/>
        <item x="4"/>
        <item x="123"/>
        <item x="82"/>
        <item x="37"/>
        <item x="6"/>
        <item x="88"/>
        <item x="57"/>
        <item x="85"/>
        <item x="8"/>
        <item x="119"/>
        <item x="102"/>
        <item x="74"/>
        <item x="35"/>
        <item x="94"/>
        <item x="98"/>
        <item x="17"/>
        <item x="75"/>
        <item x="58"/>
        <item x="81"/>
        <item x="76"/>
        <item x="120"/>
        <item x="5"/>
        <item x="71"/>
        <item x="40"/>
        <item x="68"/>
        <item x="0"/>
        <item x="113"/>
        <item x="18"/>
        <item x="59"/>
        <item x="127"/>
        <item x="87"/>
        <item x="7"/>
        <item x="124"/>
        <item x="97"/>
        <item x="99"/>
        <item x="108"/>
        <item x="3"/>
        <item x="116"/>
        <item x="23"/>
        <item x="114"/>
        <item x="64"/>
        <item x="100"/>
        <item x="19"/>
        <item x="80"/>
        <item x="48"/>
        <item x="67"/>
        <item x="112"/>
        <item x="27"/>
        <item x="95"/>
        <item x="105"/>
        <item x="30"/>
        <item x="25"/>
        <item x="21"/>
        <item x="20"/>
        <item x="101"/>
        <item x="38"/>
        <item x="42"/>
        <item x="86"/>
        <item x="45"/>
        <item x="10"/>
        <item x="31"/>
        <item x="34"/>
        <item x="66"/>
        <item x="103"/>
        <item x="44"/>
        <item x="91"/>
        <item x="89"/>
        <item x="104"/>
        <item x="2"/>
        <item x="111"/>
        <item x="12"/>
        <item x="93"/>
        <item x="15"/>
        <item x="56"/>
        <item x="14"/>
        <item x="1"/>
        <item x="22"/>
        <item x="79"/>
        <item x="36"/>
        <item x="69"/>
        <item x="78"/>
        <item x="12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ame="5+ Bedrooms" axis="axisRow" showAll="0">
      <items count="130">
        <item x="62"/>
        <item x="39"/>
        <item x="70"/>
        <item x="61"/>
        <item x="109"/>
        <item x="92"/>
        <item x="51"/>
        <item x="117"/>
        <item x="9"/>
        <item x="13"/>
        <item x="33"/>
        <item x="52"/>
        <item x="118"/>
        <item x="106"/>
        <item x="55"/>
        <item x="50"/>
        <item x="35"/>
        <item x="107"/>
        <item x="63"/>
        <item x="59"/>
        <item x="16"/>
        <item x="84"/>
        <item x="73"/>
        <item x="43"/>
        <item x="54"/>
        <item x="127"/>
        <item x="65"/>
        <item x="60"/>
        <item x="28"/>
        <item x="37"/>
        <item x="77"/>
        <item x="0"/>
        <item x="87"/>
        <item x="90"/>
        <item x="72"/>
        <item x="94"/>
        <item x="24"/>
        <item x="102"/>
        <item x="105"/>
        <item x="71"/>
        <item x="110"/>
        <item x="47"/>
        <item x="113"/>
        <item x="83"/>
        <item x="123"/>
        <item x="29"/>
        <item x="46"/>
        <item x="115"/>
        <item x="32"/>
        <item x="96"/>
        <item x="121"/>
        <item x="112"/>
        <item x="53"/>
        <item x="3"/>
        <item x="30"/>
        <item x="41"/>
        <item x="49"/>
        <item x="82"/>
        <item x="126"/>
        <item x="11"/>
        <item x="6"/>
        <item x="98"/>
        <item x="57"/>
        <item x="27"/>
        <item x="88"/>
        <item x="125"/>
        <item x="19"/>
        <item x="119"/>
        <item x="75"/>
        <item x="8"/>
        <item x="122"/>
        <item x="116"/>
        <item x="67"/>
        <item x="4"/>
        <item x="95"/>
        <item x="26"/>
        <item x="120"/>
        <item x="104"/>
        <item x="5"/>
        <item x="69"/>
        <item x="18"/>
        <item x="76"/>
        <item x="80"/>
        <item x="23"/>
        <item x="1"/>
        <item x="58"/>
        <item x="17"/>
        <item x="20"/>
        <item x="108"/>
        <item x="85"/>
        <item x="124"/>
        <item x="45"/>
        <item x="25"/>
        <item x="114"/>
        <item x="97"/>
        <item x="66"/>
        <item x="99"/>
        <item x="7"/>
        <item x="68"/>
        <item x="100"/>
        <item x="10"/>
        <item x="34"/>
        <item x="81"/>
        <item x="42"/>
        <item x="31"/>
        <item x="38"/>
        <item x="48"/>
        <item x="74"/>
        <item x="111"/>
        <item x="40"/>
        <item x="12"/>
        <item x="14"/>
        <item x="86"/>
        <item x="103"/>
        <item x="91"/>
        <item x="101"/>
        <item x="44"/>
        <item x="21"/>
        <item x="64"/>
        <item x="2"/>
        <item x="89"/>
        <item x="93"/>
        <item x="78"/>
        <item x="56"/>
        <item x="15"/>
        <item x="79"/>
        <item x="22"/>
        <item x="36"/>
        <item x="12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2">
    <field x="6"/>
    <field x="24"/>
  </rowFields>
  <rowItems count="257">
    <i>
      <x v="67"/>
    </i>
    <i r="1">
      <x v="81"/>
    </i>
    <i>
      <x v="4"/>
    </i>
    <i r="1">
      <x v="13"/>
    </i>
    <i>
      <x v="52"/>
    </i>
    <i r="1">
      <x v="44"/>
    </i>
    <i>
      <x v="18"/>
    </i>
    <i r="1">
      <x v="60"/>
    </i>
    <i>
      <x v="64"/>
    </i>
    <i r="1">
      <x v="89"/>
    </i>
    <i>
      <x v="23"/>
    </i>
    <i r="1">
      <x v="69"/>
    </i>
    <i>
      <x v="101"/>
    </i>
    <i r="1">
      <x v="16"/>
    </i>
    <i>
      <x v="40"/>
    </i>
    <i r="1">
      <x v="56"/>
    </i>
    <i>
      <x v="30"/>
    </i>
    <i r="1">
      <x v="76"/>
    </i>
    <i>
      <x v="100"/>
    </i>
    <i r="1">
      <x v="39"/>
    </i>
    <i>
      <x v="74"/>
    </i>
    <i r="1">
      <x v="41"/>
    </i>
    <i>
      <x v="79"/>
    </i>
    <i r="1">
      <x v="58"/>
    </i>
    <i>
      <x v="113"/>
    </i>
    <i r="1">
      <x v="71"/>
    </i>
    <i>
      <x v="9"/>
    </i>
    <i r="1">
      <x v="36"/>
    </i>
    <i>
      <x v="36"/>
    </i>
    <i r="1">
      <x v="40"/>
    </i>
    <i>
      <x v="51"/>
    </i>
    <i r="1">
      <x v="62"/>
    </i>
    <i>
      <x v="15"/>
    </i>
    <i r="1">
      <x v="11"/>
    </i>
    <i>
      <x v="70"/>
    </i>
    <i r="1">
      <x v="67"/>
    </i>
    <i>
      <x v="37"/>
    </i>
    <i r="1">
      <x v="27"/>
    </i>
    <i>
      <x v="54"/>
    </i>
    <i r="1">
      <x v="33"/>
    </i>
    <i>
      <x v="73"/>
    </i>
    <i r="1">
      <x v="98"/>
    </i>
    <i>
      <x v="69"/>
    </i>
    <i r="1">
      <x v="24"/>
    </i>
    <i>
      <x v="1"/>
    </i>
    <i r="1">
      <x v="12"/>
    </i>
    <i>
      <x v="16"/>
    </i>
    <i r="1">
      <x v="21"/>
    </i>
    <i>
      <x v="28"/>
    </i>
    <i r="1">
      <x v="90"/>
    </i>
    <i>
      <x v="21"/>
    </i>
    <i r="1">
      <x v="49"/>
    </i>
    <i>
      <x v="10"/>
    </i>
    <i r="1">
      <x v="30"/>
    </i>
    <i>
      <x v="72"/>
    </i>
    <i r="1">
      <x v="17"/>
    </i>
    <i>
      <x v="24"/>
    </i>
    <i r="1">
      <x v="55"/>
    </i>
    <i>
      <x v="5"/>
    </i>
    <i r="1">
      <x v="2"/>
    </i>
    <i>
      <x v="62"/>
    </i>
    <i r="1">
      <x v="86"/>
    </i>
    <i>
      <x v="17"/>
    </i>
    <i r="1">
      <x v="85"/>
    </i>
    <i>
      <x v="12"/>
    </i>
    <i r="1">
      <x v="14"/>
    </i>
    <i>
      <x v="57"/>
    </i>
    <i r="1">
      <x v="18"/>
    </i>
    <i>
      <x v="82"/>
    </i>
    <i r="1">
      <x v="65"/>
    </i>
    <i>
      <x v="19"/>
    </i>
    <i r="1">
      <x v="50"/>
    </i>
    <i>
      <x v="32"/>
    </i>
    <i r="1">
      <x v="47"/>
    </i>
    <i>
      <x v="26"/>
    </i>
    <i r="1">
      <x v="57"/>
    </i>
    <i>
      <x v="114"/>
    </i>
    <i r="1">
      <x v="25"/>
    </i>
    <i>
      <x v="77"/>
    </i>
    <i r="1">
      <x v="97"/>
    </i>
    <i>
      <x v="31"/>
    </i>
    <i r="1">
      <x v="6"/>
    </i>
    <i>
      <x v="22"/>
    </i>
    <i r="1">
      <x v="61"/>
    </i>
    <i>
      <x v="38"/>
    </i>
    <i r="1">
      <x v="70"/>
    </i>
    <i>
      <x v="91"/>
    </i>
    <i r="1">
      <x v="53"/>
    </i>
    <i>
      <x v="20"/>
    </i>
    <i r="1">
      <x v="7"/>
    </i>
    <i>
      <x v="81"/>
    </i>
    <i r="1">
      <x v="78"/>
    </i>
    <i>
      <x v="71"/>
    </i>
    <i r="1">
      <x v="73"/>
    </i>
    <i>
      <x v="53"/>
    </i>
    <i r="1">
      <x v="83"/>
    </i>
    <i>
      <x v="56"/>
    </i>
    <i r="1">
      <x v="46"/>
    </i>
    <i>
      <x v="25"/>
    </i>
    <i r="1">
      <x v="64"/>
    </i>
    <i>
      <x v="35"/>
    </i>
    <i r="1">
      <x v="52"/>
    </i>
    <i>
      <x v="60"/>
    </i>
    <i r="1">
      <x v="42"/>
    </i>
    <i>
      <x v="29"/>
    </i>
    <i r="1">
      <x v="10"/>
    </i>
    <i>
      <x v="59"/>
    </i>
    <i r="1">
      <x v="5"/>
    </i>
    <i>
      <x v="99"/>
    </i>
    <i r="1">
      <x v="32"/>
    </i>
    <i>
      <x v="43"/>
    </i>
    <i r="1">
      <x v="107"/>
    </i>
    <i>
      <x v="8"/>
    </i>
    <i r="1">
      <x/>
    </i>
    <i>
      <x v="27"/>
    </i>
    <i r="1">
      <x v="68"/>
    </i>
    <i>
      <x v="78"/>
    </i>
    <i r="1">
      <x v="94"/>
    </i>
    <i>
      <x v="83"/>
    </i>
    <i r="1">
      <x v="96"/>
    </i>
    <i>
      <x v="11"/>
    </i>
    <i r="1">
      <x v="22"/>
    </i>
    <i>
      <x v="3"/>
    </i>
    <i r="1">
      <x v="1"/>
    </i>
    <i>
      <x v="41"/>
    </i>
    <i r="1">
      <x v="34"/>
    </i>
    <i>
      <x v="63"/>
    </i>
    <i r="1">
      <x v="45"/>
    </i>
    <i>
      <x v="75"/>
    </i>
    <i r="1">
      <x v="109"/>
    </i>
    <i>
      <x v="104"/>
    </i>
    <i r="1">
      <x v="31"/>
    </i>
    <i>
      <x v="61"/>
    </i>
    <i r="1">
      <x v="37"/>
    </i>
    <i>
      <x v="13"/>
    </i>
    <i r="1">
      <x v="35"/>
    </i>
    <i>
      <x v="68"/>
    </i>
    <i r="1">
      <x v="23"/>
    </i>
    <i>
      <x v="7"/>
    </i>
    <i r="1">
      <x v="15"/>
    </i>
    <i>
      <x v="33"/>
    </i>
    <i r="1">
      <x v="4"/>
    </i>
    <i>
      <x v="2"/>
    </i>
    <i r="1">
      <x v="29"/>
    </i>
    <i>
      <x v="44"/>
    </i>
    <i r="1">
      <x v="75"/>
    </i>
    <i>
      <x v="110"/>
    </i>
    <i r="1">
      <x v="92"/>
    </i>
    <i>
      <x/>
    </i>
    <i r="1">
      <x v="26"/>
    </i>
    <i>
      <x v="46"/>
    </i>
    <i r="1">
      <x v="80"/>
    </i>
    <i>
      <x v="58"/>
    </i>
    <i r="1">
      <x v="3"/>
    </i>
    <i>
      <x v="109"/>
    </i>
    <i r="1">
      <x v="93"/>
    </i>
    <i>
      <x v="42"/>
    </i>
    <i r="1">
      <x v="102"/>
    </i>
    <i>
      <x v="39"/>
    </i>
    <i r="1">
      <x v="48"/>
    </i>
    <i>
      <x v="6"/>
    </i>
    <i r="1">
      <x v="20"/>
    </i>
    <i>
      <x v="50"/>
    </i>
    <i r="1">
      <x v="43"/>
    </i>
    <i>
      <x v="34"/>
    </i>
    <i r="1">
      <x v="59"/>
    </i>
    <i>
      <x v="14"/>
    </i>
    <i r="1">
      <x v="8"/>
    </i>
    <i>
      <x v="49"/>
    </i>
    <i r="1">
      <x v="9"/>
    </i>
    <i>
      <x v="47"/>
    </i>
    <i r="1">
      <x v="88"/>
    </i>
    <i>
      <x v="121"/>
    </i>
    <i r="1">
      <x v="19"/>
    </i>
    <i>
      <x v="48"/>
    </i>
    <i r="1">
      <x v="28"/>
    </i>
    <i>
      <x v="115"/>
    </i>
    <i r="1">
      <x v="99"/>
    </i>
    <i>
      <x v="108"/>
    </i>
    <i r="1">
      <x v="120"/>
    </i>
    <i>
      <x v="112"/>
    </i>
    <i r="1">
      <x v="51"/>
    </i>
    <i>
      <x v="105"/>
    </i>
    <i r="1">
      <x v="38"/>
    </i>
    <i>
      <x v="97"/>
    </i>
    <i r="1">
      <x v="104"/>
    </i>
    <i>
      <x v="127"/>
    </i>
    <i r="1">
      <x v="114"/>
    </i>
    <i>
      <x v="118"/>
    </i>
    <i r="1">
      <x v="101"/>
    </i>
    <i>
      <x v="93"/>
    </i>
    <i r="1">
      <x v="54"/>
    </i>
    <i>
      <x v="119"/>
    </i>
    <i r="1">
      <x v="105"/>
    </i>
    <i>
      <x v="117"/>
    </i>
    <i r="1">
      <x v="95"/>
    </i>
    <i>
      <x v="126"/>
    </i>
    <i r="1">
      <x v="124"/>
    </i>
    <i>
      <x v="106"/>
    </i>
    <i r="1">
      <x v="63"/>
    </i>
    <i>
      <x v="45"/>
    </i>
    <i r="1">
      <x v="118"/>
    </i>
    <i>
      <x v="80"/>
    </i>
    <i r="1">
      <x v="106"/>
    </i>
    <i>
      <x v="124"/>
    </i>
    <i r="1">
      <x v="103"/>
    </i>
    <i>
      <x v="85"/>
    </i>
    <i r="1">
      <x v="121"/>
    </i>
    <i>
      <x v="125"/>
    </i>
    <i r="1">
      <x v="91"/>
    </i>
    <i>
      <x v="102"/>
    </i>
    <i r="1">
      <x v="66"/>
    </i>
    <i>
      <x v="111"/>
    </i>
    <i r="1">
      <x v="72"/>
    </i>
    <i>
      <x v="66"/>
    </i>
    <i r="1">
      <x v="74"/>
    </i>
    <i>
      <x v="96"/>
    </i>
    <i r="1">
      <x v="100"/>
    </i>
    <i>
      <x v="87"/>
    </i>
    <i r="1">
      <x v="77"/>
    </i>
    <i>
      <x v="107"/>
    </i>
    <i r="1">
      <x v="87"/>
    </i>
    <i>
      <x v="122"/>
    </i>
    <i r="1">
      <x v="111"/>
    </i>
    <i>
      <x v="76"/>
    </i>
    <i r="1">
      <x v="115"/>
    </i>
    <i>
      <x v="84"/>
    </i>
    <i r="1">
      <x v="113"/>
    </i>
    <i>
      <x v="89"/>
    </i>
    <i r="1">
      <x v="116"/>
    </i>
    <i>
      <x v="98"/>
    </i>
    <i r="1">
      <x v="117"/>
    </i>
    <i>
      <x v="90"/>
    </i>
    <i r="1">
      <x v="110"/>
    </i>
    <i>
      <x v="123"/>
    </i>
    <i r="1">
      <x v="112"/>
    </i>
    <i>
      <x v="94"/>
    </i>
    <i r="1">
      <x v="119"/>
    </i>
    <i>
      <x v="92"/>
    </i>
    <i r="1">
      <x v="82"/>
    </i>
    <i>
      <x v="116"/>
    </i>
    <i r="1">
      <x v="123"/>
    </i>
    <i>
      <x v="103"/>
    </i>
    <i r="1">
      <x v="84"/>
    </i>
    <i>
      <x v="55"/>
    </i>
    <i r="1">
      <x v="108"/>
    </i>
    <i>
      <x v="95"/>
    </i>
    <i r="1">
      <x v="122"/>
    </i>
    <i>
      <x v="120"/>
    </i>
    <i r="1">
      <x v="127"/>
    </i>
    <i>
      <x v="88"/>
    </i>
    <i r="1">
      <x v="126"/>
    </i>
    <i>
      <x v="86"/>
    </i>
    <i r="1">
      <x v="125"/>
    </i>
    <i>
      <x v="65"/>
    </i>
    <i r="1">
      <x v="79"/>
    </i>
    <i t="grand">
      <x/>
    </i>
  </rowItems>
  <colItems count="1">
    <i/>
  </colItems>
  <pageFields count="1">
    <pageField fld="11" hier="-1"/>
  </pageFields>
  <dataFields count="1">
    <dataField name="Average House Cost" fld="11" baseField="6" baseItem="31"/>
  </dataFields>
  <formats count="3">
    <format dxfId="13">
      <pivotArea dataOnly="0" labelOnly="1" fieldPosition="0">
        <references count="1">
          <reference field="2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4">
      <pivotArea dataOnly="0" labelOnly="1" fieldPosition="0">
        <references count="1">
          <reference field="24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15">
      <pivotArea dataOnly="0" labelOnly="1" fieldPosition="0">
        <references count="1">
          <reference field="24" count="28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</formats>
  <chartFormats count="257">
    <chartFormat chart="0" format="39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92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"/>
          </reference>
          <reference field="24" count="1" selected="0">
            <x v="12"/>
          </reference>
        </references>
      </pivotArea>
    </chartFormat>
    <chartFormat chart="0" format="393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2"/>
          </reference>
          <reference field="24" count="1" selected="0">
            <x v="29"/>
          </reference>
        </references>
      </pivotArea>
    </chartFormat>
    <chartFormat chart="0" format="394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3"/>
          </reference>
          <reference field="24" count="1" selected="0">
            <x v="1"/>
          </reference>
        </references>
      </pivotArea>
    </chartFormat>
    <chartFormat chart="0" format="395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4"/>
          </reference>
          <reference field="24" count="1" selected="0">
            <x v="13"/>
          </reference>
        </references>
      </pivotArea>
    </chartFormat>
    <chartFormat chart="0" format="396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5"/>
          </reference>
          <reference field="24" count="1" selected="0">
            <x v="2"/>
          </reference>
        </references>
      </pivotArea>
    </chartFormat>
    <chartFormat chart="0" format="397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6"/>
          </reference>
          <reference field="24" count="1" selected="0">
            <x v="20"/>
          </reference>
        </references>
      </pivotArea>
    </chartFormat>
    <chartFormat chart="0" format="398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7"/>
          </reference>
          <reference field="24" count="1" selected="0">
            <x v="15"/>
          </reference>
        </references>
      </pivotArea>
    </chartFormat>
    <chartFormat chart="0" format="399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8"/>
          </reference>
          <reference field="24" count="1" selected="0">
            <x v="0"/>
          </reference>
        </references>
      </pivotArea>
    </chartFormat>
    <chartFormat chart="0" format="400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9"/>
          </reference>
          <reference field="24" count="1" selected="0">
            <x v="36"/>
          </reference>
        </references>
      </pivotArea>
    </chartFormat>
    <chartFormat chart="0" format="401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0"/>
          </reference>
          <reference field="24" count="1" selected="0">
            <x v="30"/>
          </reference>
        </references>
      </pivotArea>
    </chartFormat>
    <chartFormat chart="0" format="402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1"/>
          </reference>
          <reference field="24" count="1" selected="0">
            <x v="22"/>
          </reference>
        </references>
      </pivotArea>
    </chartFormat>
    <chartFormat chart="0" format="403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2"/>
          </reference>
          <reference field="24" count="1" selected="0">
            <x v="14"/>
          </reference>
        </references>
      </pivotArea>
    </chartFormat>
    <chartFormat chart="0" format="404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3"/>
          </reference>
          <reference field="24" count="1" selected="0">
            <x v="35"/>
          </reference>
        </references>
      </pivotArea>
    </chartFormat>
    <chartFormat chart="0" format="405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4"/>
          </reference>
          <reference field="24" count="1" selected="0">
            <x v="8"/>
          </reference>
        </references>
      </pivotArea>
    </chartFormat>
    <chartFormat chart="0" format="406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5"/>
          </reference>
          <reference field="24" count="1" selected="0">
            <x v="11"/>
          </reference>
        </references>
      </pivotArea>
    </chartFormat>
    <chartFormat chart="0" format="407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6"/>
          </reference>
          <reference field="24" count="1" selected="0">
            <x v="21"/>
          </reference>
        </references>
      </pivotArea>
    </chartFormat>
    <chartFormat chart="0" format="408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7"/>
          </reference>
          <reference field="24" count="1" selected="0">
            <x v="85"/>
          </reference>
        </references>
      </pivotArea>
    </chartFormat>
    <chartFormat chart="0" format="409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8"/>
          </reference>
          <reference field="24" count="1" selected="0">
            <x v="60"/>
          </reference>
        </references>
      </pivotArea>
    </chartFormat>
    <chartFormat chart="0" format="410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9"/>
          </reference>
          <reference field="24" count="1" selected="0">
            <x v="50"/>
          </reference>
        </references>
      </pivotArea>
    </chartFormat>
    <chartFormat chart="0" format="411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20"/>
          </reference>
          <reference field="24" count="1" selected="0">
            <x v="7"/>
          </reference>
        </references>
      </pivotArea>
    </chartFormat>
    <chartFormat chart="0" format="412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21"/>
          </reference>
          <reference field="24" count="1" selected="0">
            <x v="49"/>
          </reference>
        </references>
      </pivotArea>
    </chartFormat>
    <chartFormat chart="0" format="413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22"/>
          </reference>
          <reference field="24" count="1" selected="0">
            <x v="61"/>
          </reference>
        </references>
      </pivotArea>
    </chartFormat>
    <chartFormat chart="0" format="414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23"/>
          </reference>
          <reference field="24" count="1" selected="0">
            <x v="69"/>
          </reference>
        </references>
      </pivotArea>
    </chartFormat>
    <chartFormat chart="0" format="415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24"/>
          </reference>
          <reference field="24" count="1" selected="0">
            <x v="55"/>
          </reference>
        </references>
      </pivotArea>
    </chartFormat>
    <chartFormat chart="0" format="416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25"/>
          </reference>
          <reference field="24" count="1" selected="0">
            <x v="64"/>
          </reference>
        </references>
      </pivotArea>
    </chartFormat>
    <chartFormat chart="0" format="417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26"/>
          </reference>
          <reference field="24" count="1" selected="0">
            <x v="57"/>
          </reference>
        </references>
      </pivotArea>
    </chartFormat>
    <chartFormat chart="0" format="418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27"/>
          </reference>
          <reference field="24" count="1" selected="0">
            <x v="68"/>
          </reference>
        </references>
      </pivotArea>
    </chartFormat>
    <chartFormat chart="0" format="419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28"/>
          </reference>
          <reference field="24" count="1" selected="0">
            <x v="90"/>
          </reference>
        </references>
      </pivotArea>
    </chartFormat>
    <chartFormat chart="0" format="420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29"/>
          </reference>
          <reference field="24" count="1" selected="0">
            <x v="10"/>
          </reference>
        </references>
      </pivotArea>
    </chartFormat>
    <chartFormat chart="0" format="421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30"/>
          </reference>
          <reference field="24" count="1" selected="0">
            <x v="76"/>
          </reference>
        </references>
      </pivotArea>
    </chartFormat>
    <chartFormat chart="0" format="422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31"/>
          </reference>
          <reference field="24" count="1" selected="0">
            <x v="6"/>
          </reference>
        </references>
      </pivotArea>
    </chartFormat>
    <chartFormat chart="0" format="423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32"/>
          </reference>
          <reference field="24" count="1" selected="0">
            <x v="47"/>
          </reference>
        </references>
      </pivotArea>
    </chartFormat>
    <chartFormat chart="0" format="424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33"/>
          </reference>
          <reference field="24" count="1" selected="0">
            <x v="4"/>
          </reference>
        </references>
      </pivotArea>
    </chartFormat>
    <chartFormat chart="0" format="425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34"/>
          </reference>
          <reference field="24" count="1" selected="0">
            <x v="59"/>
          </reference>
        </references>
      </pivotArea>
    </chartFormat>
    <chartFormat chart="0" format="426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35"/>
          </reference>
          <reference field="24" count="1" selected="0">
            <x v="52"/>
          </reference>
        </references>
      </pivotArea>
    </chartFormat>
    <chartFormat chart="0" format="427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36"/>
          </reference>
          <reference field="24" count="1" selected="0">
            <x v="40"/>
          </reference>
        </references>
      </pivotArea>
    </chartFormat>
    <chartFormat chart="0" format="428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37"/>
          </reference>
          <reference field="24" count="1" selected="0">
            <x v="27"/>
          </reference>
        </references>
      </pivotArea>
    </chartFormat>
    <chartFormat chart="0" format="429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38"/>
          </reference>
          <reference field="24" count="1" selected="0">
            <x v="70"/>
          </reference>
        </references>
      </pivotArea>
    </chartFormat>
    <chartFormat chart="0" format="430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39"/>
          </reference>
          <reference field="24" count="1" selected="0">
            <x v="48"/>
          </reference>
        </references>
      </pivotArea>
    </chartFormat>
    <chartFormat chart="0" format="431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40"/>
          </reference>
          <reference field="24" count="1" selected="0">
            <x v="56"/>
          </reference>
        </references>
      </pivotArea>
    </chartFormat>
    <chartFormat chart="0" format="432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41"/>
          </reference>
          <reference field="24" count="1" selected="0">
            <x v="34"/>
          </reference>
        </references>
      </pivotArea>
    </chartFormat>
    <chartFormat chart="0" format="433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42"/>
          </reference>
          <reference field="24" count="1" selected="0">
            <x v="102"/>
          </reference>
        </references>
      </pivotArea>
    </chartFormat>
    <chartFormat chart="0" format="434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43"/>
          </reference>
          <reference field="24" count="1" selected="0">
            <x v="107"/>
          </reference>
        </references>
      </pivotArea>
    </chartFormat>
    <chartFormat chart="0" format="435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44"/>
          </reference>
          <reference field="24" count="1" selected="0">
            <x v="75"/>
          </reference>
        </references>
      </pivotArea>
    </chartFormat>
    <chartFormat chart="0" format="436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45"/>
          </reference>
          <reference field="24" count="1" selected="0">
            <x v="118"/>
          </reference>
        </references>
      </pivotArea>
    </chartFormat>
    <chartFormat chart="0" format="437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46"/>
          </reference>
          <reference field="24" count="1" selected="0">
            <x v="80"/>
          </reference>
        </references>
      </pivotArea>
    </chartFormat>
    <chartFormat chart="0" format="438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47"/>
          </reference>
          <reference field="24" count="1" selected="0">
            <x v="88"/>
          </reference>
        </references>
      </pivotArea>
    </chartFormat>
    <chartFormat chart="0" format="439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48"/>
          </reference>
          <reference field="24" count="1" selected="0">
            <x v="28"/>
          </reference>
        </references>
      </pivotArea>
    </chartFormat>
    <chartFormat chart="0" format="440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49"/>
          </reference>
          <reference field="24" count="1" selected="0">
            <x v="9"/>
          </reference>
        </references>
      </pivotArea>
    </chartFormat>
    <chartFormat chart="0" format="441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50"/>
          </reference>
          <reference field="24" count="1" selected="0">
            <x v="43"/>
          </reference>
        </references>
      </pivotArea>
    </chartFormat>
    <chartFormat chart="0" format="442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51"/>
          </reference>
          <reference field="24" count="1" selected="0">
            <x v="62"/>
          </reference>
        </references>
      </pivotArea>
    </chartFormat>
    <chartFormat chart="0" format="443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52"/>
          </reference>
          <reference field="24" count="1" selected="0">
            <x v="44"/>
          </reference>
        </references>
      </pivotArea>
    </chartFormat>
    <chartFormat chart="0" format="444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53"/>
          </reference>
          <reference field="24" count="1" selected="0">
            <x v="83"/>
          </reference>
        </references>
      </pivotArea>
    </chartFormat>
    <chartFormat chart="0" format="445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54"/>
          </reference>
          <reference field="24" count="1" selected="0">
            <x v="33"/>
          </reference>
        </references>
      </pivotArea>
    </chartFormat>
    <chartFormat chart="0" format="446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55"/>
          </reference>
          <reference field="24" count="1" selected="0">
            <x v="108"/>
          </reference>
        </references>
      </pivotArea>
    </chartFormat>
    <chartFormat chart="0" format="447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56"/>
          </reference>
          <reference field="24" count="1" selected="0">
            <x v="46"/>
          </reference>
        </references>
      </pivotArea>
    </chartFormat>
    <chartFormat chart="0" format="448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57"/>
          </reference>
          <reference field="24" count="1" selected="0">
            <x v="18"/>
          </reference>
        </references>
      </pivotArea>
    </chartFormat>
    <chartFormat chart="0" format="449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58"/>
          </reference>
          <reference field="24" count="1" selected="0">
            <x v="3"/>
          </reference>
        </references>
      </pivotArea>
    </chartFormat>
    <chartFormat chart="0" format="450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59"/>
          </reference>
          <reference field="24" count="1" selected="0">
            <x v="5"/>
          </reference>
        </references>
      </pivotArea>
    </chartFormat>
    <chartFormat chart="0" format="451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60"/>
          </reference>
          <reference field="24" count="1" selected="0">
            <x v="42"/>
          </reference>
        </references>
      </pivotArea>
    </chartFormat>
    <chartFormat chart="0" format="452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61"/>
          </reference>
          <reference field="24" count="1" selected="0">
            <x v="37"/>
          </reference>
        </references>
      </pivotArea>
    </chartFormat>
    <chartFormat chart="0" format="453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62"/>
          </reference>
          <reference field="24" count="1" selected="0">
            <x v="86"/>
          </reference>
        </references>
      </pivotArea>
    </chartFormat>
    <chartFormat chart="0" format="454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63"/>
          </reference>
          <reference field="24" count="1" selected="0">
            <x v="45"/>
          </reference>
        </references>
      </pivotArea>
    </chartFormat>
    <chartFormat chart="0" format="455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64"/>
          </reference>
          <reference field="24" count="1" selected="0">
            <x v="89"/>
          </reference>
        </references>
      </pivotArea>
    </chartFormat>
    <chartFormat chart="0" format="456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65"/>
          </reference>
          <reference field="24" count="1" selected="0">
            <x v="79"/>
          </reference>
        </references>
      </pivotArea>
    </chartFormat>
    <chartFormat chart="0" format="457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66"/>
          </reference>
          <reference field="24" count="1" selected="0">
            <x v="74"/>
          </reference>
        </references>
      </pivotArea>
    </chartFormat>
    <chartFormat chart="0" format="458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67"/>
          </reference>
          <reference field="24" count="1" selected="0">
            <x v="81"/>
          </reference>
        </references>
      </pivotArea>
    </chartFormat>
    <chartFormat chart="0" format="459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68"/>
          </reference>
          <reference field="24" count="1" selected="0">
            <x v="23"/>
          </reference>
        </references>
      </pivotArea>
    </chartFormat>
    <chartFormat chart="0" format="460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69"/>
          </reference>
          <reference field="24" count="1" selected="0">
            <x v="24"/>
          </reference>
        </references>
      </pivotArea>
    </chartFormat>
    <chartFormat chart="0" format="461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70"/>
          </reference>
          <reference field="24" count="1" selected="0">
            <x v="67"/>
          </reference>
        </references>
      </pivotArea>
    </chartFormat>
    <chartFormat chart="0" format="462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71"/>
          </reference>
          <reference field="24" count="1" selected="0">
            <x v="73"/>
          </reference>
        </references>
      </pivotArea>
    </chartFormat>
    <chartFormat chart="0" format="463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72"/>
          </reference>
          <reference field="24" count="1" selected="0">
            <x v="17"/>
          </reference>
        </references>
      </pivotArea>
    </chartFormat>
    <chartFormat chart="0" format="464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73"/>
          </reference>
          <reference field="24" count="1" selected="0">
            <x v="98"/>
          </reference>
        </references>
      </pivotArea>
    </chartFormat>
    <chartFormat chart="0" format="465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74"/>
          </reference>
          <reference field="24" count="1" selected="0">
            <x v="41"/>
          </reference>
        </references>
      </pivotArea>
    </chartFormat>
    <chartFormat chart="0" format="466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75"/>
          </reference>
          <reference field="24" count="1" selected="0">
            <x v="109"/>
          </reference>
        </references>
      </pivotArea>
    </chartFormat>
    <chartFormat chart="0" format="467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76"/>
          </reference>
          <reference field="24" count="1" selected="0">
            <x v="115"/>
          </reference>
        </references>
      </pivotArea>
    </chartFormat>
    <chartFormat chart="0" format="468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77"/>
          </reference>
          <reference field="24" count="1" selected="0">
            <x v="97"/>
          </reference>
        </references>
      </pivotArea>
    </chartFormat>
    <chartFormat chart="0" format="469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78"/>
          </reference>
          <reference field="24" count="1" selected="0">
            <x v="94"/>
          </reference>
        </references>
      </pivotArea>
    </chartFormat>
    <chartFormat chart="0" format="470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79"/>
          </reference>
          <reference field="24" count="1" selected="0">
            <x v="58"/>
          </reference>
        </references>
      </pivotArea>
    </chartFormat>
    <chartFormat chart="0" format="471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80"/>
          </reference>
          <reference field="24" count="1" selected="0">
            <x v="106"/>
          </reference>
        </references>
      </pivotArea>
    </chartFormat>
    <chartFormat chart="0" format="472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81"/>
          </reference>
          <reference field="24" count="1" selected="0">
            <x v="78"/>
          </reference>
        </references>
      </pivotArea>
    </chartFormat>
    <chartFormat chart="0" format="473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82"/>
          </reference>
          <reference field="24" count="1" selected="0">
            <x v="65"/>
          </reference>
        </references>
      </pivotArea>
    </chartFormat>
    <chartFormat chart="0" format="474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83"/>
          </reference>
          <reference field="24" count="1" selected="0">
            <x v="96"/>
          </reference>
        </references>
      </pivotArea>
    </chartFormat>
    <chartFormat chart="0" format="475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84"/>
          </reference>
          <reference field="24" count="1" selected="0">
            <x v="113"/>
          </reference>
        </references>
      </pivotArea>
    </chartFormat>
    <chartFormat chart="0" format="476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85"/>
          </reference>
          <reference field="24" count="1" selected="0">
            <x v="121"/>
          </reference>
        </references>
      </pivotArea>
    </chartFormat>
    <chartFormat chart="0" format="477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86"/>
          </reference>
          <reference field="24" count="1" selected="0">
            <x v="125"/>
          </reference>
        </references>
      </pivotArea>
    </chartFormat>
    <chartFormat chart="0" format="478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87"/>
          </reference>
          <reference field="24" count="1" selected="0">
            <x v="77"/>
          </reference>
        </references>
      </pivotArea>
    </chartFormat>
    <chartFormat chart="0" format="479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88"/>
          </reference>
          <reference field="24" count="1" selected="0">
            <x v="126"/>
          </reference>
        </references>
      </pivotArea>
    </chartFormat>
    <chartFormat chart="0" format="480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89"/>
          </reference>
          <reference field="24" count="1" selected="0">
            <x v="116"/>
          </reference>
        </references>
      </pivotArea>
    </chartFormat>
    <chartFormat chart="0" format="481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90"/>
          </reference>
          <reference field="24" count="1" selected="0">
            <x v="110"/>
          </reference>
        </references>
      </pivotArea>
    </chartFormat>
    <chartFormat chart="0" format="482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91"/>
          </reference>
          <reference field="24" count="1" selected="0">
            <x v="53"/>
          </reference>
        </references>
      </pivotArea>
    </chartFormat>
    <chartFormat chart="0" format="483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92"/>
          </reference>
          <reference field="24" count="1" selected="0">
            <x v="82"/>
          </reference>
        </references>
      </pivotArea>
    </chartFormat>
    <chartFormat chart="0" format="484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93"/>
          </reference>
          <reference field="24" count="1" selected="0">
            <x v="54"/>
          </reference>
        </references>
      </pivotArea>
    </chartFormat>
    <chartFormat chart="0" format="485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94"/>
          </reference>
          <reference field="24" count="1" selected="0">
            <x v="119"/>
          </reference>
        </references>
      </pivotArea>
    </chartFormat>
    <chartFormat chart="0" format="486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95"/>
          </reference>
          <reference field="24" count="1" selected="0">
            <x v="122"/>
          </reference>
        </references>
      </pivotArea>
    </chartFormat>
    <chartFormat chart="0" format="487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96"/>
          </reference>
          <reference field="24" count="1" selected="0">
            <x v="100"/>
          </reference>
        </references>
      </pivotArea>
    </chartFormat>
    <chartFormat chart="0" format="488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97"/>
          </reference>
          <reference field="24" count="1" selected="0">
            <x v="104"/>
          </reference>
        </references>
      </pivotArea>
    </chartFormat>
    <chartFormat chart="0" format="489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98"/>
          </reference>
          <reference field="24" count="1" selected="0">
            <x v="117"/>
          </reference>
        </references>
      </pivotArea>
    </chartFormat>
    <chartFormat chart="0" format="490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99"/>
          </reference>
          <reference field="24" count="1" selected="0">
            <x v="32"/>
          </reference>
        </references>
      </pivotArea>
    </chartFormat>
    <chartFormat chart="0" format="491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00"/>
          </reference>
          <reference field="24" count="1" selected="0">
            <x v="39"/>
          </reference>
        </references>
      </pivotArea>
    </chartFormat>
    <chartFormat chart="0" format="492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01"/>
          </reference>
          <reference field="24" count="1" selected="0">
            <x v="16"/>
          </reference>
        </references>
      </pivotArea>
    </chartFormat>
    <chartFormat chart="0" format="493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02"/>
          </reference>
          <reference field="24" count="1" selected="0">
            <x v="66"/>
          </reference>
        </references>
      </pivotArea>
    </chartFormat>
    <chartFormat chart="0" format="494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03"/>
          </reference>
          <reference field="24" count="1" selected="0">
            <x v="84"/>
          </reference>
        </references>
      </pivotArea>
    </chartFormat>
    <chartFormat chart="0" format="495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04"/>
          </reference>
          <reference field="24" count="1" selected="0">
            <x v="31"/>
          </reference>
        </references>
      </pivotArea>
    </chartFormat>
    <chartFormat chart="0" format="496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05"/>
          </reference>
          <reference field="24" count="1" selected="0">
            <x v="38"/>
          </reference>
        </references>
      </pivotArea>
    </chartFormat>
    <chartFormat chart="0" format="497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06"/>
          </reference>
          <reference field="24" count="1" selected="0">
            <x v="63"/>
          </reference>
        </references>
      </pivotArea>
    </chartFormat>
    <chartFormat chart="0" format="498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07"/>
          </reference>
          <reference field="24" count="1" selected="0">
            <x v="87"/>
          </reference>
        </references>
      </pivotArea>
    </chartFormat>
    <chartFormat chart="0" format="499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08"/>
          </reference>
          <reference field="24" count="1" selected="0">
            <x v="120"/>
          </reference>
        </references>
      </pivotArea>
    </chartFormat>
    <chartFormat chart="0" format="500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09"/>
          </reference>
          <reference field="24" count="1" selected="0">
            <x v="93"/>
          </reference>
        </references>
      </pivotArea>
    </chartFormat>
    <chartFormat chart="0" format="501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10"/>
          </reference>
          <reference field="24" count="1" selected="0">
            <x v="92"/>
          </reference>
        </references>
      </pivotArea>
    </chartFormat>
    <chartFormat chart="0" format="502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11"/>
          </reference>
          <reference field="24" count="1" selected="0">
            <x v="72"/>
          </reference>
        </references>
      </pivotArea>
    </chartFormat>
    <chartFormat chart="0" format="503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12"/>
          </reference>
          <reference field="24" count="1" selected="0">
            <x v="51"/>
          </reference>
        </references>
      </pivotArea>
    </chartFormat>
    <chartFormat chart="0" format="504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13"/>
          </reference>
          <reference field="24" count="1" selected="0">
            <x v="71"/>
          </reference>
        </references>
      </pivotArea>
    </chartFormat>
    <chartFormat chart="0" format="505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14"/>
          </reference>
          <reference field="24" count="1" selected="0">
            <x v="25"/>
          </reference>
        </references>
      </pivotArea>
    </chartFormat>
    <chartFormat chart="0" format="506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15"/>
          </reference>
          <reference field="24" count="1" selected="0">
            <x v="99"/>
          </reference>
        </references>
      </pivotArea>
    </chartFormat>
    <chartFormat chart="0" format="507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16"/>
          </reference>
          <reference field="24" count="1" selected="0">
            <x v="123"/>
          </reference>
        </references>
      </pivotArea>
    </chartFormat>
    <chartFormat chart="0" format="508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17"/>
          </reference>
          <reference field="24" count="1" selected="0">
            <x v="95"/>
          </reference>
        </references>
      </pivotArea>
    </chartFormat>
    <chartFormat chart="0" format="509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18"/>
          </reference>
          <reference field="24" count="1" selected="0">
            <x v="101"/>
          </reference>
        </references>
      </pivotArea>
    </chartFormat>
    <chartFormat chart="0" format="510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19"/>
          </reference>
          <reference field="24" count="1" selected="0">
            <x v="105"/>
          </reference>
        </references>
      </pivotArea>
    </chartFormat>
    <chartFormat chart="0" format="511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20"/>
          </reference>
          <reference field="24" count="1" selected="0">
            <x v="127"/>
          </reference>
        </references>
      </pivotArea>
    </chartFormat>
    <chartFormat chart="0" format="512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21"/>
          </reference>
          <reference field="24" count="1" selected="0">
            <x v="19"/>
          </reference>
        </references>
      </pivotArea>
    </chartFormat>
    <chartFormat chart="0" format="513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22"/>
          </reference>
          <reference field="24" count="1" selected="0">
            <x v="111"/>
          </reference>
        </references>
      </pivotArea>
    </chartFormat>
    <chartFormat chart="0" format="514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23"/>
          </reference>
          <reference field="24" count="1" selected="0">
            <x v="112"/>
          </reference>
        </references>
      </pivotArea>
    </chartFormat>
    <chartFormat chart="0" format="515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24"/>
          </reference>
          <reference field="24" count="1" selected="0">
            <x v="103"/>
          </reference>
        </references>
      </pivotArea>
    </chartFormat>
    <chartFormat chart="0" format="516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25"/>
          </reference>
          <reference field="24" count="1" selected="0">
            <x v="91"/>
          </reference>
        </references>
      </pivotArea>
    </chartFormat>
    <chartFormat chart="0" format="517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26"/>
          </reference>
          <reference field="24" count="1" selected="0">
            <x v="124"/>
          </reference>
        </references>
      </pivotArea>
    </chartFormat>
    <chartFormat chart="0" format="518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27"/>
          </reference>
          <reference field="24" count="1" selected="0">
            <x v="114"/>
          </reference>
        </references>
      </pivotArea>
    </chartFormat>
    <chartFormat chart="0" format="519" series="1">
      <pivotArea type="data" outline="0" fieldPosition="0">
        <references count="3">
          <reference field="4294967294" count="1" selected="0">
            <x v="0"/>
          </reference>
          <reference field="6" count="1" selected="0">
            <x v="128"/>
          </reference>
          <reference field="24" count="1" selected="0">
            <x v="128"/>
          </reference>
        </references>
      </pivotArea>
    </chartFormat>
    <chartFormat chart="0" format="52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0" format="52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0" format="52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3"/>
          </reference>
        </references>
      </pivotArea>
    </chartFormat>
    <chartFormat chart="0" format="52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4"/>
          </reference>
        </references>
      </pivotArea>
    </chartFormat>
    <chartFormat chart="0" format="52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5"/>
          </reference>
        </references>
      </pivotArea>
    </chartFormat>
    <chartFormat chart="0" format="52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6"/>
          </reference>
        </references>
      </pivotArea>
    </chartFormat>
    <chartFormat chart="0" format="526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7"/>
          </reference>
        </references>
      </pivotArea>
    </chartFormat>
    <chartFormat chart="0" format="527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8"/>
          </reference>
        </references>
      </pivotArea>
    </chartFormat>
    <chartFormat chart="0" format="528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9"/>
          </reference>
        </references>
      </pivotArea>
    </chartFormat>
    <chartFormat chart="0" format="529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0"/>
          </reference>
        </references>
      </pivotArea>
    </chartFormat>
    <chartFormat chart="0" format="53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1"/>
          </reference>
        </references>
      </pivotArea>
    </chartFormat>
    <chartFormat chart="0" format="53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2"/>
          </reference>
        </references>
      </pivotArea>
    </chartFormat>
    <chartFormat chart="0" format="53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3"/>
          </reference>
        </references>
      </pivotArea>
    </chartFormat>
    <chartFormat chart="0" format="53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4"/>
          </reference>
        </references>
      </pivotArea>
    </chartFormat>
    <chartFormat chart="0" format="53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5"/>
          </reference>
        </references>
      </pivotArea>
    </chartFormat>
    <chartFormat chart="0" format="53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6"/>
          </reference>
        </references>
      </pivotArea>
    </chartFormat>
    <chartFormat chart="0" format="536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7"/>
          </reference>
        </references>
      </pivotArea>
    </chartFormat>
    <chartFormat chart="0" format="537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8"/>
          </reference>
        </references>
      </pivotArea>
    </chartFormat>
    <chartFormat chart="0" format="538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9"/>
          </reference>
        </references>
      </pivotArea>
    </chartFormat>
    <chartFormat chart="0" format="539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0"/>
          </reference>
        </references>
      </pivotArea>
    </chartFormat>
    <chartFormat chart="0" format="54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1"/>
          </reference>
        </references>
      </pivotArea>
    </chartFormat>
    <chartFormat chart="0" format="54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2"/>
          </reference>
        </references>
      </pivotArea>
    </chartFormat>
    <chartFormat chart="0" format="54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3"/>
          </reference>
        </references>
      </pivotArea>
    </chartFormat>
    <chartFormat chart="0" format="54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4"/>
          </reference>
        </references>
      </pivotArea>
    </chartFormat>
    <chartFormat chart="0" format="54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5"/>
          </reference>
        </references>
      </pivotArea>
    </chartFormat>
    <chartFormat chart="0" format="54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6"/>
          </reference>
        </references>
      </pivotArea>
    </chartFormat>
    <chartFormat chart="0" format="546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7"/>
          </reference>
        </references>
      </pivotArea>
    </chartFormat>
    <chartFormat chart="0" format="547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8"/>
          </reference>
        </references>
      </pivotArea>
    </chartFormat>
    <chartFormat chart="0" format="548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9"/>
          </reference>
        </references>
      </pivotArea>
    </chartFormat>
    <chartFormat chart="0" format="549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30"/>
          </reference>
        </references>
      </pivotArea>
    </chartFormat>
    <chartFormat chart="0" format="55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31"/>
          </reference>
        </references>
      </pivotArea>
    </chartFormat>
    <chartFormat chart="0" format="55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32"/>
          </reference>
        </references>
      </pivotArea>
    </chartFormat>
    <chartFormat chart="0" format="55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33"/>
          </reference>
        </references>
      </pivotArea>
    </chartFormat>
    <chartFormat chart="0" format="55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34"/>
          </reference>
        </references>
      </pivotArea>
    </chartFormat>
    <chartFormat chart="0" format="55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35"/>
          </reference>
        </references>
      </pivotArea>
    </chartFormat>
    <chartFormat chart="0" format="55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36"/>
          </reference>
        </references>
      </pivotArea>
    </chartFormat>
    <chartFormat chart="0" format="556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37"/>
          </reference>
        </references>
      </pivotArea>
    </chartFormat>
    <chartFormat chart="0" format="557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38"/>
          </reference>
        </references>
      </pivotArea>
    </chartFormat>
    <chartFormat chart="0" format="558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39"/>
          </reference>
        </references>
      </pivotArea>
    </chartFormat>
    <chartFormat chart="0" format="559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40"/>
          </reference>
        </references>
      </pivotArea>
    </chartFormat>
    <chartFormat chart="0" format="56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41"/>
          </reference>
        </references>
      </pivotArea>
    </chartFormat>
    <chartFormat chart="0" format="56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42"/>
          </reference>
        </references>
      </pivotArea>
    </chartFormat>
    <chartFormat chart="0" format="56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43"/>
          </reference>
        </references>
      </pivotArea>
    </chartFormat>
    <chartFormat chart="0" format="56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44"/>
          </reference>
        </references>
      </pivotArea>
    </chartFormat>
    <chartFormat chart="0" format="56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45"/>
          </reference>
        </references>
      </pivotArea>
    </chartFormat>
    <chartFormat chart="0" format="56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46"/>
          </reference>
        </references>
      </pivotArea>
    </chartFormat>
    <chartFormat chart="0" format="566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47"/>
          </reference>
        </references>
      </pivotArea>
    </chartFormat>
    <chartFormat chart="0" format="567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48"/>
          </reference>
        </references>
      </pivotArea>
    </chartFormat>
    <chartFormat chart="0" format="568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49"/>
          </reference>
        </references>
      </pivotArea>
    </chartFormat>
    <chartFormat chart="0" format="569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50"/>
          </reference>
        </references>
      </pivotArea>
    </chartFormat>
    <chartFormat chart="0" format="57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51"/>
          </reference>
        </references>
      </pivotArea>
    </chartFormat>
    <chartFormat chart="0" format="57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52"/>
          </reference>
        </references>
      </pivotArea>
    </chartFormat>
    <chartFormat chart="0" format="57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53"/>
          </reference>
        </references>
      </pivotArea>
    </chartFormat>
    <chartFormat chart="0" format="57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54"/>
          </reference>
        </references>
      </pivotArea>
    </chartFormat>
    <chartFormat chart="0" format="57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55"/>
          </reference>
        </references>
      </pivotArea>
    </chartFormat>
    <chartFormat chart="0" format="57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56"/>
          </reference>
        </references>
      </pivotArea>
    </chartFormat>
    <chartFormat chart="0" format="576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57"/>
          </reference>
        </references>
      </pivotArea>
    </chartFormat>
    <chartFormat chart="0" format="577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58"/>
          </reference>
        </references>
      </pivotArea>
    </chartFormat>
    <chartFormat chart="0" format="578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59"/>
          </reference>
        </references>
      </pivotArea>
    </chartFormat>
    <chartFormat chart="0" format="579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60"/>
          </reference>
        </references>
      </pivotArea>
    </chartFormat>
    <chartFormat chart="0" format="58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61"/>
          </reference>
        </references>
      </pivotArea>
    </chartFormat>
    <chartFormat chart="0" format="58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62"/>
          </reference>
        </references>
      </pivotArea>
    </chartFormat>
    <chartFormat chart="0" format="58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63"/>
          </reference>
        </references>
      </pivotArea>
    </chartFormat>
    <chartFormat chart="0" format="58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64"/>
          </reference>
        </references>
      </pivotArea>
    </chartFormat>
    <chartFormat chart="0" format="58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65"/>
          </reference>
        </references>
      </pivotArea>
    </chartFormat>
    <chartFormat chart="0" format="58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66"/>
          </reference>
        </references>
      </pivotArea>
    </chartFormat>
    <chartFormat chart="0" format="586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67"/>
          </reference>
        </references>
      </pivotArea>
    </chartFormat>
    <chartFormat chart="0" format="587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68"/>
          </reference>
        </references>
      </pivotArea>
    </chartFormat>
    <chartFormat chart="0" format="588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69"/>
          </reference>
        </references>
      </pivotArea>
    </chartFormat>
    <chartFormat chart="0" format="589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70"/>
          </reference>
        </references>
      </pivotArea>
    </chartFormat>
    <chartFormat chart="0" format="59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71"/>
          </reference>
        </references>
      </pivotArea>
    </chartFormat>
    <chartFormat chart="0" format="59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72"/>
          </reference>
        </references>
      </pivotArea>
    </chartFormat>
    <chartFormat chart="0" format="59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73"/>
          </reference>
        </references>
      </pivotArea>
    </chartFormat>
    <chartFormat chart="0" format="59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74"/>
          </reference>
        </references>
      </pivotArea>
    </chartFormat>
    <chartFormat chart="0" format="59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75"/>
          </reference>
        </references>
      </pivotArea>
    </chartFormat>
    <chartFormat chart="0" format="59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76"/>
          </reference>
        </references>
      </pivotArea>
    </chartFormat>
    <chartFormat chart="0" format="596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77"/>
          </reference>
        </references>
      </pivotArea>
    </chartFormat>
    <chartFormat chart="0" format="597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78"/>
          </reference>
        </references>
      </pivotArea>
    </chartFormat>
    <chartFormat chart="0" format="598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79"/>
          </reference>
        </references>
      </pivotArea>
    </chartFormat>
    <chartFormat chart="0" format="599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80"/>
          </reference>
        </references>
      </pivotArea>
    </chartFormat>
    <chartFormat chart="0" format="60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81"/>
          </reference>
        </references>
      </pivotArea>
    </chartFormat>
    <chartFormat chart="0" format="60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82"/>
          </reference>
        </references>
      </pivotArea>
    </chartFormat>
    <chartFormat chart="0" format="60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83"/>
          </reference>
        </references>
      </pivotArea>
    </chartFormat>
    <chartFormat chart="0" format="60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84"/>
          </reference>
        </references>
      </pivotArea>
    </chartFormat>
    <chartFormat chart="0" format="60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85"/>
          </reference>
        </references>
      </pivotArea>
    </chartFormat>
    <chartFormat chart="0" format="60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86"/>
          </reference>
        </references>
      </pivotArea>
    </chartFormat>
    <chartFormat chart="0" format="606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87"/>
          </reference>
        </references>
      </pivotArea>
    </chartFormat>
    <chartFormat chart="0" format="607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88"/>
          </reference>
        </references>
      </pivotArea>
    </chartFormat>
    <chartFormat chart="0" format="608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89"/>
          </reference>
        </references>
      </pivotArea>
    </chartFormat>
    <chartFormat chart="0" format="609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90"/>
          </reference>
        </references>
      </pivotArea>
    </chartFormat>
    <chartFormat chart="0" format="6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91"/>
          </reference>
        </references>
      </pivotArea>
    </chartFormat>
    <chartFormat chart="0" format="6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92"/>
          </reference>
        </references>
      </pivotArea>
    </chartFormat>
    <chartFormat chart="0" format="61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93"/>
          </reference>
        </references>
      </pivotArea>
    </chartFormat>
    <chartFormat chart="0" format="61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94"/>
          </reference>
        </references>
      </pivotArea>
    </chartFormat>
    <chartFormat chart="0" format="61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95"/>
          </reference>
        </references>
      </pivotArea>
    </chartFormat>
    <chartFormat chart="0" format="61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96"/>
          </reference>
        </references>
      </pivotArea>
    </chartFormat>
    <chartFormat chart="0" format="616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97"/>
          </reference>
        </references>
      </pivotArea>
    </chartFormat>
    <chartFormat chart="0" format="617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98"/>
          </reference>
        </references>
      </pivotArea>
    </chartFormat>
    <chartFormat chart="0" format="618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99"/>
          </reference>
        </references>
      </pivotArea>
    </chartFormat>
    <chartFormat chart="0" format="619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00"/>
          </reference>
        </references>
      </pivotArea>
    </chartFormat>
    <chartFormat chart="0" format="62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01"/>
          </reference>
        </references>
      </pivotArea>
    </chartFormat>
    <chartFormat chart="0" format="62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02"/>
          </reference>
        </references>
      </pivotArea>
    </chartFormat>
    <chartFormat chart="0" format="62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03"/>
          </reference>
        </references>
      </pivotArea>
    </chartFormat>
    <chartFormat chart="0" format="62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04"/>
          </reference>
        </references>
      </pivotArea>
    </chartFormat>
    <chartFormat chart="0" format="62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05"/>
          </reference>
        </references>
      </pivotArea>
    </chartFormat>
    <chartFormat chart="0" format="62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06"/>
          </reference>
        </references>
      </pivotArea>
    </chartFormat>
    <chartFormat chart="0" format="626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07"/>
          </reference>
        </references>
      </pivotArea>
    </chartFormat>
    <chartFormat chart="0" format="627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08"/>
          </reference>
        </references>
      </pivotArea>
    </chartFormat>
    <chartFormat chart="0" format="628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09"/>
          </reference>
        </references>
      </pivotArea>
    </chartFormat>
    <chartFormat chart="0" format="629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10"/>
          </reference>
        </references>
      </pivotArea>
    </chartFormat>
    <chartFormat chart="0" format="63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11"/>
          </reference>
        </references>
      </pivotArea>
    </chartFormat>
    <chartFormat chart="0" format="63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12"/>
          </reference>
        </references>
      </pivotArea>
    </chartFormat>
    <chartFormat chart="0" format="63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13"/>
          </reference>
        </references>
      </pivotArea>
    </chartFormat>
    <chartFormat chart="0" format="63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14"/>
          </reference>
        </references>
      </pivotArea>
    </chartFormat>
    <chartFormat chart="0" format="63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15"/>
          </reference>
        </references>
      </pivotArea>
    </chartFormat>
    <chartFormat chart="0" format="63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16"/>
          </reference>
        </references>
      </pivotArea>
    </chartFormat>
    <chartFormat chart="0" format="636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17"/>
          </reference>
        </references>
      </pivotArea>
    </chartFormat>
    <chartFormat chart="0" format="637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18"/>
          </reference>
        </references>
      </pivotArea>
    </chartFormat>
    <chartFormat chart="0" format="638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19"/>
          </reference>
        </references>
      </pivotArea>
    </chartFormat>
    <chartFormat chart="0" format="639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20"/>
          </reference>
        </references>
      </pivotArea>
    </chartFormat>
    <chartFormat chart="0" format="64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21"/>
          </reference>
        </references>
      </pivotArea>
    </chartFormat>
    <chartFormat chart="0" format="64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22"/>
          </reference>
        </references>
      </pivotArea>
    </chartFormat>
    <chartFormat chart="0" format="64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23"/>
          </reference>
        </references>
      </pivotArea>
    </chartFormat>
    <chartFormat chart="0" format="64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24"/>
          </reference>
        </references>
      </pivotArea>
    </chartFormat>
    <chartFormat chart="0" format="64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25"/>
          </reference>
        </references>
      </pivotArea>
    </chartFormat>
    <chartFormat chart="0" format="64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26"/>
          </reference>
        </references>
      </pivotArea>
    </chartFormat>
    <chartFormat chart="0" format="646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27"/>
          </reference>
        </references>
      </pivotArea>
    </chartFormat>
    <chartFormat chart="0" format="647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2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D09E4D-BD88-4879-A9BE-F00E4D19725A}" name="Products by Age" cacheId="855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7" rowHeaderCaption="Age">
  <location ref="B4:K17" firstHeaderRow="1" firstDataRow="2" firstDataCol="1"/>
  <pivotFields count="92"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dataField="1" showAll="0"/>
    <pivotField showAll="0"/>
    <pivotField showAl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1">
        <item x="7"/>
        <item x="3"/>
        <item x="2"/>
        <item x="0"/>
        <item h="1" m="1" x="9"/>
        <item x="1"/>
        <item x="5"/>
        <item x="6"/>
        <item x="4"/>
        <item h="1" x="8"/>
        <item t="default"/>
      </items>
    </pivotField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4">
        <item x="0"/>
        <item x="1"/>
        <item x="2"/>
        <item t="default"/>
      </items>
    </pivotField>
  </pivotFields>
  <rowFields count="1">
    <field x="7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84"/>
  </colFields>
  <colItems count="9">
    <i>
      <x/>
    </i>
    <i>
      <x v="1"/>
    </i>
    <i>
      <x v="2"/>
    </i>
    <i>
      <x v="3"/>
    </i>
    <i>
      <x v="5"/>
    </i>
    <i>
      <x v="6"/>
    </i>
    <i>
      <x v="7"/>
    </i>
    <i>
      <x v="8"/>
    </i>
    <i t="grand">
      <x/>
    </i>
  </colItems>
  <dataFields count="1">
    <dataField name="Count of qty" fld="4" subtotal="count" baseField="0" baseItem="0"/>
  </dataFields>
  <formats count="11">
    <format dxfId="2">
      <pivotArea type="origin" dataOnly="0" labelOnly="1" outline="0" fieldPosition="0"/>
    </format>
    <format dxfId="3">
      <pivotArea field="7" type="button" dataOnly="0" labelOnly="1" outline="0" axis="axisRow" fieldPosition="0"/>
    </format>
    <format dxfId="4">
      <pivotArea dataOnly="0" labelOnly="1" fieldPosition="0">
        <references count="1">
          <reference field="84" count="0"/>
        </references>
      </pivotArea>
    </format>
    <format dxfId="5">
      <pivotArea dataOnly="0" labelOnly="1" grandCol="1" outline="0" fieldPosition="0"/>
    </format>
    <format dxfId="6">
      <pivotArea outline="0" collapsedLevelsAreSubtotals="1" fieldPosition="0"/>
    </format>
    <format dxfId="7">
      <pivotArea field="7" type="button" dataOnly="0" labelOnly="1" outline="0" axis="axisRow" fieldPosition="0"/>
    </format>
    <format dxfId="8">
      <pivotArea dataOnly="0" labelOnly="1" fieldPosition="0">
        <references count="1">
          <reference field="7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9">
      <pivotArea dataOnly="0" labelOnly="1" grandRow="1" outline="0" fieldPosition="0"/>
    </format>
    <format dxfId="10">
      <pivotArea dataOnly="0" labelOnly="1" fieldPosition="0">
        <references count="1">
          <reference field="84" count="0"/>
        </references>
      </pivotArea>
    </format>
    <format dxfId="11">
      <pivotArea dataOnly="0" grandCol="1" outline="0" fieldPosition="0"/>
    </format>
    <format dxfId="12">
      <pivotArea collapsedLevelsAreSubtotals="1" fieldPosition="0">
        <references count="2">
          <reference field="7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  <reference field="84" count="0" selected="0"/>
        </references>
      </pivotArea>
    </format>
  </formats>
  <conditionalFormats count="9">
    <conditionalFormat priority="11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7" count="11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</reference>
            <reference field="84" count="1" selected="0">
              <x v="0"/>
            </reference>
          </references>
        </pivotArea>
      </pivotAreas>
    </conditionalFormat>
    <conditionalFormat priority="10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7" count="11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</reference>
            <reference field="84" count="1" selected="0">
              <x v="1"/>
            </reference>
          </references>
        </pivotArea>
      </pivotAreas>
    </conditionalFormat>
    <conditionalFormat priority="9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7" count="11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</reference>
            <reference field="84" count="1" selected="0">
              <x v="2"/>
            </reference>
          </references>
        </pivotArea>
      </pivotAreas>
    </conditionalFormat>
    <conditionalFormat priority="8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7" count="11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</reference>
            <reference field="84" count="1" selected="0">
              <x v="3"/>
            </reference>
          </references>
        </pivotArea>
      </pivotAreas>
    </conditionalFormat>
    <conditionalFormat priority="7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7" count="11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</reference>
            <reference field="84" count="1" selected="0">
              <x v="5"/>
            </reference>
          </references>
        </pivotArea>
      </pivotAreas>
    </conditionalFormat>
    <conditionalFormat priority="6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7" count="11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</reference>
            <reference field="84" count="1" selected="0">
              <x v="6"/>
            </reference>
          </references>
        </pivotArea>
      </pivotAreas>
    </conditionalFormat>
    <conditionalFormat priority="5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7" count="11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</reference>
            <reference field="84" count="1" selected="0">
              <x v="7"/>
            </reference>
          </references>
        </pivotArea>
      </pivotAreas>
    </conditionalFormat>
    <conditionalFormat priority="4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7" count="11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</reference>
            <reference field="84" count="1" selected="0">
              <x v="8"/>
            </reference>
          </references>
        </pivotArea>
      </pivotAreas>
    </conditionalFormat>
    <conditionalFormat priority="1">
      <pivotAreas count="1">
        <pivotArea type="data" grandCol="1" collapsedLevelsAreSubtotals="1" fieldPosition="0">
          <references count="2">
            <reference field="4294967294" count="1" selected="0">
              <x v="0"/>
            </reference>
            <reference field="7" count="11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</reference>
          </references>
        </pivotArea>
      </pivotAreas>
    </conditionalFormat>
  </conditionalFormats>
  <chartFormats count="8">
    <chartFormat chart="6" format="190" series="1">
      <pivotArea type="data" outline="0" fieldPosition="0">
        <references count="2">
          <reference field="4294967294" count="1" selected="0">
            <x v="0"/>
          </reference>
          <reference field="84" count="1" selected="0">
            <x v="0"/>
          </reference>
        </references>
      </pivotArea>
    </chartFormat>
    <chartFormat chart="6" format="191" series="1">
      <pivotArea type="data" outline="0" fieldPosition="0">
        <references count="2">
          <reference field="4294967294" count="1" selected="0">
            <x v="0"/>
          </reference>
          <reference field="84" count="1" selected="0">
            <x v="1"/>
          </reference>
        </references>
      </pivotArea>
    </chartFormat>
    <chartFormat chart="6" format="192" series="1">
      <pivotArea type="data" outline="0" fieldPosition="0">
        <references count="2">
          <reference field="4294967294" count="1" selected="0">
            <x v="0"/>
          </reference>
          <reference field="84" count="1" selected="0">
            <x v="2"/>
          </reference>
        </references>
      </pivotArea>
    </chartFormat>
    <chartFormat chart="6" format="193" series="1">
      <pivotArea type="data" outline="0" fieldPosition="0">
        <references count="2">
          <reference field="4294967294" count="1" selected="0">
            <x v="0"/>
          </reference>
          <reference field="84" count="1" selected="0">
            <x v="3"/>
          </reference>
        </references>
      </pivotArea>
    </chartFormat>
    <chartFormat chart="6" format="194" series="1">
      <pivotArea type="data" outline="0" fieldPosition="0">
        <references count="2">
          <reference field="4294967294" count="1" selected="0">
            <x v="0"/>
          </reference>
          <reference field="84" count="1" selected="0">
            <x v="5"/>
          </reference>
        </references>
      </pivotArea>
    </chartFormat>
    <chartFormat chart="6" format="195" series="1">
      <pivotArea type="data" outline="0" fieldPosition="0">
        <references count="2">
          <reference field="4294967294" count="1" selected="0">
            <x v="0"/>
          </reference>
          <reference field="84" count="1" selected="0">
            <x v="6"/>
          </reference>
        </references>
      </pivotArea>
    </chartFormat>
    <chartFormat chart="6" format="196" series="1">
      <pivotArea type="data" outline="0" fieldPosition="0">
        <references count="2">
          <reference field="4294967294" count="1" selected="0">
            <x v="0"/>
          </reference>
          <reference field="84" count="1" selected="0">
            <x v="7"/>
          </reference>
        </references>
      </pivotArea>
    </chartFormat>
    <chartFormat chart="6" format="197" series="1">
      <pivotArea type="data" outline="0" fieldPosition="0">
        <references count="2">
          <reference field="4294967294" count="1" selected="0">
            <x v="0"/>
          </reference>
          <reference field="84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93C3C8-2384-49DB-9FCE-1CD0971A0575}" name="PivotTable7" cacheId="855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7">
  <location ref="T5:W49" firstHeaderRow="0" firstDataRow="1" firstDataCol="1"/>
  <pivotFields count="92"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name="Postcode District" axis="axisRow" showAll="0" sortType="ascending">
      <items count="44">
        <item x="25"/>
        <item x="26"/>
        <item x="12"/>
        <item x="19"/>
        <item x="6"/>
        <item x="4"/>
        <item x="36"/>
        <item x="23"/>
        <item x="8"/>
        <item x="31"/>
        <item x="22"/>
        <item x="39"/>
        <item x="35"/>
        <item x="21"/>
        <item x="34"/>
        <item x="9"/>
        <item x="18"/>
        <item x="29"/>
        <item x="33"/>
        <item x="13"/>
        <item x="37"/>
        <item x="2"/>
        <item x="30"/>
        <item x="27"/>
        <item x="5"/>
        <item x="3"/>
        <item x="40"/>
        <item x="38"/>
        <item x="17"/>
        <item x="1"/>
        <item x="7"/>
        <item x="16"/>
        <item x="14"/>
        <item x="0"/>
        <item x="15"/>
        <item x="20"/>
        <item x="41"/>
        <item x="32"/>
        <item x="24"/>
        <item x="10"/>
        <item x="28"/>
        <item x="11"/>
        <item x="4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4">
        <item x="0"/>
        <item x="1"/>
        <item x="2"/>
        <item t="default"/>
      </items>
    </pivotField>
  </pivotFields>
  <rowFields count="1">
    <field x="9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Flats" fld="81" baseField="0" baseItem="1758396416"/>
    <dataField name="Detatched" fld="82" baseField="0" baseItem="1758396416"/>
    <dataField name="Semi-Detatched" fld="83" baseField="0" baseItem="1758396416"/>
  </dataFields>
  <chartFormats count="3">
    <chartFormat chart="6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1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D2E48F-F01A-442D-B098-897628D9696B}" name="PivotTable6" cacheId="854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7">
  <location ref="B174:M218" firstHeaderRow="0" firstDataRow="1" firstDataCol="1"/>
  <pivotFields count="77">
    <pivotField showAll="0"/>
    <pivotField name="Postcode District" axis="axisRow" showAll="0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dataFields count="11">
    <dataField name="16-17" fld="60" baseField="1" baseItem="0"/>
    <dataField name="18-19" fld="61" baseField="1" baseItem="0"/>
    <dataField name="20 - 24" fld="62" baseField="1" baseItem="0"/>
    <dataField name="25 - 29" fld="63" baseField="1" baseItem="0"/>
    <dataField name="30 - 44" fld="64" baseField="1" baseItem="0"/>
    <dataField name="45 - 59" fld="65" baseField="1" baseItem="0"/>
    <dataField name="60 - 64" fld="66" baseField="1" baseItem="0"/>
    <dataField name="65 - 74" fld="67" baseField="1" baseItem="0"/>
    <dataField name="75 - 84" fld="68" baseField="1" baseItem="0"/>
    <dataField name="85 - 89" fld="69" baseField="1" baseItem="0"/>
    <dataField name="90+" fld="70" baseField="1" baseItem="0"/>
  </dataFields>
  <chartFormats count="11">
    <chartFormat chart="6" format="49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5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5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" format="5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6" format="53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6" format="54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6" format="55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6" format="56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6" format="57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6" format="58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6" format="59" series="1">
      <pivotArea type="data" outline="0" fieldPosition="0">
        <references count="1">
          <reference field="4294967294" count="1" selected="0">
            <x v="1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F4E7DC-E90C-4F6A-A64A-EB824AE1DD6C}" name="PivotTable2" cacheId="8555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 chartFormat="9" rowHeaderCaption="Postcode">
  <location ref="B21:K153" firstHeaderRow="1" firstDataRow="2" firstDataCol="1"/>
  <pivotFields count="92"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dataField="1" showAll="0"/>
    <pivotField showAll="0"/>
    <pivotField name="Postcode Sector" axis="axisRow" showAll="0">
      <items count="130">
        <item sd="0" x="65"/>
        <item sd="0" x="118"/>
        <item sd="0" x="37"/>
        <item sd="0" x="39"/>
        <item sd="0" x="106"/>
        <item sd="0" x="70"/>
        <item sd="0" x="16"/>
        <item sd="0" x="50"/>
        <item sd="0" x="62"/>
        <item sd="0" x="24"/>
        <item sd="0" x="77"/>
        <item sd="0" x="73"/>
        <item sd="0" x="55"/>
        <item sd="0" x="94"/>
        <item sd="0" x="9"/>
        <item sd="0" x="52"/>
        <item sd="0" x="84"/>
        <item sd="0" x="58"/>
        <item sd="0" x="6"/>
        <item sd="0" x="121"/>
        <item sd="0" x="117"/>
        <item sd="0" x="96"/>
        <item sd="0" x="98"/>
        <item sd="0" x="8"/>
        <item sd="0" x="41"/>
        <item sd="0" x="88"/>
        <item sd="0" x="82"/>
        <item sd="0" x="75"/>
        <item sd="0" x="124"/>
        <item sd="0" x="33"/>
        <item sd="0" x="120"/>
        <item sd="0" x="51"/>
        <item sd="0" x="115"/>
        <item sd="0" x="109"/>
        <item sd="0" x="11"/>
        <item sd="0" x="53"/>
        <item sd="0" x="110"/>
        <item sd="0" x="60"/>
        <item sd="0" x="122"/>
        <item sd="0" x="32"/>
        <item sd="0" x="49"/>
        <item sd="0" x="72"/>
        <item sd="0" x="81"/>
        <item sd="0" x="74"/>
        <item sd="0" x="26"/>
        <item sd="0" x="64"/>
        <item sd="0" x="18"/>
        <item sd="0" x="108"/>
        <item sd="0" x="28"/>
        <item sd="0" x="13"/>
        <item sd="0" x="83"/>
        <item sd="0" x="57"/>
        <item sd="0" x="123"/>
        <item sd="0" x="23"/>
        <item sd="0" x="90"/>
        <item sd="0" x="111"/>
        <item sd="0" x="46"/>
        <item sd="0" x="63"/>
        <item sd="0" x="61"/>
        <item sd="0" x="92"/>
        <item sd="0" x="113"/>
        <item sd="0" x="102"/>
        <item sd="0" x="17"/>
        <item sd="0" x="29"/>
        <item sd="0" x="85"/>
        <item sd="0" x="69"/>
        <item sd="0" x="95"/>
        <item sd="0" x="76"/>
        <item sd="0" x="43"/>
        <item sd="0" x="54"/>
        <item sd="0" x="119"/>
        <item sd="0" x="4"/>
        <item sd="0" x="107"/>
        <item sd="0" x="68"/>
        <item sd="0" x="47"/>
        <item sd="0" x="40"/>
        <item sd="0" x="101"/>
        <item sd="0" x="7"/>
        <item sd="0" x="97"/>
        <item sd="0" x="126"/>
        <item sd="0" x="48"/>
        <item sd="0" x="5"/>
        <item sd="0" x="125"/>
        <item sd="0" x="99"/>
        <item sd="0" x="103"/>
        <item sd="0" x="93"/>
        <item sd="0" x="79"/>
        <item sd="0" x="104"/>
        <item sd="0" x="22"/>
        <item sd="0" x="44"/>
        <item sd="0" x="12"/>
        <item sd="0" x="3"/>
        <item sd="0" x="80"/>
        <item sd="0" x="30"/>
        <item sd="0" x="2"/>
        <item sd="0" x="78"/>
        <item sd="0" x="10"/>
        <item sd="0" x="31"/>
        <item sd="0" x="21"/>
        <item sd="0" x="87"/>
        <item sd="0" x="71"/>
        <item sd="0" x="35"/>
        <item sd="0" x="19"/>
        <item sd="0" x="1"/>
        <item sd="0" x="0"/>
        <item sd="0" x="105"/>
        <item sd="0" x="27"/>
        <item sd="0" x="20"/>
        <item sd="0" x="89"/>
        <item sd="0" x="114"/>
        <item sd="0" x="25"/>
        <item sd="0" x="67"/>
        <item sd="0" x="112"/>
        <item sd="0" x="116"/>
        <item sd="0" x="127"/>
        <item sd="0" x="100"/>
        <item sd="0" x="56"/>
        <item sd="0" x="66"/>
        <item sd="0" x="34"/>
        <item sd="0" x="38"/>
        <item sd="0" x="36"/>
        <item sd="0" x="59"/>
        <item sd="0" x="14"/>
        <item sd="0" x="86"/>
        <item sd="0" x="42"/>
        <item sd="0" x="45"/>
        <item sd="0" x="15"/>
        <item sd="0" x="91"/>
        <item x="128"/>
        <item t="default"/>
      </items>
    </pivotField>
    <pivotField showAll="0"/>
    <pivotField name="Postcode Area" axis="axisRow" showAll="0">
      <items count="4">
        <item x="1"/>
        <item x="0"/>
        <item sd="0" x="2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11">
        <item x="7"/>
        <item x="3"/>
        <item x="2"/>
        <item x="0"/>
        <item h="1" m="1" x="9"/>
        <item x="1"/>
        <item x="5"/>
        <item x="6"/>
        <item x="4"/>
        <item h="1" x="8"/>
        <item t="default"/>
      </items>
    </pivotField>
    <pivotField showAll="0"/>
    <pivotField showAll="0"/>
    <pivotField showAll="0"/>
    <pivotField showAll="0"/>
    <pivotField showAll="0"/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4">
        <item x="0"/>
        <item x="1"/>
        <item x="2"/>
        <item t="default"/>
      </items>
    </pivotField>
  </pivotFields>
  <rowFields count="2">
    <field x="8"/>
    <field x="6"/>
  </rowFields>
  <rowItems count="131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>
      <x v="1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t="grand">
      <x/>
    </i>
  </rowItems>
  <colFields count="1">
    <field x="84"/>
  </colFields>
  <colItems count="9">
    <i>
      <x/>
    </i>
    <i>
      <x v="1"/>
    </i>
    <i>
      <x v="2"/>
    </i>
    <i>
      <x v="3"/>
    </i>
    <i>
      <x v="5"/>
    </i>
    <i>
      <x v="6"/>
    </i>
    <i>
      <x v="7"/>
    </i>
    <i>
      <x v="8"/>
    </i>
    <i t="grand">
      <x/>
    </i>
  </colItems>
  <dataFields count="1">
    <dataField name="Sum of qty" fld="4" baseField="0" baseItem="0"/>
  </dataFields>
  <formats count="2">
    <format dxfId="0">
      <pivotArea field="8" type="button" dataOnly="0" labelOnly="1" outline="0" axis="axisRow" fieldPosition="0"/>
    </format>
    <format dxfId="1">
      <pivotArea dataOnly="0" labelOnly="1" fieldPosition="0">
        <references count="1">
          <reference field="84" count="8">
            <x v="0"/>
            <x v="1"/>
            <x v="2"/>
            <x v="3"/>
            <x v="5"/>
            <x v="6"/>
            <x v="7"/>
            <x v="8"/>
          </reference>
        </references>
      </pivotArea>
    </format>
  </formats>
  <conditionalFormats count="2">
    <conditionalFormat priority="3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8" count="1">
              <x v="0"/>
            </reference>
            <reference field="84" count="8" selected="0">
              <x v="0"/>
              <x v="1"/>
              <x v="2"/>
              <x v="3"/>
              <x v="5"/>
              <x v="6"/>
              <x v="7"/>
              <x v="8"/>
            </reference>
          </references>
        </pivotArea>
      </pivotAreas>
    </conditionalFormat>
    <conditionalFormat priority="2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8" count="1">
              <x v="1"/>
            </reference>
            <reference field="84" count="8" selected="0">
              <x v="0"/>
              <x v="1"/>
              <x v="2"/>
              <x v="3"/>
              <x v="5"/>
              <x v="6"/>
              <x v="7"/>
              <x v="8"/>
            </reference>
          </references>
        </pivotArea>
      </pivotAreas>
    </conditionalFormat>
  </conditionalFormats>
  <chartFormats count="8">
    <chartFormat chart="8" format="88" series="1">
      <pivotArea type="data" outline="0" fieldPosition="0">
        <references count="2">
          <reference field="4294967294" count="1" selected="0">
            <x v="0"/>
          </reference>
          <reference field="84" count="1" selected="0">
            <x v="0"/>
          </reference>
        </references>
      </pivotArea>
    </chartFormat>
    <chartFormat chart="8" format="89" series="1">
      <pivotArea type="data" outline="0" fieldPosition="0">
        <references count="2">
          <reference field="4294967294" count="1" selected="0">
            <x v="0"/>
          </reference>
          <reference field="84" count="1" selected="0">
            <x v="1"/>
          </reference>
        </references>
      </pivotArea>
    </chartFormat>
    <chartFormat chart="8" format="90" series="1">
      <pivotArea type="data" outline="0" fieldPosition="0">
        <references count="2">
          <reference field="4294967294" count="1" selected="0">
            <x v="0"/>
          </reference>
          <reference field="84" count="1" selected="0">
            <x v="2"/>
          </reference>
        </references>
      </pivotArea>
    </chartFormat>
    <chartFormat chart="8" format="91" series="1">
      <pivotArea type="data" outline="0" fieldPosition="0">
        <references count="2">
          <reference field="4294967294" count="1" selected="0">
            <x v="0"/>
          </reference>
          <reference field="84" count="1" selected="0">
            <x v="3"/>
          </reference>
        </references>
      </pivotArea>
    </chartFormat>
    <chartFormat chart="8" format="92" series="1">
      <pivotArea type="data" outline="0" fieldPosition="0">
        <references count="2">
          <reference field="4294967294" count="1" selected="0">
            <x v="0"/>
          </reference>
          <reference field="84" count="1" selected="0">
            <x v="5"/>
          </reference>
        </references>
      </pivotArea>
    </chartFormat>
    <chartFormat chart="8" format="93" series="1">
      <pivotArea type="data" outline="0" fieldPosition="0">
        <references count="2">
          <reference field="4294967294" count="1" selected="0">
            <x v="0"/>
          </reference>
          <reference field="84" count="1" selected="0">
            <x v="6"/>
          </reference>
        </references>
      </pivotArea>
    </chartFormat>
    <chartFormat chart="8" format="94" series="1">
      <pivotArea type="data" outline="0" fieldPosition="0">
        <references count="2">
          <reference field="4294967294" count="1" selected="0">
            <x v="0"/>
          </reference>
          <reference field="84" count="1" selected="0">
            <x v="7"/>
          </reference>
        </references>
      </pivotArea>
    </chartFormat>
    <chartFormat chart="8" format="95" series="1">
      <pivotArea type="data" outline="0" fieldPosition="0">
        <references count="2">
          <reference field="4294967294" count="1" selected="0">
            <x v="0"/>
          </reference>
          <reference field="84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F1C98C-C866-4E1B-92D4-E7AB0095D303}" name="PivotTable5" cacheId="854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0">
  <location ref="B2:G45" firstHeaderRow="0" firstDataRow="1" firstDataCol="1"/>
  <pivotFields count="77">
    <pivotField showAll="0"/>
    <pivotField name="Postcode District" axis="axisRow" showAll="0" sortType="descending">
      <items count="44">
        <item h="1"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"/>
  </rowFields>
  <rowItems count="4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1 Bedroom" fld="7" baseField="0" baseItem="0"/>
    <dataField name="2 Bedrooms" fld="8" baseField="0" baseItem="0"/>
    <dataField name="3 Bedrooms" fld="9" baseField="0" baseItem="0"/>
    <dataField name="4 Bedrooms" fld="10" baseField="0" baseItem="0"/>
    <dataField name="5+ Bedrooms" fld="11" baseField="0" baseItem="0"/>
  </dataFields>
  <chartFormats count="5">
    <chartFormat chart="9" format="3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3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3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9" format="3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9" format="34" series="1">
      <pivotArea type="data" outline="0" fieldPosition="0">
        <references count="1">
          <reference field="4294967294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50FA845-3C2E-4792-88C6-7115A7950611}" name="PivotTable11" cacheId="854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7">
  <location ref="R19:S148" firstHeaderRow="1" firstDataRow="1" firstDataCol="1"/>
  <pivotFields count="6">
    <pivotField dataField="1" showAll="0"/>
    <pivotField showAll="0"/>
    <pivotField name="Postcode" axis="axisRow" showAll="0">
      <items count="130">
        <item x="36"/>
        <item x="58"/>
        <item x="53"/>
        <item x="69"/>
        <item x="83"/>
        <item x="24"/>
        <item x="20"/>
        <item x="44"/>
        <item x="1"/>
        <item x="31"/>
        <item x="5"/>
        <item x="50"/>
        <item x="70"/>
        <item x="23"/>
        <item x="51"/>
        <item x="49"/>
        <item x="74"/>
        <item x="66"/>
        <item x="82"/>
        <item x="29"/>
        <item x="43"/>
        <item x="60"/>
        <item x="76"/>
        <item x="3"/>
        <item x="21"/>
        <item x="8"/>
        <item x="75"/>
        <item x="2"/>
        <item x="38"/>
        <item x="64"/>
        <item x="59"/>
        <item x="62"/>
        <item x="22"/>
        <item x="28"/>
        <item x="65"/>
        <item x="33"/>
        <item x="46"/>
        <item x="27"/>
        <item x="0"/>
        <item x="10"/>
        <item x="55"/>
        <item x="16"/>
        <item x="30"/>
        <item x="79"/>
        <item x="25"/>
        <item x="40"/>
        <item x="13"/>
        <item x="45"/>
        <item x="47"/>
        <item x="52"/>
        <item x="63"/>
        <item x="11"/>
        <item x="81"/>
        <item x="78"/>
        <item x="72"/>
        <item x="15"/>
        <item x="37"/>
        <item x="26"/>
        <item x="14"/>
        <item x="32"/>
        <item x="6"/>
        <item x="12"/>
        <item x="57"/>
        <item x="71"/>
        <item x="7"/>
        <item x="39"/>
        <item x="35"/>
        <item x="61"/>
        <item x="48"/>
        <item x="67"/>
        <item x="34"/>
        <item x="77"/>
        <item x="18"/>
        <item x="80"/>
        <item x="73"/>
        <item x="56"/>
        <item x="17"/>
        <item x="42"/>
        <item x="9"/>
        <item x="68"/>
        <item x="54"/>
        <item x="19"/>
        <item x="4"/>
        <item x="41"/>
        <item x="86"/>
        <item x="108"/>
        <item x="99"/>
        <item x="104"/>
        <item x="126"/>
        <item x="91"/>
        <item x="122"/>
        <item x="121"/>
        <item x="115"/>
        <item x="89"/>
        <item x="117"/>
        <item x="100"/>
        <item x="111"/>
        <item x="109"/>
        <item x="90"/>
        <item x="107"/>
        <item x="93"/>
        <item x="120"/>
        <item x="110"/>
        <item x="103"/>
        <item x="96"/>
        <item x="92"/>
        <item x="85"/>
        <item x="114"/>
        <item x="106"/>
        <item x="84"/>
        <item x="123"/>
        <item x="105"/>
        <item x="88"/>
        <item x="87"/>
        <item x="118"/>
        <item x="95"/>
        <item x="102"/>
        <item x="127"/>
        <item x="97"/>
        <item x="112"/>
        <item x="94"/>
        <item x="119"/>
        <item x="98"/>
        <item x="101"/>
        <item x="113"/>
        <item x="125"/>
        <item x="116"/>
        <item x="124"/>
        <item h="1" x="128"/>
        <item t="default"/>
      </items>
    </pivotField>
    <pivotField showAll="0"/>
    <pivotField showAll="0"/>
    <pivotField showAll="0"/>
  </pivotFields>
  <rowFields count="1">
    <field x="2"/>
  </rowFields>
  <rowItems count="1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 t="grand">
      <x/>
    </i>
  </rowItems>
  <colItems count="1">
    <i/>
  </colItems>
  <dataFields count="1">
    <dataField name="Number of Customers" fld="0" subtotal="count" baseField="0" baseItem="1758396416"/>
  </dataFields>
  <chartFormats count="1">
    <chartFormat chart="6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openxmlformats.org/officeDocument/2006/relationships/drawing" Target="../drawings/drawing8.xml"/><Relationship Id="rId4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2FF93-5979-4736-8013-B0D869DF174A}">
  <dimension ref="A2:AJ7"/>
  <sheetViews>
    <sheetView showGridLines="0" zoomScale="70" zoomScaleNormal="70" workbookViewId="0"/>
  </sheetViews>
  <sheetFormatPr defaultRowHeight="15"/>
  <cols>
    <col min="4" max="4" width="10.7109375" customWidth="1"/>
    <col min="10" max="10" width="10.42578125" customWidth="1"/>
    <col min="15" max="15" width="10.42578125" customWidth="1"/>
    <col min="20" max="20" width="12.85546875" customWidth="1"/>
    <col min="25" max="25" width="11" customWidth="1"/>
    <col min="29" max="29" width="10.42578125" customWidth="1"/>
  </cols>
  <sheetData>
    <row r="2" spans="1:36" ht="33.75">
      <c r="A2" s="31" t="s">
        <v>0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</row>
    <row r="4" spans="1:36" ht="18.75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</row>
    <row r="5" spans="1:36" s="25" customFormat="1" ht="18.75">
      <c r="A5" s="32" t="s">
        <v>1</v>
      </c>
      <c r="B5" s="32"/>
      <c r="C5" s="32"/>
      <c r="D5" s="32"/>
      <c r="F5" s="32" t="s">
        <v>2</v>
      </c>
      <c r="G5" s="32"/>
      <c r="H5" s="32"/>
      <c r="I5" s="32"/>
      <c r="J5" s="32"/>
      <c r="L5" s="32" t="s">
        <v>3</v>
      </c>
      <c r="M5" s="32"/>
      <c r="N5" s="32"/>
      <c r="O5" s="32"/>
      <c r="Q5" s="32" t="s">
        <v>4</v>
      </c>
      <c r="R5" s="32"/>
      <c r="S5" s="32"/>
      <c r="T5" s="32"/>
      <c r="V5" s="32" t="s">
        <v>5</v>
      </c>
      <c r="W5" s="32"/>
      <c r="X5" s="32"/>
      <c r="Y5" s="32"/>
      <c r="AA5" s="32" t="s">
        <v>6</v>
      </c>
      <c r="AB5" s="32"/>
      <c r="AC5" s="32"/>
      <c r="AE5" s="32" t="s">
        <v>7</v>
      </c>
      <c r="AF5" s="32"/>
    </row>
    <row r="6" spans="1:36" ht="18.75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</row>
    <row r="7" spans="1:36" ht="26.25">
      <c r="A7" s="30" t="s">
        <v>8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</row>
  </sheetData>
  <mergeCells count="9">
    <mergeCell ref="A7:AJ7"/>
    <mergeCell ref="A2:AJ2"/>
    <mergeCell ref="A5:D5"/>
    <mergeCell ref="F5:J5"/>
    <mergeCell ref="L5:O5"/>
    <mergeCell ref="Q5:T5"/>
    <mergeCell ref="V5:Y5"/>
    <mergeCell ref="AA5:AC5"/>
    <mergeCell ref="AE5:AF5"/>
  </mergeCells>
  <hyperlinks>
    <hyperlink ref="A5:D5" location="'Popularity of Products by Age'!A1" display="Popularity of Products by Age" xr:uid="{7B991313-EE04-4F53-84C4-20CB95473B9E}"/>
    <hyperlink ref="F5:J5" location="'Sales of Product by Postcode Se'!A1" display="Sales of Product by Postcode Sector" xr:uid="{5CDEEAF3-4727-4487-AEE2-B5260F171AEE}"/>
    <hyperlink ref="L5:O5" location="'House Size per Postcode Area'!A1" display="House Size per Postcode Area" xr:uid="{3F31B763-64DD-417F-9870-891D6A23902E}"/>
    <hyperlink ref="Q5:T5" location="'Age Groups by Postcode Sector'!A1" display="Age Groups by Postcode Sector" xr:uid="{DB89556C-FD11-4730-A6D0-604F287E0444}"/>
    <hyperlink ref="V5:Y5" location="'Distribution of Property Type'!A1" display="Distribution of Property Type" xr:uid="{DCFAE940-D4A4-4132-A710-209A3D6E6D67}"/>
    <hyperlink ref="AA5:AC5" location="'Demographic Charts'!A1" display="Demographic Charts" xr:uid="{3EF274C6-CA5B-41EC-B031-E32EBD52707E}"/>
    <hyperlink ref="AE5:AF5" location="Correlation!A1" display="Correlation" xr:uid="{5A8D81A8-64C5-45B6-A7CE-855EBFDE707E}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081E9-A079-4A8F-84DC-EC7D54675D64}">
  <dimension ref="B2:G45"/>
  <sheetViews>
    <sheetView workbookViewId="0">
      <selection activeCell="K44" sqref="K44"/>
    </sheetView>
  </sheetViews>
  <sheetFormatPr defaultRowHeight="15"/>
  <cols>
    <col min="2" max="2" width="13.140625" bestFit="1" customWidth="1"/>
    <col min="3" max="3" width="10.5703125" bestFit="1" customWidth="1"/>
    <col min="4" max="6" width="11.42578125" bestFit="1" customWidth="1"/>
    <col min="7" max="7" width="12.42578125" bestFit="1" customWidth="1"/>
  </cols>
  <sheetData>
    <row r="2" spans="2:7">
      <c r="B2" s="3" t="s">
        <v>22</v>
      </c>
      <c r="C2" t="s">
        <v>241</v>
      </c>
      <c r="D2" t="s">
        <v>242</v>
      </c>
      <c r="E2" t="s">
        <v>243</v>
      </c>
      <c r="F2" t="s">
        <v>244</v>
      </c>
      <c r="G2" t="s">
        <v>245</v>
      </c>
    </row>
    <row r="3" spans="2:7">
      <c r="B3" s="4" t="s">
        <v>226</v>
      </c>
      <c r="C3" s="5">
        <v>136</v>
      </c>
      <c r="D3" s="5">
        <v>616</v>
      </c>
      <c r="E3" s="5">
        <v>1141</v>
      </c>
      <c r="F3" s="5">
        <v>1156</v>
      </c>
      <c r="G3" s="5">
        <v>687</v>
      </c>
    </row>
    <row r="4" spans="2:7">
      <c r="B4" s="4" t="s">
        <v>225</v>
      </c>
      <c r="C4" s="5">
        <v>554</v>
      </c>
      <c r="D4" s="5">
        <v>802</v>
      </c>
      <c r="E4" s="5">
        <v>1535</v>
      </c>
      <c r="F4" s="5">
        <v>1204</v>
      </c>
      <c r="G4" s="5">
        <v>448</v>
      </c>
    </row>
    <row r="5" spans="2:7">
      <c r="B5" s="4" t="s">
        <v>224</v>
      </c>
      <c r="C5" s="5">
        <v>1367</v>
      </c>
      <c r="D5" s="5">
        <v>2324</v>
      </c>
      <c r="E5" s="5">
        <v>2908</v>
      </c>
      <c r="F5" s="5">
        <v>1978</v>
      </c>
      <c r="G5" s="5">
        <v>1385</v>
      </c>
    </row>
    <row r="6" spans="2:7">
      <c r="B6" s="4" t="s">
        <v>223</v>
      </c>
      <c r="C6" s="5">
        <v>408</v>
      </c>
      <c r="D6" s="5">
        <v>921</v>
      </c>
      <c r="E6" s="5">
        <v>1997</v>
      </c>
      <c r="F6" s="5">
        <v>1485</v>
      </c>
      <c r="G6" s="5">
        <v>658</v>
      </c>
    </row>
    <row r="7" spans="2:7">
      <c r="B7" s="4" t="s">
        <v>222</v>
      </c>
      <c r="C7" s="5">
        <v>656</v>
      </c>
      <c r="D7" s="5">
        <v>2375</v>
      </c>
      <c r="E7" s="5">
        <v>2718</v>
      </c>
      <c r="F7" s="5">
        <v>1634</v>
      </c>
      <c r="G7" s="5">
        <v>1085</v>
      </c>
    </row>
    <row r="8" spans="2:7">
      <c r="B8" s="4" t="s">
        <v>221</v>
      </c>
      <c r="C8" s="5">
        <v>911</v>
      </c>
      <c r="D8" s="5">
        <v>3295</v>
      </c>
      <c r="E8" s="5">
        <v>6109</v>
      </c>
      <c r="F8" s="5">
        <v>1761</v>
      </c>
      <c r="G8" s="5">
        <v>446</v>
      </c>
    </row>
    <row r="9" spans="2:7">
      <c r="B9" s="4" t="s">
        <v>220</v>
      </c>
      <c r="C9" s="5">
        <v>739</v>
      </c>
      <c r="D9" s="5">
        <v>1737</v>
      </c>
      <c r="E9" s="5">
        <v>2217</v>
      </c>
      <c r="F9" s="5">
        <v>1281</v>
      </c>
      <c r="G9" s="5">
        <v>453</v>
      </c>
    </row>
    <row r="10" spans="2:7">
      <c r="B10" s="4" t="s">
        <v>219</v>
      </c>
      <c r="C10" s="5">
        <v>1017</v>
      </c>
      <c r="D10" s="5">
        <v>2249</v>
      </c>
      <c r="E10" s="5">
        <v>2803</v>
      </c>
      <c r="F10" s="5">
        <v>2402</v>
      </c>
      <c r="G10" s="5">
        <v>837</v>
      </c>
    </row>
    <row r="11" spans="2:7">
      <c r="B11" s="4" t="s">
        <v>218</v>
      </c>
      <c r="C11" s="5">
        <v>1197</v>
      </c>
      <c r="D11" s="5">
        <v>2687</v>
      </c>
      <c r="E11" s="5">
        <v>2590</v>
      </c>
      <c r="F11" s="5">
        <v>1174</v>
      </c>
      <c r="G11" s="5">
        <v>335</v>
      </c>
    </row>
    <row r="12" spans="2:7">
      <c r="B12" s="4" t="s">
        <v>217</v>
      </c>
      <c r="C12" s="5">
        <v>1332</v>
      </c>
      <c r="D12" s="5">
        <v>3061</v>
      </c>
      <c r="E12" s="5">
        <v>4845</v>
      </c>
      <c r="F12" s="5">
        <v>1862</v>
      </c>
      <c r="G12" s="5">
        <v>404</v>
      </c>
    </row>
    <row r="13" spans="2:7">
      <c r="B13" s="4" t="s">
        <v>216</v>
      </c>
      <c r="C13" s="5">
        <v>467</v>
      </c>
      <c r="D13" s="5">
        <v>1322</v>
      </c>
      <c r="E13" s="5">
        <v>2186</v>
      </c>
      <c r="F13" s="5">
        <v>1029</v>
      </c>
      <c r="G13" s="5">
        <v>476</v>
      </c>
    </row>
    <row r="14" spans="2:7">
      <c r="B14" s="4" t="s">
        <v>215</v>
      </c>
      <c r="C14" s="5">
        <v>1020</v>
      </c>
      <c r="D14" s="5">
        <v>2626</v>
      </c>
      <c r="E14" s="5">
        <v>2255</v>
      </c>
      <c r="F14" s="5">
        <v>1868</v>
      </c>
      <c r="G14" s="5">
        <v>1298</v>
      </c>
    </row>
    <row r="15" spans="2:7">
      <c r="B15" s="4" t="s">
        <v>214</v>
      </c>
      <c r="C15" s="5">
        <v>1959</v>
      </c>
      <c r="D15" s="5">
        <v>3963</v>
      </c>
      <c r="E15" s="5">
        <v>5774</v>
      </c>
      <c r="F15" s="5">
        <v>2323</v>
      </c>
      <c r="G15" s="5">
        <v>1277</v>
      </c>
    </row>
    <row r="16" spans="2:7">
      <c r="B16" s="4" t="s">
        <v>213</v>
      </c>
      <c r="C16" s="5">
        <v>398</v>
      </c>
      <c r="D16" s="5">
        <v>1052</v>
      </c>
      <c r="E16" s="5">
        <v>1661</v>
      </c>
      <c r="F16" s="5">
        <v>1312</v>
      </c>
      <c r="G16" s="5">
        <v>1309</v>
      </c>
    </row>
    <row r="17" spans="2:7">
      <c r="B17" s="4" t="s">
        <v>212</v>
      </c>
      <c r="C17" s="5">
        <v>438</v>
      </c>
      <c r="D17" s="5">
        <v>1404</v>
      </c>
      <c r="E17" s="5">
        <v>2198</v>
      </c>
      <c r="F17" s="5">
        <v>2294</v>
      </c>
      <c r="G17" s="5">
        <v>1574</v>
      </c>
    </row>
    <row r="18" spans="2:7">
      <c r="B18" s="4" t="s">
        <v>211</v>
      </c>
      <c r="C18" s="5">
        <v>261</v>
      </c>
      <c r="D18" s="5">
        <v>849</v>
      </c>
      <c r="E18" s="5">
        <v>2087</v>
      </c>
      <c r="F18" s="5">
        <v>1330</v>
      </c>
      <c r="G18" s="5">
        <v>312</v>
      </c>
    </row>
    <row r="19" spans="2:7">
      <c r="B19" s="4" t="s">
        <v>210</v>
      </c>
      <c r="C19" s="5">
        <v>522</v>
      </c>
      <c r="D19" s="5">
        <v>1486</v>
      </c>
      <c r="E19" s="5">
        <v>4055</v>
      </c>
      <c r="F19" s="5">
        <v>2992</v>
      </c>
      <c r="G19" s="5">
        <v>769</v>
      </c>
    </row>
    <row r="20" spans="2:7">
      <c r="B20" s="4" t="s">
        <v>209</v>
      </c>
      <c r="C20" s="5">
        <v>118</v>
      </c>
      <c r="D20" s="5">
        <v>346</v>
      </c>
      <c r="E20" s="5">
        <v>874</v>
      </c>
      <c r="F20" s="5">
        <v>616</v>
      </c>
      <c r="G20" s="5">
        <v>200</v>
      </c>
    </row>
    <row r="21" spans="2:7">
      <c r="B21" s="4" t="s">
        <v>208</v>
      </c>
      <c r="C21" s="5">
        <v>175</v>
      </c>
      <c r="D21" s="5">
        <v>574</v>
      </c>
      <c r="E21" s="5">
        <v>1109</v>
      </c>
      <c r="F21" s="5">
        <v>1054</v>
      </c>
      <c r="G21" s="5">
        <v>489</v>
      </c>
    </row>
    <row r="22" spans="2:7">
      <c r="B22" s="4" t="s">
        <v>207</v>
      </c>
      <c r="C22" s="5">
        <v>274</v>
      </c>
      <c r="D22" s="5">
        <v>734</v>
      </c>
      <c r="E22" s="5">
        <v>1878</v>
      </c>
      <c r="F22" s="5">
        <v>816</v>
      </c>
      <c r="G22" s="5">
        <v>243</v>
      </c>
    </row>
    <row r="23" spans="2:7">
      <c r="B23" s="4" t="s">
        <v>206</v>
      </c>
      <c r="C23" s="5">
        <v>797</v>
      </c>
      <c r="D23" s="5">
        <v>2786</v>
      </c>
      <c r="E23" s="5">
        <v>8067</v>
      </c>
      <c r="F23" s="5">
        <v>2907</v>
      </c>
      <c r="G23" s="5">
        <v>541</v>
      </c>
    </row>
    <row r="24" spans="2:7">
      <c r="B24" s="4" t="s">
        <v>205</v>
      </c>
      <c r="C24" s="5">
        <v>294</v>
      </c>
      <c r="D24" s="5">
        <v>974</v>
      </c>
      <c r="E24" s="5">
        <v>3013</v>
      </c>
      <c r="F24" s="5">
        <v>1528</v>
      </c>
      <c r="G24" s="5">
        <v>423</v>
      </c>
    </row>
    <row r="25" spans="2:7">
      <c r="B25" s="4" t="s">
        <v>204</v>
      </c>
      <c r="C25" s="5">
        <v>573</v>
      </c>
      <c r="D25" s="5">
        <v>1506</v>
      </c>
      <c r="E25" s="5">
        <v>3874</v>
      </c>
      <c r="F25" s="5">
        <v>2339</v>
      </c>
      <c r="G25" s="5">
        <v>540</v>
      </c>
    </row>
    <row r="26" spans="2:7">
      <c r="B26" s="4" t="s">
        <v>203</v>
      </c>
      <c r="C26" s="5">
        <v>1066</v>
      </c>
      <c r="D26" s="5">
        <v>2627</v>
      </c>
      <c r="E26" s="5">
        <v>6957</v>
      </c>
      <c r="F26" s="5">
        <v>1609</v>
      </c>
      <c r="G26" s="5">
        <v>288</v>
      </c>
    </row>
    <row r="27" spans="2:7">
      <c r="B27" s="4" t="s">
        <v>202</v>
      </c>
      <c r="C27" s="5">
        <v>843</v>
      </c>
      <c r="D27" s="5">
        <v>2980</v>
      </c>
      <c r="E27" s="5">
        <v>3189</v>
      </c>
      <c r="F27" s="5">
        <v>2508</v>
      </c>
      <c r="G27" s="5">
        <v>465</v>
      </c>
    </row>
    <row r="28" spans="2:7">
      <c r="B28" s="4" t="s">
        <v>200</v>
      </c>
      <c r="C28" s="5">
        <v>824</v>
      </c>
      <c r="D28" s="5">
        <v>1679</v>
      </c>
      <c r="E28" s="5">
        <v>4049</v>
      </c>
      <c r="F28" s="5">
        <v>1631</v>
      </c>
      <c r="G28" s="5">
        <v>414</v>
      </c>
    </row>
    <row r="29" spans="2:7">
      <c r="B29" s="4" t="s">
        <v>198</v>
      </c>
      <c r="C29" s="5">
        <v>963</v>
      </c>
      <c r="D29" s="5">
        <v>3197</v>
      </c>
      <c r="E29" s="5">
        <v>5356</v>
      </c>
      <c r="F29" s="5">
        <v>2527</v>
      </c>
      <c r="G29" s="5">
        <v>462</v>
      </c>
    </row>
    <row r="30" spans="2:7">
      <c r="B30" s="4" t="s">
        <v>196</v>
      </c>
      <c r="C30" s="5">
        <v>47</v>
      </c>
      <c r="D30" s="5">
        <v>178</v>
      </c>
      <c r="E30" s="5">
        <v>450</v>
      </c>
      <c r="F30" s="5">
        <v>425</v>
      </c>
      <c r="G30" s="5">
        <v>229</v>
      </c>
    </row>
    <row r="31" spans="2:7">
      <c r="B31" s="4" t="s">
        <v>195</v>
      </c>
      <c r="C31" s="5">
        <v>259</v>
      </c>
      <c r="D31" s="5">
        <v>717</v>
      </c>
      <c r="E31" s="5">
        <v>987</v>
      </c>
      <c r="F31" s="5">
        <v>818</v>
      </c>
      <c r="G31" s="5">
        <v>192</v>
      </c>
    </row>
    <row r="32" spans="2:7">
      <c r="B32" s="4" t="s">
        <v>193</v>
      </c>
      <c r="C32" s="5">
        <v>134</v>
      </c>
      <c r="D32" s="5">
        <v>350</v>
      </c>
      <c r="E32" s="5">
        <v>698</v>
      </c>
      <c r="F32" s="5">
        <v>609</v>
      </c>
      <c r="G32" s="5">
        <v>275</v>
      </c>
    </row>
    <row r="33" spans="2:7">
      <c r="B33" s="4" t="s">
        <v>192</v>
      </c>
      <c r="C33" s="5">
        <v>176</v>
      </c>
      <c r="D33" s="5">
        <v>506</v>
      </c>
      <c r="E33" s="5">
        <v>895</v>
      </c>
      <c r="F33" s="5">
        <v>740</v>
      </c>
      <c r="G33" s="5">
        <v>291</v>
      </c>
    </row>
    <row r="34" spans="2:7">
      <c r="B34" s="4" t="s">
        <v>191</v>
      </c>
      <c r="C34" s="5">
        <v>324</v>
      </c>
      <c r="D34" s="5">
        <v>2112</v>
      </c>
      <c r="E34" s="5">
        <v>3009</v>
      </c>
      <c r="F34" s="5">
        <v>1187</v>
      </c>
      <c r="G34" s="5">
        <v>232</v>
      </c>
    </row>
    <row r="35" spans="2:7">
      <c r="B35" s="4" t="s">
        <v>189</v>
      </c>
      <c r="C35" s="5">
        <v>3572</v>
      </c>
      <c r="D35" s="5">
        <v>6084</v>
      </c>
      <c r="E35" s="5">
        <v>4226</v>
      </c>
      <c r="F35" s="5">
        <v>1736</v>
      </c>
      <c r="G35" s="5">
        <v>570</v>
      </c>
    </row>
    <row r="36" spans="2:7">
      <c r="B36" s="4" t="s">
        <v>187</v>
      </c>
      <c r="C36" s="5">
        <v>1199</v>
      </c>
      <c r="D36" s="5">
        <v>4504</v>
      </c>
      <c r="E36" s="5">
        <v>7386</v>
      </c>
      <c r="F36" s="5">
        <v>2674</v>
      </c>
      <c r="G36" s="5">
        <v>439</v>
      </c>
    </row>
    <row r="37" spans="2:7">
      <c r="B37" s="4" t="s">
        <v>185</v>
      </c>
      <c r="C37" s="5">
        <v>1183</v>
      </c>
      <c r="D37" s="5">
        <v>2623</v>
      </c>
      <c r="E37" s="5">
        <v>4139</v>
      </c>
      <c r="F37" s="5">
        <v>1741</v>
      </c>
      <c r="G37" s="5">
        <v>509</v>
      </c>
    </row>
    <row r="38" spans="2:7">
      <c r="B38" s="4" t="s">
        <v>183</v>
      </c>
      <c r="C38" s="5">
        <v>985</v>
      </c>
      <c r="D38" s="5">
        <v>3075</v>
      </c>
      <c r="E38" s="5">
        <v>4846</v>
      </c>
      <c r="F38" s="5">
        <v>3429</v>
      </c>
      <c r="G38" s="5">
        <v>731</v>
      </c>
    </row>
    <row r="39" spans="2:7">
      <c r="B39" s="4" t="s">
        <v>181</v>
      </c>
      <c r="C39" s="5">
        <v>3301</v>
      </c>
      <c r="D39" s="5">
        <v>6865</v>
      </c>
      <c r="E39" s="5">
        <v>14058</v>
      </c>
      <c r="F39" s="5">
        <v>5159</v>
      </c>
      <c r="G39" s="5">
        <v>1365</v>
      </c>
    </row>
    <row r="40" spans="2:7">
      <c r="B40" s="4" t="s">
        <v>179</v>
      </c>
      <c r="C40" s="5">
        <v>1999</v>
      </c>
      <c r="D40" s="5">
        <v>4566</v>
      </c>
      <c r="E40" s="5">
        <v>10940</v>
      </c>
      <c r="F40" s="5">
        <v>2205</v>
      </c>
      <c r="G40" s="5">
        <v>398</v>
      </c>
    </row>
    <row r="41" spans="2:7">
      <c r="B41" s="4" t="s">
        <v>177</v>
      </c>
      <c r="C41" s="5">
        <v>1129</v>
      </c>
      <c r="D41" s="5">
        <v>2362</v>
      </c>
      <c r="E41" s="5">
        <v>6651</v>
      </c>
      <c r="F41" s="5">
        <v>1430</v>
      </c>
      <c r="G41" s="5">
        <v>294</v>
      </c>
    </row>
    <row r="42" spans="2:7">
      <c r="B42" s="4" t="s">
        <v>175</v>
      </c>
      <c r="C42" s="5">
        <v>1381</v>
      </c>
      <c r="D42" s="5">
        <v>3251</v>
      </c>
      <c r="E42" s="5">
        <v>6882</v>
      </c>
      <c r="F42" s="5">
        <v>835</v>
      </c>
      <c r="G42" s="5">
        <v>184</v>
      </c>
    </row>
    <row r="43" spans="2:7">
      <c r="B43" s="4" t="s">
        <v>173</v>
      </c>
      <c r="C43" s="5">
        <v>790</v>
      </c>
      <c r="D43" s="5">
        <v>2268</v>
      </c>
      <c r="E43" s="5">
        <v>3713</v>
      </c>
      <c r="F43" s="5">
        <v>544</v>
      </c>
      <c r="G43" s="5">
        <v>102</v>
      </c>
    </row>
    <row r="44" spans="2:7">
      <c r="B44" s="4" t="s">
        <v>171</v>
      </c>
      <c r="C44" s="5">
        <v>1201</v>
      </c>
      <c r="D44" s="5">
        <v>3267</v>
      </c>
      <c r="E44" s="5">
        <v>5891</v>
      </c>
      <c r="F44" s="5">
        <v>1123</v>
      </c>
      <c r="G44" s="5">
        <v>245</v>
      </c>
    </row>
    <row r="45" spans="2:7">
      <c r="B45" s="4" t="s">
        <v>152</v>
      </c>
      <c r="C45" s="5">
        <v>36989</v>
      </c>
      <c r="D45" s="5">
        <v>92900</v>
      </c>
      <c r="E45" s="5">
        <v>162216</v>
      </c>
      <c r="F45" s="5">
        <v>71275</v>
      </c>
      <c r="G45" s="5">
        <v>23874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848"/>
  <sheetViews>
    <sheetView workbookViewId="0">
      <selection activeCell="H56" sqref="H56"/>
    </sheetView>
  </sheetViews>
  <sheetFormatPr defaultRowHeight="15"/>
  <cols>
    <col min="1" max="1" width="19.42578125" bestFit="1" customWidth="1"/>
    <col min="2" max="2" width="7.5703125" bestFit="1" customWidth="1"/>
    <col min="3" max="3" width="13.42578125" bestFit="1" customWidth="1"/>
    <col min="4" max="4" width="4.140625" bestFit="1" customWidth="1"/>
    <col min="5" max="5" width="14.140625" bestFit="1" customWidth="1"/>
    <col min="6" max="6" width="16.42578125" bestFit="1" customWidth="1"/>
    <col min="18" max="18" width="13.140625" bestFit="1" customWidth="1"/>
    <col min="19" max="19" width="20.7109375" bestFit="1" customWidth="1"/>
  </cols>
  <sheetData>
    <row r="1" spans="1:20">
      <c r="A1" t="s">
        <v>246</v>
      </c>
      <c r="B1" t="s">
        <v>247</v>
      </c>
      <c r="C1" t="s">
        <v>248</v>
      </c>
      <c r="D1" t="s">
        <v>249</v>
      </c>
      <c r="E1" t="s">
        <v>250</v>
      </c>
      <c r="F1" t="s">
        <v>251</v>
      </c>
    </row>
    <row r="2" spans="1:20">
      <c r="A2" t="s">
        <v>252</v>
      </c>
      <c r="B2" t="s">
        <v>253</v>
      </c>
      <c r="C2" t="s">
        <v>66</v>
      </c>
      <c r="D2">
        <v>49</v>
      </c>
      <c r="E2" t="s">
        <v>201</v>
      </c>
      <c r="F2" t="s">
        <v>189</v>
      </c>
    </row>
    <row r="3" spans="1:20">
      <c r="A3" t="s">
        <v>254</v>
      </c>
      <c r="B3" t="s">
        <v>255</v>
      </c>
      <c r="C3" t="s">
        <v>80</v>
      </c>
      <c r="D3">
        <v>37</v>
      </c>
      <c r="E3" t="s">
        <v>201</v>
      </c>
      <c r="F3" t="s">
        <v>175</v>
      </c>
    </row>
    <row r="4" spans="1:20">
      <c r="A4" t="s">
        <v>256</v>
      </c>
      <c r="B4" t="s">
        <v>253</v>
      </c>
      <c r="C4" t="s">
        <v>81</v>
      </c>
      <c r="D4">
        <v>18</v>
      </c>
      <c r="E4" t="s">
        <v>201</v>
      </c>
      <c r="F4" t="s">
        <v>183</v>
      </c>
      <c r="R4" s="52" t="s">
        <v>257</v>
      </c>
      <c r="S4" s="52"/>
      <c r="T4" s="52"/>
    </row>
    <row r="5" spans="1:20">
      <c r="A5" t="s">
        <v>258</v>
      </c>
      <c r="B5" t="s">
        <v>255</v>
      </c>
      <c r="C5" t="s">
        <v>29</v>
      </c>
      <c r="D5">
        <v>20</v>
      </c>
      <c r="E5" t="s">
        <v>201</v>
      </c>
      <c r="F5" t="s">
        <v>181</v>
      </c>
    </row>
    <row r="6" spans="1:20">
      <c r="A6" t="s">
        <v>259</v>
      </c>
      <c r="B6" t="s">
        <v>255</v>
      </c>
      <c r="C6" t="s">
        <v>58</v>
      </c>
      <c r="D6">
        <v>29</v>
      </c>
      <c r="E6" t="s">
        <v>201</v>
      </c>
      <c r="F6" t="s">
        <v>211</v>
      </c>
      <c r="R6" s="11" t="s">
        <v>253</v>
      </c>
      <c r="S6" s="11">
        <f>COUNTIF(B:B,"Male")</f>
        <v>409</v>
      </c>
      <c r="T6" s="16">
        <f>S6/S8</f>
        <v>0.48288075560802834</v>
      </c>
    </row>
    <row r="7" spans="1:20">
      <c r="A7" t="s">
        <v>260</v>
      </c>
      <c r="B7" t="s">
        <v>255</v>
      </c>
      <c r="C7" t="s">
        <v>50</v>
      </c>
      <c r="D7">
        <v>42</v>
      </c>
      <c r="E7" t="s">
        <v>201</v>
      </c>
      <c r="F7" t="s">
        <v>177</v>
      </c>
      <c r="R7" s="11" t="s">
        <v>255</v>
      </c>
      <c r="S7" s="11">
        <f>COUNTIF(B:B,"Female")</f>
        <v>438</v>
      </c>
      <c r="T7" s="16">
        <f>S7/S8</f>
        <v>0.51711924439197166</v>
      </c>
    </row>
    <row r="8" spans="1:20">
      <c r="A8" t="s">
        <v>261</v>
      </c>
      <c r="B8" t="s">
        <v>255</v>
      </c>
      <c r="C8" t="s">
        <v>58</v>
      </c>
      <c r="D8">
        <v>43</v>
      </c>
      <c r="E8" t="s">
        <v>201</v>
      </c>
      <c r="F8" t="s">
        <v>211</v>
      </c>
      <c r="R8" s="11" t="s">
        <v>262</v>
      </c>
      <c r="S8" s="11">
        <f>SUM(S6:S7)</f>
        <v>847</v>
      </c>
      <c r="T8" s="11"/>
    </row>
    <row r="9" spans="1:20">
      <c r="A9" t="s">
        <v>263</v>
      </c>
      <c r="B9" t="s">
        <v>255</v>
      </c>
      <c r="C9" t="s">
        <v>75</v>
      </c>
      <c r="D9">
        <v>47</v>
      </c>
      <c r="E9" t="s">
        <v>201</v>
      </c>
      <c r="F9" t="s">
        <v>203</v>
      </c>
    </row>
    <row r="10" spans="1:20">
      <c r="A10" t="s">
        <v>264</v>
      </c>
      <c r="B10" t="s">
        <v>253</v>
      </c>
      <c r="C10" t="s">
        <v>28</v>
      </c>
      <c r="D10">
        <v>24</v>
      </c>
      <c r="E10" t="s">
        <v>201</v>
      </c>
      <c r="F10" t="s">
        <v>204</v>
      </c>
    </row>
    <row r="11" spans="1:20">
      <c r="A11" t="s">
        <v>265</v>
      </c>
      <c r="B11" t="s">
        <v>255</v>
      </c>
      <c r="C11" t="s">
        <v>73</v>
      </c>
      <c r="D11">
        <v>28</v>
      </c>
      <c r="E11" t="s">
        <v>201</v>
      </c>
      <c r="F11" t="s">
        <v>183</v>
      </c>
    </row>
    <row r="12" spans="1:20">
      <c r="A12" t="s">
        <v>266</v>
      </c>
      <c r="B12" t="s">
        <v>255</v>
      </c>
      <c r="C12" t="s">
        <v>82</v>
      </c>
      <c r="D12">
        <v>29</v>
      </c>
      <c r="E12" t="s">
        <v>201</v>
      </c>
      <c r="F12" t="s">
        <v>210</v>
      </c>
    </row>
    <row r="13" spans="1:20">
      <c r="A13" t="s">
        <v>267</v>
      </c>
      <c r="B13" t="s">
        <v>255</v>
      </c>
      <c r="C13" t="s">
        <v>103</v>
      </c>
      <c r="D13">
        <v>19</v>
      </c>
      <c r="E13" t="s">
        <v>201</v>
      </c>
      <c r="F13" t="s">
        <v>191</v>
      </c>
    </row>
    <row r="14" spans="1:20">
      <c r="A14" t="s">
        <v>268</v>
      </c>
      <c r="B14" t="s">
        <v>253</v>
      </c>
      <c r="C14" t="s">
        <v>39</v>
      </c>
      <c r="D14">
        <v>22</v>
      </c>
      <c r="E14" t="s">
        <v>201</v>
      </c>
      <c r="F14" t="s">
        <v>200</v>
      </c>
      <c r="R14" s="57" t="s">
        <v>269</v>
      </c>
      <c r="S14" s="57"/>
      <c r="T14" s="11">
        <f>AVERAGE(D:D)</f>
        <v>31.04840613931523</v>
      </c>
    </row>
    <row r="15" spans="1:20">
      <c r="A15" t="s">
        <v>270</v>
      </c>
      <c r="B15" t="s">
        <v>253</v>
      </c>
      <c r="C15" t="s">
        <v>90</v>
      </c>
      <c r="D15">
        <v>23</v>
      </c>
      <c r="E15" t="s">
        <v>201</v>
      </c>
      <c r="F15" t="s">
        <v>203</v>
      </c>
    </row>
    <row r="16" spans="1:20">
      <c r="A16" t="s">
        <v>271</v>
      </c>
      <c r="B16" t="s">
        <v>255</v>
      </c>
      <c r="C16" t="s">
        <v>99</v>
      </c>
      <c r="D16">
        <v>21</v>
      </c>
      <c r="E16" t="s">
        <v>201</v>
      </c>
      <c r="F16" t="s">
        <v>198</v>
      </c>
    </row>
    <row r="17" spans="1:19">
      <c r="A17" t="s">
        <v>272</v>
      </c>
      <c r="B17" t="s">
        <v>255</v>
      </c>
      <c r="C17" t="s">
        <v>100</v>
      </c>
      <c r="D17">
        <v>41</v>
      </c>
      <c r="E17" t="s">
        <v>201</v>
      </c>
      <c r="F17" t="s">
        <v>203</v>
      </c>
    </row>
    <row r="18" spans="1:19">
      <c r="A18" t="s">
        <v>273</v>
      </c>
      <c r="B18" t="s">
        <v>253</v>
      </c>
      <c r="C18" t="s">
        <v>90</v>
      </c>
      <c r="D18">
        <v>31</v>
      </c>
      <c r="E18" t="s">
        <v>201</v>
      </c>
      <c r="F18" t="s">
        <v>203</v>
      </c>
    </row>
    <row r="19" spans="1:19">
      <c r="A19" t="s">
        <v>274</v>
      </c>
      <c r="B19" t="s">
        <v>253</v>
      </c>
      <c r="C19" t="s">
        <v>99</v>
      </c>
      <c r="D19">
        <v>50</v>
      </c>
      <c r="E19" t="s">
        <v>201</v>
      </c>
      <c r="F19" t="s">
        <v>198</v>
      </c>
      <c r="R19" s="3" t="s">
        <v>22</v>
      </c>
      <c r="S19" t="s">
        <v>275</v>
      </c>
    </row>
    <row r="20" spans="1:19">
      <c r="A20" t="s">
        <v>276</v>
      </c>
      <c r="B20" t="s">
        <v>253</v>
      </c>
      <c r="C20" t="s">
        <v>146</v>
      </c>
      <c r="D20">
        <v>38</v>
      </c>
      <c r="E20" t="s">
        <v>201</v>
      </c>
      <c r="F20" t="s">
        <v>202</v>
      </c>
      <c r="R20" s="4" t="s">
        <v>98</v>
      </c>
      <c r="S20" s="5">
        <v>8</v>
      </c>
    </row>
    <row r="21" spans="1:19">
      <c r="A21" t="s">
        <v>277</v>
      </c>
      <c r="B21" t="s">
        <v>255</v>
      </c>
      <c r="C21" t="s">
        <v>86</v>
      </c>
      <c r="D21">
        <v>31</v>
      </c>
      <c r="E21" t="s">
        <v>201</v>
      </c>
      <c r="F21" t="s">
        <v>191</v>
      </c>
      <c r="R21" s="4" t="s">
        <v>46</v>
      </c>
      <c r="S21" s="5">
        <v>3</v>
      </c>
    </row>
    <row r="22" spans="1:19">
      <c r="A22" t="s">
        <v>278</v>
      </c>
      <c r="B22" t="s">
        <v>253</v>
      </c>
      <c r="C22" t="s">
        <v>75</v>
      </c>
      <c r="D22">
        <v>22</v>
      </c>
      <c r="E22" t="s">
        <v>201</v>
      </c>
      <c r="F22" t="s">
        <v>203</v>
      </c>
      <c r="R22" s="4" t="s">
        <v>95</v>
      </c>
      <c r="S22" s="5">
        <v>7</v>
      </c>
    </row>
    <row r="23" spans="1:19">
      <c r="A23" t="s">
        <v>279</v>
      </c>
      <c r="B23" t="s">
        <v>255</v>
      </c>
      <c r="C23" t="s">
        <v>136</v>
      </c>
      <c r="D23">
        <v>26</v>
      </c>
      <c r="E23" t="s">
        <v>201</v>
      </c>
      <c r="F23" t="s">
        <v>208</v>
      </c>
      <c r="R23" s="4" t="s">
        <v>85</v>
      </c>
      <c r="S23" s="5">
        <v>9</v>
      </c>
    </row>
    <row r="24" spans="1:19">
      <c r="A24" t="s">
        <v>280</v>
      </c>
      <c r="B24" t="s">
        <v>253</v>
      </c>
      <c r="C24" t="s">
        <v>51</v>
      </c>
      <c r="D24">
        <v>39</v>
      </c>
      <c r="E24" t="s">
        <v>201</v>
      </c>
      <c r="F24" t="s">
        <v>206</v>
      </c>
      <c r="R24" s="4" t="s">
        <v>25</v>
      </c>
      <c r="S24" s="5">
        <v>1</v>
      </c>
    </row>
    <row r="25" spans="1:19">
      <c r="A25" t="s">
        <v>281</v>
      </c>
      <c r="B25" t="s">
        <v>253</v>
      </c>
      <c r="C25" t="s">
        <v>69</v>
      </c>
      <c r="D25">
        <v>18</v>
      </c>
      <c r="E25" t="s">
        <v>201</v>
      </c>
      <c r="F25" t="s">
        <v>210</v>
      </c>
      <c r="R25" s="4" t="s">
        <v>53</v>
      </c>
      <c r="S25" s="5">
        <v>7</v>
      </c>
    </row>
    <row r="26" spans="1:19">
      <c r="A26" t="s">
        <v>282</v>
      </c>
      <c r="B26" t="s">
        <v>253</v>
      </c>
      <c r="C26" t="s">
        <v>104</v>
      </c>
      <c r="D26">
        <v>27</v>
      </c>
      <c r="E26" t="s">
        <v>201</v>
      </c>
      <c r="F26" t="s">
        <v>175</v>
      </c>
      <c r="R26" s="4" t="s">
        <v>104</v>
      </c>
      <c r="S26" s="5">
        <v>11</v>
      </c>
    </row>
    <row r="27" spans="1:19">
      <c r="A27" t="s">
        <v>283</v>
      </c>
      <c r="B27" t="s">
        <v>253</v>
      </c>
      <c r="C27" t="s">
        <v>52</v>
      </c>
      <c r="D27">
        <v>45</v>
      </c>
      <c r="E27" t="s">
        <v>201</v>
      </c>
      <c r="F27" t="s">
        <v>181</v>
      </c>
      <c r="R27" s="4" t="s">
        <v>93</v>
      </c>
      <c r="S27" s="5">
        <v>9</v>
      </c>
    </row>
    <row r="28" spans="1:19">
      <c r="A28" t="s">
        <v>284</v>
      </c>
      <c r="B28" t="s">
        <v>255</v>
      </c>
      <c r="C28" t="s">
        <v>60</v>
      </c>
      <c r="D28">
        <v>18</v>
      </c>
      <c r="E28" t="s">
        <v>201</v>
      </c>
      <c r="F28" t="s">
        <v>187</v>
      </c>
      <c r="R28" s="4" t="s">
        <v>80</v>
      </c>
      <c r="S28" s="5">
        <v>9</v>
      </c>
    </row>
    <row r="29" spans="1:19">
      <c r="A29" t="s">
        <v>285</v>
      </c>
      <c r="B29" t="s">
        <v>253</v>
      </c>
      <c r="C29" t="s">
        <v>91</v>
      </c>
      <c r="D29">
        <v>18</v>
      </c>
      <c r="E29" t="s">
        <v>201</v>
      </c>
      <c r="F29" t="s">
        <v>179</v>
      </c>
      <c r="R29" s="4" t="s">
        <v>37</v>
      </c>
      <c r="S29" s="5">
        <v>3</v>
      </c>
    </row>
    <row r="30" spans="1:19">
      <c r="A30" t="s">
        <v>286</v>
      </c>
      <c r="B30" t="s">
        <v>253</v>
      </c>
      <c r="C30" t="s">
        <v>53</v>
      </c>
      <c r="D30">
        <v>24</v>
      </c>
      <c r="E30" t="s">
        <v>201</v>
      </c>
      <c r="F30" t="s">
        <v>175</v>
      </c>
      <c r="R30" s="4" t="s">
        <v>50</v>
      </c>
      <c r="S30" s="5">
        <v>6</v>
      </c>
    </row>
    <row r="31" spans="1:19">
      <c r="A31" t="s">
        <v>287</v>
      </c>
      <c r="B31" t="s">
        <v>255</v>
      </c>
      <c r="C31" t="s">
        <v>96</v>
      </c>
      <c r="D31">
        <v>23</v>
      </c>
      <c r="E31" t="s">
        <v>201</v>
      </c>
      <c r="F31" t="s">
        <v>195</v>
      </c>
      <c r="R31" s="4" t="s">
        <v>84</v>
      </c>
      <c r="S31" s="5">
        <v>8</v>
      </c>
    </row>
    <row r="32" spans="1:19">
      <c r="A32" t="s">
        <v>288</v>
      </c>
      <c r="B32" t="s">
        <v>255</v>
      </c>
      <c r="C32" t="s">
        <v>57</v>
      </c>
      <c r="D32">
        <v>24</v>
      </c>
      <c r="E32" t="s">
        <v>201</v>
      </c>
      <c r="F32" t="s">
        <v>202</v>
      </c>
      <c r="R32" s="4" t="s">
        <v>56</v>
      </c>
      <c r="S32" s="5">
        <v>7</v>
      </c>
    </row>
    <row r="33" spans="1:19">
      <c r="A33" t="s">
        <v>289</v>
      </c>
      <c r="B33" t="s">
        <v>253</v>
      </c>
      <c r="C33" t="s">
        <v>42</v>
      </c>
      <c r="D33">
        <v>22</v>
      </c>
      <c r="E33" t="s">
        <v>201</v>
      </c>
      <c r="F33" t="s">
        <v>189</v>
      </c>
      <c r="R33" s="4" t="s">
        <v>91</v>
      </c>
      <c r="S33" s="5">
        <v>6</v>
      </c>
    </row>
    <row r="34" spans="1:19">
      <c r="A34" t="s">
        <v>290</v>
      </c>
      <c r="B34" t="s">
        <v>255</v>
      </c>
      <c r="C34" t="s">
        <v>94</v>
      </c>
      <c r="D34">
        <v>30</v>
      </c>
      <c r="E34" t="s">
        <v>201</v>
      </c>
      <c r="F34" t="s">
        <v>187</v>
      </c>
      <c r="R34" s="4" t="s">
        <v>107</v>
      </c>
      <c r="S34" s="5">
        <v>12</v>
      </c>
    </row>
    <row r="35" spans="1:19">
      <c r="A35" t="s">
        <v>291</v>
      </c>
      <c r="B35" t="s">
        <v>255</v>
      </c>
      <c r="C35" t="s">
        <v>59</v>
      </c>
      <c r="D35">
        <v>48</v>
      </c>
      <c r="E35" t="s">
        <v>201</v>
      </c>
      <c r="F35" t="s">
        <v>181</v>
      </c>
      <c r="R35" s="4" t="s">
        <v>40</v>
      </c>
      <c r="S35" s="5">
        <v>4</v>
      </c>
    </row>
    <row r="36" spans="1:19">
      <c r="A36" t="s">
        <v>292</v>
      </c>
      <c r="B36" t="s">
        <v>253</v>
      </c>
      <c r="C36" t="s">
        <v>102</v>
      </c>
      <c r="D36">
        <v>46</v>
      </c>
      <c r="E36" t="s">
        <v>201</v>
      </c>
      <c r="F36" t="s">
        <v>192</v>
      </c>
      <c r="R36" s="4" t="s">
        <v>47</v>
      </c>
      <c r="S36" s="5">
        <v>5</v>
      </c>
    </row>
    <row r="37" spans="1:19">
      <c r="A37" t="s">
        <v>293</v>
      </c>
      <c r="B37" t="s">
        <v>253</v>
      </c>
      <c r="C37" t="s">
        <v>37</v>
      </c>
      <c r="D37">
        <v>27</v>
      </c>
      <c r="E37" t="s">
        <v>201</v>
      </c>
      <c r="F37" t="s">
        <v>177</v>
      </c>
      <c r="R37" s="4" t="s">
        <v>55</v>
      </c>
      <c r="S37" s="5">
        <v>4</v>
      </c>
    </row>
    <row r="38" spans="1:19">
      <c r="A38" t="s">
        <v>294</v>
      </c>
      <c r="B38" t="s">
        <v>255</v>
      </c>
      <c r="C38" t="s">
        <v>50</v>
      </c>
      <c r="D38">
        <v>49</v>
      </c>
      <c r="E38" t="s">
        <v>201</v>
      </c>
      <c r="F38" t="s">
        <v>177</v>
      </c>
      <c r="R38" s="4" t="s">
        <v>27</v>
      </c>
      <c r="S38" s="5">
        <v>2</v>
      </c>
    </row>
    <row r="39" spans="1:19">
      <c r="A39" t="s">
        <v>295</v>
      </c>
      <c r="B39" t="s">
        <v>255</v>
      </c>
      <c r="C39" t="s">
        <v>77</v>
      </c>
      <c r="D39">
        <v>26</v>
      </c>
      <c r="E39" t="s">
        <v>201</v>
      </c>
      <c r="F39" t="s">
        <v>203</v>
      </c>
      <c r="R39" s="4" t="s">
        <v>59</v>
      </c>
      <c r="S39" s="5">
        <v>5</v>
      </c>
    </row>
    <row r="40" spans="1:19">
      <c r="A40" t="s">
        <v>296</v>
      </c>
      <c r="B40" t="s">
        <v>253</v>
      </c>
      <c r="C40" t="s">
        <v>74</v>
      </c>
      <c r="D40">
        <v>19</v>
      </c>
      <c r="E40" t="s">
        <v>201</v>
      </c>
      <c r="F40" t="s">
        <v>189</v>
      </c>
      <c r="R40" s="4" t="s">
        <v>68</v>
      </c>
      <c r="S40" s="5">
        <v>7</v>
      </c>
    </row>
    <row r="41" spans="1:19">
      <c r="A41" t="s">
        <v>297</v>
      </c>
      <c r="B41" t="s">
        <v>255</v>
      </c>
      <c r="C41" t="s">
        <v>41</v>
      </c>
      <c r="D41">
        <v>46</v>
      </c>
      <c r="E41" t="s">
        <v>201</v>
      </c>
      <c r="F41" t="s">
        <v>206</v>
      </c>
      <c r="R41" s="4" t="s">
        <v>49</v>
      </c>
      <c r="S41" s="5">
        <v>5</v>
      </c>
    </row>
    <row r="42" spans="1:19">
      <c r="A42" t="s">
        <v>298</v>
      </c>
      <c r="B42" t="s">
        <v>253</v>
      </c>
      <c r="C42" t="s">
        <v>131</v>
      </c>
      <c r="D42">
        <v>47</v>
      </c>
      <c r="E42" t="s">
        <v>201</v>
      </c>
      <c r="F42" t="s">
        <v>205</v>
      </c>
      <c r="R42" s="4" t="s">
        <v>65</v>
      </c>
      <c r="S42" s="5">
        <v>5</v>
      </c>
    </row>
    <row r="43" spans="1:19">
      <c r="A43" t="s">
        <v>299</v>
      </c>
      <c r="B43" t="s">
        <v>253</v>
      </c>
      <c r="C43" t="s">
        <v>60</v>
      </c>
      <c r="D43">
        <v>30</v>
      </c>
      <c r="E43" t="s">
        <v>201</v>
      </c>
      <c r="F43" t="s">
        <v>187</v>
      </c>
      <c r="R43" s="4" t="s">
        <v>29</v>
      </c>
      <c r="S43" s="5">
        <v>2</v>
      </c>
    </row>
    <row r="44" spans="1:19">
      <c r="A44" t="s">
        <v>300</v>
      </c>
      <c r="B44" t="s">
        <v>255</v>
      </c>
      <c r="C44" t="s">
        <v>98</v>
      </c>
      <c r="D44">
        <v>46</v>
      </c>
      <c r="E44" t="s">
        <v>201</v>
      </c>
      <c r="F44" t="s">
        <v>171</v>
      </c>
      <c r="R44" s="4" t="s">
        <v>52</v>
      </c>
      <c r="S44" s="5">
        <v>5</v>
      </c>
    </row>
    <row r="45" spans="1:19">
      <c r="A45" t="s">
        <v>301</v>
      </c>
      <c r="B45" t="s">
        <v>255</v>
      </c>
      <c r="C45" t="s">
        <v>72</v>
      </c>
      <c r="D45">
        <v>28</v>
      </c>
      <c r="E45" t="s">
        <v>201</v>
      </c>
      <c r="F45" t="s">
        <v>202</v>
      </c>
      <c r="R45" s="4" t="s">
        <v>73</v>
      </c>
      <c r="S45" s="5">
        <v>6</v>
      </c>
    </row>
    <row r="46" spans="1:19">
      <c r="A46" t="s">
        <v>302</v>
      </c>
      <c r="B46" t="s">
        <v>255</v>
      </c>
      <c r="C46" t="s">
        <v>77</v>
      </c>
      <c r="D46">
        <v>35</v>
      </c>
      <c r="E46" t="s">
        <v>201</v>
      </c>
      <c r="F46" t="s">
        <v>203</v>
      </c>
      <c r="R46" s="4" t="s">
        <v>61</v>
      </c>
      <c r="S46" s="5">
        <v>4</v>
      </c>
    </row>
    <row r="47" spans="1:19">
      <c r="A47" t="s">
        <v>303</v>
      </c>
      <c r="B47" t="s">
        <v>255</v>
      </c>
      <c r="C47" t="s">
        <v>98</v>
      </c>
      <c r="D47">
        <v>39</v>
      </c>
      <c r="E47" t="s">
        <v>201</v>
      </c>
      <c r="F47" t="s">
        <v>171</v>
      </c>
      <c r="R47" s="4" t="s">
        <v>81</v>
      </c>
      <c r="S47" s="5">
        <v>4</v>
      </c>
    </row>
    <row r="48" spans="1:19">
      <c r="A48" t="s">
        <v>304</v>
      </c>
      <c r="B48" t="s">
        <v>255</v>
      </c>
      <c r="C48" t="s">
        <v>104</v>
      </c>
      <c r="D48">
        <v>44</v>
      </c>
      <c r="E48" t="s">
        <v>201</v>
      </c>
      <c r="F48" t="s">
        <v>175</v>
      </c>
      <c r="R48" s="4" t="s">
        <v>48</v>
      </c>
      <c r="S48" s="5">
        <v>3</v>
      </c>
    </row>
    <row r="49" spans="1:19">
      <c r="A49" t="s">
        <v>305</v>
      </c>
      <c r="B49" t="s">
        <v>253</v>
      </c>
      <c r="C49" t="s">
        <v>48</v>
      </c>
      <c r="D49">
        <v>35</v>
      </c>
      <c r="E49" t="s">
        <v>201</v>
      </c>
      <c r="F49" t="s">
        <v>183</v>
      </c>
      <c r="R49" s="4" t="s">
        <v>76</v>
      </c>
      <c r="S49" s="5">
        <v>6</v>
      </c>
    </row>
    <row r="50" spans="1:19">
      <c r="A50" t="s">
        <v>306</v>
      </c>
      <c r="B50" t="s">
        <v>255</v>
      </c>
      <c r="C50" t="s">
        <v>100</v>
      </c>
      <c r="D50">
        <v>50</v>
      </c>
      <c r="E50" t="s">
        <v>201</v>
      </c>
      <c r="F50" t="s">
        <v>203</v>
      </c>
      <c r="R50" s="4" t="s">
        <v>32</v>
      </c>
      <c r="S50" s="5">
        <v>2</v>
      </c>
    </row>
    <row r="51" spans="1:19">
      <c r="A51" t="s">
        <v>307</v>
      </c>
      <c r="B51" t="s">
        <v>253</v>
      </c>
      <c r="C51" t="s">
        <v>42</v>
      </c>
      <c r="D51">
        <v>69</v>
      </c>
      <c r="E51" t="s">
        <v>201</v>
      </c>
      <c r="F51" t="s">
        <v>189</v>
      </c>
      <c r="R51" s="4" t="s">
        <v>64</v>
      </c>
      <c r="S51" s="5">
        <v>6</v>
      </c>
    </row>
    <row r="52" spans="1:19">
      <c r="A52" t="s">
        <v>308</v>
      </c>
      <c r="B52" t="s">
        <v>253</v>
      </c>
      <c r="C52" t="s">
        <v>151</v>
      </c>
      <c r="D52">
        <v>61</v>
      </c>
      <c r="E52" t="s">
        <v>201</v>
      </c>
      <c r="F52" t="s">
        <v>204</v>
      </c>
      <c r="R52" s="4" t="s">
        <v>60</v>
      </c>
      <c r="S52" s="5">
        <v>6</v>
      </c>
    </row>
    <row r="53" spans="1:19">
      <c r="A53" t="s">
        <v>309</v>
      </c>
      <c r="B53" t="s">
        <v>255</v>
      </c>
      <c r="C53" t="s">
        <v>124</v>
      </c>
      <c r="D53">
        <v>25</v>
      </c>
      <c r="E53" t="s">
        <v>201</v>
      </c>
      <c r="F53" t="s">
        <v>196</v>
      </c>
      <c r="R53" s="4" t="s">
        <v>94</v>
      </c>
      <c r="S53" s="5">
        <v>10</v>
      </c>
    </row>
    <row r="54" spans="1:19">
      <c r="A54" t="s">
        <v>310</v>
      </c>
      <c r="B54" t="s">
        <v>253</v>
      </c>
      <c r="C54" t="s">
        <v>131</v>
      </c>
      <c r="D54">
        <v>23</v>
      </c>
      <c r="E54" t="s">
        <v>201</v>
      </c>
      <c r="F54" t="s">
        <v>205</v>
      </c>
      <c r="R54" s="4" t="s">
        <v>106</v>
      </c>
      <c r="S54" s="5">
        <v>9</v>
      </c>
    </row>
    <row r="55" spans="1:19">
      <c r="A55" t="s">
        <v>311</v>
      </c>
      <c r="B55" t="s">
        <v>255</v>
      </c>
      <c r="C55" t="s">
        <v>73</v>
      </c>
      <c r="D55">
        <v>27</v>
      </c>
      <c r="E55" t="s">
        <v>201</v>
      </c>
      <c r="F55" t="s">
        <v>183</v>
      </c>
      <c r="R55" s="4" t="s">
        <v>74</v>
      </c>
      <c r="S55" s="5">
        <v>9</v>
      </c>
    </row>
    <row r="56" spans="1:19">
      <c r="A56" t="s">
        <v>312</v>
      </c>
      <c r="B56" t="s">
        <v>253</v>
      </c>
      <c r="C56" t="s">
        <v>83</v>
      </c>
      <c r="D56">
        <v>38</v>
      </c>
      <c r="E56" t="s">
        <v>201</v>
      </c>
      <c r="F56" t="s">
        <v>211</v>
      </c>
      <c r="R56" s="4" t="s">
        <v>38</v>
      </c>
      <c r="S56" s="5">
        <v>4</v>
      </c>
    </row>
    <row r="57" spans="1:19">
      <c r="A57" t="s">
        <v>313</v>
      </c>
      <c r="B57" t="s">
        <v>253</v>
      </c>
      <c r="C57" t="s">
        <v>100</v>
      </c>
      <c r="D57">
        <v>30</v>
      </c>
      <c r="E57" t="s">
        <v>201</v>
      </c>
      <c r="F57" t="s">
        <v>203</v>
      </c>
      <c r="R57" s="4" t="s">
        <v>42</v>
      </c>
      <c r="S57" s="5">
        <v>6</v>
      </c>
    </row>
    <row r="58" spans="1:19">
      <c r="A58" t="s">
        <v>314</v>
      </c>
      <c r="B58" t="s">
        <v>255</v>
      </c>
      <c r="C58" t="s">
        <v>37</v>
      </c>
      <c r="D58">
        <v>18</v>
      </c>
      <c r="E58" t="s">
        <v>201</v>
      </c>
      <c r="F58" t="s">
        <v>177</v>
      </c>
      <c r="R58" s="4" t="s">
        <v>66</v>
      </c>
      <c r="S58" s="5">
        <v>7</v>
      </c>
    </row>
    <row r="59" spans="1:19">
      <c r="A59" t="s">
        <v>315</v>
      </c>
      <c r="B59" t="s">
        <v>253</v>
      </c>
      <c r="C59" t="s">
        <v>146</v>
      </c>
      <c r="D59">
        <v>17</v>
      </c>
      <c r="E59" t="s">
        <v>201</v>
      </c>
      <c r="F59" t="s">
        <v>202</v>
      </c>
      <c r="R59" s="4" t="s">
        <v>103</v>
      </c>
      <c r="S59" s="5">
        <v>13</v>
      </c>
    </row>
    <row r="60" spans="1:19">
      <c r="A60" t="s">
        <v>316</v>
      </c>
      <c r="B60" t="s">
        <v>253</v>
      </c>
      <c r="C60" t="s">
        <v>53</v>
      </c>
      <c r="D60">
        <v>26</v>
      </c>
      <c r="E60" t="s">
        <v>201</v>
      </c>
      <c r="F60" t="s">
        <v>175</v>
      </c>
      <c r="R60" s="4" t="s">
        <v>31</v>
      </c>
      <c r="S60" s="5">
        <v>3</v>
      </c>
    </row>
    <row r="61" spans="1:19">
      <c r="A61" t="s">
        <v>317</v>
      </c>
      <c r="B61" t="s">
        <v>253</v>
      </c>
      <c r="C61" t="s">
        <v>124</v>
      </c>
      <c r="D61">
        <v>20</v>
      </c>
      <c r="E61" t="s">
        <v>201</v>
      </c>
      <c r="F61" t="s">
        <v>196</v>
      </c>
      <c r="R61" s="4" t="s">
        <v>86</v>
      </c>
      <c r="S61" s="5">
        <v>6</v>
      </c>
    </row>
    <row r="62" spans="1:19">
      <c r="A62" t="s">
        <v>318</v>
      </c>
      <c r="B62" t="s">
        <v>253</v>
      </c>
      <c r="C62" t="s">
        <v>91</v>
      </c>
      <c r="D62">
        <v>58</v>
      </c>
      <c r="E62" t="s">
        <v>201</v>
      </c>
      <c r="F62" t="s">
        <v>179</v>
      </c>
      <c r="R62" s="4" t="s">
        <v>102</v>
      </c>
      <c r="S62" s="5">
        <v>7</v>
      </c>
    </row>
    <row r="63" spans="1:19">
      <c r="A63" t="s">
        <v>319</v>
      </c>
      <c r="B63" t="s">
        <v>253</v>
      </c>
      <c r="C63" t="s">
        <v>63</v>
      </c>
      <c r="D63">
        <v>27</v>
      </c>
      <c r="E63" t="s">
        <v>201</v>
      </c>
      <c r="F63" t="s">
        <v>209</v>
      </c>
      <c r="R63" s="4" t="s">
        <v>79</v>
      </c>
      <c r="S63" s="5">
        <v>6</v>
      </c>
    </row>
    <row r="64" spans="1:19">
      <c r="A64" t="s">
        <v>320</v>
      </c>
      <c r="B64" t="s">
        <v>253</v>
      </c>
      <c r="C64" t="s">
        <v>68</v>
      </c>
      <c r="D64">
        <v>20</v>
      </c>
      <c r="E64" t="s">
        <v>201</v>
      </c>
      <c r="F64" t="s">
        <v>181</v>
      </c>
      <c r="R64" s="4" t="s">
        <v>96</v>
      </c>
      <c r="S64" s="5">
        <v>8</v>
      </c>
    </row>
    <row r="65" spans="1:19">
      <c r="A65" t="s">
        <v>321</v>
      </c>
      <c r="B65" t="s">
        <v>253</v>
      </c>
      <c r="C65" t="s">
        <v>59</v>
      </c>
      <c r="D65">
        <v>46</v>
      </c>
      <c r="E65" t="s">
        <v>201</v>
      </c>
      <c r="F65" t="s">
        <v>181</v>
      </c>
      <c r="R65" s="4" t="s">
        <v>124</v>
      </c>
      <c r="S65" s="5">
        <v>11</v>
      </c>
    </row>
    <row r="66" spans="1:19">
      <c r="A66" t="s">
        <v>322</v>
      </c>
      <c r="B66" t="s">
        <v>255</v>
      </c>
      <c r="C66" t="s">
        <v>93</v>
      </c>
      <c r="D66">
        <v>38</v>
      </c>
      <c r="E66" t="s">
        <v>201</v>
      </c>
      <c r="F66" t="s">
        <v>175</v>
      </c>
      <c r="R66" s="4" t="s">
        <v>99</v>
      </c>
      <c r="S66" s="5">
        <v>7</v>
      </c>
    </row>
    <row r="67" spans="1:19">
      <c r="A67" t="s">
        <v>323</v>
      </c>
      <c r="B67" t="s">
        <v>255</v>
      </c>
      <c r="C67" t="s">
        <v>102</v>
      </c>
      <c r="D67">
        <v>26</v>
      </c>
      <c r="E67" t="s">
        <v>201</v>
      </c>
      <c r="F67" t="s">
        <v>192</v>
      </c>
      <c r="R67" s="4" t="s">
        <v>109</v>
      </c>
      <c r="S67" s="5">
        <v>7</v>
      </c>
    </row>
    <row r="68" spans="1:19">
      <c r="A68" t="s">
        <v>324</v>
      </c>
      <c r="B68" t="s">
        <v>253</v>
      </c>
      <c r="C68" t="s">
        <v>109</v>
      </c>
      <c r="D68">
        <v>39</v>
      </c>
      <c r="E68" t="s">
        <v>201</v>
      </c>
      <c r="F68" t="s">
        <v>198</v>
      </c>
      <c r="R68" s="4" t="s">
        <v>111</v>
      </c>
      <c r="S68" s="5">
        <v>12</v>
      </c>
    </row>
    <row r="69" spans="1:19">
      <c r="A69" t="s">
        <v>325</v>
      </c>
      <c r="B69" t="s">
        <v>253</v>
      </c>
      <c r="C69" t="s">
        <v>146</v>
      </c>
      <c r="D69">
        <v>31</v>
      </c>
      <c r="E69" t="s">
        <v>201</v>
      </c>
      <c r="F69" t="s">
        <v>202</v>
      </c>
      <c r="R69" s="4" t="s">
        <v>108</v>
      </c>
      <c r="S69" s="5">
        <v>10</v>
      </c>
    </row>
    <row r="70" spans="1:19">
      <c r="A70" t="s">
        <v>326</v>
      </c>
      <c r="B70" t="s">
        <v>253</v>
      </c>
      <c r="C70" t="s">
        <v>38</v>
      </c>
      <c r="D70">
        <v>24</v>
      </c>
      <c r="E70" t="s">
        <v>201</v>
      </c>
      <c r="F70" t="s">
        <v>189</v>
      </c>
      <c r="R70" s="4" t="s">
        <v>105</v>
      </c>
      <c r="S70" s="5">
        <v>10</v>
      </c>
    </row>
    <row r="71" spans="1:19">
      <c r="A71" t="s">
        <v>327</v>
      </c>
      <c r="B71" t="s">
        <v>253</v>
      </c>
      <c r="C71" t="s">
        <v>72</v>
      </c>
      <c r="D71">
        <v>42</v>
      </c>
      <c r="E71" t="s">
        <v>201</v>
      </c>
      <c r="F71" t="s">
        <v>202</v>
      </c>
      <c r="R71" s="4" t="s">
        <v>39</v>
      </c>
      <c r="S71" s="5">
        <v>3</v>
      </c>
    </row>
    <row r="72" spans="1:19">
      <c r="A72" t="s">
        <v>328</v>
      </c>
      <c r="B72" t="s">
        <v>253</v>
      </c>
      <c r="C72" t="s">
        <v>52</v>
      </c>
      <c r="D72">
        <v>43</v>
      </c>
      <c r="E72" t="s">
        <v>201</v>
      </c>
      <c r="F72" t="s">
        <v>181</v>
      </c>
      <c r="R72" s="4" t="s">
        <v>26</v>
      </c>
      <c r="S72" s="5">
        <v>2</v>
      </c>
    </row>
    <row r="73" spans="1:19">
      <c r="A73" t="s">
        <v>329</v>
      </c>
      <c r="B73" t="s">
        <v>253</v>
      </c>
      <c r="C73" t="s">
        <v>111</v>
      </c>
      <c r="D73">
        <v>21</v>
      </c>
      <c r="E73" t="s">
        <v>201</v>
      </c>
      <c r="F73" t="s">
        <v>198</v>
      </c>
      <c r="R73" s="4" t="s">
        <v>71</v>
      </c>
      <c r="S73" s="5">
        <v>4</v>
      </c>
    </row>
    <row r="74" spans="1:19">
      <c r="A74" t="s">
        <v>330</v>
      </c>
      <c r="B74" t="s">
        <v>255</v>
      </c>
      <c r="C74" t="s">
        <v>99</v>
      </c>
      <c r="D74">
        <v>21</v>
      </c>
      <c r="E74" t="s">
        <v>201</v>
      </c>
      <c r="F74" t="s">
        <v>198</v>
      </c>
      <c r="R74" s="4" t="s">
        <v>43</v>
      </c>
      <c r="S74" s="5">
        <v>3</v>
      </c>
    </row>
    <row r="75" spans="1:19">
      <c r="A75" t="s">
        <v>331</v>
      </c>
      <c r="B75" t="s">
        <v>253</v>
      </c>
      <c r="C75" t="s">
        <v>151</v>
      </c>
      <c r="D75">
        <v>35</v>
      </c>
      <c r="E75" t="s">
        <v>201</v>
      </c>
      <c r="F75" t="s">
        <v>204</v>
      </c>
      <c r="R75" s="4" t="s">
        <v>146</v>
      </c>
      <c r="S75" s="5">
        <v>11</v>
      </c>
    </row>
    <row r="76" spans="1:19">
      <c r="A76" t="s">
        <v>332</v>
      </c>
      <c r="B76" t="s">
        <v>255</v>
      </c>
      <c r="C76" t="s">
        <v>66</v>
      </c>
      <c r="D76">
        <v>49</v>
      </c>
      <c r="E76" t="s">
        <v>201</v>
      </c>
      <c r="F76" t="s">
        <v>189</v>
      </c>
      <c r="R76" s="4" t="s">
        <v>72</v>
      </c>
      <c r="S76" s="5">
        <v>7</v>
      </c>
    </row>
    <row r="77" spans="1:19">
      <c r="A77" t="s">
        <v>333</v>
      </c>
      <c r="B77" t="s">
        <v>255</v>
      </c>
      <c r="C77" t="s">
        <v>92</v>
      </c>
      <c r="D77">
        <v>19</v>
      </c>
      <c r="E77" t="s">
        <v>201</v>
      </c>
      <c r="F77" t="s">
        <v>206</v>
      </c>
      <c r="R77" s="4" t="s">
        <v>57</v>
      </c>
      <c r="S77" s="5">
        <v>4</v>
      </c>
    </row>
    <row r="78" spans="1:19">
      <c r="A78" t="s">
        <v>334</v>
      </c>
      <c r="B78" t="s">
        <v>253</v>
      </c>
      <c r="C78" t="s">
        <v>40</v>
      </c>
      <c r="D78">
        <v>18</v>
      </c>
      <c r="E78" t="s">
        <v>201</v>
      </c>
      <c r="F78" t="s">
        <v>179</v>
      </c>
      <c r="R78" s="4" t="s">
        <v>100</v>
      </c>
      <c r="S78" s="5">
        <v>11</v>
      </c>
    </row>
    <row r="79" spans="1:19">
      <c r="A79" t="s">
        <v>335</v>
      </c>
      <c r="B79" t="s">
        <v>255</v>
      </c>
      <c r="C79" t="s">
        <v>84</v>
      </c>
      <c r="D79">
        <v>24</v>
      </c>
      <c r="E79" t="s">
        <v>201</v>
      </c>
      <c r="F79" t="s">
        <v>177</v>
      </c>
      <c r="R79" s="4" t="s">
        <v>77</v>
      </c>
      <c r="S79" s="5">
        <v>7</v>
      </c>
    </row>
    <row r="80" spans="1:19">
      <c r="A80" t="s">
        <v>336</v>
      </c>
      <c r="B80" t="s">
        <v>255</v>
      </c>
      <c r="C80" t="s">
        <v>107</v>
      </c>
      <c r="D80">
        <v>38</v>
      </c>
      <c r="E80" t="s">
        <v>201</v>
      </c>
      <c r="F80" t="s">
        <v>179</v>
      </c>
      <c r="R80" s="4" t="s">
        <v>75</v>
      </c>
      <c r="S80" s="5">
        <v>5</v>
      </c>
    </row>
    <row r="81" spans="1:19">
      <c r="A81" t="s">
        <v>337</v>
      </c>
      <c r="B81" t="s">
        <v>253</v>
      </c>
      <c r="C81" t="s">
        <v>75</v>
      </c>
      <c r="D81">
        <v>35</v>
      </c>
      <c r="E81" t="s">
        <v>201</v>
      </c>
      <c r="F81" t="s">
        <v>203</v>
      </c>
      <c r="R81" s="4" t="s">
        <v>90</v>
      </c>
      <c r="S81" s="5">
        <v>6</v>
      </c>
    </row>
    <row r="82" spans="1:19">
      <c r="A82" t="s">
        <v>338</v>
      </c>
      <c r="B82" t="s">
        <v>253</v>
      </c>
      <c r="C82" t="s">
        <v>108</v>
      </c>
      <c r="D82">
        <v>22</v>
      </c>
      <c r="E82" t="s">
        <v>201</v>
      </c>
      <c r="F82" t="s">
        <v>198</v>
      </c>
      <c r="R82" s="4" t="s">
        <v>54</v>
      </c>
      <c r="S82" s="5">
        <v>4</v>
      </c>
    </row>
    <row r="83" spans="1:19">
      <c r="A83" t="s">
        <v>339</v>
      </c>
      <c r="B83" t="s">
        <v>253</v>
      </c>
      <c r="C83" t="s">
        <v>83</v>
      </c>
      <c r="D83">
        <v>34</v>
      </c>
      <c r="E83" t="s">
        <v>201</v>
      </c>
      <c r="F83" t="s">
        <v>211</v>
      </c>
      <c r="R83" s="4" t="s">
        <v>87</v>
      </c>
      <c r="S83" s="5">
        <v>7</v>
      </c>
    </row>
    <row r="84" spans="1:19">
      <c r="A84" t="s">
        <v>340</v>
      </c>
      <c r="B84" t="s">
        <v>255</v>
      </c>
      <c r="C84" t="s">
        <v>74</v>
      </c>
      <c r="D84">
        <v>23</v>
      </c>
      <c r="E84" t="s">
        <v>201</v>
      </c>
      <c r="F84" t="s">
        <v>189</v>
      </c>
      <c r="R84" s="4" t="s">
        <v>28</v>
      </c>
      <c r="S84" s="5">
        <v>2</v>
      </c>
    </row>
    <row r="85" spans="1:19">
      <c r="A85" t="s">
        <v>341</v>
      </c>
      <c r="B85" t="s">
        <v>255</v>
      </c>
      <c r="C85" t="s">
        <v>73</v>
      </c>
      <c r="D85">
        <v>61</v>
      </c>
      <c r="E85" t="s">
        <v>201</v>
      </c>
      <c r="F85" t="s">
        <v>183</v>
      </c>
      <c r="R85" s="4" t="s">
        <v>151</v>
      </c>
      <c r="S85" s="5">
        <v>12</v>
      </c>
    </row>
    <row r="86" spans="1:19">
      <c r="A86" t="s">
        <v>342</v>
      </c>
      <c r="B86" t="s">
        <v>255</v>
      </c>
      <c r="C86" t="s">
        <v>95</v>
      </c>
      <c r="D86">
        <v>24</v>
      </c>
      <c r="E86" t="s">
        <v>201</v>
      </c>
      <c r="F86" t="s">
        <v>171</v>
      </c>
      <c r="R86" s="4" t="s">
        <v>131</v>
      </c>
      <c r="S86" s="5">
        <v>10</v>
      </c>
    </row>
    <row r="87" spans="1:19">
      <c r="A87" t="s">
        <v>343</v>
      </c>
      <c r="B87" t="s">
        <v>255</v>
      </c>
      <c r="C87" t="s">
        <v>125</v>
      </c>
      <c r="D87">
        <v>48</v>
      </c>
      <c r="E87" t="s">
        <v>201</v>
      </c>
      <c r="F87" t="s">
        <v>210</v>
      </c>
      <c r="R87" s="4" t="s">
        <v>24</v>
      </c>
      <c r="S87" s="5">
        <v>1</v>
      </c>
    </row>
    <row r="88" spans="1:19">
      <c r="A88" t="s">
        <v>344</v>
      </c>
      <c r="B88" t="s">
        <v>253</v>
      </c>
      <c r="C88" t="s">
        <v>74</v>
      </c>
      <c r="D88">
        <v>42</v>
      </c>
      <c r="E88" t="s">
        <v>201</v>
      </c>
      <c r="F88" t="s">
        <v>189</v>
      </c>
      <c r="R88" s="4" t="s">
        <v>92</v>
      </c>
      <c r="S88" s="5">
        <v>7</v>
      </c>
    </row>
    <row r="89" spans="1:19">
      <c r="A89" t="s">
        <v>345</v>
      </c>
      <c r="B89" t="s">
        <v>253</v>
      </c>
      <c r="C89" t="s">
        <v>31</v>
      </c>
      <c r="D89">
        <v>25</v>
      </c>
      <c r="E89" t="s">
        <v>201</v>
      </c>
      <c r="F89" t="s">
        <v>191</v>
      </c>
      <c r="R89" s="4" t="s">
        <v>45</v>
      </c>
      <c r="S89" s="5">
        <v>3</v>
      </c>
    </row>
    <row r="90" spans="1:19">
      <c r="A90" t="s">
        <v>346</v>
      </c>
      <c r="B90" t="s">
        <v>253</v>
      </c>
      <c r="C90" t="s">
        <v>60</v>
      </c>
      <c r="D90">
        <v>20</v>
      </c>
      <c r="E90" t="s">
        <v>201</v>
      </c>
      <c r="F90" t="s">
        <v>187</v>
      </c>
      <c r="R90" s="4" t="s">
        <v>41</v>
      </c>
      <c r="S90" s="5">
        <v>3</v>
      </c>
    </row>
    <row r="91" spans="1:19">
      <c r="A91" t="s">
        <v>347</v>
      </c>
      <c r="B91" t="s">
        <v>253</v>
      </c>
      <c r="C91" t="s">
        <v>99</v>
      </c>
      <c r="D91">
        <v>37</v>
      </c>
      <c r="E91" t="s">
        <v>201</v>
      </c>
      <c r="F91" t="s">
        <v>198</v>
      </c>
      <c r="R91" s="4" t="s">
        <v>70</v>
      </c>
      <c r="S91" s="5">
        <v>4</v>
      </c>
    </row>
    <row r="92" spans="1:19">
      <c r="A92" t="s">
        <v>348</v>
      </c>
      <c r="B92" t="s">
        <v>255</v>
      </c>
      <c r="C92" t="s">
        <v>88</v>
      </c>
      <c r="D92">
        <v>35</v>
      </c>
      <c r="E92" t="s">
        <v>201</v>
      </c>
      <c r="F92" t="s">
        <v>208</v>
      </c>
      <c r="R92" s="4" t="s">
        <v>51</v>
      </c>
      <c r="S92" s="5">
        <v>5</v>
      </c>
    </row>
    <row r="93" spans="1:19">
      <c r="A93" t="s">
        <v>349</v>
      </c>
      <c r="B93" t="s">
        <v>255</v>
      </c>
      <c r="C93" t="s">
        <v>94</v>
      </c>
      <c r="D93">
        <v>31</v>
      </c>
      <c r="E93" t="s">
        <v>201</v>
      </c>
      <c r="F93" t="s">
        <v>187</v>
      </c>
      <c r="R93" s="4" t="s">
        <v>44</v>
      </c>
      <c r="S93" s="5">
        <v>3</v>
      </c>
    </row>
    <row r="94" spans="1:19">
      <c r="A94" t="s">
        <v>350</v>
      </c>
      <c r="B94" t="s">
        <v>253</v>
      </c>
      <c r="C94" t="s">
        <v>28</v>
      </c>
      <c r="D94">
        <v>35</v>
      </c>
      <c r="E94" t="s">
        <v>201</v>
      </c>
      <c r="F94" t="s">
        <v>204</v>
      </c>
      <c r="R94" s="4" t="s">
        <v>34</v>
      </c>
      <c r="S94" s="5">
        <v>3</v>
      </c>
    </row>
    <row r="95" spans="1:19">
      <c r="A95" t="s">
        <v>351</v>
      </c>
      <c r="B95" t="s">
        <v>253</v>
      </c>
      <c r="C95" t="s">
        <v>131</v>
      </c>
      <c r="D95">
        <v>40</v>
      </c>
      <c r="E95" t="s">
        <v>201</v>
      </c>
      <c r="F95" t="s">
        <v>205</v>
      </c>
      <c r="R95" s="4" t="s">
        <v>88</v>
      </c>
      <c r="S95" s="5">
        <v>5</v>
      </c>
    </row>
    <row r="96" spans="1:19">
      <c r="A96" t="s">
        <v>352</v>
      </c>
      <c r="B96" t="s">
        <v>253</v>
      </c>
      <c r="C96" t="s">
        <v>54</v>
      </c>
      <c r="D96">
        <v>28</v>
      </c>
      <c r="E96" t="s">
        <v>201</v>
      </c>
      <c r="F96" t="s">
        <v>204</v>
      </c>
      <c r="R96" s="4" t="s">
        <v>136</v>
      </c>
      <c r="S96" s="5">
        <v>10</v>
      </c>
    </row>
    <row r="97" spans="1:19">
      <c r="A97" t="s">
        <v>353</v>
      </c>
      <c r="B97" t="s">
        <v>255</v>
      </c>
      <c r="C97" t="s">
        <v>41</v>
      </c>
      <c r="D97">
        <v>48</v>
      </c>
      <c r="E97" t="s">
        <v>201</v>
      </c>
      <c r="F97" t="s">
        <v>206</v>
      </c>
      <c r="R97" s="4" t="s">
        <v>63</v>
      </c>
      <c r="S97" s="5">
        <v>4</v>
      </c>
    </row>
    <row r="98" spans="1:19">
      <c r="A98" t="s">
        <v>354</v>
      </c>
      <c r="B98" t="s">
        <v>253</v>
      </c>
      <c r="C98" t="s">
        <v>125</v>
      </c>
      <c r="D98">
        <v>43</v>
      </c>
      <c r="E98" t="s">
        <v>201</v>
      </c>
      <c r="F98" t="s">
        <v>210</v>
      </c>
      <c r="R98" s="4" t="s">
        <v>82</v>
      </c>
      <c r="S98" s="5">
        <v>4</v>
      </c>
    </row>
    <row r="99" spans="1:19">
      <c r="A99" t="s">
        <v>355</v>
      </c>
      <c r="B99" t="s">
        <v>253</v>
      </c>
      <c r="C99" t="s">
        <v>88</v>
      </c>
      <c r="D99">
        <v>49</v>
      </c>
      <c r="E99" t="s">
        <v>201</v>
      </c>
      <c r="F99" t="s">
        <v>208</v>
      </c>
      <c r="R99" s="4" t="s">
        <v>35</v>
      </c>
      <c r="S99" s="5">
        <v>2</v>
      </c>
    </row>
    <row r="100" spans="1:19">
      <c r="A100" t="s">
        <v>356</v>
      </c>
      <c r="B100" t="s">
        <v>255</v>
      </c>
      <c r="C100" t="s">
        <v>77</v>
      </c>
      <c r="D100">
        <v>20</v>
      </c>
      <c r="E100" t="s">
        <v>201</v>
      </c>
      <c r="F100" t="s">
        <v>203</v>
      </c>
      <c r="R100" s="4" t="s">
        <v>125</v>
      </c>
      <c r="S100" s="5">
        <v>11</v>
      </c>
    </row>
    <row r="101" spans="1:19">
      <c r="A101" t="s">
        <v>357</v>
      </c>
      <c r="B101" t="s">
        <v>255</v>
      </c>
      <c r="C101" t="s">
        <v>46</v>
      </c>
      <c r="D101">
        <v>31</v>
      </c>
      <c r="E101" t="s">
        <v>201</v>
      </c>
      <c r="F101" t="s">
        <v>171</v>
      </c>
      <c r="R101" s="4" t="s">
        <v>69</v>
      </c>
      <c r="S101" s="5">
        <v>4</v>
      </c>
    </row>
    <row r="102" spans="1:19">
      <c r="A102" t="s">
        <v>358</v>
      </c>
      <c r="B102" t="s">
        <v>255</v>
      </c>
      <c r="C102" t="s">
        <v>99</v>
      </c>
      <c r="D102">
        <v>38</v>
      </c>
      <c r="E102" t="s">
        <v>201</v>
      </c>
      <c r="F102" t="s">
        <v>198</v>
      </c>
      <c r="R102" s="4" t="s">
        <v>58</v>
      </c>
      <c r="S102" s="5">
        <v>5</v>
      </c>
    </row>
    <row r="103" spans="1:19">
      <c r="A103" t="s">
        <v>359</v>
      </c>
      <c r="B103" t="s">
        <v>253</v>
      </c>
      <c r="C103" t="s">
        <v>32</v>
      </c>
      <c r="D103">
        <v>55</v>
      </c>
      <c r="E103" t="s">
        <v>201</v>
      </c>
      <c r="F103" t="s">
        <v>185</v>
      </c>
      <c r="R103" s="4" t="s">
        <v>83</v>
      </c>
      <c r="S103" s="5">
        <v>4</v>
      </c>
    </row>
    <row r="104" spans="1:19">
      <c r="A104" t="s">
        <v>360</v>
      </c>
      <c r="B104" t="s">
        <v>255</v>
      </c>
      <c r="C104" t="s">
        <v>49</v>
      </c>
      <c r="D104">
        <v>62</v>
      </c>
      <c r="E104" t="s">
        <v>201</v>
      </c>
      <c r="F104" t="s">
        <v>181</v>
      </c>
      <c r="R104" s="4" t="s">
        <v>137</v>
      </c>
      <c r="S104" s="5">
        <v>11</v>
      </c>
    </row>
    <row r="105" spans="1:19">
      <c r="A105" t="s">
        <v>361</v>
      </c>
      <c r="B105" t="s">
        <v>253</v>
      </c>
      <c r="C105" t="s">
        <v>53</v>
      </c>
      <c r="D105">
        <v>33</v>
      </c>
      <c r="E105" t="s">
        <v>201</v>
      </c>
      <c r="F105" t="s">
        <v>175</v>
      </c>
      <c r="R105" s="4" t="s">
        <v>127</v>
      </c>
      <c r="S105" s="5">
        <v>7</v>
      </c>
    </row>
    <row r="106" spans="1:19">
      <c r="A106" t="s">
        <v>362</v>
      </c>
      <c r="B106" t="s">
        <v>255</v>
      </c>
      <c r="C106" t="s">
        <v>104</v>
      </c>
      <c r="D106">
        <v>22</v>
      </c>
      <c r="E106" t="s">
        <v>201</v>
      </c>
      <c r="F106" t="s">
        <v>175</v>
      </c>
      <c r="R106" s="4" t="s">
        <v>150</v>
      </c>
      <c r="S106" s="5">
        <v>16</v>
      </c>
    </row>
    <row r="107" spans="1:19">
      <c r="A107" t="s">
        <v>363</v>
      </c>
      <c r="B107" t="s">
        <v>255</v>
      </c>
      <c r="C107" t="s">
        <v>111</v>
      </c>
      <c r="D107">
        <v>34</v>
      </c>
      <c r="E107" t="s">
        <v>201</v>
      </c>
      <c r="F107" t="s">
        <v>198</v>
      </c>
      <c r="R107" s="4" t="s">
        <v>133</v>
      </c>
      <c r="S107" s="5">
        <v>8</v>
      </c>
    </row>
    <row r="108" spans="1:19">
      <c r="A108" t="s">
        <v>364</v>
      </c>
      <c r="B108" t="s">
        <v>253</v>
      </c>
      <c r="C108" t="s">
        <v>24</v>
      </c>
      <c r="D108">
        <v>19</v>
      </c>
      <c r="E108" t="s">
        <v>201</v>
      </c>
      <c r="F108" t="s">
        <v>205</v>
      </c>
      <c r="R108" s="4" t="s">
        <v>149</v>
      </c>
      <c r="S108" s="5">
        <v>11</v>
      </c>
    </row>
    <row r="109" spans="1:19">
      <c r="A109" t="s">
        <v>365</v>
      </c>
      <c r="B109" t="s">
        <v>253</v>
      </c>
      <c r="C109" t="s">
        <v>64</v>
      </c>
      <c r="D109">
        <v>27</v>
      </c>
      <c r="E109" t="s">
        <v>201</v>
      </c>
      <c r="F109" t="s">
        <v>187</v>
      </c>
      <c r="R109" s="4" t="s">
        <v>138</v>
      </c>
      <c r="S109" s="5">
        <v>9</v>
      </c>
    </row>
    <row r="110" spans="1:19">
      <c r="A110" t="s">
        <v>366</v>
      </c>
      <c r="B110" t="s">
        <v>255</v>
      </c>
      <c r="C110" t="s">
        <v>111</v>
      </c>
      <c r="D110">
        <v>35</v>
      </c>
      <c r="E110" t="s">
        <v>201</v>
      </c>
      <c r="F110" t="s">
        <v>198</v>
      </c>
      <c r="R110" s="4" t="s">
        <v>140</v>
      </c>
      <c r="S110" s="5">
        <v>9</v>
      </c>
    </row>
    <row r="111" spans="1:19">
      <c r="A111" t="s">
        <v>367</v>
      </c>
      <c r="B111" t="s">
        <v>255</v>
      </c>
      <c r="C111" t="s">
        <v>54</v>
      </c>
      <c r="D111">
        <v>27</v>
      </c>
      <c r="E111" t="s">
        <v>201</v>
      </c>
      <c r="F111" t="s">
        <v>204</v>
      </c>
      <c r="R111" s="4" t="s">
        <v>67</v>
      </c>
      <c r="S111" s="5">
        <v>3</v>
      </c>
    </row>
    <row r="112" spans="1:19">
      <c r="A112" t="s">
        <v>368</v>
      </c>
      <c r="B112" t="s">
        <v>255</v>
      </c>
      <c r="C112" t="s">
        <v>72</v>
      </c>
      <c r="D112">
        <v>18</v>
      </c>
      <c r="E112" t="s">
        <v>201</v>
      </c>
      <c r="F112" t="s">
        <v>202</v>
      </c>
      <c r="R112" s="4" t="s">
        <v>143</v>
      </c>
      <c r="S112" s="5">
        <v>14</v>
      </c>
    </row>
    <row r="113" spans="1:19">
      <c r="A113" t="s">
        <v>369</v>
      </c>
      <c r="B113" t="s">
        <v>255</v>
      </c>
      <c r="C113" t="s">
        <v>93</v>
      </c>
      <c r="D113">
        <v>67</v>
      </c>
      <c r="E113" t="s">
        <v>201</v>
      </c>
      <c r="F113" t="s">
        <v>175</v>
      </c>
      <c r="R113" s="4" t="s">
        <v>119</v>
      </c>
      <c r="S113" s="5">
        <v>10</v>
      </c>
    </row>
    <row r="114" spans="1:19">
      <c r="A114" t="s">
        <v>370</v>
      </c>
      <c r="B114" t="s">
        <v>255</v>
      </c>
      <c r="C114" t="s">
        <v>40</v>
      </c>
      <c r="D114">
        <v>25</v>
      </c>
      <c r="E114" t="s">
        <v>201</v>
      </c>
      <c r="F114" t="s">
        <v>179</v>
      </c>
      <c r="R114" s="4" t="s">
        <v>142</v>
      </c>
      <c r="S114" s="5">
        <v>10</v>
      </c>
    </row>
    <row r="115" spans="1:19">
      <c r="A115" t="s">
        <v>371</v>
      </c>
      <c r="B115" t="s">
        <v>255</v>
      </c>
      <c r="C115" t="s">
        <v>99</v>
      </c>
      <c r="D115">
        <v>29</v>
      </c>
      <c r="E115" t="s">
        <v>201</v>
      </c>
      <c r="F115" t="s">
        <v>198</v>
      </c>
      <c r="R115" s="4" t="s">
        <v>147</v>
      </c>
      <c r="S115" s="5">
        <v>7</v>
      </c>
    </row>
    <row r="116" spans="1:19">
      <c r="A116" t="s">
        <v>372</v>
      </c>
      <c r="B116" t="s">
        <v>253</v>
      </c>
      <c r="C116" t="s">
        <v>73</v>
      </c>
      <c r="D116">
        <v>21</v>
      </c>
      <c r="E116" t="s">
        <v>201</v>
      </c>
      <c r="F116" t="s">
        <v>183</v>
      </c>
      <c r="R116" s="4" t="s">
        <v>132</v>
      </c>
      <c r="S116" s="5">
        <v>9</v>
      </c>
    </row>
    <row r="117" spans="1:19">
      <c r="A117" t="s">
        <v>373</v>
      </c>
      <c r="B117" t="s">
        <v>253</v>
      </c>
      <c r="C117" t="s">
        <v>105</v>
      </c>
      <c r="D117">
        <v>40</v>
      </c>
      <c r="E117" t="s">
        <v>201</v>
      </c>
      <c r="F117" t="s">
        <v>198</v>
      </c>
      <c r="R117" s="4" t="s">
        <v>116</v>
      </c>
      <c r="S117" s="5">
        <v>7</v>
      </c>
    </row>
    <row r="118" spans="1:19">
      <c r="A118" t="s">
        <v>374</v>
      </c>
      <c r="B118" t="s">
        <v>253</v>
      </c>
      <c r="C118" t="s">
        <v>76</v>
      </c>
      <c r="D118">
        <v>35</v>
      </c>
      <c r="E118" t="s">
        <v>201</v>
      </c>
      <c r="F118" t="s">
        <v>185</v>
      </c>
      <c r="R118" s="4" t="s">
        <v>139</v>
      </c>
      <c r="S118" s="5">
        <v>13</v>
      </c>
    </row>
    <row r="119" spans="1:19">
      <c r="A119" t="s">
        <v>375</v>
      </c>
      <c r="B119" t="s">
        <v>253</v>
      </c>
      <c r="C119" t="s">
        <v>151</v>
      </c>
      <c r="D119">
        <v>38</v>
      </c>
      <c r="E119" t="s">
        <v>201</v>
      </c>
      <c r="F119" t="s">
        <v>204</v>
      </c>
      <c r="R119" s="4" t="s">
        <v>78</v>
      </c>
      <c r="S119" s="5">
        <v>4</v>
      </c>
    </row>
    <row r="120" spans="1:19">
      <c r="A120" t="s">
        <v>376</v>
      </c>
      <c r="B120" t="s">
        <v>253</v>
      </c>
      <c r="C120" t="s">
        <v>106</v>
      </c>
      <c r="D120">
        <v>27</v>
      </c>
      <c r="E120" t="s">
        <v>201</v>
      </c>
      <c r="F120" t="s">
        <v>187</v>
      </c>
      <c r="R120" s="4" t="s">
        <v>33</v>
      </c>
      <c r="S120" s="5">
        <v>2</v>
      </c>
    </row>
    <row r="121" spans="1:19">
      <c r="A121" t="s">
        <v>377</v>
      </c>
      <c r="B121" t="s">
        <v>255</v>
      </c>
      <c r="C121" t="s">
        <v>151</v>
      </c>
      <c r="D121">
        <v>42</v>
      </c>
      <c r="E121" t="s">
        <v>201</v>
      </c>
      <c r="F121" t="s">
        <v>204</v>
      </c>
      <c r="R121" s="4" t="s">
        <v>30</v>
      </c>
      <c r="S121" s="5">
        <v>2</v>
      </c>
    </row>
    <row r="122" spans="1:19">
      <c r="A122" t="s">
        <v>378</v>
      </c>
      <c r="B122" t="s">
        <v>253</v>
      </c>
      <c r="C122" t="s">
        <v>55</v>
      </c>
      <c r="D122">
        <v>30</v>
      </c>
      <c r="E122" t="s">
        <v>201</v>
      </c>
      <c r="F122" t="s">
        <v>181</v>
      </c>
      <c r="R122" s="4" t="s">
        <v>129</v>
      </c>
      <c r="S122" s="5">
        <v>12</v>
      </c>
    </row>
    <row r="123" spans="1:19">
      <c r="A123" t="s">
        <v>379</v>
      </c>
      <c r="B123" t="s">
        <v>253</v>
      </c>
      <c r="C123" t="s">
        <v>100</v>
      </c>
      <c r="D123">
        <v>35</v>
      </c>
      <c r="E123" t="s">
        <v>201</v>
      </c>
      <c r="F123" t="s">
        <v>203</v>
      </c>
      <c r="R123" s="4" t="s">
        <v>145</v>
      </c>
      <c r="S123" s="5">
        <v>10</v>
      </c>
    </row>
    <row r="124" spans="1:19">
      <c r="A124" t="s">
        <v>380</v>
      </c>
      <c r="B124" t="s">
        <v>253</v>
      </c>
      <c r="C124" t="s">
        <v>59</v>
      </c>
      <c r="D124">
        <v>28</v>
      </c>
      <c r="E124" t="s">
        <v>201</v>
      </c>
      <c r="F124" t="s">
        <v>181</v>
      </c>
      <c r="R124" s="4" t="s">
        <v>89</v>
      </c>
      <c r="S124" s="5">
        <v>5</v>
      </c>
    </row>
    <row r="125" spans="1:19">
      <c r="A125" t="s">
        <v>381</v>
      </c>
      <c r="B125" t="s">
        <v>255</v>
      </c>
      <c r="C125" t="s">
        <v>45</v>
      </c>
      <c r="D125">
        <v>35</v>
      </c>
      <c r="E125" t="s">
        <v>201</v>
      </c>
      <c r="F125" t="s">
        <v>206</v>
      </c>
      <c r="R125" s="4" t="s">
        <v>115</v>
      </c>
      <c r="S125" s="5">
        <v>7</v>
      </c>
    </row>
    <row r="126" spans="1:19">
      <c r="A126" t="s">
        <v>382</v>
      </c>
      <c r="B126" t="s">
        <v>253</v>
      </c>
      <c r="C126" t="s">
        <v>37</v>
      </c>
      <c r="D126">
        <v>32</v>
      </c>
      <c r="E126" t="s">
        <v>201</v>
      </c>
      <c r="F126" t="s">
        <v>177</v>
      </c>
      <c r="R126" s="4" t="s">
        <v>123</v>
      </c>
      <c r="S126" s="5">
        <v>10</v>
      </c>
    </row>
    <row r="127" spans="1:19">
      <c r="A127" t="s">
        <v>383</v>
      </c>
      <c r="B127" t="s">
        <v>255</v>
      </c>
      <c r="C127" t="s">
        <v>125</v>
      </c>
      <c r="D127">
        <v>19</v>
      </c>
      <c r="E127" t="s">
        <v>201</v>
      </c>
      <c r="F127" t="s">
        <v>210</v>
      </c>
      <c r="R127" s="4" t="s">
        <v>134</v>
      </c>
      <c r="S127" s="5">
        <v>11</v>
      </c>
    </row>
    <row r="128" spans="1:19">
      <c r="A128" t="s">
        <v>384</v>
      </c>
      <c r="B128" t="s">
        <v>255</v>
      </c>
      <c r="C128" t="s">
        <v>41</v>
      </c>
      <c r="D128">
        <v>41</v>
      </c>
      <c r="E128" t="s">
        <v>201</v>
      </c>
      <c r="F128" t="s">
        <v>206</v>
      </c>
      <c r="R128" s="4" t="s">
        <v>113</v>
      </c>
      <c r="S128" s="5">
        <v>5</v>
      </c>
    </row>
    <row r="129" spans="1:19">
      <c r="A129" t="s">
        <v>385</v>
      </c>
      <c r="B129" t="s">
        <v>253</v>
      </c>
      <c r="C129" t="s">
        <v>69</v>
      </c>
      <c r="D129">
        <v>19</v>
      </c>
      <c r="E129" t="s">
        <v>201</v>
      </c>
      <c r="F129" t="s">
        <v>210</v>
      </c>
      <c r="R129" s="4" t="s">
        <v>101</v>
      </c>
      <c r="S129" s="5">
        <v>4</v>
      </c>
    </row>
    <row r="130" spans="1:19">
      <c r="A130" t="s">
        <v>386</v>
      </c>
      <c r="B130" t="s">
        <v>255</v>
      </c>
      <c r="C130" t="s">
        <v>107</v>
      </c>
      <c r="D130">
        <v>20</v>
      </c>
      <c r="E130" t="s">
        <v>201</v>
      </c>
      <c r="F130" t="s">
        <v>179</v>
      </c>
      <c r="R130" s="4" t="s">
        <v>97</v>
      </c>
      <c r="S130" s="5">
        <v>5</v>
      </c>
    </row>
    <row r="131" spans="1:19">
      <c r="A131" t="s">
        <v>387</v>
      </c>
      <c r="B131" t="s">
        <v>253</v>
      </c>
      <c r="C131" t="s">
        <v>136</v>
      </c>
      <c r="D131">
        <v>24</v>
      </c>
      <c r="E131" t="s">
        <v>201</v>
      </c>
      <c r="F131" t="s">
        <v>208</v>
      </c>
      <c r="R131" s="4" t="s">
        <v>130</v>
      </c>
      <c r="S131" s="5">
        <v>10</v>
      </c>
    </row>
    <row r="132" spans="1:19">
      <c r="A132" t="s">
        <v>388</v>
      </c>
      <c r="B132" t="s">
        <v>253</v>
      </c>
      <c r="C132" t="s">
        <v>66</v>
      </c>
      <c r="D132">
        <v>49</v>
      </c>
      <c r="E132" t="s">
        <v>201</v>
      </c>
      <c r="F132" t="s">
        <v>189</v>
      </c>
      <c r="R132" s="4" t="s">
        <v>114</v>
      </c>
      <c r="S132" s="5">
        <v>6</v>
      </c>
    </row>
    <row r="133" spans="1:19">
      <c r="A133" t="s">
        <v>389</v>
      </c>
      <c r="B133" t="s">
        <v>253</v>
      </c>
      <c r="C133" t="s">
        <v>75</v>
      </c>
      <c r="D133">
        <v>21</v>
      </c>
      <c r="E133" t="s">
        <v>201</v>
      </c>
      <c r="F133" t="s">
        <v>203</v>
      </c>
      <c r="R133" s="4" t="s">
        <v>36</v>
      </c>
      <c r="S133" s="5">
        <v>2</v>
      </c>
    </row>
    <row r="134" spans="1:19">
      <c r="A134" t="s">
        <v>390</v>
      </c>
      <c r="B134" t="s">
        <v>253</v>
      </c>
      <c r="C134" t="s">
        <v>91</v>
      </c>
      <c r="D134">
        <v>32</v>
      </c>
      <c r="E134" t="s">
        <v>201</v>
      </c>
      <c r="F134" t="s">
        <v>179</v>
      </c>
      <c r="R134" s="4" t="s">
        <v>62</v>
      </c>
      <c r="S134" s="5">
        <v>2</v>
      </c>
    </row>
    <row r="135" spans="1:19">
      <c r="A135" t="s">
        <v>391</v>
      </c>
      <c r="B135" t="s">
        <v>255</v>
      </c>
      <c r="C135" t="s">
        <v>136</v>
      </c>
      <c r="D135">
        <v>19</v>
      </c>
      <c r="E135" t="s">
        <v>201</v>
      </c>
      <c r="F135" t="s">
        <v>208</v>
      </c>
      <c r="R135" s="4" t="s">
        <v>112</v>
      </c>
      <c r="S135" s="5">
        <v>7</v>
      </c>
    </row>
    <row r="136" spans="1:19">
      <c r="A136" t="s">
        <v>392</v>
      </c>
      <c r="B136" t="s">
        <v>255</v>
      </c>
      <c r="C136" t="s">
        <v>58</v>
      </c>
      <c r="D136">
        <v>48</v>
      </c>
      <c r="E136" t="s">
        <v>201</v>
      </c>
      <c r="F136" t="s">
        <v>211</v>
      </c>
      <c r="R136" s="4" t="s">
        <v>144</v>
      </c>
      <c r="S136" s="5">
        <v>10</v>
      </c>
    </row>
    <row r="137" spans="1:19">
      <c r="A137" t="s">
        <v>393</v>
      </c>
      <c r="B137" t="s">
        <v>253</v>
      </c>
      <c r="C137" t="s">
        <v>88</v>
      </c>
      <c r="D137">
        <v>30</v>
      </c>
      <c r="E137" t="s">
        <v>201</v>
      </c>
      <c r="F137" t="s">
        <v>208</v>
      </c>
      <c r="R137" s="4" t="s">
        <v>121</v>
      </c>
      <c r="S137" s="5">
        <v>6</v>
      </c>
    </row>
    <row r="138" spans="1:19">
      <c r="A138" t="s">
        <v>394</v>
      </c>
      <c r="B138" t="s">
        <v>253</v>
      </c>
      <c r="C138" t="s">
        <v>35</v>
      </c>
      <c r="D138">
        <v>33</v>
      </c>
      <c r="E138" t="s">
        <v>201</v>
      </c>
      <c r="F138" t="s">
        <v>210</v>
      </c>
      <c r="R138" s="4" t="s">
        <v>118</v>
      </c>
      <c r="S138" s="5">
        <v>7</v>
      </c>
    </row>
    <row r="139" spans="1:19">
      <c r="A139" t="s">
        <v>395</v>
      </c>
      <c r="B139" t="s">
        <v>255</v>
      </c>
      <c r="C139" t="s">
        <v>82</v>
      </c>
      <c r="D139">
        <v>30</v>
      </c>
      <c r="E139" t="s">
        <v>201</v>
      </c>
      <c r="F139" t="s">
        <v>210</v>
      </c>
      <c r="R139" s="4" t="s">
        <v>120</v>
      </c>
      <c r="S139" s="5">
        <v>8</v>
      </c>
    </row>
    <row r="140" spans="1:19">
      <c r="A140" t="s">
        <v>396</v>
      </c>
      <c r="B140" t="s">
        <v>255</v>
      </c>
      <c r="C140" t="s">
        <v>124</v>
      </c>
      <c r="D140">
        <v>27</v>
      </c>
      <c r="E140" t="s">
        <v>201</v>
      </c>
      <c r="F140" t="s">
        <v>196</v>
      </c>
      <c r="R140" s="4" t="s">
        <v>148</v>
      </c>
      <c r="S140" s="5">
        <v>9</v>
      </c>
    </row>
    <row r="141" spans="1:19">
      <c r="A141" t="s">
        <v>397</v>
      </c>
      <c r="B141" t="s">
        <v>255</v>
      </c>
      <c r="C141" t="s">
        <v>84</v>
      </c>
      <c r="D141">
        <v>27</v>
      </c>
      <c r="E141" t="s">
        <v>201</v>
      </c>
      <c r="F141" t="s">
        <v>177</v>
      </c>
      <c r="R141" s="4" t="s">
        <v>110</v>
      </c>
      <c r="S141" s="5">
        <v>6</v>
      </c>
    </row>
    <row r="142" spans="1:19">
      <c r="A142" t="s">
        <v>398</v>
      </c>
      <c r="B142" t="s">
        <v>255</v>
      </c>
      <c r="C142" t="s">
        <v>50</v>
      </c>
      <c r="D142">
        <v>36</v>
      </c>
      <c r="E142" t="s">
        <v>201</v>
      </c>
      <c r="F142" t="s">
        <v>177</v>
      </c>
      <c r="R142" s="4" t="s">
        <v>135</v>
      </c>
      <c r="S142" s="5">
        <v>7</v>
      </c>
    </row>
    <row r="143" spans="1:19">
      <c r="A143" t="s">
        <v>399</v>
      </c>
      <c r="B143" t="s">
        <v>253</v>
      </c>
      <c r="C143" t="s">
        <v>111</v>
      </c>
      <c r="D143">
        <v>40</v>
      </c>
      <c r="E143" t="s">
        <v>201</v>
      </c>
      <c r="F143" t="s">
        <v>198</v>
      </c>
      <c r="R143" s="4" t="s">
        <v>141</v>
      </c>
      <c r="S143" s="5">
        <v>13</v>
      </c>
    </row>
    <row r="144" spans="1:19">
      <c r="A144" t="s">
        <v>400</v>
      </c>
      <c r="B144" t="s">
        <v>255</v>
      </c>
      <c r="C144" t="s">
        <v>80</v>
      </c>
      <c r="D144">
        <v>39</v>
      </c>
      <c r="E144" t="s">
        <v>201</v>
      </c>
      <c r="F144" t="s">
        <v>175</v>
      </c>
      <c r="R144" s="4" t="s">
        <v>126</v>
      </c>
      <c r="S144" s="5">
        <v>7</v>
      </c>
    </row>
    <row r="145" spans="1:19">
      <c r="A145" t="s">
        <v>401</v>
      </c>
      <c r="B145" t="s">
        <v>255</v>
      </c>
      <c r="C145" t="s">
        <v>80</v>
      </c>
      <c r="D145">
        <v>22</v>
      </c>
      <c r="E145" t="s">
        <v>201</v>
      </c>
      <c r="F145" t="s">
        <v>175</v>
      </c>
      <c r="R145" s="4" t="s">
        <v>128</v>
      </c>
      <c r="S145" s="5">
        <v>7</v>
      </c>
    </row>
    <row r="146" spans="1:19">
      <c r="A146" t="s">
        <v>402</v>
      </c>
      <c r="B146" t="s">
        <v>253</v>
      </c>
      <c r="C146" t="s">
        <v>49</v>
      </c>
      <c r="D146">
        <v>24</v>
      </c>
      <c r="E146" t="s">
        <v>201</v>
      </c>
      <c r="F146" t="s">
        <v>181</v>
      </c>
      <c r="R146" s="4" t="s">
        <v>122</v>
      </c>
      <c r="S146" s="5">
        <v>5</v>
      </c>
    </row>
    <row r="147" spans="1:19">
      <c r="A147" t="s">
        <v>403</v>
      </c>
      <c r="B147" t="s">
        <v>255</v>
      </c>
      <c r="C147" t="s">
        <v>107</v>
      </c>
      <c r="D147">
        <v>27</v>
      </c>
      <c r="E147" t="s">
        <v>201</v>
      </c>
      <c r="F147" t="s">
        <v>179</v>
      </c>
      <c r="R147" s="4" t="s">
        <v>117</v>
      </c>
      <c r="S147" s="5">
        <v>6</v>
      </c>
    </row>
    <row r="148" spans="1:19">
      <c r="A148" t="s">
        <v>404</v>
      </c>
      <c r="B148" t="s">
        <v>253</v>
      </c>
      <c r="C148" t="s">
        <v>64</v>
      </c>
      <c r="D148">
        <v>30</v>
      </c>
      <c r="E148" t="s">
        <v>201</v>
      </c>
      <c r="F148" t="s">
        <v>187</v>
      </c>
      <c r="R148" s="4" t="s">
        <v>152</v>
      </c>
      <c r="S148" s="5">
        <v>847</v>
      </c>
    </row>
    <row r="149" spans="1:19">
      <c r="A149" t="s">
        <v>405</v>
      </c>
      <c r="B149" t="s">
        <v>253</v>
      </c>
      <c r="C149" t="s">
        <v>80</v>
      </c>
      <c r="D149">
        <v>40</v>
      </c>
      <c r="E149" t="s">
        <v>201</v>
      </c>
      <c r="F149" t="s">
        <v>175</v>
      </c>
    </row>
    <row r="150" spans="1:19">
      <c r="A150" t="s">
        <v>406</v>
      </c>
      <c r="B150" t="s">
        <v>255</v>
      </c>
      <c r="C150" t="s">
        <v>103</v>
      </c>
      <c r="D150">
        <v>49</v>
      </c>
      <c r="E150" t="s">
        <v>201</v>
      </c>
      <c r="F150" t="s">
        <v>191</v>
      </c>
    </row>
    <row r="151" spans="1:19">
      <c r="A151" t="s">
        <v>407</v>
      </c>
      <c r="B151" t="s">
        <v>255</v>
      </c>
      <c r="C151" t="s">
        <v>103</v>
      </c>
      <c r="D151">
        <v>59</v>
      </c>
      <c r="E151" t="s">
        <v>201</v>
      </c>
      <c r="F151" t="s">
        <v>191</v>
      </c>
    </row>
    <row r="152" spans="1:19">
      <c r="A152" t="s">
        <v>408</v>
      </c>
      <c r="B152" t="s">
        <v>255</v>
      </c>
      <c r="C152" t="s">
        <v>107</v>
      </c>
      <c r="D152">
        <v>34</v>
      </c>
      <c r="E152" t="s">
        <v>201</v>
      </c>
      <c r="F152" t="s">
        <v>179</v>
      </c>
    </row>
    <row r="153" spans="1:19">
      <c r="A153" t="s">
        <v>409</v>
      </c>
      <c r="B153" t="s">
        <v>255</v>
      </c>
      <c r="C153" t="s">
        <v>52</v>
      </c>
      <c r="D153">
        <v>46</v>
      </c>
      <c r="E153" t="s">
        <v>201</v>
      </c>
      <c r="F153" t="s">
        <v>181</v>
      </c>
    </row>
    <row r="154" spans="1:19">
      <c r="A154" t="s">
        <v>410</v>
      </c>
      <c r="B154" t="s">
        <v>253</v>
      </c>
      <c r="C154" t="s">
        <v>106</v>
      </c>
      <c r="D154">
        <v>24</v>
      </c>
      <c r="E154" t="s">
        <v>201</v>
      </c>
      <c r="F154" t="s">
        <v>187</v>
      </c>
    </row>
    <row r="155" spans="1:19">
      <c r="A155" t="s">
        <v>411</v>
      </c>
      <c r="B155" t="s">
        <v>253</v>
      </c>
      <c r="C155" t="s">
        <v>80</v>
      </c>
      <c r="D155">
        <v>23</v>
      </c>
      <c r="E155" t="s">
        <v>201</v>
      </c>
      <c r="F155" t="s">
        <v>175</v>
      </c>
    </row>
    <row r="156" spans="1:19">
      <c r="A156" t="s">
        <v>412</v>
      </c>
      <c r="B156" t="s">
        <v>253</v>
      </c>
      <c r="C156" t="s">
        <v>85</v>
      </c>
      <c r="D156">
        <v>37</v>
      </c>
      <c r="E156" t="s">
        <v>201</v>
      </c>
      <c r="F156" t="s">
        <v>173</v>
      </c>
    </row>
    <row r="157" spans="1:19">
      <c r="A157" t="s">
        <v>413</v>
      </c>
      <c r="B157" t="s">
        <v>253</v>
      </c>
      <c r="C157" t="s">
        <v>105</v>
      </c>
      <c r="D157">
        <v>20</v>
      </c>
      <c r="E157" t="s">
        <v>201</v>
      </c>
      <c r="F157" t="s">
        <v>198</v>
      </c>
    </row>
    <row r="158" spans="1:19">
      <c r="A158" t="s">
        <v>414</v>
      </c>
      <c r="B158" t="s">
        <v>255</v>
      </c>
      <c r="C158" t="s">
        <v>72</v>
      </c>
      <c r="D158">
        <v>25</v>
      </c>
      <c r="E158" t="s">
        <v>201</v>
      </c>
      <c r="F158" t="s">
        <v>202</v>
      </c>
    </row>
    <row r="159" spans="1:19">
      <c r="A159" t="s">
        <v>415</v>
      </c>
      <c r="B159" t="s">
        <v>255</v>
      </c>
      <c r="C159" t="s">
        <v>49</v>
      </c>
      <c r="D159">
        <v>29</v>
      </c>
      <c r="E159" t="s">
        <v>201</v>
      </c>
      <c r="F159" t="s">
        <v>181</v>
      </c>
    </row>
    <row r="160" spans="1:19">
      <c r="A160" t="s">
        <v>416</v>
      </c>
      <c r="B160" t="s">
        <v>255</v>
      </c>
      <c r="C160" t="s">
        <v>111</v>
      </c>
      <c r="D160">
        <v>23</v>
      </c>
      <c r="E160" t="s">
        <v>201</v>
      </c>
      <c r="F160" t="s">
        <v>198</v>
      </c>
    </row>
    <row r="161" spans="1:6">
      <c r="A161" t="s">
        <v>417</v>
      </c>
      <c r="B161" t="s">
        <v>255</v>
      </c>
      <c r="C161" t="s">
        <v>68</v>
      </c>
      <c r="D161">
        <v>18</v>
      </c>
      <c r="E161" t="s">
        <v>201</v>
      </c>
      <c r="F161" t="s">
        <v>181</v>
      </c>
    </row>
    <row r="162" spans="1:6">
      <c r="A162" t="s">
        <v>418</v>
      </c>
      <c r="B162" t="s">
        <v>255</v>
      </c>
      <c r="C162" t="s">
        <v>85</v>
      </c>
      <c r="D162">
        <v>22</v>
      </c>
      <c r="E162" t="s">
        <v>201</v>
      </c>
      <c r="F162" t="s">
        <v>173</v>
      </c>
    </row>
    <row r="163" spans="1:6">
      <c r="A163" t="s">
        <v>419</v>
      </c>
      <c r="B163" t="s">
        <v>253</v>
      </c>
      <c r="C163" t="s">
        <v>80</v>
      </c>
      <c r="D163">
        <v>48</v>
      </c>
      <c r="E163" t="s">
        <v>201</v>
      </c>
      <c r="F163" t="s">
        <v>175</v>
      </c>
    </row>
    <row r="164" spans="1:6">
      <c r="A164" t="s">
        <v>420</v>
      </c>
      <c r="B164" t="s">
        <v>255</v>
      </c>
      <c r="C164" t="s">
        <v>92</v>
      </c>
      <c r="D164">
        <v>21</v>
      </c>
      <c r="E164" t="s">
        <v>201</v>
      </c>
      <c r="F164" t="s">
        <v>206</v>
      </c>
    </row>
    <row r="165" spans="1:6">
      <c r="A165" t="s">
        <v>421</v>
      </c>
      <c r="B165" t="s">
        <v>255</v>
      </c>
      <c r="C165" t="s">
        <v>50</v>
      </c>
      <c r="D165">
        <v>21</v>
      </c>
      <c r="E165" t="s">
        <v>201</v>
      </c>
      <c r="F165" t="s">
        <v>177</v>
      </c>
    </row>
    <row r="166" spans="1:6">
      <c r="A166" t="s">
        <v>422</v>
      </c>
      <c r="B166" t="s">
        <v>255</v>
      </c>
      <c r="C166" t="s">
        <v>100</v>
      </c>
      <c r="D166">
        <v>26</v>
      </c>
      <c r="E166" t="s">
        <v>201</v>
      </c>
      <c r="F166" t="s">
        <v>203</v>
      </c>
    </row>
    <row r="167" spans="1:6">
      <c r="A167" t="s">
        <v>423</v>
      </c>
      <c r="B167" t="s">
        <v>253</v>
      </c>
      <c r="C167" t="s">
        <v>103</v>
      </c>
      <c r="D167">
        <v>18</v>
      </c>
      <c r="E167" t="s">
        <v>201</v>
      </c>
      <c r="F167" t="s">
        <v>191</v>
      </c>
    </row>
    <row r="168" spans="1:6">
      <c r="A168" t="s">
        <v>424</v>
      </c>
      <c r="B168" t="s">
        <v>255</v>
      </c>
      <c r="C168" t="s">
        <v>85</v>
      </c>
      <c r="D168">
        <v>22</v>
      </c>
      <c r="E168" t="s">
        <v>201</v>
      </c>
      <c r="F168" t="s">
        <v>173</v>
      </c>
    </row>
    <row r="169" spans="1:6">
      <c r="A169" t="s">
        <v>425</v>
      </c>
      <c r="B169" t="s">
        <v>255</v>
      </c>
      <c r="C169" t="s">
        <v>94</v>
      </c>
      <c r="D169">
        <v>39</v>
      </c>
      <c r="E169" t="s">
        <v>201</v>
      </c>
      <c r="F169" t="s">
        <v>187</v>
      </c>
    </row>
    <row r="170" spans="1:6">
      <c r="A170" t="s">
        <v>426</v>
      </c>
      <c r="B170" t="s">
        <v>253</v>
      </c>
      <c r="C170" t="s">
        <v>100</v>
      </c>
      <c r="D170">
        <v>44</v>
      </c>
      <c r="E170" t="s">
        <v>201</v>
      </c>
      <c r="F170" t="s">
        <v>203</v>
      </c>
    </row>
    <row r="171" spans="1:6">
      <c r="A171" t="s">
        <v>427</v>
      </c>
      <c r="B171" t="s">
        <v>255</v>
      </c>
      <c r="C171" t="s">
        <v>86</v>
      </c>
      <c r="D171">
        <v>24</v>
      </c>
      <c r="E171" t="s">
        <v>201</v>
      </c>
      <c r="F171" t="s">
        <v>191</v>
      </c>
    </row>
    <row r="172" spans="1:6">
      <c r="A172" t="s">
        <v>428</v>
      </c>
      <c r="B172" t="s">
        <v>253</v>
      </c>
      <c r="C172" t="s">
        <v>60</v>
      </c>
      <c r="D172">
        <v>31</v>
      </c>
      <c r="E172" t="s">
        <v>201</v>
      </c>
      <c r="F172" t="s">
        <v>187</v>
      </c>
    </row>
    <row r="173" spans="1:6">
      <c r="A173" t="s">
        <v>429</v>
      </c>
      <c r="B173" t="s">
        <v>255</v>
      </c>
      <c r="C173" t="s">
        <v>94</v>
      </c>
      <c r="D173">
        <v>38</v>
      </c>
      <c r="E173" t="s">
        <v>201</v>
      </c>
      <c r="F173" t="s">
        <v>187</v>
      </c>
    </row>
    <row r="174" spans="1:6">
      <c r="A174" t="s">
        <v>430</v>
      </c>
      <c r="B174" t="s">
        <v>253</v>
      </c>
      <c r="C174" t="s">
        <v>100</v>
      </c>
      <c r="D174">
        <v>49</v>
      </c>
      <c r="E174" t="s">
        <v>201</v>
      </c>
      <c r="F174" t="s">
        <v>203</v>
      </c>
    </row>
    <row r="175" spans="1:6">
      <c r="A175" t="s">
        <v>431</v>
      </c>
      <c r="B175" t="s">
        <v>255</v>
      </c>
      <c r="C175" t="s">
        <v>56</v>
      </c>
      <c r="D175">
        <v>29</v>
      </c>
      <c r="E175" t="s">
        <v>201</v>
      </c>
      <c r="F175" t="s">
        <v>179</v>
      </c>
    </row>
    <row r="176" spans="1:6">
      <c r="A176" t="s">
        <v>432</v>
      </c>
      <c r="B176" t="s">
        <v>253</v>
      </c>
      <c r="C176" t="s">
        <v>108</v>
      </c>
      <c r="D176">
        <v>19</v>
      </c>
      <c r="E176" t="s">
        <v>201</v>
      </c>
      <c r="F176" t="s">
        <v>198</v>
      </c>
    </row>
    <row r="177" spans="1:6">
      <c r="A177" t="s">
        <v>433</v>
      </c>
      <c r="B177" t="s">
        <v>255</v>
      </c>
      <c r="C177" t="s">
        <v>77</v>
      </c>
      <c r="D177">
        <v>39</v>
      </c>
      <c r="E177" t="s">
        <v>201</v>
      </c>
      <c r="F177" t="s">
        <v>203</v>
      </c>
    </row>
    <row r="178" spans="1:6">
      <c r="A178" t="s">
        <v>434</v>
      </c>
      <c r="B178" t="s">
        <v>255</v>
      </c>
      <c r="C178" t="s">
        <v>106</v>
      </c>
      <c r="D178">
        <v>22</v>
      </c>
      <c r="E178" t="s">
        <v>201</v>
      </c>
      <c r="F178" t="s">
        <v>187</v>
      </c>
    </row>
    <row r="179" spans="1:6">
      <c r="A179" t="s">
        <v>435</v>
      </c>
      <c r="B179" t="s">
        <v>253</v>
      </c>
      <c r="C179" t="s">
        <v>74</v>
      </c>
      <c r="D179">
        <v>45</v>
      </c>
      <c r="E179" t="s">
        <v>201</v>
      </c>
      <c r="F179" t="s">
        <v>189</v>
      </c>
    </row>
    <row r="180" spans="1:6">
      <c r="A180" t="s">
        <v>436</v>
      </c>
      <c r="B180" t="s">
        <v>255</v>
      </c>
      <c r="C180" t="s">
        <v>64</v>
      </c>
      <c r="D180">
        <v>24</v>
      </c>
      <c r="E180" t="s">
        <v>201</v>
      </c>
      <c r="F180" t="s">
        <v>187</v>
      </c>
    </row>
    <row r="181" spans="1:6">
      <c r="A181" t="s">
        <v>437</v>
      </c>
      <c r="B181" t="s">
        <v>255</v>
      </c>
      <c r="C181" t="s">
        <v>94</v>
      </c>
      <c r="D181">
        <v>31</v>
      </c>
      <c r="E181" t="s">
        <v>201</v>
      </c>
      <c r="F181" t="s">
        <v>187</v>
      </c>
    </row>
    <row r="182" spans="1:6">
      <c r="A182" t="s">
        <v>438</v>
      </c>
      <c r="B182" t="s">
        <v>253</v>
      </c>
      <c r="C182" t="s">
        <v>52</v>
      </c>
      <c r="D182">
        <v>31</v>
      </c>
      <c r="E182" t="s">
        <v>201</v>
      </c>
      <c r="F182" t="s">
        <v>181</v>
      </c>
    </row>
    <row r="183" spans="1:6">
      <c r="A183" t="s">
        <v>439</v>
      </c>
      <c r="B183" t="s">
        <v>253</v>
      </c>
      <c r="C183" t="s">
        <v>103</v>
      </c>
      <c r="D183">
        <v>19</v>
      </c>
      <c r="E183" t="s">
        <v>201</v>
      </c>
      <c r="F183" t="s">
        <v>191</v>
      </c>
    </row>
    <row r="184" spans="1:6">
      <c r="A184" t="s">
        <v>440</v>
      </c>
      <c r="B184" t="s">
        <v>255</v>
      </c>
      <c r="C184" t="s">
        <v>76</v>
      </c>
      <c r="D184">
        <v>19</v>
      </c>
      <c r="E184" t="s">
        <v>201</v>
      </c>
      <c r="F184" t="s">
        <v>185</v>
      </c>
    </row>
    <row r="185" spans="1:6">
      <c r="A185" t="s">
        <v>441</v>
      </c>
      <c r="B185" t="s">
        <v>255</v>
      </c>
      <c r="C185" t="s">
        <v>40</v>
      </c>
      <c r="D185">
        <v>36</v>
      </c>
      <c r="E185" t="s">
        <v>201</v>
      </c>
      <c r="F185" t="s">
        <v>179</v>
      </c>
    </row>
    <row r="186" spans="1:6">
      <c r="A186" t="s">
        <v>442</v>
      </c>
      <c r="B186" t="s">
        <v>255</v>
      </c>
      <c r="C186" t="s">
        <v>77</v>
      </c>
      <c r="D186">
        <v>39</v>
      </c>
      <c r="E186" t="s">
        <v>201</v>
      </c>
      <c r="F186" t="s">
        <v>203</v>
      </c>
    </row>
    <row r="187" spans="1:6">
      <c r="A187" t="s">
        <v>443</v>
      </c>
      <c r="B187" t="s">
        <v>255</v>
      </c>
      <c r="C187" t="s">
        <v>50</v>
      </c>
      <c r="D187">
        <v>18</v>
      </c>
      <c r="E187" t="s">
        <v>201</v>
      </c>
      <c r="F187" t="s">
        <v>177</v>
      </c>
    </row>
    <row r="188" spans="1:6">
      <c r="A188" t="s">
        <v>444</v>
      </c>
      <c r="B188" t="s">
        <v>253</v>
      </c>
      <c r="C188" t="s">
        <v>68</v>
      </c>
      <c r="D188">
        <v>43</v>
      </c>
      <c r="E188" t="s">
        <v>201</v>
      </c>
      <c r="F188" t="s">
        <v>181</v>
      </c>
    </row>
    <row r="189" spans="1:6">
      <c r="A189" t="s">
        <v>445</v>
      </c>
      <c r="B189" t="s">
        <v>253</v>
      </c>
      <c r="C189" t="s">
        <v>66</v>
      </c>
      <c r="D189">
        <v>52</v>
      </c>
      <c r="E189" t="s">
        <v>201</v>
      </c>
      <c r="F189" t="s">
        <v>189</v>
      </c>
    </row>
    <row r="190" spans="1:6">
      <c r="A190" t="s">
        <v>446</v>
      </c>
      <c r="B190" t="s">
        <v>255</v>
      </c>
      <c r="C190" t="s">
        <v>104</v>
      </c>
      <c r="D190">
        <v>49</v>
      </c>
      <c r="E190" t="s">
        <v>201</v>
      </c>
      <c r="F190" t="s">
        <v>175</v>
      </c>
    </row>
    <row r="191" spans="1:6">
      <c r="A191" t="s">
        <v>447</v>
      </c>
      <c r="B191" t="s">
        <v>255</v>
      </c>
      <c r="C191" t="s">
        <v>105</v>
      </c>
      <c r="D191">
        <v>35</v>
      </c>
      <c r="E191" t="s">
        <v>201</v>
      </c>
      <c r="F191" t="s">
        <v>198</v>
      </c>
    </row>
    <row r="192" spans="1:6">
      <c r="A192" t="s">
        <v>448</v>
      </c>
      <c r="B192" t="s">
        <v>255</v>
      </c>
      <c r="C192" t="s">
        <v>96</v>
      </c>
      <c r="D192">
        <v>38</v>
      </c>
      <c r="E192" t="s">
        <v>201</v>
      </c>
      <c r="F192" t="s">
        <v>195</v>
      </c>
    </row>
    <row r="193" spans="1:6">
      <c r="A193" t="s">
        <v>449</v>
      </c>
      <c r="B193" t="s">
        <v>253</v>
      </c>
      <c r="C193" t="s">
        <v>87</v>
      </c>
      <c r="D193">
        <v>18</v>
      </c>
      <c r="E193" t="s">
        <v>201</v>
      </c>
      <c r="F193" t="s">
        <v>204</v>
      </c>
    </row>
    <row r="194" spans="1:6">
      <c r="A194" t="s">
        <v>450</v>
      </c>
      <c r="B194" t="s">
        <v>255</v>
      </c>
      <c r="C194" t="s">
        <v>43</v>
      </c>
      <c r="D194">
        <v>19</v>
      </c>
      <c r="E194" t="s">
        <v>201</v>
      </c>
      <c r="F194" t="s">
        <v>202</v>
      </c>
    </row>
    <row r="195" spans="1:6">
      <c r="A195" t="s">
        <v>451</v>
      </c>
      <c r="B195" t="s">
        <v>253</v>
      </c>
      <c r="C195" t="s">
        <v>86</v>
      </c>
      <c r="D195">
        <v>29</v>
      </c>
      <c r="E195" t="s">
        <v>201</v>
      </c>
      <c r="F195" t="s">
        <v>191</v>
      </c>
    </row>
    <row r="196" spans="1:6">
      <c r="A196" t="s">
        <v>452</v>
      </c>
      <c r="B196" t="s">
        <v>255</v>
      </c>
      <c r="C196" t="s">
        <v>106</v>
      </c>
      <c r="D196">
        <v>36</v>
      </c>
      <c r="E196" t="s">
        <v>201</v>
      </c>
      <c r="F196" t="s">
        <v>187</v>
      </c>
    </row>
    <row r="197" spans="1:6">
      <c r="A197" t="s">
        <v>453</v>
      </c>
      <c r="B197" t="s">
        <v>255</v>
      </c>
      <c r="C197" t="s">
        <v>111</v>
      </c>
      <c r="D197">
        <v>24</v>
      </c>
      <c r="E197" t="s">
        <v>201</v>
      </c>
      <c r="F197" t="s">
        <v>198</v>
      </c>
    </row>
    <row r="198" spans="1:6">
      <c r="A198" t="s">
        <v>454</v>
      </c>
      <c r="B198" t="s">
        <v>253</v>
      </c>
      <c r="C198" t="s">
        <v>106</v>
      </c>
      <c r="D198">
        <v>34</v>
      </c>
      <c r="E198" t="s">
        <v>201</v>
      </c>
      <c r="F198" t="s">
        <v>187</v>
      </c>
    </row>
    <row r="199" spans="1:6">
      <c r="A199" t="s">
        <v>455</v>
      </c>
      <c r="B199" t="s">
        <v>255</v>
      </c>
      <c r="C199" t="s">
        <v>105</v>
      </c>
      <c r="D199">
        <v>37</v>
      </c>
      <c r="E199" t="s">
        <v>201</v>
      </c>
      <c r="F199" t="s">
        <v>198</v>
      </c>
    </row>
    <row r="200" spans="1:6">
      <c r="A200" t="s">
        <v>456</v>
      </c>
      <c r="B200" t="s">
        <v>255</v>
      </c>
      <c r="C200" t="s">
        <v>107</v>
      </c>
      <c r="D200">
        <v>19</v>
      </c>
      <c r="E200" t="s">
        <v>201</v>
      </c>
      <c r="F200" t="s">
        <v>179</v>
      </c>
    </row>
    <row r="201" spans="1:6">
      <c r="A201" t="s">
        <v>457</v>
      </c>
      <c r="B201" t="s">
        <v>255</v>
      </c>
      <c r="C201" t="s">
        <v>76</v>
      </c>
      <c r="D201">
        <v>28</v>
      </c>
      <c r="E201" t="s">
        <v>201</v>
      </c>
      <c r="F201" t="s">
        <v>185</v>
      </c>
    </row>
    <row r="202" spans="1:6">
      <c r="A202" t="s">
        <v>458</v>
      </c>
      <c r="B202" t="s">
        <v>253</v>
      </c>
      <c r="C202" t="s">
        <v>84</v>
      </c>
      <c r="D202">
        <v>25</v>
      </c>
      <c r="E202" t="s">
        <v>201</v>
      </c>
      <c r="F202" t="s">
        <v>177</v>
      </c>
    </row>
    <row r="203" spans="1:6">
      <c r="A203" t="s">
        <v>459</v>
      </c>
      <c r="B203" t="s">
        <v>253</v>
      </c>
      <c r="C203" t="s">
        <v>105</v>
      </c>
      <c r="D203">
        <v>39</v>
      </c>
      <c r="E203" t="s">
        <v>201</v>
      </c>
      <c r="F203" t="s">
        <v>198</v>
      </c>
    </row>
    <row r="204" spans="1:6">
      <c r="A204" t="s">
        <v>460</v>
      </c>
      <c r="B204" t="s">
        <v>255</v>
      </c>
      <c r="C204" t="s">
        <v>107</v>
      </c>
      <c r="D204">
        <v>29</v>
      </c>
      <c r="E204" t="s">
        <v>201</v>
      </c>
      <c r="F204" t="s">
        <v>179</v>
      </c>
    </row>
    <row r="205" spans="1:6">
      <c r="A205" t="s">
        <v>461</v>
      </c>
      <c r="B205" t="s">
        <v>255</v>
      </c>
      <c r="C205" t="s">
        <v>108</v>
      </c>
      <c r="D205">
        <v>18</v>
      </c>
      <c r="E205" t="s">
        <v>201</v>
      </c>
      <c r="F205" t="s">
        <v>198</v>
      </c>
    </row>
    <row r="206" spans="1:6">
      <c r="A206" t="s">
        <v>462</v>
      </c>
      <c r="B206" t="s">
        <v>253</v>
      </c>
      <c r="C206" t="s">
        <v>96</v>
      </c>
      <c r="D206">
        <v>29</v>
      </c>
      <c r="E206" t="s">
        <v>201</v>
      </c>
      <c r="F206" t="s">
        <v>195</v>
      </c>
    </row>
    <row r="207" spans="1:6">
      <c r="A207" t="s">
        <v>463</v>
      </c>
      <c r="B207" t="s">
        <v>255</v>
      </c>
      <c r="C207" t="s">
        <v>103</v>
      </c>
      <c r="D207">
        <v>28</v>
      </c>
      <c r="E207" t="s">
        <v>201</v>
      </c>
      <c r="F207" t="s">
        <v>191</v>
      </c>
    </row>
    <row r="208" spans="1:6">
      <c r="A208" t="s">
        <v>464</v>
      </c>
      <c r="B208" t="s">
        <v>255</v>
      </c>
      <c r="C208" t="s">
        <v>57</v>
      </c>
      <c r="D208">
        <v>36</v>
      </c>
      <c r="E208" t="s">
        <v>201</v>
      </c>
      <c r="F208" t="s">
        <v>202</v>
      </c>
    </row>
    <row r="209" spans="1:6">
      <c r="A209" t="s">
        <v>465</v>
      </c>
      <c r="B209" t="s">
        <v>255</v>
      </c>
      <c r="C209" t="s">
        <v>64</v>
      </c>
      <c r="D209">
        <v>37</v>
      </c>
      <c r="E209" t="s">
        <v>201</v>
      </c>
      <c r="F209" t="s">
        <v>187</v>
      </c>
    </row>
    <row r="210" spans="1:6">
      <c r="A210" t="s">
        <v>466</v>
      </c>
      <c r="B210" t="s">
        <v>253</v>
      </c>
      <c r="C210" t="s">
        <v>111</v>
      </c>
      <c r="D210">
        <v>18</v>
      </c>
      <c r="E210" t="s">
        <v>201</v>
      </c>
      <c r="F210" t="s">
        <v>198</v>
      </c>
    </row>
    <row r="211" spans="1:6">
      <c r="A211" t="s">
        <v>467</v>
      </c>
      <c r="B211" t="s">
        <v>255</v>
      </c>
      <c r="C211" t="s">
        <v>87</v>
      </c>
      <c r="D211">
        <v>18</v>
      </c>
      <c r="E211" t="s">
        <v>201</v>
      </c>
      <c r="F211" t="s">
        <v>204</v>
      </c>
    </row>
    <row r="212" spans="1:6">
      <c r="A212" t="s">
        <v>468</v>
      </c>
      <c r="B212" t="s">
        <v>255</v>
      </c>
      <c r="C212" t="s">
        <v>107</v>
      </c>
      <c r="D212">
        <v>20</v>
      </c>
      <c r="E212" t="s">
        <v>201</v>
      </c>
      <c r="F212" t="s">
        <v>179</v>
      </c>
    </row>
    <row r="213" spans="1:6">
      <c r="A213" t="s">
        <v>469</v>
      </c>
      <c r="B213" t="s">
        <v>253</v>
      </c>
      <c r="C213" t="s">
        <v>93</v>
      </c>
      <c r="D213">
        <v>27</v>
      </c>
      <c r="E213" t="s">
        <v>201</v>
      </c>
      <c r="F213" t="s">
        <v>175</v>
      </c>
    </row>
    <row r="214" spans="1:6">
      <c r="A214" t="s">
        <v>470</v>
      </c>
      <c r="B214" t="s">
        <v>253</v>
      </c>
      <c r="C214" t="s">
        <v>56</v>
      </c>
      <c r="D214">
        <v>27</v>
      </c>
      <c r="E214" t="s">
        <v>201</v>
      </c>
      <c r="F214" t="s">
        <v>179</v>
      </c>
    </row>
    <row r="215" spans="1:6">
      <c r="A215" t="s">
        <v>471</v>
      </c>
      <c r="B215" t="s">
        <v>253</v>
      </c>
      <c r="C215" t="s">
        <v>85</v>
      </c>
      <c r="D215">
        <v>24</v>
      </c>
      <c r="E215" t="s">
        <v>201</v>
      </c>
      <c r="F215" t="s">
        <v>173</v>
      </c>
    </row>
    <row r="216" spans="1:6">
      <c r="A216" t="s">
        <v>472</v>
      </c>
      <c r="B216" t="s">
        <v>255</v>
      </c>
      <c r="C216" t="s">
        <v>66</v>
      </c>
      <c r="D216">
        <v>41</v>
      </c>
      <c r="E216" t="s">
        <v>201</v>
      </c>
      <c r="F216" t="s">
        <v>189</v>
      </c>
    </row>
    <row r="217" spans="1:6">
      <c r="A217" t="s">
        <v>473</v>
      </c>
      <c r="B217" t="s">
        <v>255</v>
      </c>
      <c r="C217" t="s">
        <v>46</v>
      </c>
      <c r="D217">
        <v>21</v>
      </c>
      <c r="E217" t="s">
        <v>201</v>
      </c>
      <c r="F217" t="s">
        <v>171</v>
      </c>
    </row>
    <row r="218" spans="1:6">
      <c r="A218" t="s">
        <v>474</v>
      </c>
      <c r="B218" t="s">
        <v>253</v>
      </c>
      <c r="C218" t="s">
        <v>107</v>
      </c>
      <c r="D218">
        <v>49</v>
      </c>
      <c r="E218" t="s">
        <v>201</v>
      </c>
      <c r="F218" t="s">
        <v>179</v>
      </c>
    </row>
    <row r="219" spans="1:6">
      <c r="A219" t="s">
        <v>475</v>
      </c>
      <c r="B219" t="s">
        <v>255</v>
      </c>
      <c r="C219" t="s">
        <v>34</v>
      </c>
      <c r="D219">
        <v>28</v>
      </c>
      <c r="E219" t="s">
        <v>201</v>
      </c>
      <c r="F219" t="s">
        <v>207</v>
      </c>
    </row>
    <row r="220" spans="1:6">
      <c r="A220" t="s">
        <v>476</v>
      </c>
      <c r="B220" t="s">
        <v>253</v>
      </c>
      <c r="C220" t="s">
        <v>38</v>
      </c>
      <c r="D220">
        <v>28</v>
      </c>
      <c r="E220" t="s">
        <v>201</v>
      </c>
      <c r="F220" t="s">
        <v>189</v>
      </c>
    </row>
    <row r="221" spans="1:6">
      <c r="A221" t="s">
        <v>477</v>
      </c>
      <c r="B221" t="s">
        <v>255</v>
      </c>
      <c r="C221" t="s">
        <v>111</v>
      </c>
      <c r="D221">
        <v>33</v>
      </c>
      <c r="E221" t="s">
        <v>201</v>
      </c>
      <c r="F221" t="s">
        <v>198</v>
      </c>
    </row>
    <row r="222" spans="1:6">
      <c r="A222" t="s">
        <v>478</v>
      </c>
      <c r="B222" t="s">
        <v>255</v>
      </c>
      <c r="C222" t="s">
        <v>108</v>
      </c>
      <c r="D222">
        <v>33</v>
      </c>
      <c r="E222" t="s">
        <v>201</v>
      </c>
      <c r="F222" t="s">
        <v>198</v>
      </c>
    </row>
    <row r="223" spans="1:6">
      <c r="A223" t="s">
        <v>479</v>
      </c>
      <c r="B223" t="s">
        <v>253</v>
      </c>
      <c r="C223" t="s">
        <v>51</v>
      </c>
      <c r="D223">
        <v>25</v>
      </c>
      <c r="E223" t="s">
        <v>201</v>
      </c>
      <c r="F223" t="s">
        <v>206</v>
      </c>
    </row>
    <row r="224" spans="1:6">
      <c r="A224" t="s">
        <v>480</v>
      </c>
      <c r="B224" t="s">
        <v>253</v>
      </c>
      <c r="C224" t="s">
        <v>111</v>
      </c>
      <c r="D224">
        <v>40</v>
      </c>
      <c r="E224" t="s">
        <v>201</v>
      </c>
      <c r="F224" t="s">
        <v>198</v>
      </c>
    </row>
    <row r="225" spans="1:6">
      <c r="A225" t="s">
        <v>481</v>
      </c>
      <c r="B225" t="s">
        <v>255</v>
      </c>
      <c r="C225" t="s">
        <v>34</v>
      </c>
      <c r="D225">
        <v>36</v>
      </c>
      <c r="E225" t="s">
        <v>201</v>
      </c>
      <c r="F225" t="s">
        <v>207</v>
      </c>
    </row>
    <row r="226" spans="1:6">
      <c r="A226" t="s">
        <v>482</v>
      </c>
      <c r="B226" t="s">
        <v>253</v>
      </c>
      <c r="C226" t="s">
        <v>87</v>
      </c>
      <c r="D226">
        <v>18</v>
      </c>
      <c r="E226" t="s">
        <v>201</v>
      </c>
      <c r="F226" t="s">
        <v>204</v>
      </c>
    </row>
    <row r="227" spans="1:6">
      <c r="A227" t="s">
        <v>483</v>
      </c>
      <c r="B227" t="s">
        <v>253</v>
      </c>
      <c r="C227" t="s">
        <v>80</v>
      </c>
      <c r="D227">
        <v>35</v>
      </c>
      <c r="E227" t="s">
        <v>201</v>
      </c>
      <c r="F227" t="s">
        <v>175</v>
      </c>
    </row>
    <row r="228" spans="1:6">
      <c r="A228" t="s">
        <v>484</v>
      </c>
      <c r="B228" t="s">
        <v>253</v>
      </c>
      <c r="C228" t="s">
        <v>103</v>
      </c>
      <c r="D228">
        <v>18</v>
      </c>
      <c r="E228" t="s">
        <v>201</v>
      </c>
      <c r="F228" t="s">
        <v>191</v>
      </c>
    </row>
    <row r="229" spans="1:6">
      <c r="A229" t="s">
        <v>485</v>
      </c>
      <c r="B229" t="s">
        <v>255</v>
      </c>
      <c r="C229" t="s">
        <v>96</v>
      </c>
      <c r="D229">
        <v>21</v>
      </c>
      <c r="E229" t="s">
        <v>201</v>
      </c>
      <c r="F229" t="s">
        <v>195</v>
      </c>
    </row>
    <row r="230" spans="1:6">
      <c r="A230" t="s">
        <v>486</v>
      </c>
      <c r="B230" t="s">
        <v>255</v>
      </c>
      <c r="C230" t="s">
        <v>66</v>
      </c>
      <c r="D230">
        <v>36</v>
      </c>
      <c r="E230" t="s">
        <v>201</v>
      </c>
      <c r="F230" t="s">
        <v>189</v>
      </c>
    </row>
    <row r="231" spans="1:6">
      <c r="A231" t="s">
        <v>487</v>
      </c>
      <c r="B231" t="s">
        <v>253</v>
      </c>
      <c r="C231" t="s">
        <v>84</v>
      </c>
      <c r="D231">
        <v>35</v>
      </c>
      <c r="E231" t="s">
        <v>201</v>
      </c>
      <c r="F231" t="s">
        <v>177</v>
      </c>
    </row>
    <row r="232" spans="1:6">
      <c r="A232" t="s">
        <v>488</v>
      </c>
      <c r="B232" t="s">
        <v>255</v>
      </c>
      <c r="C232" t="s">
        <v>111</v>
      </c>
      <c r="D232">
        <v>28</v>
      </c>
      <c r="E232" t="s">
        <v>201</v>
      </c>
      <c r="F232" t="s">
        <v>198</v>
      </c>
    </row>
    <row r="233" spans="1:6">
      <c r="A233" t="s">
        <v>489</v>
      </c>
      <c r="B233" t="s">
        <v>253</v>
      </c>
      <c r="C233" t="s">
        <v>72</v>
      </c>
      <c r="D233">
        <v>21</v>
      </c>
      <c r="E233" t="s">
        <v>201</v>
      </c>
      <c r="F233" t="s">
        <v>202</v>
      </c>
    </row>
    <row r="234" spans="1:6">
      <c r="A234" t="s">
        <v>490</v>
      </c>
      <c r="B234" t="s">
        <v>255</v>
      </c>
      <c r="C234" t="s">
        <v>94</v>
      </c>
      <c r="D234">
        <v>46</v>
      </c>
      <c r="E234" t="s">
        <v>201</v>
      </c>
      <c r="F234" t="s">
        <v>187</v>
      </c>
    </row>
    <row r="235" spans="1:6">
      <c r="A235" t="s">
        <v>491</v>
      </c>
      <c r="B235" t="s">
        <v>255</v>
      </c>
      <c r="C235" t="s">
        <v>103</v>
      </c>
      <c r="D235">
        <v>25</v>
      </c>
      <c r="E235" t="s">
        <v>201</v>
      </c>
      <c r="F235" t="s">
        <v>191</v>
      </c>
    </row>
    <row r="236" spans="1:6">
      <c r="A236" t="s">
        <v>492</v>
      </c>
      <c r="B236" t="s">
        <v>255</v>
      </c>
      <c r="C236" t="s">
        <v>107</v>
      </c>
      <c r="D236">
        <v>40</v>
      </c>
      <c r="E236" t="s">
        <v>201</v>
      </c>
      <c r="F236" t="s">
        <v>179</v>
      </c>
    </row>
    <row r="237" spans="1:6">
      <c r="A237" t="s">
        <v>493</v>
      </c>
      <c r="B237" t="s">
        <v>253</v>
      </c>
      <c r="C237" t="s">
        <v>111</v>
      </c>
      <c r="D237">
        <v>33</v>
      </c>
      <c r="E237" t="s">
        <v>201</v>
      </c>
      <c r="F237" t="s">
        <v>198</v>
      </c>
    </row>
    <row r="238" spans="1:6">
      <c r="A238" t="s">
        <v>494</v>
      </c>
      <c r="B238" t="s">
        <v>253</v>
      </c>
      <c r="C238" t="s">
        <v>105</v>
      </c>
      <c r="D238">
        <v>45</v>
      </c>
      <c r="E238" t="s">
        <v>201</v>
      </c>
      <c r="F238" t="s">
        <v>198</v>
      </c>
    </row>
    <row r="239" spans="1:6">
      <c r="A239" t="s">
        <v>495</v>
      </c>
      <c r="B239" t="s">
        <v>253</v>
      </c>
      <c r="C239" t="s">
        <v>80</v>
      </c>
      <c r="D239">
        <v>29</v>
      </c>
      <c r="E239" t="s">
        <v>201</v>
      </c>
      <c r="F239" t="s">
        <v>175</v>
      </c>
    </row>
    <row r="240" spans="1:6">
      <c r="A240" t="s">
        <v>496</v>
      </c>
      <c r="B240" t="s">
        <v>253</v>
      </c>
      <c r="C240" t="s">
        <v>84</v>
      </c>
      <c r="D240">
        <v>27</v>
      </c>
      <c r="E240" t="s">
        <v>201</v>
      </c>
      <c r="F240" t="s">
        <v>177</v>
      </c>
    </row>
    <row r="241" spans="1:6">
      <c r="A241" t="s">
        <v>497</v>
      </c>
      <c r="B241" t="s">
        <v>253</v>
      </c>
      <c r="C241" t="s">
        <v>92</v>
      </c>
      <c r="D241">
        <v>48</v>
      </c>
      <c r="E241" t="s">
        <v>201</v>
      </c>
      <c r="F241" t="s">
        <v>206</v>
      </c>
    </row>
    <row r="242" spans="1:6">
      <c r="A242" t="s">
        <v>498</v>
      </c>
      <c r="B242" t="s">
        <v>255</v>
      </c>
      <c r="C242" t="s">
        <v>100</v>
      </c>
      <c r="D242">
        <v>51</v>
      </c>
      <c r="E242" t="s">
        <v>201</v>
      </c>
      <c r="F242" t="s">
        <v>203</v>
      </c>
    </row>
    <row r="243" spans="1:6">
      <c r="A243" t="s">
        <v>499</v>
      </c>
      <c r="B243" t="s">
        <v>253</v>
      </c>
      <c r="C243" t="s">
        <v>47</v>
      </c>
      <c r="D243">
        <v>49</v>
      </c>
      <c r="E243" t="s">
        <v>201</v>
      </c>
      <c r="F243" t="s">
        <v>179</v>
      </c>
    </row>
    <row r="244" spans="1:6">
      <c r="A244" t="s">
        <v>500</v>
      </c>
      <c r="B244" t="s">
        <v>255</v>
      </c>
      <c r="C244" t="s">
        <v>87</v>
      </c>
      <c r="D244">
        <v>40</v>
      </c>
      <c r="E244" t="s">
        <v>201</v>
      </c>
      <c r="F244" t="s">
        <v>204</v>
      </c>
    </row>
    <row r="245" spans="1:6">
      <c r="A245" t="s">
        <v>501</v>
      </c>
      <c r="B245" t="s">
        <v>255</v>
      </c>
      <c r="C245" t="s">
        <v>93</v>
      </c>
      <c r="D245">
        <v>28</v>
      </c>
      <c r="E245" t="s">
        <v>201</v>
      </c>
      <c r="F245" t="s">
        <v>175</v>
      </c>
    </row>
    <row r="246" spans="1:6">
      <c r="A246" t="s">
        <v>502</v>
      </c>
      <c r="B246" t="s">
        <v>255</v>
      </c>
      <c r="C246" t="s">
        <v>108</v>
      </c>
      <c r="D246">
        <v>27</v>
      </c>
      <c r="E246" t="s">
        <v>201</v>
      </c>
      <c r="F246" t="s">
        <v>198</v>
      </c>
    </row>
    <row r="247" spans="1:6">
      <c r="A247" t="s">
        <v>503</v>
      </c>
      <c r="B247" t="s">
        <v>253</v>
      </c>
      <c r="C247" t="s">
        <v>84</v>
      </c>
      <c r="D247">
        <v>39</v>
      </c>
      <c r="E247" t="s">
        <v>201</v>
      </c>
      <c r="F247" t="s">
        <v>177</v>
      </c>
    </row>
    <row r="248" spans="1:6">
      <c r="A248" t="s">
        <v>504</v>
      </c>
      <c r="B248" t="s">
        <v>255</v>
      </c>
      <c r="C248" t="s">
        <v>94</v>
      </c>
      <c r="D248">
        <v>49</v>
      </c>
      <c r="E248" t="s">
        <v>201</v>
      </c>
      <c r="F248" t="s">
        <v>187</v>
      </c>
    </row>
    <row r="249" spans="1:6">
      <c r="A249" t="s">
        <v>505</v>
      </c>
      <c r="B249" t="s">
        <v>253</v>
      </c>
      <c r="C249" t="s">
        <v>103</v>
      </c>
      <c r="D249">
        <v>29</v>
      </c>
      <c r="E249" t="s">
        <v>201</v>
      </c>
      <c r="F249" t="s">
        <v>191</v>
      </c>
    </row>
    <row r="250" spans="1:6">
      <c r="A250" t="s">
        <v>506</v>
      </c>
      <c r="B250" t="s">
        <v>255</v>
      </c>
      <c r="C250" t="s">
        <v>103</v>
      </c>
      <c r="D250">
        <v>30</v>
      </c>
      <c r="E250" t="s">
        <v>201</v>
      </c>
      <c r="F250" t="s">
        <v>191</v>
      </c>
    </row>
    <row r="251" spans="1:6">
      <c r="A251" t="s">
        <v>507</v>
      </c>
      <c r="B251" t="s">
        <v>255</v>
      </c>
      <c r="C251" t="s">
        <v>100</v>
      </c>
      <c r="D251">
        <v>44</v>
      </c>
      <c r="E251" t="s">
        <v>201</v>
      </c>
      <c r="F251" t="s">
        <v>203</v>
      </c>
    </row>
    <row r="252" spans="1:6">
      <c r="A252" t="s">
        <v>508</v>
      </c>
      <c r="B252" t="s">
        <v>255</v>
      </c>
      <c r="C252" t="s">
        <v>104</v>
      </c>
      <c r="D252">
        <v>24</v>
      </c>
      <c r="E252" t="s">
        <v>201</v>
      </c>
      <c r="F252" t="s">
        <v>175</v>
      </c>
    </row>
    <row r="253" spans="1:6">
      <c r="A253" t="s">
        <v>509</v>
      </c>
      <c r="B253" t="s">
        <v>253</v>
      </c>
      <c r="C253" t="s">
        <v>53</v>
      </c>
      <c r="D253">
        <v>29</v>
      </c>
      <c r="E253" t="s">
        <v>201</v>
      </c>
      <c r="F253" t="s">
        <v>175</v>
      </c>
    </row>
    <row r="254" spans="1:6">
      <c r="A254" t="s">
        <v>510</v>
      </c>
      <c r="B254" t="s">
        <v>253</v>
      </c>
      <c r="C254" t="s">
        <v>60</v>
      </c>
      <c r="D254">
        <v>35</v>
      </c>
      <c r="E254" t="s">
        <v>201</v>
      </c>
      <c r="F254" t="s">
        <v>187</v>
      </c>
    </row>
    <row r="255" spans="1:6">
      <c r="A255" t="s">
        <v>511</v>
      </c>
      <c r="B255" t="s">
        <v>255</v>
      </c>
      <c r="C255" t="s">
        <v>93</v>
      </c>
      <c r="D255">
        <v>25</v>
      </c>
      <c r="E255" t="s">
        <v>201</v>
      </c>
      <c r="F255" t="s">
        <v>175</v>
      </c>
    </row>
    <row r="256" spans="1:6">
      <c r="A256" t="s">
        <v>512</v>
      </c>
      <c r="B256" t="s">
        <v>253</v>
      </c>
      <c r="C256" t="s">
        <v>57</v>
      </c>
      <c r="D256">
        <v>28</v>
      </c>
      <c r="E256" t="s">
        <v>201</v>
      </c>
      <c r="F256" t="s">
        <v>202</v>
      </c>
    </row>
    <row r="257" spans="1:6">
      <c r="A257" t="s">
        <v>513</v>
      </c>
      <c r="B257" t="s">
        <v>255</v>
      </c>
      <c r="C257" t="s">
        <v>77</v>
      </c>
      <c r="D257">
        <v>17</v>
      </c>
      <c r="E257" t="s">
        <v>201</v>
      </c>
      <c r="F257" t="s">
        <v>203</v>
      </c>
    </row>
    <row r="258" spans="1:6">
      <c r="A258" t="s">
        <v>514</v>
      </c>
      <c r="B258" t="s">
        <v>255</v>
      </c>
      <c r="C258" t="s">
        <v>104</v>
      </c>
      <c r="D258">
        <v>36</v>
      </c>
      <c r="E258" t="s">
        <v>201</v>
      </c>
      <c r="F258" t="s">
        <v>175</v>
      </c>
    </row>
    <row r="259" spans="1:6">
      <c r="A259" t="s">
        <v>515</v>
      </c>
      <c r="B259" t="s">
        <v>253</v>
      </c>
      <c r="C259" t="s">
        <v>51</v>
      </c>
      <c r="D259">
        <v>49</v>
      </c>
      <c r="E259" t="s">
        <v>201</v>
      </c>
      <c r="F259" t="s">
        <v>206</v>
      </c>
    </row>
    <row r="260" spans="1:6">
      <c r="A260" t="s">
        <v>516</v>
      </c>
      <c r="B260" t="s">
        <v>255</v>
      </c>
      <c r="C260" t="s">
        <v>42</v>
      </c>
      <c r="D260">
        <v>25</v>
      </c>
      <c r="E260" t="s">
        <v>201</v>
      </c>
      <c r="F260" t="s">
        <v>189</v>
      </c>
    </row>
    <row r="261" spans="1:6">
      <c r="A261" t="s">
        <v>517</v>
      </c>
      <c r="B261" t="s">
        <v>255</v>
      </c>
      <c r="C261" t="s">
        <v>43</v>
      </c>
      <c r="D261">
        <v>44</v>
      </c>
      <c r="E261" t="s">
        <v>201</v>
      </c>
      <c r="F261" t="s">
        <v>202</v>
      </c>
    </row>
    <row r="262" spans="1:6">
      <c r="A262" t="s">
        <v>518</v>
      </c>
      <c r="B262" t="s">
        <v>253</v>
      </c>
      <c r="C262" t="s">
        <v>107</v>
      </c>
      <c r="D262">
        <v>29</v>
      </c>
      <c r="E262" t="s">
        <v>201</v>
      </c>
      <c r="F262" t="s">
        <v>179</v>
      </c>
    </row>
    <row r="263" spans="1:6">
      <c r="A263" t="s">
        <v>519</v>
      </c>
      <c r="B263" t="s">
        <v>253</v>
      </c>
      <c r="C263" t="s">
        <v>87</v>
      </c>
      <c r="D263">
        <v>33</v>
      </c>
      <c r="E263" t="s">
        <v>201</v>
      </c>
      <c r="F263" t="s">
        <v>204</v>
      </c>
    </row>
    <row r="264" spans="1:6">
      <c r="A264" t="s">
        <v>520</v>
      </c>
      <c r="B264" t="s">
        <v>253</v>
      </c>
      <c r="C264" t="s">
        <v>51</v>
      </c>
      <c r="D264">
        <v>49</v>
      </c>
      <c r="E264" t="s">
        <v>201</v>
      </c>
      <c r="F264" t="s">
        <v>206</v>
      </c>
    </row>
    <row r="265" spans="1:6">
      <c r="A265" t="s">
        <v>521</v>
      </c>
      <c r="B265" t="s">
        <v>253</v>
      </c>
      <c r="C265" t="s">
        <v>104</v>
      </c>
      <c r="D265">
        <v>24</v>
      </c>
      <c r="E265" t="s">
        <v>201</v>
      </c>
      <c r="F265" t="s">
        <v>175</v>
      </c>
    </row>
    <row r="266" spans="1:6">
      <c r="A266" t="s">
        <v>522</v>
      </c>
      <c r="B266" t="s">
        <v>255</v>
      </c>
      <c r="C266" t="s">
        <v>92</v>
      </c>
      <c r="D266">
        <v>19</v>
      </c>
      <c r="E266" t="s">
        <v>201</v>
      </c>
      <c r="F266" t="s">
        <v>206</v>
      </c>
    </row>
    <row r="267" spans="1:6">
      <c r="A267" t="s">
        <v>523</v>
      </c>
      <c r="B267" t="s">
        <v>253</v>
      </c>
      <c r="C267" t="s">
        <v>47</v>
      </c>
      <c r="D267">
        <v>17</v>
      </c>
      <c r="E267" t="s">
        <v>201</v>
      </c>
      <c r="F267" t="s">
        <v>179</v>
      </c>
    </row>
    <row r="268" spans="1:6">
      <c r="A268" t="s">
        <v>524</v>
      </c>
      <c r="B268" t="s">
        <v>253</v>
      </c>
      <c r="C268" t="s">
        <v>106</v>
      </c>
      <c r="D268">
        <v>17</v>
      </c>
      <c r="E268" t="s">
        <v>201</v>
      </c>
      <c r="F268" t="s">
        <v>187</v>
      </c>
    </row>
    <row r="269" spans="1:6">
      <c r="A269" t="s">
        <v>525</v>
      </c>
      <c r="B269" t="s">
        <v>253</v>
      </c>
      <c r="C269" t="s">
        <v>42</v>
      </c>
      <c r="D269">
        <v>29</v>
      </c>
      <c r="E269" t="s">
        <v>201</v>
      </c>
      <c r="F269" t="s">
        <v>189</v>
      </c>
    </row>
    <row r="270" spans="1:6">
      <c r="A270" t="s">
        <v>526</v>
      </c>
      <c r="B270" t="s">
        <v>253</v>
      </c>
      <c r="C270" t="s">
        <v>108</v>
      </c>
      <c r="D270">
        <v>28</v>
      </c>
      <c r="E270" t="s">
        <v>201</v>
      </c>
      <c r="F270" t="s">
        <v>198</v>
      </c>
    </row>
    <row r="271" spans="1:6">
      <c r="A271" t="s">
        <v>527</v>
      </c>
      <c r="B271" t="s">
        <v>253</v>
      </c>
      <c r="C271" t="s">
        <v>85</v>
      </c>
      <c r="D271">
        <v>20</v>
      </c>
      <c r="E271" t="s">
        <v>201</v>
      </c>
      <c r="F271" t="s">
        <v>173</v>
      </c>
    </row>
    <row r="272" spans="1:6">
      <c r="A272" t="s">
        <v>528</v>
      </c>
      <c r="B272" t="s">
        <v>253</v>
      </c>
      <c r="C272" t="s">
        <v>92</v>
      </c>
      <c r="D272">
        <v>33</v>
      </c>
      <c r="E272" t="s">
        <v>201</v>
      </c>
      <c r="F272" t="s">
        <v>206</v>
      </c>
    </row>
    <row r="273" spans="1:6">
      <c r="A273" t="s">
        <v>529</v>
      </c>
      <c r="B273" t="s">
        <v>255</v>
      </c>
      <c r="C273" t="s">
        <v>105</v>
      </c>
      <c r="D273">
        <v>22</v>
      </c>
      <c r="E273" t="s">
        <v>201</v>
      </c>
      <c r="F273" t="s">
        <v>198</v>
      </c>
    </row>
    <row r="274" spans="1:6">
      <c r="A274" t="s">
        <v>530</v>
      </c>
      <c r="B274" t="s">
        <v>253</v>
      </c>
      <c r="C274" t="s">
        <v>108</v>
      </c>
      <c r="D274">
        <v>20</v>
      </c>
      <c r="E274" t="s">
        <v>201</v>
      </c>
      <c r="F274" t="s">
        <v>198</v>
      </c>
    </row>
    <row r="275" spans="1:6">
      <c r="A275" t="s">
        <v>531</v>
      </c>
      <c r="B275" t="s">
        <v>253</v>
      </c>
      <c r="C275" t="s">
        <v>72</v>
      </c>
      <c r="D275">
        <v>39</v>
      </c>
      <c r="E275" t="s">
        <v>201</v>
      </c>
      <c r="F275" t="s">
        <v>202</v>
      </c>
    </row>
    <row r="276" spans="1:6">
      <c r="A276" t="s">
        <v>532</v>
      </c>
      <c r="B276" t="s">
        <v>255</v>
      </c>
      <c r="C276" t="s">
        <v>77</v>
      </c>
      <c r="D276">
        <v>47</v>
      </c>
      <c r="E276" t="s">
        <v>201</v>
      </c>
      <c r="F276" t="s">
        <v>203</v>
      </c>
    </row>
    <row r="277" spans="1:6">
      <c r="A277" t="s">
        <v>533</v>
      </c>
      <c r="B277" t="s">
        <v>253</v>
      </c>
      <c r="C277" t="s">
        <v>46</v>
      </c>
      <c r="D277">
        <v>29</v>
      </c>
      <c r="E277" t="s">
        <v>201</v>
      </c>
      <c r="F277" t="s">
        <v>171</v>
      </c>
    </row>
    <row r="278" spans="1:6">
      <c r="A278" t="s">
        <v>534</v>
      </c>
      <c r="B278" t="s">
        <v>255</v>
      </c>
      <c r="C278" t="s">
        <v>34</v>
      </c>
      <c r="D278">
        <v>24</v>
      </c>
      <c r="E278" t="s">
        <v>201</v>
      </c>
      <c r="F278" t="s">
        <v>207</v>
      </c>
    </row>
    <row r="279" spans="1:6">
      <c r="A279" t="s">
        <v>535</v>
      </c>
      <c r="B279" t="s">
        <v>253</v>
      </c>
      <c r="C279" t="s">
        <v>52</v>
      </c>
      <c r="D279">
        <v>23</v>
      </c>
      <c r="E279" t="s">
        <v>201</v>
      </c>
      <c r="F279" t="s">
        <v>181</v>
      </c>
    </row>
    <row r="280" spans="1:6">
      <c r="A280" t="s">
        <v>536</v>
      </c>
      <c r="B280" t="s">
        <v>253</v>
      </c>
      <c r="C280" t="s">
        <v>107</v>
      </c>
      <c r="D280">
        <v>19</v>
      </c>
      <c r="E280" t="s">
        <v>201</v>
      </c>
      <c r="F280" t="s">
        <v>179</v>
      </c>
    </row>
    <row r="281" spans="1:6">
      <c r="A281" t="s">
        <v>537</v>
      </c>
      <c r="B281" t="s">
        <v>253</v>
      </c>
      <c r="C281" t="s">
        <v>76</v>
      </c>
      <c r="D281">
        <v>21</v>
      </c>
      <c r="E281" t="s">
        <v>201</v>
      </c>
      <c r="F281" t="s">
        <v>185</v>
      </c>
    </row>
    <row r="282" spans="1:6">
      <c r="A282" t="s">
        <v>538</v>
      </c>
      <c r="B282" t="s">
        <v>253</v>
      </c>
      <c r="C282" t="s">
        <v>80</v>
      </c>
      <c r="D282">
        <v>23</v>
      </c>
      <c r="E282" t="s">
        <v>201</v>
      </c>
      <c r="F282" t="s">
        <v>175</v>
      </c>
    </row>
    <row r="283" spans="1:6">
      <c r="A283" t="s">
        <v>539</v>
      </c>
      <c r="B283" t="s">
        <v>253</v>
      </c>
      <c r="C283" t="s">
        <v>105</v>
      </c>
      <c r="D283">
        <v>21</v>
      </c>
      <c r="E283" t="s">
        <v>201</v>
      </c>
      <c r="F283" t="s">
        <v>198</v>
      </c>
    </row>
    <row r="284" spans="1:6">
      <c r="A284" t="s">
        <v>540</v>
      </c>
      <c r="B284" t="s">
        <v>253</v>
      </c>
      <c r="C284" t="s">
        <v>84</v>
      </c>
      <c r="D284">
        <v>28</v>
      </c>
      <c r="E284" t="s">
        <v>201</v>
      </c>
      <c r="F284" t="s">
        <v>177</v>
      </c>
    </row>
    <row r="285" spans="1:6">
      <c r="A285" t="s">
        <v>541</v>
      </c>
      <c r="B285" t="s">
        <v>253</v>
      </c>
      <c r="C285" t="s">
        <v>106</v>
      </c>
      <c r="D285">
        <v>24</v>
      </c>
      <c r="E285" t="s">
        <v>201</v>
      </c>
      <c r="F285" t="s">
        <v>187</v>
      </c>
    </row>
    <row r="286" spans="1:6">
      <c r="A286" t="s">
        <v>542</v>
      </c>
      <c r="B286" t="s">
        <v>255</v>
      </c>
      <c r="C286" t="s">
        <v>104</v>
      </c>
      <c r="D286">
        <v>20</v>
      </c>
      <c r="E286" t="s">
        <v>201</v>
      </c>
      <c r="F286" t="s">
        <v>175</v>
      </c>
    </row>
    <row r="287" spans="1:6">
      <c r="A287" t="s">
        <v>543</v>
      </c>
      <c r="B287" t="s">
        <v>253</v>
      </c>
      <c r="C287" t="s">
        <v>51</v>
      </c>
      <c r="D287">
        <v>19</v>
      </c>
      <c r="E287" t="s">
        <v>201</v>
      </c>
      <c r="F287" t="s">
        <v>206</v>
      </c>
    </row>
    <row r="288" spans="1:6">
      <c r="A288" t="s">
        <v>544</v>
      </c>
      <c r="B288" t="s">
        <v>255</v>
      </c>
      <c r="C288" t="s">
        <v>86</v>
      </c>
      <c r="D288">
        <v>22</v>
      </c>
      <c r="E288" t="s">
        <v>201</v>
      </c>
      <c r="F288" t="s">
        <v>191</v>
      </c>
    </row>
    <row r="289" spans="1:6">
      <c r="A289" t="s">
        <v>545</v>
      </c>
      <c r="B289" t="s">
        <v>255</v>
      </c>
      <c r="C289" t="s">
        <v>47</v>
      </c>
      <c r="D289">
        <v>37</v>
      </c>
      <c r="E289" t="s">
        <v>201</v>
      </c>
      <c r="F289" t="s">
        <v>179</v>
      </c>
    </row>
    <row r="290" spans="1:6">
      <c r="A290" t="s">
        <v>546</v>
      </c>
      <c r="B290" t="s">
        <v>253</v>
      </c>
      <c r="C290" t="s">
        <v>47</v>
      </c>
      <c r="D290">
        <v>23</v>
      </c>
      <c r="E290" t="s">
        <v>201</v>
      </c>
      <c r="F290" t="s">
        <v>179</v>
      </c>
    </row>
    <row r="291" spans="1:6">
      <c r="A291" t="s">
        <v>547</v>
      </c>
      <c r="B291" t="s">
        <v>253</v>
      </c>
      <c r="C291" t="s">
        <v>76</v>
      </c>
      <c r="D291">
        <v>18</v>
      </c>
      <c r="E291" t="s">
        <v>201</v>
      </c>
      <c r="F291" t="s">
        <v>185</v>
      </c>
    </row>
    <row r="292" spans="1:6">
      <c r="A292" t="s">
        <v>548</v>
      </c>
      <c r="B292" t="s">
        <v>253</v>
      </c>
      <c r="C292" t="s">
        <v>100</v>
      </c>
      <c r="D292">
        <v>20</v>
      </c>
      <c r="E292" t="s">
        <v>201</v>
      </c>
      <c r="F292" t="s">
        <v>203</v>
      </c>
    </row>
    <row r="293" spans="1:6">
      <c r="A293" t="s">
        <v>549</v>
      </c>
      <c r="B293" t="s">
        <v>253</v>
      </c>
      <c r="C293" t="s">
        <v>103</v>
      </c>
      <c r="D293">
        <v>30</v>
      </c>
      <c r="E293" t="s">
        <v>201</v>
      </c>
      <c r="F293" t="s">
        <v>191</v>
      </c>
    </row>
    <row r="294" spans="1:6">
      <c r="A294" t="s">
        <v>550</v>
      </c>
      <c r="B294" t="s">
        <v>255</v>
      </c>
      <c r="C294" t="s">
        <v>43</v>
      </c>
      <c r="D294">
        <v>29</v>
      </c>
      <c r="E294" t="s">
        <v>201</v>
      </c>
      <c r="F294" t="s">
        <v>202</v>
      </c>
    </row>
    <row r="295" spans="1:6">
      <c r="A295" t="s">
        <v>551</v>
      </c>
      <c r="B295" t="s">
        <v>253</v>
      </c>
      <c r="C295" t="s">
        <v>38</v>
      </c>
      <c r="D295">
        <v>49</v>
      </c>
      <c r="E295" t="s">
        <v>201</v>
      </c>
      <c r="F295" t="s">
        <v>189</v>
      </c>
    </row>
    <row r="296" spans="1:6">
      <c r="A296" t="s">
        <v>552</v>
      </c>
      <c r="B296" t="s">
        <v>255</v>
      </c>
      <c r="C296" t="s">
        <v>64</v>
      </c>
      <c r="D296">
        <v>24</v>
      </c>
      <c r="E296" t="s">
        <v>201</v>
      </c>
      <c r="F296" t="s">
        <v>187</v>
      </c>
    </row>
    <row r="297" spans="1:6">
      <c r="A297" t="s">
        <v>553</v>
      </c>
      <c r="B297" t="s">
        <v>255</v>
      </c>
      <c r="C297" t="s">
        <v>87</v>
      </c>
      <c r="D297">
        <v>24</v>
      </c>
      <c r="E297" t="s">
        <v>201</v>
      </c>
      <c r="F297" t="s">
        <v>204</v>
      </c>
    </row>
    <row r="298" spans="1:6">
      <c r="A298" t="s">
        <v>554</v>
      </c>
      <c r="B298" t="s">
        <v>253</v>
      </c>
      <c r="C298" t="s">
        <v>64</v>
      </c>
      <c r="D298">
        <v>24</v>
      </c>
      <c r="E298" t="s">
        <v>201</v>
      </c>
      <c r="F298" t="s">
        <v>187</v>
      </c>
    </row>
    <row r="299" spans="1:6">
      <c r="A299" t="s">
        <v>555</v>
      </c>
      <c r="B299" t="s">
        <v>255</v>
      </c>
      <c r="C299" t="s">
        <v>68</v>
      </c>
      <c r="D299">
        <v>54</v>
      </c>
      <c r="E299" t="s">
        <v>201</v>
      </c>
      <c r="F299" t="s">
        <v>181</v>
      </c>
    </row>
    <row r="300" spans="1:6">
      <c r="A300" t="s">
        <v>556</v>
      </c>
      <c r="B300" t="s">
        <v>253</v>
      </c>
      <c r="C300" t="s">
        <v>94</v>
      </c>
      <c r="D300">
        <v>48</v>
      </c>
      <c r="E300" t="s">
        <v>201</v>
      </c>
      <c r="F300" t="s">
        <v>187</v>
      </c>
    </row>
    <row r="301" spans="1:6">
      <c r="A301" t="s">
        <v>557</v>
      </c>
      <c r="B301" t="s">
        <v>253</v>
      </c>
      <c r="C301" t="s">
        <v>47</v>
      </c>
      <c r="D301">
        <v>33</v>
      </c>
      <c r="E301" t="s">
        <v>201</v>
      </c>
      <c r="F301" t="s">
        <v>179</v>
      </c>
    </row>
    <row r="302" spans="1:6">
      <c r="A302" t="s">
        <v>558</v>
      </c>
      <c r="B302" t="s">
        <v>255</v>
      </c>
      <c r="C302" t="s">
        <v>56</v>
      </c>
      <c r="D302">
        <v>24</v>
      </c>
      <c r="E302" t="s">
        <v>201</v>
      </c>
      <c r="F302" t="s">
        <v>179</v>
      </c>
    </row>
    <row r="303" spans="1:6">
      <c r="A303" t="s">
        <v>559</v>
      </c>
      <c r="B303" t="s">
        <v>255</v>
      </c>
      <c r="C303" t="s">
        <v>72</v>
      </c>
      <c r="D303">
        <v>22</v>
      </c>
      <c r="E303" t="s">
        <v>201</v>
      </c>
      <c r="F303" t="s">
        <v>202</v>
      </c>
    </row>
    <row r="304" spans="1:6">
      <c r="A304" t="s">
        <v>560</v>
      </c>
      <c r="B304" t="s">
        <v>253</v>
      </c>
      <c r="C304" t="s">
        <v>49</v>
      </c>
      <c r="D304">
        <v>41</v>
      </c>
      <c r="E304" t="s">
        <v>201</v>
      </c>
      <c r="F304" t="s">
        <v>181</v>
      </c>
    </row>
    <row r="305" spans="1:6">
      <c r="A305" t="s">
        <v>561</v>
      </c>
      <c r="B305" t="s">
        <v>255</v>
      </c>
      <c r="C305" t="s">
        <v>96</v>
      </c>
      <c r="D305">
        <v>39</v>
      </c>
      <c r="E305" t="s">
        <v>201</v>
      </c>
      <c r="F305" t="s">
        <v>195</v>
      </c>
    </row>
    <row r="306" spans="1:6">
      <c r="A306" t="s">
        <v>562</v>
      </c>
      <c r="B306" t="s">
        <v>255</v>
      </c>
      <c r="C306" t="s">
        <v>40</v>
      </c>
      <c r="D306">
        <v>26</v>
      </c>
      <c r="E306" t="s">
        <v>201</v>
      </c>
      <c r="F306" t="s">
        <v>179</v>
      </c>
    </row>
    <row r="307" spans="1:6">
      <c r="A307" t="s">
        <v>563</v>
      </c>
      <c r="B307" t="s">
        <v>253</v>
      </c>
      <c r="C307" t="s">
        <v>56</v>
      </c>
      <c r="D307">
        <v>21</v>
      </c>
      <c r="E307" t="s">
        <v>201</v>
      </c>
      <c r="F307" t="s">
        <v>179</v>
      </c>
    </row>
    <row r="308" spans="1:6">
      <c r="A308" t="s">
        <v>564</v>
      </c>
      <c r="B308" t="s">
        <v>253</v>
      </c>
      <c r="C308" t="s">
        <v>74</v>
      </c>
      <c r="D308">
        <v>28</v>
      </c>
      <c r="E308" t="s">
        <v>201</v>
      </c>
      <c r="F308" t="s">
        <v>189</v>
      </c>
    </row>
    <row r="309" spans="1:6">
      <c r="A309" t="s">
        <v>565</v>
      </c>
      <c r="B309" t="s">
        <v>255</v>
      </c>
      <c r="C309" t="s">
        <v>56</v>
      </c>
      <c r="D309">
        <v>29</v>
      </c>
      <c r="E309" t="s">
        <v>201</v>
      </c>
      <c r="F309" t="s">
        <v>179</v>
      </c>
    </row>
    <row r="310" spans="1:6">
      <c r="A310" t="s">
        <v>566</v>
      </c>
      <c r="B310" t="s">
        <v>255</v>
      </c>
      <c r="C310" t="s">
        <v>50</v>
      </c>
      <c r="D310">
        <v>21</v>
      </c>
      <c r="E310" t="s">
        <v>201</v>
      </c>
      <c r="F310" t="s">
        <v>177</v>
      </c>
    </row>
    <row r="311" spans="1:6">
      <c r="A311" t="s">
        <v>567</v>
      </c>
      <c r="B311" t="s">
        <v>255</v>
      </c>
      <c r="C311" t="s">
        <v>92</v>
      </c>
      <c r="D311">
        <v>43</v>
      </c>
      <c r="E311" t="s">
        <v>201</v>
      </c>
      <c r="F311" t="s">
        <v>206</v>
      </c>
    </row>
    <row r="312" spans="1:6">
      <c r="A312" t="s">
        <v>568</v>
      </c>
      <c r="B312" t="s">
        <v>255</v>
      </c>
      <c r="C312" t="s">
        <v>57</v>
      </c>
      <c r="D312">
        <v>26</v>
      </c>
      <c r="E312" t="s">
        <v>201</v>
      </c>
      <c r="F312" t="s">
        <v>202</v>
      </c>
    </row>
    <row r="313" spans="1:6">
      <c r="A313" t="s">
        <v>569</v>
      </c>
      <c r="B313" t="s">
        <v>255</v>
      </c>
      <c r="C313" t="s">
        <v>103</v>
      </c>
      <c r="D313">
        <v>17</v>
      </c>
      <c r="E313" t="s">
        <v>201</v>
      </c>
      <c r="F313" t="s">
        <v>191</v>
      </c>
    </row>
    <row r="314" spans="1:6">
      <c r="A314" t="s">
        <v>570</v>
      </c>
      <c r="B314" t="s">
        <v>253</v>
      </c>
      <c r="C314" t="s">
        <v>92</v>
      </c>
      <c r="D314">
        <v>20</v>
      </c>
      <c r="E314" t="s">
        <v>201</v>
      </c>
      <c r="F314" t="s">
        <v>206</v>
      </c>
    </row>
    <row r="315" spans="1:6">
      <c r="A315" t="s">
        <v>571</v>
      </c>
      <c r="B315" t="s">
        <v>255</v>
      </c>
      <c r="C315" t="s">
        <v>53</v>
      </c>
      <c r="D315">
        <v>29</v>
      </c>
      <c r="E315" t="s">
        <v>201</v>
      </c>
      <c r="F315" t="s">
        <v>175</v>
      </c>
    </row>
    <row r="316" spans="1:6">
      <c r="A316" t="s">
        <v>572</v>
      </c>
      <c r="B316" t="s">
        <v>255</v>
      </c>
      <c r="C316" t="s">
        <v>96</v>
      </c>
      <c r="D316">
        <v>20</v>
      </c>
      <c r="E316" t="s">
        <v>201</v>
      </c>
      <c r="F316" t="s">
        <v>195</v>
      </c>
    </row>
    <row r="317" spans="1:6">
      <c r="A317" t="s">
        <v>573</v>
      </c>
      <c r="B317" t="s">
        <v>253</v>
      </c>
      <c r="C317" t="s">
        <v>74</v>
      </c>
      <c r="D317">
        <v>24</v>
      </c>
      <c r="E317" t="s">
        <v>201</v>
      </c>
      <c r="F317" t="s">
        <v>189</v>
      </c>
    </row>
    <row r="318" spans="1:6">
      <c r="A318" t="s">
        <v>574</v>
      </c>
      <c r="B318" t="s">
        <v>255</v>
      </c>
      <c r="C318" t="s">
        <v>111</v>
      </c>
      <c r="D318">
        <v>21</v>
      </c>
      <c r="E318" t="s">
        <v>201</v>
      </c>
      <c r="F318" t="s">
        <v>198</v>
      </c>
    </row>
    <row r="319" spans="1:6">
      <c r="A319" t="s">
        <v>575</v>
      </c>
      <c r="B319" t="s">
        <v>253</v>
      </c>
      <c r="C319" t="s">
        <v>108</v>
      </c>
      <c r="D319">
        <v>21</v>
      </c>
      <c r="E319" t="s">
        <v>201</v>
      </c>
      <c r="F319" t="s">
        <v>198</v>
      </c>
    </row>
    <row r="320" spans="1:6">
      <c r="A320" t="s">
        <v>576</v>
      </c>
      <c r="B320" t="s">
        <v>255</v>
      </c>
      <c r="C320" t="s">
        <v>68</v>
      </c>
      <c r="D320">
        <v>17</v>
      </c>
      <c r="E320" t="s">
        <v>201</v>
      </c>
      <c r="F320" t="s">
        <v>181</v>
      </c>
    </row>
    <row r="321" spans="1:6">
      <c r="A321" t="s">
        <v>577</v>
      </c>
      <c r="B321" t="s">
        <v>255</v>
      </c>
      <c r="C321" t="s">
        <v>100</v>
      </c>
      <c r="D321">
        <v>17</v>
      </c>
      <c r="E321" t="s">
        <v>201</v>
      </c>
      <c r="F321" t="s">
        <v>203</v>
      </c>
    </row>
    <row r="322" spans="1:6">
      <c r="A322" t="s">
        <v>578</v>
      </c>
      <c r="B322" t="s">
        <v>253</v>
      </c>
      <c r="C322" t="s">
        <v>104</v>
      </c>
      <c r="D322">
        <v>28</v>
      </c>
      <c r="E322" t="s">
        <v>201</v>
      </c>
      <c r="F322" t="s">
        <v>175</v>
      </c>
    </row>
    <row r="323" spans="1:6">
      <c r="A323" t="s">
        <v>579</v>
      </c>
      <c r="B323" t="s">
        <v>253</v>
      </c>
      <c r="C323" t="s">
        <v>56</v>
      </c>
      <c r="D323">
        <v>25</v>
      </c>
      <c r="E323" t="s">
        <v>201</v>
      </c>
      <c r="F323" t="s">
        <v>179</v>
      </c>
    </row>
    <row r="324" spans="1:6">
      <c r="A324" t="s">
        <v>580</v>
      </c>
      <c r="B324" t="s">
        <v>253</v>
      </c>
      <c r="C324" t="s">
        <v>85</v>
      </c>
      <c r="D324">
        <v>27</v>
      </c>
      <c r="E324" t="s">
        <v>201</v>
      </c>
      <c r="F324" t="s">
        <v>173</v>
      </c>
    </row>
    <row r="325" spans="1:6">
      <c r="A325" t="s">
        <v>581</v>
      </c>
      <c r="B325" t="s">
        <v>255</v>
      </c>
      <c r="C325" t="s">
        <v>106</v>
      </c>
      <c r="D325">
        <v>25</v>
      </c>
      <c r="E325" t="s">
        <v>201</v>
      </c>
      <c r="F325" t="s">
        <v>187</v>
      </c>
    </row>
    <row r="326" spans="1:6">
      <c r="A326" t="s">
        <v>582</v>
      </c>
      <c r="B326" t="s">
        <v>253</v>
      </c>
      <c r="C326" t="s">
        <v>53</v>
      </c>
      <c r="D326">
        <v>42</v>
      </c>
      <c r="E326" t="s">
        <v>201</v>
      </c>
      <c r="F326" t="s">
        <v>175</v>
      </c>
    </row>
    <row r="327" spans="1:6">
      <c r="A327" t="s">
        <v>583</v>
      </c>
      <c r="B327" t="s">
        <v>255</v>
      </c>
      <c r="C327" t="s">
        <v>104</v>
      </c>
      <c r="D327">
        <v>19</v>
      </c>
      <c r="E327" t="s">
        <v>201</v>
      </c>
      <c r="F327" t="s">
        <v>175</v>
      </c>
    </row>
    <row r="328" spans="1:6">
      <c r="A328" t="s">
        <v>584</v>
      </c>
      <c r="B328" t="s">
        <v>253</v>
      </c>
      <c r="C328" t="s">
        <v>87</v>
      </c>
      <c r="D328">
        <v>26</v>
      </c>
      <c r="E328" t="s">
        <v>201</v>
      </c>
      <c r="F328" t="s">
        <v>204</v>
      </c>
    </row>
    <row r="329" spans="1:6">
      <c r="A329" t="s">
        <v>585</v>
      </c>
      <c r="B329" t="s">
        <v>255</v>
      </c>
      <c r="C329" t="s">
        <v>108</v>
      </c>
      <c r="D329">
        <v>21</v>
      </c>
      <c r="E329" t="s">
        <v>201</v>
      </c>
      <c r="F329" t="s">
        <v>198</v>
      </c>
    </row>
    <row r="330" spans="1:6">
      <c r="A330" t="s">
        <v>586</v>
      </c>
      <c r="B330" t="s">
        <v>255</v>
      </c>
      <c r="C330" t="s">
        <v>85</v>
      </c>
      <c r="D330">
        <v>56</v>
      </c>
      <c r="E330" t="s">
        <v>201</v>
      </c>
      <c r="F330" t="s">
        <v>173</v>
      </c>
    </row>
    <row r="331" spans="1:6">
      <c r="A331" t="s">
        <v>587</v>
      </c>
      <c r="B331" t="s">
        <v>255</v>
      </c>
      <c r="C331" t="s">
        <v>76</v>
      </c>
      <c r="D331">
        <v>18</v>
      </c>
      <c r="E331" t="s">
        <v>201</v>
      </c>
      <c r="F331" t="s">
        <v>185</v>
      </c>
    </row>
    <row r="332" spans="1:6">
      <c r="A332" t="s">
        <v>588</v>
      </c>
      <c r="B332" t="s">
        <v>253</v>
      </c>
      <c r="C332" t="s">
        <v>93</v>
      </c>
      <c r="D332">
        <v>26</v>
      </c>
      <c r="E332" t="s">
        <v>201</v>
      </c>
      <c r="F332" t="s">
        <v>175</v>
      </c>
    </row>
    <row r="333" spans="1:6">
      <c r="A333" t="s">
        <v>589</v>
      </c>
      <c r="B333" t="s">
        <v>255</v>
      </c>
      <c r="C333" t="s">
        <v>42</v>
      </c>
      <c r="D333">
        <v>19</v>
      </c>
      <c r="E333" t="s">
        <v>201</v>
      </c>
      <c r="F333" t="s">
        <v>189</v>
      </c>
    </row>
    <row r="334" spans="1:6">
      <c r="A334" t="s">
        <v>590</v>
      </c>
      <c r="B334" t="s">
        <v>255</v>
      </c>
      <c r="C334" t="s">
        <v>93</v>
      </c>
      <c r="D334">
        <v>25</v>
      </c>
      <c r="E334" t="s">
        <v>201</v>
      </c>
      <c r="F334" t="s">
        <v>175</v>
      </c>
    </row>
    <row r="335" spans="1:6">
      <c r="A335" t="s">
        <v>591</v>
      </c>
      <c r="B335" t="s">
        <v>255</v>
      </c>
      <c r="C335" t="s">
        <v>56</v>
      </c>
      <c r="D335">
        <v>17</v>
      </c>
      <c r="E335" t="s">
        <v>201</v>
      </c>
      <c r="F335" t="s">
        <v>179</v>
      </c>
    </row>
    <row r="336" spans="1:6">
      <c r="A336" t="s">
        <v>592</v>
      </c>
      <c r="B336" t="s">
        <v>253</v>
      </c>
      <c r="C336" t="s">
        <v>96</v>
      </c>
      <c r="D336">
        <v>66</v>
      </c>
      <c r="E336" t="s">
        <v>201</v>
      </c>
      <c r="F336" t="s">
        <v>195</v>
      </c>
    </row>
    <row r="337" spans="1:6">
      <c r="A337" t="s">
        <v>593</v>
      </c>
      <c r="B337" t="s">
        <v>255</v>
      </c>
      <c r="C337" t="s">
        <v>93</v>
      </c>
      <c r="D337">
        <v>23</v>
      </c>
      <c r="E337" t="s">
        <v>201</v>
      </c>
      <c r="F337" t="s">
        <v>175</v>
      </c>
    </row>
    <row r="338" spans="1:6">
      <c r="A338" t="s">
        <v>594</v>
      </c>
      <c r="B338" t="s">
        <v>255</v>
      </c>
      <c r="C338" t="s">
        <v>103</v>
      </c>
      <c r="D338">
        <v>26</v>
      </c>
      <c r="E338" t="s">
        <v>201</v>
      </c>
      <c r="F338" t="s">
        <v>191</v>
      </c>
    </row>
    <row r="339" spans="1:6">
      <c r="A339" t="s">
        <v>595</v>
      </c>
      <c r="B339" t="s">
        <v>253</v>
      </c>
      <c r="C339" t="s">
        <v>86</v>
      </c>
      <c r="D339">
        <v>26</v>
      </c>
      <c r="E339" t="s">
        <v>201</v>
      </c>
      <c r="F339" t="s">
        <v>191</v>
      </c>
    </row>
    <row r="340" spans="1:6">
      <c r="A340" t="s">
        <v>596</v>
      </c>
      <c r="B340" t="s">
        <v>253</v>
      </c>
      <c r="C340" t="s">
        <v>108</v>
      </c>
      <c r="D340">
        <v>40</v>
      </c>
      <c r="E340" t="s">
        <v>201</v>
      </c>
      <c r="F340" t="s">
        <v>198</v>
      </c>
    </row>
    <row r="341" spans="1:6">
      <c r="A341" t="s">
        <v>597</v>
      </c>
      <c r="B341" t="s">
        <v>255</v>
      </c>
      <c r="C341" t="s">
        <v>68</v>
      </c>
      <c r="D341">
        <v>37</v>
      </c>
      <c r="E341" t="s">
        <v>201</v>
      </c>
      <c r="F341" t="s">
        <v>181</v>
      </c>
    </row>
    <row r="342" spans="1:6">
      <c r="A342" t="s">
        <v>598</v>
      </c>
      <c r="B342" t="s">
        <v>253</v>
      </c>
      <c r="C342" t="s">
        <v>42</v>
      </c>
      <c r="D342">
        <v>42</v>
      </c>
      <c r="E342" t="s">
        <v>201</v>
      </c>
      <c r="F342" t="s">
        <v>189</v>
      </c>
    </row>
    <row r="343" spans="1:6">
      <c r="A343" t="s">
        <v>599</v>
      </c>
      <c r="B343" t="s">
        <v>255</v>
      </c>
      <c r="C343" t="s">
        <v>105</v>
      </c>
      <c r="D343">
        <v>39</v>
      </c>
      <c r="E343" t="s">
        <v>201</v>
      </c>
      <c r="F343" t="s">
        <v>198</v>
      </c>
    </row>
    <row r="344" spans="1:6">
      <c r="A344" t="s">
        <v>600</v>
      </c>
      <c r="B344" t="s">
        <v>253</v>
      </c>
      <c r="C344" t="s">
        <v>74</v>
      </c>
      <c r="D344">
        <v>29</v>
      </c>
      <c r="E344" t="s">
        <v>201</v>
      </c>
      <c r="F344" t="s">
        <v>189</v>
      </c>
    </row>
    <row r="345" spans="1:6">
      <c r="A345" t="s">
        <v>601</v>
      </c>
      <c r="B345" t="s">
        <v>255</v>
      </c>
      <c r="C345" t="s">
        <v>31</v>
      </c>
      <c r="D345">
        <v>23</v>
      </c>
      <c r="E345" t="s">
        <v>201</v>
      </c>
      <c r="F345" t="s">
        <v>191</v>
      </c>
    </row>
    <row r="346" spans="1:6">
      <c r="A346" t="s">
        <v>602</v>
      </c>
      <c r="B346" t="s">
        <v>255</v>
      </c>
      <c r="C346" t="s">
        <v>84</v>
      </c>
      <c r="D346">
        <v>22</v>
      </c>
      <c r="E346" t="s">
        <v>201</v>
      </c>
      <c r="F346" t="s">
        <v>177</v>
      </c>
    </row>
    <row r="347" spans="1:6">
      <c r="A347" t="s">
        <v>603</v>
      </c>
      <c r="B347" t="s">
        <v>253</v>
      </c>
      <c r="C347" t="s">
        <v>94</v>
      </c>
      <c r="D347">
        <v>26</v>
      </c>
      <c r="E347" t="s">
        <v>201</v>
      </c>
      <c r="F347" t="s">
        <v>187</v>
      </c>
    </row>
    <row r="348" spans="1:6">
      <c r="A348" t="s">
        <v>604</v>
      </c>
      <c r="B348" t="s">
        <v>255</v>
      </c>
      <c r="C348" t="s">
        <v>96</v>
      </c>
      <c r="D348">
        <v>43</v>
      </c>
      <c r="E348" t="s">
        <v>201</v>
      </c>
      <c r="F348" t="s">
        <v>195</v>
      </c>
    </row>
    <row r="349" spans="1:6">
      <c r="A349" t="s">
        <v>605</v>
      </c>
      <c r="B349" t="s">
        <v>255</v>
      </c>
      <c r="C349" t="s">
        <v>104</v>
      </c>
      <c r="D349">
        <v>28</v>
      </c>
      <c r="E349" t="s">
        <v>201</v>
      </c>
      <c r="F349" t="s">
        <v>175</v>
      </c>
    </row>
    <row r="350" spans="1:6">
      <c r="A350" t="s">
        <v>606</v>
      </c>
      <c r="B350" t="s">
        <v>255</v>
      </c>
      <c r="C350" t="s">
        <v>74</v>
      </c>
      <c r="D350">
        <v>33</v>
      </c>
      <c r="E350" t="s">
        <v>201</v>
      </c>
      <c r="F350" t="s">
        <v>189</v>
      </c>
    </row>
    <row r="351" spans="1:6">
      <c r="A351" t="s">
        <v>607</v>
      </c>
      <c r="B351" t="s">
        <v>255</v>
      </c>
      <c r="C351" t="s">
        <v>58</v>
      </c>
      <c r="D351">
        <v>27</v>
      </c>
      <c r="E351" t="s">
        <v>201</v>
      </c>
      <c r="F351" t="s">
        <v>211</v>
      </c>
    </row>
    <row r="352" spans="1:6">
      <c r="A352" t="s">
        <v>608</v>
      </c>
      <c r="B352" t="s">
        <v>255</v>
      </c>
      <c r="C352" t="s">
        <v>55</v>
      </c>
      <c r="D352">
        <v>32</v>
      </c>
      <c r="E352" t="s">
        <v>201</v>
      </c>
      <c r="F352" t="s">
        <v>181</v>
      </c>
    </row>
    <row r="353" spans="1:6">
      <c r="A353" t="s">
        <v>609</v>
      </c>
      <c r="B353" t="s">
        <v>253</v>
      </c>
      <c r="C353" t="s">
        <v>61</v>
      </c>
      <c r="D353">
        <v>23</v>
      </c>
      <c r="E353" t="s">
        <v>201</v>
      </c>
      <c r="F353" t="s">
        <v>183</v>
      </c>
    </row>
    <row r="354" spans="1:6">
      <c r="A354" t="s">
        <v>610</v>
      </c>
      <c r="B354" t="s">
        <v>255</v>
      </c>
      <c r="C354" t="s">
        <v>73</v>
      </c>
      <c r="D354">
        <v>23</v>
      </c>
      <c r="E354" t="s">
        <v>201</v>
      </c>
      <c r="F354" t="s">
        <v>183</v>
      </c>
    </row>
    <row r="355" spans="1:6">
      <c r="A355" t="s">
        <v>611</v>
      </c>
      <c r="B355" t="s">
        <v>255</v>
      </c>
      <c r="C355" t="s">
        <v>82</v>
      </c>
      <c r="D355">
        <v>28</v>
      </c>
      <c r="E355" t="s">
        <v>201</v>
      </c>
      <c r="F355" t="s">
        <v>210</v>
      </c>
    </row>
    <row r="356" spans="1:6">
      <c r="A356" t="s">
        <v>612</v>
      </c>
      <c r="B356" t="s">
        <v>255</v>
      </c>
      <c r="C356" t="s">
        <v>65</v>
      </c>
      <c r="D356">
        <v>19</v>
      </c>
      <c r="E356" t="s">
        <v>201</v>
      </c>
      <c r="F356" t="s">
        <v>181</v>
      </c>
    </row>
    <row r="357" spans="1:6">
      <c r="A357" t="s">
        <v>613</v>
      </c>
      <c r="B357" t="s">
        <v>255</v>
      </c>
      <c r="C357" t="s">
        <v>35</v>
      </c>
      <c r="D357">
        <v>18</v>
      </c>
      <c r="E357" t="s">
        <v>201</v>
      </c>
      <c r="F357" t="s">
        <v>210</v>
      </c>
    </row>
    <row r="358" spans="1:6">
      <c r="A358" t="s">
        <v>614</v>
      </c>
      <c r="B358" t="s">
        <v>255</v>
      </c>
      <c r="C358" t="s">
        <v>91</v>
      </c>
      <c r="D358">
        <v>39</v>
      </c>
      <c r="E358" t="s">
        <v>201</v>
      </c>
      <c r="F358" t="s">
        <v>179</v>
      </c>
    </row>
    <row r="359" spans="1:6">
      <c r="A359" t="s">
        <v>615</v>
      </c>
      <c r="B359" t="s">
        <v>255</v>
      </c>
      <c r="C359" t="s">
        <v>124</v>
      </c>
      <c r="D359">
        <v>41</v>
      </c>
      <c r="E359" t="s">
        <v>201</v>
      </c>
      <c r="F359" t="s">
        <v>196</v>
      </c>
    </row>
    <row r="360" spans="1:6">
      <c r="A360" t="s">
        <v>616</v>
      </c>
      <c r="B360" t="s">
        <v>255</v>
      </c>
      <c r="C360" t="s">
        <v>55</v>
      </c>
      <c r="D360">
        <v>48</v>
      </c>
      <c r="E360" t="s">
        <v>201</v>
      </c>
      <c r="F360" t="s">
        <v>181</v>
      </c>
    </row>
    <row r="361" spans="1:6">
      <c r="A361" t="s">
        <v>617</v>
      </c>
      <c r="B361" t="s">
        <v>253</v>
      </c>
      <c r="C361" t="s">
        <v>70</v>
      </c>
      <c r="D361">
        <v>27</v>
      </c>
      <c r="E361" t="s">
        <v>201</v>
      </c>
      <c r="F361" t="s">
        <v>206</v>
      </c>
    </row>
    <row r="362" spans="1:6">
      <c r="A362" t="s">
        <v>618</v>
      </c>
      <c r="B362" t="s">
        <v>255</v>
      </c>
      <c r="C362" t="s">
        <v>71</v>
      </c>
      <c r="D362">
        <v>30</v>
      </c>
      <c r="E362" t="s">
        <v>201</v>
      </c>
      <c r="F362" t="s">
        <v>200</v>
      </c>
    </row>
    <row r="363" spans="1:6">
      <c r="A363" t="s">
        <v>619</v>
      </c>
      <c r="B363" t="s">
        <v>255</v>
      </c>
      <c r="C363" t="s">
        <v>32</v>
      </c>
      <c r="D363">
        <v>29</v>
      </c>
      <c r="E363" t="s">
        <v>201</v>
      </c>
      <c r="F363" t="s">
        <v>185</v>
      </c>
    </row>
    <row r="364" spans="1:6">
      <c r="A364" t="s">
        <v>620</v>
      </c>
      <c r="B364" t="s">
        <v>255</v>
      </c>
      <c r="C364" t="s">
        <v>58</v>
      </c>
      <c r="D364">
        <v>50</v>
      </c>
      <c r="E364" t="s">
        <v>201</v>
      </c>
      <c r="F364" t="s">
        <v>211</v>
      </c>
    </row>
    <row r="365" spans="1:6">
      <c r="A365" t="s">
        <v>621</v>
      </c>
      <c r="B365" t="s">
        <v>255</v>
      </c>
      <c r="C365" t="s">
        <v>63</v>
      </c>
      <c r="D365">
        <v>23</v>
      </c>
      <c r="E365" t="s">
        <v>201</v>
      </c>
      <c r="F365" t="s">
        <v>209</v>
      </c>
    </row>
    <row r="366" spans="1:6">
      <c r="A366" t="s">
        <v>622</v>
      </c>
      <c r="B366" t="s">
        <v>255</v>
      </c>
      <c r="C366" t="s">
        <v>91</v>
      </c>
      <c r="D366">
        <v>32</v>
      </c>
      <c r="E366" t="s">
        <v>201</v>
      </c>
      <c r="F366" t="s">
        <v>179</v>
      </c>
    </row>
    <row r="367" spans="1:6">
      <c r="A367" t="s">
        <v>623</v>
      </c>
      <c r="B367" t="s">
        <v>255</v>
      </c>
      <c r="C367" t="s">
        <v>95</v>
      </c>
      <c r="D367">
        <v>33</v>
      </c>
      <c r="E367" t="s">
        <v>201</v>
      </c>
      <c r="F367" t="s">
        <v>171</v>
      </c>
    </row>
    <row r="368" spans="1:6">
      <c r="A368" t="s">
        <v>624</v>
      </c>
      <c r="B368" t="s">
        <v>253</v>
      </c>
      <c r="C368" t="s">
        <v>109</v>
      </c>
      <c r="D368">
        <v>29</v>
      </c>
      <c r="E368" t="s">
        <v>201</v>
      </c>
      <c r="F368" t="s">
        <v>198</v>
      </c>
    </row>
    <row r="369" spans="1:6">
      <c r="A369" t="s">
        <v>625</v>
      </c>
      <c r="B369" t="s">
        <v>255</v>
      </c>
      <c r="C369" t="s">
        <v>98</v>
      </c>
      <c r="D369">
        <v>18</v>
      </c>
      <c r="E369" t="s">
        <v>201</v>
      </c>
      <c r="F369" t="s">
        <v>171</v>
      </c>
    </row>
    <row r="370" spans="1:6">
      <c r="A370" t="s">
        <v>626</v>
      </c>
      <c r="B370" t="s">
        <v>253</v>
      </c>
      <c r="C370" t="s">
        <v>90</v>
      </c>
      <c r="D370">
        <v>47</v>
      </c>
      <c r="E370" t="s">
        <v>201</v>
      </c>
      <c r="F370" t="s">
        <v>203</v>
      </c>
    </row>
    <row r="371" spans="1:6">
      <c r="A371" t="s">
        <v>627</v>
      </c>
      <c r="B371" t="s">
        <v>253</v>
      </c>
      <c r="C371" t="s">
        <v>54</v>
      </c>
      <c r="D371">
        <v>21</v>
      </c>
      <c r="E371" t="s">
        <v>201</v>
      </c>
      <c r="F371" t="s">
        <v>204</v>
      </c>
    </row>
    <row r="372" spans="1:6">
      <c r="A372" t="s">
        <v>628</v>
      </c>
      <c r="B372" t="s">
        <v>253</v>
      </c>
      <c r="C372" t="s">
        <v>95</v>
      </c>
      <c r="D372">
        <v>26</v>
      </c>
      <c r="E372" t="s">
        <v>201</v>
      </c>
      <c r="F372" t="s">
        <v>171</v>
      </c>
    </row>
    <row r="373" spans="1:6">
      <c r="A373" t="s">
        <v>629</v>
      </c>
      <c r="B373" t="s">
        <v>253</v>
      </c>
      <c r="C373" t="s">
        <v>124</v>
      </c>
      <c r="D373">
        <v>18</v>
      </c>
      <c r="E373" t="s">
        <v>201</v>
      </c>
      <c r="F373" t="s">
        <v>196</v>
      </c>
    </row>
    <row r="374" spans="1:6">
      <c r="A374" t="s">
        <v>630</v>
      </c>
      <c r="B374" t="s">
        <v>255</v>
      </c>
      <c r="C374" t="s">
        <v>79</v>
      </c>
      <c r="D374">
        <v>38</v>
      </c>
      <c r="E374" t="s">
        <v>201</v>
      </c>
      <c r="F374" t="s">
        <v>193</v>
      </c>
    </row>
    <row r="375" spans="1:6">
      <c r="A375" t="s">
        <v>631</v>
      </c>
      <c r="B375" t="s">
        <v>255</v>
      </c>
      <c r="C375" t="s">
        <v>81</v>
      </c>
      <c r="D375">
        <v>17</v>
      </c>
      <c r="E375" t="s">
        <v>201</v>
      </c>
      <c r="F375" t="s">
        <v>183</v>
      </c>
    </row>
    <row r="376" spans="1:6">
      <c r="A376" t="s">
        <v>632</v>
      </c>
      <c r="B376" t="s">
        <v>255</v>
      </c>
      <c r="C376" t="s">
        <v>69</v>
      </c>
      <c r="D376">
        <v>24</v>
      </c>
      <c r="E376" t="s">
        <v>201</v>
      </c>
      <c r="F376" t="s">
        <v>210</v>
      </c>
    </row>
    <row r="377" spans="1:6">
      <c r="A377" t="s">
        <v>633</v>
      </c>
      <c r="B377" t="s">
        <v>255</v>
      </c>
      <c r="C377" t="s">
        <v>39</v>
      </c>
      <c r="D377">
        <v>27</v>
      </c>
      <c r="E377" t="s">
        <v>201</v>
      </c>
      <c r="F377" t="s">
        <v>200</v>
      </c>
    </row>
    <row r="378" spans="1:6">
      <c r="A378" t="s">
        <v>634</v>
      </c>
      <c r="B378" t="s">
        <v>255</v>
      </c>
      <c r="C378" t="s">
        <v>39</v>
      </c>
      <c r="D378">
        <v>22</v>
      </c>
      <c r="E378" t="s">
        <v>201</v>
      </c>
      <c r="F378" t="s">
        <v>200</v>
      </c>
    </row>
    <row r="379" spans="1:6">
      <c r="A379" t="s">
        <v>635</v>
      </c>
      <c r="B379" t="s">
        <v>255</v>
      </c>
      <c r="C379" t="s">
        <v>83</v>
      </c>
      <c r="D379">
        <v>24</v>
      </c>
      <c r="E379" t="s">
        <v>201</v>
      </c>
      <c r="F379" t="s">
        <v>211</v>
      </c>
    </row>
    <row r="380" spans="1:6">
      <c r="A380" t="s">
        <v>636</v>
      </c>
      <c r="B380" t="s">
        <v>255</v>
      </c>
      <c r="C380" t="s">
        <v>98</v>
      </c>
      <c r="D380">
        <v>31</v>
      </c>
      <c r="E380" t="s">
        <v>201</v>
      </c>
      <c r="F380" t="s">
        <v>171</v>
      </c>
    </row>
    <row r="381" spans="1:6">
      <c r="A381" t="s">
        <v>637</v>
      </c>
      <c r="B381" t="s">
        <v>253</v>
      </c>
      <c r="C381" t="s">
        <v>95</v>
      </c>
      <c r="D381">
        <v>31</v>
      </c>
      <c r="E381" t="s">
        <v>201</v>
      </c>
      <c r="F381" t="s">
        <v>171</v>
      </c>
    </row>
    <row r="382" spans="1:6">
      <c r="A382" t="s">
        <v>638</v>
      </c>
      <c r="B382" t="s">
        <v>253</v>
      </c>
      <c r="C382" t="s">
        <v>99</v>
      </c>
      <c r="D382">
        <v>19</v>
      </c>
      <c r="E382" t="s">
        <v>201</v>
      </c>
      <c r="F382" t="s">
        <v>198</v>
      </c>
    </row>
    <row r="383" spans="1:6">
      <c r="A383" t="s">
        <v>639</v>
      </c>
      <c r="B383" t="s">
        <v>253</v>
      </c>
      <c r="C383" t="s">
        <v>91</v>
      </c>
      <c r="D383">
        <v>28</v>
      </c>
      <c r="E383" t="s">
        <v>201</v>
      </c>
      <c r="F383" t="s">
        <v>179</v>
      </c>
    </row>
    <row r="384" spans="1:6">
      <c r="A384" t="s">
        <v>640</v>
      </c>
      <c r="B384" t="s">
        <v>253</v>
      </c>
      <c r="C384" t="s">
        <v>45</v>
      </c>
      <c r="D384">
        <v>22</v>
      </c>
      <c r="E384" t="s">
        <v>201</v>
      </c>
      <c r="F384" t="s">
        <v>206</v>
      </c>
    </row>
    <row r="385" spans="1:6">
      <c r="A385" t="s">
        <v>641</v>
      </c>
      <c r="B385" t="s">
        <v>255</v>
      </c>
      <c r="C385" t="s">
        <v>44</v>
      </c>
      <c r="D385">
        <v>19</v>
      </c>
      <c r="E385" t="s">
        <v>201</v>
      </c>
      <c r="F385" t="s">
        <v>207</v>
      </c>
    </row>
    <row r="386" spans="1:6">
      <c r="A386" t="s">
        <v>642</v>
      </c>
      <c r="B386" t="s">
        <v>255</v>
      </c>
      <c r="C386" t="s">
        <v>124</v>
      </c>
      <c r="D386">
        <v>23</v>
      </c>
      <c r="E386" t="s">
        <v>201</v>
      </c>
      <c r="F386" t="s">
        <v>196</v>
      </c>
    </row>
    <row r="387" spans="1:6">
      <c r="A387" t="s">
        <v>643</v>
      </c>
      <c r="B387" t="s">
        <v>253</v>
      </c>
      <c r="C387" t="s">
        <v>95</v>
      </c>
      <c r="D387">
        <v>24</v>
      </c>
      <c r="E387" t="s">
        <v>201</v>
      </c>
      <c r="F387" t="s">
        <v>171</v>
      </c>
    </row>
    <row r="388" spans="1:6">
      <c r="A388" t="s">
        <v>644</v>
      </c>
      <c r="B388" t="s">
        <v>253</v>
      </c>
      <c r="C388" t="s">
        <v>124</v>
      </c>
      <c r="D388">
        <v>47</v>
      </c>
      <c r="E388" t="s">
        <v>201</v>
      </c>
      <c r="F388" t="s">
        <v>196</v>
      </c>
    </row>
    <row r="389" spans="1:6">
      <c r="A389" t="s">
        <v>645</v>
      </c>
      <c r="B389" t="s">
        <v>253</v>
      </c>
      <c r="C389" t="s">
        <v>88</v>
      </c>
      <c r="D389">
        <v>27</v>
      </c>
      <c r="E389" t="s">
        <v>201</v>
      </c>
      <c r="F389" t="s">
        <v>208</v>
      </c>
    </row>
    <row r="390" spans="1:6">
      <c r="A390" t="s">
        <v>646</v>
      </c>
      <c r="B390" t="s">
        <v>255</v>
      </c>
      <c r="C390" t="s">
        <v>98</v>
      </c>
      <c r="D390">
        <v>35</v>
      </c>
      <c r="E390" t="s">
        <v>201</v>
      </c>
      <c r="F390" t="s">
        <v>171</v>
      </c>
    </row>
    <row r="391" spans="1:6">
      <c r="A391" t="s">
        <v>647</v>
      </c>
      <c r="B391" t="s">
        <v>253</v>
      </c>
      <c r="C391" t="s">
        <v>45</v>
      </c>
      <c r="D391">
        <v>31</v>
      </c>
      <c r="E391" t="s">
        <v>201</v>
      </c>
      <c r="F391" t="s">
        <v>206</v>
      </c>
    </row>
    <row r="392" spans="1:6">
      <c r="A392" t="s">
        <v>648</v>
      </c>
      <c r="B392" t="s">
        <v>253</v>
      </c>
      <c r="C392" t="s">
        <v>26</v>
      </c>
      <c r="D392">
        <v>18</v>
      </c>
      <c r="E392" t="s">
        <v>201</v>
      </c>
      <c r="F392" t="s">
        <v>200</v>
      </c>
    </row>
    <row r="393" spans="1:6">
      <c r="A393" t="s">
        <v>649</v>
      </c>
      <c r="B393" t="s">
        <v>255</v>
      </c>
      <c r="C393" t="s">
        <v>98</v>
      </c>
      <c r="D393">
        <v>18</v>
      </c>
      <c r="E393" t="s">
        <v>201</v>
      </c>
      <c r="F393" t="s">
        <v>171</v>
      </c>
    </row>
    <row r="394" spans="1:6">
      <c r="A394" t="s">
        <v>650</v>
      </c>
      <c r="B394" t="s">
        <v>255</v>
      </c>
      <c r="C394" t="s">
        <v>79</v>
      </c>
      <c r="D394">
        <v>48</v>
      </c>
      <c r="E394" t="s">
        <v>201</v>
      </c>
      <c r="F394" t="s">
        <v>193</v>
      </c>
    </row>
    <row r="395" spans="1:6">
      <c r="A395" t="s">
        <v>651</v>
      </c>
      <c r="B395" t="s">
        <v>253</v>
      </c>
      <c r="C395" t="s">
        <v>70</v>
      </c>
      <c r="D395">
        <v>37</v>
      </c>
      <c r="E395" t="s">
        <v>201</v>
      </c>
      <c r="F395" t="s">
        <v>206</v>
      </c>
    </row>
    <row r="396" spans="1:6">
      <c r="A396" t="s">
        <v>652</v>
      </c>
      <c r="B396" t="s">
        <v>253</v>
      </c>
      <c r="C396" t="s">
        <v>124</v>
      </c>
      <c r="D396">
        <v>66</v>
      </c>
      <c r="E396" t="s">
        <v>201</v>
      </c>
      <c r="F396" t="s">
        <v>196</v>
      </c>
    </row>
    <row r="397" spans="1:6">
      <c r="A397" t="s">
        <v>653</v>
      </c>
      <c r="B397" t="s">
        <v>255</v>
      </c>
      <c r="C397" t="s">
        <v>79</v>
      </c>
      <c r="D397">
        <v>29</v>
      </c>
      <c r="E397" t="s">
        <v>201</v>
      </c>
      <c r="F397" t="s">
        <v>193</v>
      </c>
    </row>
    <row r="398" spans="1:6">
      <c r="A398" t="s">
        <v>654</v>
      </c>
      <c r="B398" t="s">
        <v>255</v>
      </c>
      <c r="C398" t="s">
        <v>61</v>
      </c>
      <c r="D398">
        <v>22</v>
      </c>
      <c r="E398" t="s">
        <v>201</v>
      </c>
      <c r="F398" t="s">
        <v>183</v>
      </c>
    </row>
    <row r="399" spans="1:6">
      <c r="A399" t="s">
        <v>655</v>
      </c>
      <c r="B399" t="s">
        <v>255</v>
      </c>
      <c r="C399" t="s">
        <v>102</v>
      </c>
      <c r="D399">
        <v>41</v>
      </c>
      <c r="E399" t="s">
        <v>201</v>
      </c>
      <c r="F399" t="s">
        <v>192</v>
      </c>
    </row>
    <row r="400" spans="1:6">
      <c r="A400" t="s">
        <v>656</v>
      </c>
      <c r="B400" t="s">
        <v>253</v>
      </c>
      <c r="C400" t="s">
        <v>109</v>
      </c>
      <c r="D400">
        <v>32</v>
      </c>
      <c r="E400" t="s">
        <v>201</v>
      </c>
      <c r="F400" t="s">
        <v>198</v>
      </c>
    </row>
    <row r="401" spans="1:6">
      <c r="A401" t="s">
        <v>657</v>
      </c>
      <c r="B401" t="s">
        <v>253</v>
      </c>
      <c r="C401" t="s">
        <v>27</v>
      </c>
      <c r="D401">
        <v>24</v>
      </c>
      <c r="E401" t="s">
        <v>201</v>
      </c>
      <c r="F401" t="s">
        <v>181</v>
      </c>
    </row>
    <row r="402" spans="1:6">
      <c r="A402" t="s">
        <v>658</v>
      </c>
      <c r="B402" t="s">
        <v>253</v>
      </c>
      <c r="C402" t="s">
        <v>29</v>
      </c>
      <c r="D402">
        <v>39</v>
      </c>
      <c r="E402" t="s">
        <v>201</v>
      </c>
      <c r="F402" t="s">
        <v>181</v>
      </c>
    </row>
    <row r="403" spans="1:6">
      <c r="A403" t="s">
        <v>659</v>
      </c>
      <c r="B403" t="s">
        <v>255</v>
      </c>
      <c r="C403" t="s">
        <v>95</v>
      </c>
      <c r="D403">
        <v>32</v>
      </c>
      <c r="E403" t="s">
        <v>201</v>
      </c>
      <c r="F403" t="s">
        <v>171</v>
      </c>
    </row>
    <row r="404" spans="1:6">
      <c r="A404" t="s">
        <v>660</v>
      </c>
      <c r="B404" t="s">
        <v>253</v>
      </c>
      <c r="C404" t="s">
        <v>109</v>
      </c>
      <c r="D404">
        <v>29</v>
      </c>
      <c r="E404" t="s">
        <v>201</v>
      </c>
      <c r="F404" t="s">
        <v>198</v>
      </c>
    </row>
    <row r="405" spans="1:6">
      <c r="A405" t="s">
        <v>661</v>
      </c>
      <c r="B405" t="s">
        <v>253</v>
      </c>
      <c r="C405" t="s">
        <v>26</v>
      </c>
      <c r="D405">
        <v>28</v>
      </c>
      <c r="E405" t="s">
        <v>201</v>
      </c>
      <c r="F405" t="s">
        <v>200</v>
      </c>
    </row>
    <row r="406" spans="1:6">
      <c r="A406" t="s">
        <v>662</v>
      </c>
      <c r="B406" t="s">
        <v>253</v>
      </c>
      <c r="C406" t="s">
        <v>48</v>
      </c>
      <c r="D406">
        <v>19</v>
      </c>
      <c r="E406" t="s">
        <v>201</v>
      </c>
      <c r="F406" t="s">
        <v>183</v>
      </c>
    </row>
    <row r="407" spans="1:6">
      <c r="A407" t="s">
        <v>663</v>
      </c>
      <c r="B407" t="s">
        <v>255</v>
      </c>
      <c r="C407" t="s">
        <v>48</v>
      </c>
      <c r="D407">
        <v>69</v>
      </c>
      <c r="E407" t="s">
        <v>201</v>
      </c>
      <c r="F407" t="s">
        <v>183</v>
      </c>
    </row>
    <row r="408" spans="1:6">
      <c r="A408" t="s">
        <v>664</v>
      </c>
      <c r="B408" t="s">
        <v>253</v>
      </c>
      <c r="C408" t="s">
        <v>61</v>
      </c>
      <c r="D408">
        <v>25</v>
      </c>
      <c r="E408" t="s">
        <v>201</v>
      </c>
      <c r="F408" t="s">
        <v>183</v>
      </c>
    </row>
    <row r="409" spans="1:6">
      <c r="A409" t="s">
        <v>665</v>
      </c>
      <c r="B409" t="s">
        <v>255</v>
      </c>
      <c r="C409" t="s">
        <v>63</v>
      </c>
      <c r="D409">
        <v>20</v>
      </c>
      <c r="E409" t="s">
        <v>201</v>
      </c>
      <c r="F409" t="s">
        <v>209</v>
      </c>
    </row>
    <row r="410" spans="1:6">
      <c r="A410" t="s">
        <v>666</v>
      </c>
      <c r="B410" t="s">
        <v>255</v>
      </c>
      <c r="C410" t="s">
        <v>102</v>
      </c>
      <c r="D410">
        <v>44</v>
      </c>
      <c r="E410" t="s">
        <v>201</v>
      </c>
      <c r="F410" t="s">
        <v>192</v>
      </c>
    </row>
    <row r="411" spans="1:6">
      <c r="A411" t="s">
        <v>667</v>
      </c>
      <c r="B411" t="s">
        <v>255</v>
      </c>
      <c r="C411" t="s">
        <v>90</v>
      </c>
      <c r="D411">
        <v>24</v>
      </c>
      <c r="E411" t="s">
        <v>201</v>
      </c>
      <c r="F411" t="s">
        <v>203</v>
      </c>
    </row>
    <row r="412" spans="1:6">
      <c r="A412" t="s">
        <v>668</v>
      </c>
      <c r="B412" t="s">
        <v>253</v>
      </c>
      <c r="C412" t="s">
        <v>79</v>
      </c>
      <c r="D412">
        <v>29</v>
      </c>
      <c r="E412" t="s">
        <v>201</v>
      </c>
      <c r="F412" t="s">
        <v>193</v>
      </c>
    </row>
    <row r="413" spans="1:6">
      <c r="A413" t="s">
        <v>669</v>
      </c>
      <c r="B413" t="s">
        <v>255</v>
      </c>
      <c r="C413" t="s">
        <v>71</v>
      </c>
      <c r="D413">
        <v>19</v>
      </c>
      <c r="E413" t="s">
        <v>201</v>
      </c>
      <c r="F413" t="s">
        <v>200</v>
      </c>
    </row>
    <row r="414" spans="1:6">
      <c r="A414" t="s">
        <v>670</v>
      </c>
      <c r="B414" t="s">
        <v>255</v>
      </c>
      <c r="C414" t="s">
        <v>98</v>
      </c>
      <c r="D414">
        <v>27</v>
      </c>
      <c r="E414" t="s">
        <v>201</v>
      </c>
      <c r="F414" t="s">
        <v>171</v>
      </c>
    </row>
    <row r="415" spans="1:6">
      <c r="A415" t="s">
        <v>671</v>
      </c>
      <c r="B415" t="s">
        <v>255</v>
      </c>
      <c r="C415" t="s">
        <v>124</v>
      </c>
      <c r="D415">
        <v>52</v>
      </c>
      <c r="E415" t="s">
        <v>201</v>
      </c>
      <c r="F415" t="s">
        <v>196</v>
      </c>
    </row>
    <row r="416" spans="1:6">
      <c r="A416" t="s">
        <v>672</v>
      </c>
      <c r="B416" t="s">
        <v>253</v>
      </c>
      <c r="C416" t="s">
        <v>54</v>
      </c>
      <c r="D416">
        <v>26</v>
      </c>
      <c r="E416" t="s">
        <v>201</v>
      </c>
      <c r="F416" t="s">
        <v>204</v>
      </c>
    </row>
    <row r="417" spans="1:6">
      <c r="A417" t="s">
        <v>673</v>
      </c>
      <c r="B417" t="s">
        <v>255</v>
      </c>
      <c r="C417" t="s">
        <v>65</v>
      </c>
      <c r="D417">
        <v>35</v>
      </c>
      <c r="E417" t="s">
        <v>201</v>
      </c>
      <c r="F417" t="s">
        <v>181</v>
      </c>
    </row>
    <row r="418" spans="1:6">
      <c r="A418" t="s">
        <v>674</v>
      </c>
      <c r="B418" t="s">
        <v>253</v>
      </c>
      <c r="C418" t="s">
        <v>102</v>
      </c>
      <c r="D418">
        <v>18</v>
      </c>
      <c r="E418" t="s">
        <v>201</v>
      </c>
      <c r="F418" t="s">
        <v>192</v>
      </c>
    </row>
    <row r="419" spans="1:6">
      <c r="A419" t="s">
        <v>675</v>
      </c>
      <c r="B419" t="s">
        <v>255</v>
      </c>
      <c r="C419" t="s">
        <v>81</v>
      </c>
      <c r="D419">
        <v>24</v>
      </c>
      <c r="E419" t="s">
        <v>201</v>
      </c>
      <c r="F419" t="s">
        <v>183</v>
      </c>
    </row>
    <row r="420" spans="1:6">
      <c r="A420" t="s">
        <v>676</v>
      </c>
      <c r="B420" t="s">
        <v>255</v>
      </c>
      <c r="C420" t="s">
        <v>71</v>
      </c>
      <c r="D420">
        <v>30</v>
      </c>
      <c r="E420" t="s">
        <v>201</v>
      </c>
      <c r="F420" t="s">
        <v>200</v>
      </c>
    </row>
    <row r="421" spans="1:6">
      <c r="A421" t="s">
        <v>677</v>
      </c>
      <c r="B421" t="s">
        <v>255</v>
      </c>
      <c r="C421" t="s">
        <v>95</v>
      </c>
      <c r="D421">
        <v>27</v>
      </c>
      <c r="E421" t="s">
        <v>201</v>
      </c>
      <c r="F421" t="s">
        <v>171</v>
      </c>
    </row>
    <row r="422" spans="1:6">
      <c r="A422" t="s">
        <v>678</v>
      </c>
      <c r="B422" t="s">
        <v>253</v>
      </c>
      <c r="C422" t="s">
        <v>124</v>
      </c>
      <c r="D422">
        <v>24</v>
      </c>
      <c r="E422" t="s">
        <v>201</v>
      </c>
      <c r="F422" t="s">
        <v>196</v>
      </c>
    </row>
    <row r="423" spans="1:6">
      <c r="A423" t="s">
        <v>679</v>
      </c>
      <c r="B423" t="s">
        <v>253</v>
      </c>
      <c r="C423" t="s">
        <v>61</v>
      </c>
      <c r="D423">
        <v>64</v>
      </c>
      <c r="E423" t="s">
        <v>201</v>
      </c>
      <c r="F423" t="s">
        <v>183</v>
      </c>
    </row>
    <row r="424" spans="1:6">
      <c r="A424" t="s">
        <v>680</v>
      </c>
      <c r="B424" t="s">
        <v>253</v>
      </c>
      <c r="C424" t="s">
        <v>65</v>
      </c>
      <c r="D424">
        <v>20</v>
      </c>
      <c r="E424" t="s">
        <v>201</v>
      </c>
      <c r="F424" t="s">
        <v>181</v>
      </c>
    </row>
    <row r="425" spans="1:6">
      <c r="A425" t="s">
        <v>681</v>
      </c>
      <c r="B425" t="s">
        <v>253</v>
      </c>
      <c r="C425" t="s">
        <v>124</v>
      </c>
      <c r="D425">
        <v>46</v>
      </c>
      <c r="E425" t="s">
        <v>201</v>
      </c>
      <c r="F425" t="s">
        <v>196</v>
      </c>
    </row>
    <row r="426" spans="1:6">
      <c r="A426" t="s">
        <v>682</v>
      </c>
      <c r="B426" t="s">
        <v>253</v>
      </c>
      <c r="C426" t="s">
        <v>75</v>
      </c>
      <c r="D426">
        <v>23</v>
      </c>
      <c r="E426" t="s">
        <v>201</v>
      </c>
      <c r="F426" t="s">
        <v>203</v>
      </c>
    </row>
    <row r="427" spans="1:6">
      <c r="A427" t="s">
        <v>683</v>
      </c>
      <c r="B427" t="s">
        <v>253</v>
      </c>
      <c r="C427" t="s">
        <v>59</v>
      </c>
      <c r="D427">
        <v>21</v>
      </c>
      <c r="E427" t="s">
        <v>201</v>
      </c>
      <c r="F427" t="s">
        <v>181</v>
      </c>
    </row>
    <row r="428" spans="1:6">
      <c r="A428" t="s">
        <v>684</v>
      </c>
      <c r="B428" t="s">
        <v>255</v>
      </c>
      <c r="C428" t="s">
        <v>83</v>
      </c>
      <c r="D428">
        <v>36</v>
      </c>
      <c r="E428" t="s">
        <v>201</v>
      </c>
      <c r="F428" t="s">
        <v>211</v>
      </c>
    </row>
    <row r="429" spans="1:6">
      <c r="A429" t="s">
        <v>685</v>
      </c>
      <c r="B429" t="s">
        <v>253</v>
      </c>
      <c r="C429" t="s">
        <v>98</v>
      </c>
      <c r="D429">
        <v>25</v>
      </c>
      <c r="E429" t="s">
        <v>201</v>
      </c>
      <c r="F429" t="s">
        <v>171</v>
      </c>
    </row>
    <row r="430" spans="1:6">
      <c r="A430" t="s">
        <v>686</v>
      </c>
      <c r="B430" t="s">
        <v>255</v>
      </c>
      <c r="C430" t="s">
        <v>151</v>
      </c>
      <c r="D430">
        <v>26</v>
      </c>
      <c r="E430" t="s">
        <v>201</v>
      </c>
      <c r="F430" t="s">
        <v>204</v>
      </c>
    </row>
    <row r="431" spans="1:6">
      <c r="A431" t="s">
        <v>687</v>
      </c>
      <c r="B431" t="s">
        <v>255</v>
      </c>
      <c r="C431" t="s">
        <v>131</v>
      </c>
      <c r="D431">
        <v>29</v>
      </c>
      <c r="E431" t="s">
        <v>201</v>
      </c>
      <c r="F431" t="s">
        <v>205</v>
      </c>
    </row>
    <row r="432" spans="1:6">
      <c r="A432" t="s">
        <v>688</v>
      </c>
      <c r="B432" t="s">
        <v>253</v>
      </c>
      <c r="C432" t="s">
        <v>136</v>
      </c>
      <c r="D432">
        <v>30</v>
      </c>
      <c r="E432" t="s">
        <v>201</v>
      </c>
      <c r="F432" t="s">
        <v>208</v>
      </c>
    </row>
    <row r="433" spans="1:6">
      <c r="A433" t="s">
        <v>689</v>
      </c>
      <c r="B433" t="s">
        <v>255</v>
      </c>
      <c r="C433" t="s">
        <v>136</v>
      </c>
      <c r="D433">
        <v>27</v>
      </c>
      <c r="E433" t="s">
        <v>201</v>
      </c>
      <c r="F433" t="s">
        <v>208</v>
      </c>
    </row>
    <row r="434" spans="1:6">
      <c r="A434" t="s">
        <v>690</v>
      </c>
      <c r="B434" t="s">
        <v>253</v>
      </c>
      <c r="C434" t="s">
        <v>151</v>
      </c>
      <c r="D434">
        <v>42</v>
      </c>
      <c r="E434" t="s">
        <v>201</v>
      </c>
      <c r="F434" t="s">
        <v>204</v>
      </c>
    </row>
    <row r="435" spans="1:6">
      <c r="A435" t="s">
        <v>691</v>
      </c>
      <c r="B435" t="s">
        <v>255</v>
      </c>
      <c r="C435" t="s">
        <v>131</v>
      </c>
      <c r="D435">
        <v>25</v>
      </c>
      <c r="E435" t="s">
        <v>201</v>
      </c>
      <c r="F435" t="s">
        <v>205</v>
      </c>
    </row>
    <row r="436" spans="1:6">
      <c r="A436" t="s">
        <v>692</v>
      </c>
      <c r="B436" t="s">
        <v>255</v>
      </c>
      <c r="C436" t="s">
        <v>125</v>
      </c>
      <c r="D436">
        <v>34</v>
      </c>
      <c r="E436" t="s">
        <v>201</v>
      </c>
      <c r="F436" t="s">
        <v>210</v>
      </c>
    </row>
    <row r="437" spans="1:6">
      <c r="A437" t="s">
        <v>693</v>
      </c>
      <c r="B437" t="s">
        <v>255</v>
      </c>
      <c r="C437" t="s">
        <v>131</v>
      </c>
      <c r="D437">
        <v>25</v>
      </c>
      <c r="E437" t="s">
        <v>201</v>
      </c>
      <c r="F437" t="s">
        <v>205</v>
      </c>
    </row>
    <row r="438" spans="1:6">
      <c r="A438" t="s">
        <v>694</v>
      </c>
      <c r="B438" t="s">
        <v>253</v>
      </c>
      <c r="C438" t="s">
        <v>146</v>
      </c>
      <c r="D438">
        <v>46</v>
      </c>
      <c r="E438" t="s">
        <v>201</v>
      </c>
      <c r="F438" t="s">
        <v>202</v>
      </c>
    </row>
    <row r="439" spans="1:6">
      <c r="A439" t="s">
        <v>695</v>
      </c>
      <c r="B439" t="s">
        <v>253</v>
      </c>
      <c r="C439" t="s">
        <v>136</v>
      </c>
      <c r="D439">
        <v>32</v>
      </c>
      <c r="E439" t="s">
        <v>201</v>
      </c>
      <c r="F439" t="s">
        <v>208</v>
      </c>
    </row>
    <row r="440" spans="1:6">
      <c r="A440" t="s">
        <v>696</v>
      </c>
      <c r="B440" t="s">
        <v>255</v>
      </c>
      <c r="C440" t="s">
        <v>146</v>
      </c>
      <c r="D440">
        <v>39</v>
      </c>
      <c r="E440" t="s">
        <v>201</v>
      </c>
      <c r="F440" t="s">
        <v>202</v>
      </c>
    </row>
    <row r="441" spans="1:6">
      <c r="A441" t="s">
        <v>697</v>
      </c>
      <c r="B441" t="s">
        <v>253</v>
      </c>
      <c r="C441" t="s">
        <v>125</v>
      </c>
      <c r="D441">
        <v>23</v>
      </c>
      <c r="E441" t="s">
        <v>201</v>
      </c>
      <c r="F441" t="s">
        <v>210</v>
      </c>
    </row>
    <row r="442" spans="1:6">
      <c r="A442" t="s">
        <v>698</v>
      </c>
      <c r="B442" t="s">
        <v>255</v>
      </c>
      <c r="C442" t="s">
        <v>146</v>
      </c>
      <c r="D442">
        <v>42</v>
      </c>
      <c r="E442" t="s">
        <v>201</v>
      </c>
      <c r="F442" t="s">
        <v>202</v>
      </c>
    </row>
    <row r="443" spans="1:6">
      <c r="A443" t="s">
        <v>699</v>
      </c>
      <c r="B443" t="s">
        <v>255</v>
      </c>
      <c r="C443" t="s">
        <v>151</v>
      </c>
      <c r="D443">
        <v>22</v>
      </c>
      <c r="E443" t="s">
        <v>201</v>
      </c>
      <c r="F443" t="s">
        <v>204</v>
      </c>
    </row>
    <row r="444" spans="1:6">
      <c r="A444" t="s">
        <v>700</v>
      </c>
      <c r="B444" t="s">
        <v>255</v>
      </c>
      <c r="C444" t="s">
        <v>131</v>
      </c>
      <c r="D444">
        <v>27</v>
      </c>
      <c r="E444" t="s">
        <v>201</v>
      </c>
      <c r="F444" t="s">
        <v>205</v>
      </c>
    </row>
    <row r="445" spans="1:6">
      <c r="A445" t="s">
        <v>701</v>
      </c>
      <c r="B445" t="s">
        <v>253</v>
      </c>
      <c r="C445" t="s">
        <v>146</v>
      </c>
      <c r="D445">
        <v>26</v>
      </c>
      <c r="E445" t="s">
        <v>201</v>
      </c>
      <c r="F445" t="s">
        <v>202</v>
      </c>
    </row>
    <row r="446" spans="1:6">
      <c r="A446" t="s">
        <v>702</v>
      </c>
      <c r="B446" t="s">
        <v>255</v>
      </c>
      <c r="C446" t="s">
        <v>136</v>
      </c>
      <c r="D446">
        <v>29</v>
      </c>
      <c r="E446" t="s">
        <v>201</v>
      </c>
      <c r="F446" t="s">
        <v>208</v>
      </c>
    </row>
    <row r="447" spans="1:6">
      <c r="A447" t="s">
        <v>703</v>
      </c>
      <c r="B447" t="s">
        <v>255</v>
      </c>
      <c r="C447" t="s">
        <v>125</v>
      </c>
      <c r="D447">
        <v>34</v>
      </c>
      <c r="E447" t="s">
        <v>201</v>
      </c>
      <c r="F447" t="s">
        <v>210</v>
      </c>
    </row>
    <row r="448" spans="1:6">
      <c r="A448" t="s">
        <v>704</v>
      </c>
      <c r="B448" t="s">
        <v>253</v>
      </c>
      <c r="C448" t="s">
        <v>136</v>
      </c>
      <c r="D448">
        <v>25</v>
      </c>
      <c r="E448" t="s">
        <v>201</v>
      </c>
      <c r="F448" t="s">
        <v>208</v>
      </c>
    </row>
    <row r="449" spans="1:6">
      <c r="A449" t="s">
        <v>705</v>
      </c>
      <c r="B449" t="s">
        <v>255</v>
      </c>
      <c r="C449" t="s">
        <v>146</v>
      </c>
      <c r="D449">
        <v>32</v>
      </c>
      <c r="E449" t="s">
        <v>201</v>
      </c>
      <c r="F449" t="s">
        <v>202</v>
      </c>
    </row>
    <row r="450" spans="1:6">
      <c r="A450" t="s">
        <v>706</v>
      </c>
      <c r="B450" t="s">
        <v>253</v>
      </c>
      <c r="C450" t="s">
        <v>146</v>
      </c>
      <c r="D450">
        <v>47</v>
      </c>
      <c r="E450" t="s">
        <v>201</v>
      </c>
      <c r="F450" t="s">
        <v>202</v>
      </c>
    </row>
    <row r="451" spans="1:6">
      <c r="A451" t="s">
        <v>707</v>
      </c>
      <c r="B451" t="s">
        <v>255</v>
      </c>
      <c r="C451" t="s">
        <v>125</v>
      </c>
      <c r="D451">
        <v>19</v>
      </c>
      <c r="E451" t="s">
        <v>201</v>
      </c>
      <c r="F451" t="s">
        <v>210</v>
      </c>
    </row>
    <row r="452" spans="1:6">
      <c r="A452" t="s">
        <v>708</v>
      </c>
      <c r="B452" t="s">
        <v>253</v>
      </c>
      <c r="C452" t="s">
        <v>131</v>
      </c>
      <c r="D452">
        <v>56</v>
      </c>
      <c r="E452" t="s">
        <v>201</v>
      </c>
      <c r="F452" t="s">
        <v>205</v>
      </c>
    </row>
    <row r="453" spans="1:6">
      <c r="A453" t="s">
        <v>709</v>
      </c>
      <c r="B453" t="s">
        <v>255</v>
      </c>
      <c r="C453" t="s">
        <v>125</v>
      </c>
      <c r="D453">
        <v>47</v>
      </c>
      <c r="E453" t="s">
        <v>201</v>
      </c>
      <c r="F453" t="s">
        <v>210</v>
      </c>
    </row>
    <row r="454" spans="1:6">
      <c r="A454" t="s">
        <v>710</v>
      </c>
      <c r="B454" t="s">
        <v>253</v>
      </c>
      <c r="C454" t="s">
        <v>146</v>
      </c>
      <c r="D454">
        <v>42</v>
      </c>
      <c r="E454" t="s">
        <v>201</v>
      </c>
      <c r="F454" t="s">
        <v>202</v>
      </c>
    </row>
    <row r="455" spans="1:6">
      <c r="A455" t="s">
        <v>711</v>
      </c>
      <c r="B455" t="s">
        <v>255</v>
      </c>
      <c r="C455" t="s">
        <v>136</v>
      </c>
      <c r="D455">
        <v>20</v>
      </c>
      <c r="E455" t="s">
        <v>201</v>
      </c>
      <c r="F455" t="s">
        <v>208</v>
      </c>
    </row>
    <row r="456" spans="1:6">
      <c r="A456" t="s">
        <v>712</v>
      </c>
      <c r="B456" t="s">
        <v>255</v>
      </c>
      <c r="C456" t="s">
        <v>151</v>
      </c>
      <c r="D456">
        <v>25</v>
      </c>
      <c r="E456" t="s">
        <v>201</v>
      </c>
      <c r="F456" t="s">
        <v>204</v>
      </c>
    </row>
    <row r="457" spans="1:6">
      <c r="A457" t="s">
        <v>713</v>
      </c>
      <c r="B457" t="s">
        <v>253</v>
      </c>
      <c r="C457" t="s">
        <v>151</v>
      </c>
      <c r="D457">
        <v>19</v>
      </c>
      <c r="E457" t="s">
        <v>201</v>
      </c>
      <c r="F457" t="s">
        <v>204</v>
      </c>
    </row>
    <row r="458" spans="1:6">
      <c r="A458" t="s">
        <v>714</v>
      </c>
      <c r="B458" t="s">
        <v>255</v>
      </c>
      <c r="C458" t="s">
        <v>151</v>
      </c>
      <c r="D458">
        <v>22</v>
      </c>
      <c r="E458" t="s">
        <v>201</v>
      </c>
      <c r="F458" t="s">
        <v>204</v>
      </c>
    </row>
    <row r="459" spans="1:6">
      <c r="A459" t="s">
        <v>715</v>
      </c>
      <c r="B459" t="s">
        <v>253</v>
      </c>
      <c r="C459" t="s">
        <v>125</v>
      </c>
      <c r="D459">
        <v>21</v>
      </c>
      <c r="E459" t="s">
        <v>201</v>
      </c>
      <c r="F459" t="s">
        <v>210</v>
      </c>
    </row>
    <row r="460" spans="1:6">
      <c r="A460" t="s">
        <v>716</v>
      </c>
      <c r="B460" t="s">
        <v>255</v>
      </c>
      <c r="C460" t="s">
        <v>146</v>
      </c>
      <c r="D460">
        <v>63</v>
      </c>
      <c r="E460" t="s">
        <v>201</v>
      </c>
      <c r="F460" t="s">
        <v>202</v>
      </c>
    </row>
    <row r="461" spans="1:6">
      <c r="A461" t="s">
        <v>717</v>
      </c>
      <c r="B461" t="s">
        <v>255</v>
      </c>
      <c r="C461" t="s">
        <v>151</v>
      </c>
      <c r="D461">
        <v>28</v>
      </c>
      <c r="E461" t="s">
        <v>201</v>
      </c>
      <c r="F461" t="s">
        <v>204</v>
      </c>
    </row>
    <row r="462" spans="1:6">
      <c r="A462" t="s">
        <v>718</v>
      </c>
      <c r="B462" t="s">
        <v>255</v>
      </c>
      <c r="C462" t="s">
        <v>125</v>
      </c>
      <c r="D462">
        <v>56</v>
      </c>
      <c r="E462" t="s">
        <v>201</v>
      </c>
      <c r="F462" t="s">
        <v>210</v>
      </c>
    </row>
    <row r="463" spans="1:6">
      <c r="A463" t="s">
        <v>719</v>
      </c>
      <c r="B463" t="s">
        <v>253</v>
      </c>
      <c r="C463" t="s">
        <v>131</v>
      </c>
      <c r="D463">
        <v>40</v>
      </c>
      <c r="E463" t="s">
        <v>201</v>
      </c>
      <c r="F463" t="s">
        <v>205</v>
      </c>
    </row>
    <row r="464" spans="1:6">
      <c r="A464" t="s">
        <v>720</v>
      </c>
      <c r="B464" t="s">
        <v>253</v>
      </c>
      <c r="C464" t="s">
        <v>151</v>
      </c>
      <c r="D464">
        <v>57</v>
      </c>
      <c r="E464" t="s">
        <v>201</v>
      </c>
      <c r="F464" t="s">
        <v>204</v>
      </c>
    </row>
    <row r="465" spans="1:6">
      <c r="A465" t="s">
        <v>721</v>
      </c>
      <c r="B465" t="s">
        <v>255</v>
      </c>
      <c r="C465" t="s">
        <v>131</v>
      </c>
      <c r="D465">
        <v>46</v>
      </c>
      <c r="E465" t="s">
        <v>201</v>
      </c>
      <c r="F465" t="s">
        <v>205</v>
      </c>
    </row>
    <row r="466" spans="1:6">
      <c r="A466" t="s">
        <v>722</v>
      </c>
      <c r="B466" t="s">
        <v>253</v>
      </c>
      <c r="C466" t="s">
        <v>136</v>
      </c>
      <c r="D466">
        <v>32</v>
      </c>
      <c r="E466" t="s">
        <v>201</v>
      </c>
      <c r="F466" t="s">
        <v>208</v>
      </c>
    </row>
    <row r="467" spans="1:6">
      <c r="A467" t="s">
        <v>723</v>
      </c>
      <c r="B467" t="s">
        <v>253</v>
      </c>
      <c r="C467" t="s">
        <v>125</v>
      </c>
      <c r="D467">
        <v>34</v>
      </c>
      <c r="E467" t="s">
        <v>201</v>
      </c>
      <c r="F467" t="s">
        <v>210</v>
      </c>
    </row>
    <row r="468" spans="1:6">
      <c r="A468" t="s">
        <v>724</v>
      </c>
      <c r="B468" t="s">
        <v>255</v>
      </c>
      <c r="C468" t="s">
        <v>102</v>
      </c>
      <c r="D468">
        <v>36</v>
      </c>
      <c r="E468" t="s">
        <v>201</v>
      </c>
      <c r="F468" t="s">
        <v>192</v>
      </c>
    </row>
    <row r="469" spans="1:6">
      <c r="A469" t="s">
        <v>725</v>
      </c>
      <c r="B469" t="s">
        <v>253</v>
      </c>
      <c r="C469" t="s">
        <v>73</v>
      </c>
      <c r="D469">
        <v>54</v>
      </c>
      <c r="E469" t="s">
        <v>201</v>
      </c>
      <c r="F469" t="s">
        <v>183</v>
      </c>
    </row>
    <row r="470" spans="1:6">
      <c r="A470" t="s">
        <v>726</v>
      </c>
      <c r="B470" t="s">
        <v>253</v>
      </c>
      <c r="C470" t="s">
        <v>102</v>
      </c>
      <c r="D470">
        <v>26</v>
      </c>
      <c r="E470" t="s">
        <v>201</v>
      </c>
      <c r="F470" t="s">
        <v>192</v>
      </c>
    </row>
    <row r="471" spans="1:6">
      <c r="A471" t="s">
        <v>727</v>
      </c>
      <c r="B471" t="s">
        <v>255</v>
      </c>
      <c r="C471" t="s">
        <v>79</v>
      </c>
      <c r="D471">
        <v>35</v>
      </c>
      <c r="E471" t="s">
        <v>201</v>
      </c>
      <c r="F471" t="s">
        <v>193</v>
      </c>
    </row>
    <row r="472" spans="1:6">
      <c r="A472" t="s">
        <v>728</v>
      </c>
      <c r="B472" t="s">
        <v>253</v>
      </c>
      <c r="C472" t="s">
        <v>25</v>
      </c>
      <c r="D472">
        <v>26</v>
      </c>
      <c r="E472" t="s">
        <v>201</v>
      </c>
      <c r="F472" t="s">
        <v>173</v>
      </c>
    </row>
    <row r="473" spans="1:6">
      <c r="A473" t="s">
        <v>729</v>
      </c>
      <c r="B473" t="s">
        <v>255</v>
      </c>
      <c r="C473" t="s">
        <v>90</v>
      </c>
      <c r="D473">
        <v>44</v>
      </c>
      <c r="E473" t="s">
        <v>201</v>
      </c>
      <c r="F473" t="s">
        <v>203</v>
      </c>
    </row>
    <row r="474" spans="1:6">
      <c r="A474" t="s">
        <v>730</v>
      </c>
      <c r="B474" t="s">
        <v>255</v>
      </c>
      <c r="C474" t="s">
        <v>27</v>
      </c>
      <c r="D474">
        <v>43</v>
      </c>
      <c r="E474" t="s">
        <v>201</v>
      </c>
      <c r="F474" t="s">
        <v>181</v>
      </c>
    </row>
    <row r="475" spans="1:6">
      <c r="A475" t="s">
        <v>731</v>
      </c>
      <c r="B475" t="s">
        <v>255</v>
      </c>
      <c r="C475" t="s">
        <v>59</v>
      </c>
      <c r="D475">
        <v>29</v>
      </c>
      <c r="E475" t="s">
        <v>201</v>
      </c>
      <c r="F475" t="s">
        <v>181</v>
      </c>
    </row>
    <row r="476" spans="1:6">
      <c r="A476" t="s">
        <v>732</v>
      </c>
      <c r="B476" t="s">
        <v>253</v>
      </c>
      <c r="C476" t="s">
        <v>70</v>
      </c>
      <c r="D476">
        <v>24</v>
      </c>
      <c r="E476" t="s">
        <v>201</v>
      </c>
      <c r="F476" t="s">
        <v>206</v>
      </c>
    </row>
    <row r="477" spans="1:6">
      <c r="A477" t="s">
        <v>733</v>
      </c>
      <c r="B477" t="s">
        <v>255</v>
      </c>
      <c r="C477" t="s">
        <v>90</v>
      </c>
      <c r="D477">
        <v>25</v>
      </c>
      <c r="E477" t="s">
        <v>201</v>
      </c>
      <c r="F477" t="s">
        <v>203</v>
      </c>
    </row>
    <row r="478" spans="1:6">
      <c r="A478" t="s">
        <v>734</v>
      </c>
      <c r="B478" t="s">
        <v>253</v>
      </c>
      <c r="C478" t="s">
        <v>65</v>
      </c>
      <c r="D478">
        <v>33</v>
      </c>
      <c r="E478" t="s">
        <v>201</v>
      </c>
      <c r="F478" t="s">
        <v>181</v>
      </c>
    </row>
    <row r="479" spans="1:6">
      <c r="A479" t="s">
        <v>735</v>
      </c>
      <c r="B479" t="s">
        <v>253</v>
      </c>
      <c r="C479" t="s">
        <v>82</v>
      </c>
      <c r="D479">
        <v>40</v>
      </c>
      <c r="E479" t="s">
        <v>201</v>
      </c>
      <c r="F479" t="s">
        <v>210</v>
      </c>
    </row>
    <row r="480" spans="1:6">
      <c r="A480" t="s">
        <v>736</v>
      </c>
      <c r="B480" t="s">
        <v>253</v>
      </c>
      <c r="C480" t="s">
        <v>71</v>
      </c>
      <c r="D480">
        <v>60</v>
      </c>
      <c r="E480" t="s">
        <v>201</v>
      </c>
      <c r="F480" t="s">
        <v>200</v>
      </c>
    </row>
    <row r="481" spans="1:6">
      <c r="A481" t="s">
        <v>737</v>
      </c>
      <c r="B481" t="s">
        <v>253</v>
      </c>
      <c r="C481" t="s">
        <v>63</v>
      </c>
      <c r="D481">
        <v>25</v>
      </c>
      <c r="E481" t="s">
        <v>201</v>
      </c>
      <c r="F481" t="s">
        <v>209</v>
      </c>
    </row>
    <row r="482" spans="1:6">
      <c r="A482" t="s">
        <v>738</v>
      </c>
      <c r="B482" t="s">
        <v>253</v>
      </c>
      <c r="C482" t="s">
        <v>69</v>
      </c>
      <c r="D482">
        <v>32</v>
      </c>
      <c r="E482" t="s">
        <v>201</v>
      </c>
      <c r="F482" t="s">
        <v>210</v>
      </c>
    </row>
    <row r="483" spans="1:6">
      <c r="A483" t="s">
        <v>739</v>
      </c>
      <c r="B483" t="s">
        <v>255</v>
      </c>
      <c r="C483" t="s">
        <v>109</v>
      </c>
      <c r="D483">
        <v>25</v>
      </c>
      <c r="E483" t="s">
        <v>201</v>
      </c>
      <c r="F483" t="s">
        <v>198</v>
      </c>
    </row>
    <row r="484" spans="1:6">
      <c r="A484" t="s">
        <v>740</v>
      </c>
      <c r="B484" t="s">
        <v>253</v>
      </c>
      <c r="C484" t="s">
        <v>44</v>
      </c>
      <c r="D484">
        <v>58</v>
      </c>
      <c r="E484" t="s">
        <v>201</v>
      </c>
      <c r="F484" t="s">
        <v>207</v>
      </c>
    </row>
    <row r="485" spans="1:6">
      <c r="A485" t="s">
        <v>741</v>
      </c>
      <c r="B485" t="s">
        <v>253</v>
      </c>
      <c r="C485" t="s">
        <v>65</v>
      </c>
      <c r="D485">
        <v>18</v>
      </c>
      <c r="E485" t="s">
        <v>201</v>
      </c>
      <c r="F485" t="s">
        <v>181</v>
      </c>
    </row>
    <row r="486" spans="1:6">
      <c r="A486" t="s">
        <v>742</v>
      </c>
      <c r="B486" t="s">
        <v>253</v>
      </c>
      <c r="C486" t="s">
        <v>79</v>
      </c>
      <c r="D486">
        <v>24</v>
      </c>
      <c r="E486" t="s">
        <v>201</v>
      </c>
      <c r="F486" t="s">
        <v>193</v>
      </c>
    </row>
    <row r="487" spans="1:6">
      <c r="A487" t="s">
        <v>743</v>
      </c>
      <c r="B487" t="s">
        <v>255</v>
      </c>
      <c r="C487" t="s">
        <v>88</v>
      </c>
      <c r="D487">
        <v>29</v>
      </c>
      <c r="E487" t="s">
        <v>201</v>
      </c>
      <c r="F487" t="s">
        <v>208</v>
      </c>
    </row>
    <row r="488" spans="1:6">
      <c r="A488" t="s">
        <v>744</v>
      </c>
      <c r="B488" t="s">
        <v>255</v>
      </c>
      <c r="C488" t="s">
        <v>70</v>
      </c>
      <c r="D488">
        <v>39</v>
      </c>
      <c r="E488" t="s">
        <v>201</v>
      </c>
      <c r="F488" t="s">
        <v>206</v>
      </c>
    </row>
    <row r="489" spans="1:6">
      <c r="A489" t="s">
        <v>745</v>
      </c>
      <c r="B489" t="s">
        <v>255</v>
      </c>
      <c r="C489" t="s">
        <v>55</v>
      </c>
      <c r="D489">
        <v>29</v>
      </c>
      <c r="E489" t="s">
        <v>201</v>
      </c>
      <c r="F489" t="s">
        <v>181</v>
      </c>
    </row>
    <row r="490" spans="1:6">
      <c r="A490" t="s">
        <v>746</v>
      </c>
      <c r="B490" t="s">
        <v>253</v>
      </c>
      <c r="C490" t="s">
        <v>44</v>
      </c>
      <c r="D490">
        <v>23</v>
      </c>
      <c r="E490" t="s">
        <v>201</v>
      </c>
      <c r="F490" t="s">
        <v>207</v>
      </c>
    </row>
    <row r="491" spans="1:6">
      <c r="A491" t="s">
        <v>747</v>
      </c>
      <c r="B491" t="s">
        <v>253</v>
      </c>
      <c r="C491" t="s">
        <v>109</v>
      </c>
      <c r="D491">
        <v>33</v>
      </c>
      <c r="E491" t="s">
        <v>201</v>
      </c>
      <c r="F491" t="s">
        <v>198</v>
      </c>
    </row>
    <row r="492" spans="1:6">
      <c r="A492" t="s">
        <v>748</v>
      </c>
      <c r="B492" t="s">
        <v>253</v>
      </c>
      <c r="C492" t="s">
        <v>81</v>
      </c>
      <c r="D492">
        <v>44</v>
      </c>
      <c r="E492" t="s">
        <v>201</v>
      </c>
      <c r="F492" t="s">
        <v>183</v>
      </c>
    </row>
    <row r="493" spans="1:6">
      <c r="A493" t="s">
        <v>749</v>
      </c>
      <c r="B493" t="s">
        <v>253</v>
      </c>
      <c r="C493" t="s">
        <v>109</v>
      </c>
      <c r="D493">
        <v>22</v>
      </c>
      <c r="E493" t="s">
        <v>201</v>
      </c>
      <c r="F493" t="s">
        <v>198</v>
      </c>
    </row>
    <row r="494" spans="1:6">
      <c r="A494" t="s">
        <v>750</v>
      </c>
      <c r="B494" t="s">
        <v>253</v>
      </c>
      <c r="C494" t="s">
        <v>86</v>
      </c>
      <c r="D494">
        <v>21</v>
      </c>
      <c r="E494" t="s">
        <v>201</v>
      </c>
      <c r="F494" t="s">
        <v>191</v>
      </c>
    </row>
    <row r="495" spans="1:6">
      <c r="A495" t="s">
        <v>751</v>
      </c>
      <c r="B495" t="s">
        <v>253</v>
      </c>
      <c r="C495" t="s">
        <v>66</v>
      </c>
      <c r="D495">
        <v>33</v>
      </c>
      <c r="E495" t="s">
        <v>201</v>
      </c>
      <c r="F495" t="s">
        <v>189</v>
      </c>
    </row>
    <row r="496" spans="1:6">
      <c r="A496" t="s">
        <v>752</v>
      </c>
      <c r="B496" t="s">
        <v>255</v>
      </c>
      <c r="C496" t="s">
        <v>31</v>
      </c>
      <c r="D496">
        <v>29</v>
      </c>
      <c r="E496" t="s">
        <v>201</v>
      </c>
      <c r="F496" t="s">
        <v>191</v>
      </c>
    </row>
    <row r="497" spans="1:6">
      <c r="A497" t="s">
        <v>753</v>
      </c>
      <c r="B497" t="s">
        <v>253</v>
      </c>
      <c r="C497" t="s">
        <v>38</v>
      </c>
      <c r="D497">
        <v>49</v>
      </c>
      <c r="E497" t="s">
        <v>201</v>
      </c>
      <c r="F497" t="s">
        <v>189</v>
      </c>
    </row>
    <row r="498" spans="1:6">
      <c r="A498" t="s">
        <v>754</v>
      </c>
      <c r="B498" t="s">
        <v>255</v>
      </c>
      <c r="C498" t="s">
        <v>94</v>
      </c>
      <c r="D498">
        <v>19</v>
      </c>
      <c r="E498" t="s">
        <v>201</v>
      </c>
      <c r="F498" t="s">
        <v>187</v>
      </c>
    </row>
    <row r="499" spans="1:6">
      <c r="A499" t="s">
        <v>755</v>
      </c>
      <c r="B499" t="s">
        <v>255</v>
      </c>
      <c r="C499" t="s">
        <v>68</v>
      </c>
      <c r="D499">
        <v>26</v>
      </c>
      <c r="E499" t="s">
        <v>201</v>
      </c>
      <c r="F499" t="s">
        <v>181</v>
      </c>
    </row>
    <row r="500" spans="1:6">
      <c r="A500" t="s">
        <v>756</v>
      </c>
      <c r="B500" t="s">
        <v>255</v>
      </c>
      <c r="C500" t="s">
        <v>85</v>
      </c>
      <c r="D500">
        <v>70</v>
      </c>
      <c r="E500" t="s">
        <v>201</v>
      </c>
      <c r="F500" t="s">
        <v>173</v>
      </c>
    </row>
    <row r="501" spans="1:6">
      <c r="A501" t="s">
        <v>757</v>
      </c>
      <c r="B501" t="s">
        <v>253</v>
      </c>
      <c r="C501" t="s">
        <v>60</v>
      </c>
      <c r="D501">
        <v>48</v>
      </c>
      <c r="E501" t="s">
        <v>201</v>
      </c>
      <c r="F501" t="s">
        <v>187</v>
      </c>
    </row>
    <row r="502" spans="1:6">
      <c r="A502" t="s">
        <v>758</v>
      </c>
      <c r="B502" t="s">
        <v>253</v>
      </c>
      <c r="C502" t="s">
        <v>85</v>
      </c>
      <c r="D502">
        <v>28</v>
      </c>
      <c r="E502" t="s">
        <v>201</v>
      </c>
      <c r="F502" t="s">
        <v>173</v>
      </c>
    </row>
    <row r="503" spans="1:6">
      <c r="A503" t="s">
        <v>759</v>
      </c>
      <c r="B503" t="s">
        <v>253</v>
      </c>
      <c r="C503" t="s">
        <v>107</v>
      </c>
      <c r="D503">
        <v>30</v>
      </c>
      <c r="E503" t="s">
        <v>201</v>
      </c>
      <c r="F503" t="s">
        <v>179</v>
      </c>
    </row>
    <row r="504" spans="1:6">
      <c r="A504" t="s">
        <v>760</v>
      </c>
      <c r="B504" t="s">
        <v>253</v>
      </c>
      <c r="C504" t="s">
        <v>74</v>
      </c>
      <c r="D504">
        <v>18</v>
      </c>
      <c r="E504" t="s">
        <v>201</v>
      </c>
      <c r="F504" t="s">
        <v>189</v>
      </c>
    </row>
    <row r="505" spans="1:6">
      <c r="A505" t="s">
        <v>761</v>
      </c>
      <c r="B505" t="s">
        <v>253</v>
      </c>
      <c r="C505" t="s">
        <v>53</v>
      </c>
      <c r="D505">
        <v>25</v>
      </c>
      <c r="E505" t="s">
        <v>201</v>
      </c>
      <c r="F505" t="s">
        <v>175</v>
      </c>
    </row>
    <row r="506" spans="1:6">
      <c r="A506" t="s">
        <v>762</v>
      </c>
      <c r="B506" t="s">
        <v>253</v>
      </c>
      <c r="C506" t="s">
        <v>106</v>
      </c>
      <c r="D506">
        <v>29</v>
      </c>
      <c r="E506" t="s">
        <v>201</v>
      </c>
      <c r="F506" t="s">
        <v>187</v>
      </c>
    </row>
    <row r="507" spans="1:6">
      <c r="A507" t="s">
        <v>763</v>
      </c>
      <c r="B507" t="s">
        <v>253</v>
      </c>
      <c r="C507" t="s">
        <v>93</v>
      </c>
      <c r="D507">
        <v>19</v>
      </c>
      <c r="E507" t="s">
        <v>201</v>
      </c>
      <c r="F507" t="s">
        <v>175</v>
      </c>
    </row>
    <row r="508" spans="1:6">
      <c r="A508" t="s">
        <v>764</v>
      </c>
      <c r="B508" t="s">
        <v>253</v>
      </c>
      <c r="C508" t="s">
        <v>49</v>
      </c>
      <c r="D508">
        <v>18</v>
      </c>
      <c r="E508" t="s">
        <v>201</v>
      </c>
      <c r="F508" t="s">
        <v>181</v>
      </c>
    </row>
    <row r="509" spans="1:6">
      <c r="A509" t="s">
        <v>765</v>
      </c>
      <c r="B509" t="s">
        <v>255</v>
      </c>
      <c r="C509" t="s">
        <v>105</v>
      </c>
      <c r="D509">
        <v>19</v>
      </c>
      <c r="E509" t="s">
        <v>201</v>
      </c>
      <c r="F509" t="s">
        <v>198</v>
      </c>
    </row>
    <row r="510" spans="1:6">
      <c r="A510" t="s">
        <v>766</v>
      </c>
      <c r="B510" t="s">
        <v>255</v>
      </c>
      <c r="C510" t="s">
        <v>101</v>
      </c>
      <c r="D510">
        <v>49</v>
      </c>
      <c r="E510" t="s">
        <v>228</v>
      </c>
      <c r="F510" t="s">
        <v>219</v>
      </c>
    </row>
    <row r="511" spans="1:6">
      <c r="A511" t="s">
        <v>767</v>
      </c>
      <c r="B511" t="s">
        <v>255</v>
      </c>
      <c r="C511" t="s">
        <v>123</v>
      </c>
      <c r="D511">
        <v>21</v>
      </c>
      <c r="E511" t="s">
        <v>228</v>
      </c>
      <c r="F511" t="s">
        <v>219</v>
      </c>
    </row>
    <row r="512" spans="1:6">
      <c r="A512" t="s">
        <v>768</v>
      </c>
      <c r="B512" t="s">
        <v>255</v>
      </c>
      <c r="C512" t="s">
        <v>137</v>
      </c>
      <c r="D512">
        <v>26</v>
      </c>
      <c r="E512" t="s">
        <v>228</v>
      </c>
      <c r="F512" t="s">
        <v>212</v>
      </c>
    </row>
    <row r="513" spans="1:6">
      <c r="A513" t="s">
        <v>769</v>
      </c>
      <c r="B513" t="s">
        <v>255</v>
      </c>
      <c r="C513" t="s">
        <v>36</v>
      </c>
      <c r="D513">
        <v>29</v>
      </c>
      <c r="E513" t="s">
        <v>228</v>
      </c>
      <c r="F513" t="s">
        <v>221</v>
      </c>
    </row>
    <row r="514" spans="1:6">
      <c r="A514" t="s">
        <v>770</v>
      </c>
      <c r="B514" t="s">
        <v>253</v>
      </c>
      <c r="C514" t="s">
        <v>114</v>
      </c>
      <c r="D514">
        <v>35</v>
      </c>
      <c r="E514" t="s">
        <v>228</v>
      </c>
      <c r="F514" t="s">
        <v>221</v>
      </c>
    </row>
    <row r="515" spans="1:6">
      <c r="A515" t="s">
        <v>771</v>
      </c>
      <c r="B515" t="s">
        <v>253</v>
      </c>
      <c r="C515" t="s">
        <v>119</v>
      </c>
      <c r="D515">
        <v>48</v>
      </c>
      <c r="E515" t="s">
        <v>228</v>
      </c>
      <c r="F515" t="s">
        <v>214</v>
      </c>
    </row>
    <row r="516" spans="1:6">
      <c r="A516" t="s">
        <v>772</v>
      </c>
      <c r="B516" t="s">
        <v>255</v>
      </c>
      <c r="C516" t="s">
        <v>137</v>
      </c>
      <c r="D516">
        <v>19</v>
      </c>
      <c r="E516" t="s">
        <v>228</v>
      </c>
      <c r="F516" t="s">
        <v>212</v>
      </c>
    </row>
    <row r="517" spans="1:6">
      <c r="A517" t="s">
        <v>773</v>
      </c>
      <c r="B517" t="s">
        <v>255</v>
      </c>
      <c r="C517" t="s">
        <v>139</v>
      </c>
      <c r="D517">
        <v>41</v>
      </c>
      <c r="E517" t="s">
        <v>228</v>
      </c>
      <c r="F517" t="s">
        <v>216</v>
      </c>
    </row>
    <row r="518" spans="1:6">
      <c r="A518" t="s">
        <v>774</v>
      </c>
      <c r="B518" t="s">
        <v>255</v>
      </c>
      <c r="C518" t="s">
        <v>138</v>
      </c>
      <c r="D518">
        <v>40</v>
      </c>
      <c r="E518" t="s">
        <v>228</v>
      </c>
      <c r="F518" t="s">
        <v>213</v>
      </c>
    </row>
    <row r="519" spans="1:6">
      <c r="A519" t="s">
        <v>775</v>
      </c>
      <c r="B519" t="s">
        <v>253</v>
      </c>
      <c r="C519" t="s">
        <v>119</v>
      </c>
      <c r="D519">
        <v>20</v>
      </c>
      <c r="E519" t="s">
        <v>228</v>
      </c>
      <c r="F519" t="s">
        <v>214</v>
      </c>
    </row>
    <row r="520" spans="1:6">
      <c r="A520" t="s">
        <v>776</v>
      </c>
      <c r="B520" t="s">
        <v>253</v>
      </c>
      <c r="C520" t="s">
        <v>115</v>
      </c>
      <c r="D520">
        <v>17</v>
      </c>
      <c r="E520" t="s">
        <v>228</v>
      </c>
      <c r="F520" t="s">
        <v>218</v>
      </c>
    </row>
    <row r="521" spans="1:6">
      <c r="A521" t="s">
        <v>777</v>
      </c>
      <c r="B521" t="s">
        <v>255</v>
      </c>
      <c r="C521" t="s">
        <v>33</v>
      </c>
      <c r="D521">
        <v>23</v>
      </c>
      <c r="E521" t="s">
        <v>228</v>
      </c>
      <c r="F521" t="s">
        <v>217</v>
      </c>
    </row>
    <row r="522" spans="1:6">
      <c r="A522" t="s">
        <v>778</v>
      </c>
      <c r="B522" t="s">
        <v>253</v>
      </c>
      <c r="C522" t="s">
        <v>148</v>
      </c>
      <c r="D522">
        <v>27</v>
      </c>
      <c r="E522" t="s">
        <v>228</v>
      </c>
      <c r="F522" t="s">
        <v>224</v>
      </c>
    </row>
    <row r="523" spans="1:6">
      <c r="A523" t="s">
        <v>779</v>
      </c>
      <c r="B523" t="s">
        <v>255</v>
      </c>
      <c r="C523" t="s">
        <v>112</v>
      </c>
      <c r="D523">
        <v>27</v>
      </c>
      <c r="E523" t="s">
        <v>228</v>
      </c>
      <c r="F523" t="s">
        <v>222</v>
      </c>
    </row>
    <row r="524" spans="1:6">
      <c r="A524" t="s">
        <v>780</v>
      </c>
      <c r="B524" t="s">
        <v>255</v>
      </c>
      <c r="C524" t="s">
        <v>89</v>
      </c>
      <c r="D524">
        <v>44</v>
      </c>
      <c r="E524" t="s">
        <v>228</v>
      </c>
      <c r="F524" t="s">
        <v>218</v>
      </c>
    </row>
    <row r="525" spans="1:6">
      <c r="A525" t="s">
        <v>781</v>
      </c>
      <c r="B525" t="s">
        <v>255</v>
      </c>
      <c r="C525" t="s">
        <v>118</v>
      </c>
      <c r="D525">
        <v>22</v>
      </c>
      <c r="E525" t="s">
        <v>228</v>
      </c>
      <c r="F525" t="s">
        <v>223</v>
      </c>
    </row>
    <row r="526" spans="1:6">
      <c r="A526" t="s">
        <v>782</v>
      </c>
      <c r="B526" t="s">
        <v>255</v>
      </c>
      <c r="C526" t="s">
        <v>135</v>
      </c>
      <c r="D526">
        <v>33</v>
      </c>
      <c r="E526" t="s">
        <v>228</v>
      </c>
      <c r="F526" t="s">
        <v>224</v>
      </c>
    </row>
    <row r="527" spans="1:6">
      <c r="A527" t="s">
        <v>783</v>
      </c>
      <c r="B527" t="s">
        <v>255</v>
      </c>
      <c r="C527" t="s">
        <v>138</v>
      </c>
      <c r="D527">
        <v>45</v>
      </c>
      <c r="E527" t="s">
        <v>228</v>
      </c>
      <c r="F527" t="s">
        <v>213</v>
      </c>
    </row>
    <row r="528" spans="1:6">
      <c r="A528" t="s">
        <v>784</v>
      </c>
      <c r="B528" t="s">
        <v>255</v>
      </c>
      <c r="C528" t="s">
        <v>150</v>
      </c>
      <c r="D528">
        <v>35</v>
      </c>
      <c r="E528" t="s">
        <v>228</v>
      </c>
      <c r="F528" t="s">
        <v>212</v>
      </c>
    </row>
    <row r="529" spans="1:6">
      <c r="A529" t="s">
        <v>785</v>
      </c>
      <c r="B529" t="s">
        <v>253</v>
      </c>
      <c r="C529" t="s">
        <v>147</v>
      </c>
      <c r="D529">
        <v>21</v>
      </c>
      <c r="E529" t="s">
        <v>228</v>
      </c>
      <c r="F529" t="s">
        <v>215</v>
      </c>
    </row>
    <row r="530" spans="1:6">
      <c r="A530" t="s">
        <v>786</v>
      </c>
      <c r="B530" t="s">
        <v>253</v>
      </c>
      <c r="C530" t="s">
        <v>147</v>
      </c>
      <c r="D530">
        <v>21</v>
      </c>
      <c r="E530" t="s">
        <v>228</v>
      </c>
      <c r="F530" t="s">
        <v>215</v>
      </c>
    </row>
    <row r="531" spans="1:6">
      <c r="A531" t="s">
        <v>787</v>
      </c>
      <c r="B531" t="s">
        <v>255</v>
      </c>
      <c r="C531" t="s">
        <v>137</v>
      </c>
      <c r="D531">
        <v>23</v>
      </c>
      <c r="E531" t="s">
        <v>228</v>
      </c>
      <c r="F531" t="s">
        <v>212</v>
      </c>
    </row>
    <row r="532" spans="1:6">
      <c r="A532" t="s">
        <v>788</v>
      </c>
      <c r="B532" t="s">
        <v>253</v>
      </c>
      <c r="C532" t="s">
        <v>147</v>
      </c>
      <c r="D532">
        <v>18</v>
      </c>
      <c r="E532" t="s">
        <v>228</v>
      </c>
      <c r="F532" t="s">
        <v>215</v>
      </c>
    </row>
    <row r="533" spans="1:6">
      <c r="A533" t="s">
        <v>789</v>
      </c>
      <c r="B533" t="s">
        <v>255</v>
      </c>
      <c r="C533" t="s">
        <v>89</v>
      </c>
      <c r="D533">
        <v>24</v>
      </c>
      <c r="E533" t="s">
        <v>228</v>
      </c>
      <c r="F533" t="s">
        <v>218</v>
      </c>
    </row>
    <row r="534" spans="1:6">
      <c r="A534" t="s">
        <v>790</v>
      </c>
      <c r="B534" t="s">
        <v>255</v>
      </c>
      <c r="C534" t="s">
        <v>112</v>
      </c>
      <c r="D534">
        <v>46</v>
      </c>
      <c r="E534" t="s">
        <v>228</v>
      </c>
      <c r="F534" t="s">
        <v>222</v>
      </c>
    </row>
    <row r="535" spans="1:6">
      <c r="A535" t="s">
        <v>791</v>
      </c>
      <c r="B535" t="s">
        <v>253</v>
      </c>
      <c r="C535" t="s">
        <v>141</v>
      </c>
      <c r="D535">
        <v>30</v>
      </c>
      <c r="E535" t="s">
        <v>228</v>
      </c>
      <c r="F535" t="s">
        <v>224</v>
      </c>
    </row>
    <row r="536" spans="1:6">
      <c r="A536" t="s">
        <v>792</v>
      </c>
      <c r="B536" t="s">
        <v>253</v>
      </c>
      <c r="C536" t="s">
        <v>141</v>
      </c>
      <c r="D536">
        <v>31</v>
      </c>
      <c r="E536" t="s">
        <v>228</v>
      </c>
      <c r="F536" t="s">
        <v>224</v>
      </c>
    </row>
    <row r="537" spans="1:6">
      <c r="A537" t="s">
        <v>793</v>
      </c>
      <c r="B537" t="s">
        <v>255</v>
      </c>
      <c r="C537" t="s">
        <v>144</v>
      </c>
      <c r="D537">
        <v>50</v>
      </c>
      <c r="E537" t="s">
        <v>228</v>
      </c>
      <c r="F537" t="s">
        <v>222</v>
      </c>
    </row>
    <row r="538" spans="1:6">
      <c r="A538" t="s">
        <v>794</v>
      </c>
      <c r="B538" t="s">
        <v>253</v>
      </c>
      <c r="C538" t="s">
        <v>145</v>
      </c>
      <c r="D538">
        <v>28</v>
      </c>
      <c r="E538" t="s">
        <v>228</v>
      </c>
      <c r="F538" t="s">
        <v>218</v>
      </c>
    </row>
    <row r="539" spans="1:6">
      <c r="A539" t="s">
        <v>795</v>
      </c>
      <c r="B539" t="s">
        <v>255</v>
      </c>
      <c r="C539" t="s">
        <v>141</v>
      </c>
      <c r="D539">
        <v>30</v>
      </c>
      <c r="E539" t="s">
        <v>228</v>
      </c>
      <c r="F539" t="s">
        <v>224</v>
      </c>
    </row>
    <row r="540" spans="1:6">
      <c r="A540" t="s">
        <v>796</v>
      </c>
      <c r="B540" t="s">
        <v>253</v>
      </c>
      <c r="C540" t="s">
        <v>148</v>
      </c>
      <c r="D540">
        <v>47</v>
      </c>
      <c r="E540" t="s">
        <v>228</v>
      </c>
      <c r="F540" t="s">
        <v>224</v>
      </c>
    </row>
    <row r="541" spans="1:6">
      <c r="A541" t="s">
        <v>797</v>
      </c>
      <c r="B541" t="s">
        <v>255</v>
      </c>
      <c r="C541" t="s">
        <v>133</v>
      </c>
      <c r="D541">
        <v>30</v>
      </c>
      <c r="E541" t="s">
        <v>228</v>
      </c>
      <c r="F541" t="s">
        <v>213</v>
      </c>
    </row>
    <row r="542" spans="1:6">
      <c r="A542" t="s">
        <v>798</v>
      </c>
      <c r="B542" t="s">
        <v>255</v>
      </c>
      <c r="C542" t="s">
        <v>150</v>
      </c>
      <c r="D542">
        <v>42</v>
      </c>
      <c r="E542" t="s">
        <v>228</v>
      </c>
      <c r="F542" t="s">
        <v>212</v>
      </c>
    </row>
    <row r="543" spans="1:6">
      <c r="A543" t="s">
        <v>799</v>
      </c>
      <c r="B543" t="s">
        <v>253</v>
      </c>
      <c r="C543" t="s">
        <v>130</v>
      </c>
      <c r="D543">
        <v>28</v>
      </c>
      <c r="E543" t="s">
        <v>228</v>
      </c>
      <c r="F543" t="s">
        <v>220</v>
      </c>
    </row>
    <row r="544" spans="1:6">
      <c r="A544" t="s">
        <v>800</v>
      </c>
      <c r="B544" t="s">
        <v>255</v>
      </c>
      <c r="C544" t="s">
        <v>113</v>
      </c>
      <c r="D544">
        <v>33</v>
      </c>
      <c r="E544" t="s">
        <v>228</v>
      </c>
      <c r="F544" t="s">
        <v>219</v>
      </c>
    </row>
    <row r="545" spans="1:6">
      <c r="A545" t="s">
        <v>801</v>
      </c>
      <c r="B545" t="s">
        <v>253</v>
      </c>
      <c r="C545" t="s">
        <v>78</v>
      </c>
      <c r="D545">
        <v>28</v>
      </c>
      <c r="E545" t="s">
        <v>228</v>
      </c>
      <c r="F545" t="s">
        <v>216</v>
      </c>
    </row>
    <row r="546" spans="1:6">
      <c r="A546" t="s">
        <v>802</v>
      </c>
      <c r="B546" t="s">
        <v>253</v>
      </c>
      <c r="C546" t="s">
        <v>127</v>
      </c>
      <c r="D546">
        <v>42</v>
      </c>
      <c r="E546" t="s">
        <v>228</v>
      </c>
      <c r="F546" t="s">
        <v>212</v>
      </c>
    </row>
    <row r="547" spans="1:6">
      <c r="A547" t="s">
        <v>803</v>
      </c>
      <c r="B547" t="s">
        <v>253</v>
      </c>
      <c r="C547" t="s">
        <v>138</v>
      </c>
      <c r="D547">
        <v>43</v>
      </c>
      <c r="E547" t="s">
        <v>228</v>
      </c>
      <c r="F547" t="s">
        <v>213</v>
      </c>
    </row>
    <row r="548" spans="1:6">
      <c r="A548" t="s">
        <v>804</v>
      </c>
      <c r="B548" t="s">
        <v>253</v>
      </c>
      <c r="C548" t="s">
        <v>116</v>
      </c>
      <c r="D548">
        <v>30</v>
      </c>
      <c r="E548" t="s">
        <v>228</v>
      </c>
      <c r="F548" t="s">
        <v>215</v>
      </c>
    </row>
    <row r="549" spans="1:6">
      <c r="A549" t="s">
        <v>805</v>
      </c>
      <c r="B549" t="s">
        <v>253</v>
      </c>
      <c r="C549" t="s">
        <v>139</v>
      </c>
      <c r="D549">
        <v>48</v>
      </c>
      <c r="E549" t="s">
        <v>228</v>
      </c>
      <c r="F549" t="s">
        <v>216</v>
      </c>
    </row>
    <row r="550" spans="1:6">
      <c r="A550" t="s">
        <v>806</v>
      </c>
      <c r="B550" t="s">
        <v>255</v>
      </c>
      <c r="C550" t="s">
        <v>114</v>
      </c>
      <c r="D550">
        <v>49</v>
      </c>
      <c r="E550" t="s">
        <v>228</v>
      </c>
      <c r="F550" t="s">
        <v>221</v>
      </c>
    </row>
    <row r="551" spans="1:6">
      <c r="A551" t="s">
        <v>807</v>
      </c>
      <c r="B551" t="s">
        <v>255</v>
      </c>
      <c r="C551" t="s">
        <v>135</v>
      </c>
      <c r="D551">
        <v>34</v>
      </c>
      <c r="E551" t="s">
        <v>228</v>
      </c>
      <c r="F551" t="s">
        <v>224</v>
      </c>
    </row>
    <row r="552" spans="1:6">
      <c r="A552" t="s">
        <v>808</v>
      </c>
      <c r="B552" t="s">
        <v>255</v>
      </c>
      <c r="C552" t="s">
        <v>133</v>
      </c>
      <c r="D552">
        <v>35</v>
      </c>
      <c r="E552" t="s">
        <v>228</v>
      </c>
      <c r="F552" t="s">
        <v>213</v>
      </c>
    </row>
    <row r="553" spans="1:6">
      <c r="A553" t="s">
        <v>809</v>
      </c>
      <c r="B553" t="s">
        <v>253</v>
      </c>
      <c r="C553" t="s">
        <v>129</v>
      </c>
      <c r="D553">
        <v>19</v>
      </c>
      <c r="E553" t="s">
        <v>228</v>
      </c>
      <c r="F553" t="s">
        <v>217</v>
      </c>
    </row>
    <row r="554" spans="1:6">
      <c r="A554" t="s">
        <v>810</v>
      </c>
      <c r="B554" t="s">
        <v>253</v>
      </c>
      <c r="C554" t="s">
        <v>132</v>
      </c>
      <c r="D554">
        <v>25</v>
      </c>
      <c r="E554" t="s">
        <v>228</v>
      </c>
      <c r="F554" t="s">
        <v>215</v>
      </c>
    </row>
    <row r="555" spans="1:6">
      <c r="A555" t="s">
        <v>811</v>
      </c>
      <c r="B555" t="s">
        <v>255</v>
      </c>
      <c r="C555" t="s">
        <v>120</v>
      </c>
      <c r="D555">
        <v>46</v>
      </c>
      <c r="E555" t="s">
        <v>228</v>
      </c>
      <c r="F555" t="s">
        <v>223</v>
      </c>
    </row>
    <row r="556" spans="1:6">
      <c r="A556" t="s">
        <v>812</v>
      </c>
      <c r="B556" t="s">
        <v>255</v>
      </c>
      <c r="C556" t="s">
        <v>116</v>
      </c>
      <c r="D556">
        <v>44</v>
      </c>
      <c r="E556" t="s">
        <v>228</v>
      </c>
      <c r="F556" t="s">
        <v>215</v>
      </c>
    </row>
    <row r="557" spans="1:6">
      <c r="A557" t="s">
        <v>813</v>
      </c>
      <c r="B557" t="s">
        <v>255</v>
      </c>
      <c r="C557" t="s">
        <v>144</v>
      </c>
      <c r="D557">
        <v>35</v>
      </c>
      <c r="E557" t="s">
        <v>228</v>
      </c>
      <c r="F557" t="s">
        <v>222</v>
      </c>
    </row>
    <row r="558" spans="1:6">
      <c r="A558" t="s">
        <v>814</v>
      </c>
      <c r="B558" t="s">
        <v>253</v>
      </c>
      <c r="C558" t="s">
        <v>113</v>
      </c>
      <c r="D558">
        <v>19</v>
      </c>
      <c r="E558" t="s">
        <v>228</v>
      </c>
      <c r="F558" t="s">
        <v>219</v>
      </c>
    </row>
    <row r="559" spans="1:6">
      <c r="A559" t="s">
        <v>815</v>
      </c>
      <c r="B559" t="s">
        <v>255</v>
      </c>
      <c r="C559" t="s">
        <v>139</v>
      </c>
      <c r="D559">
        <v>20</v>
      </c>
      <c r="E559" t="s">
        <v>228</v>
      </c>
      <c r="F559" t="s">
        <v>216</v>
      </c>
    </row>
    <row r="560" spans="1:6">
      <c r="A560" t="s">
        <v>816</v>
      </c>
      <c r="B560" t="s">
        <v>253</v>
      </c>
      <c r="C560" t="s">
        <v>126</v>
      </c>
      <c r="D560">
        <v>38</v>
      </c>
      <c r="E560" t="s">
        <v>228</v>
      </c>
      <c r="F560" t="s">
        <v>225</v>
      </c>
    </row>
    <row r="561" spans="1:6">
      <c r="A561" t="s">
        <v>817</v>
      </c>
      <c r="B561" t="s">
        <v>255</v>
      </c>
      <c r="C561" t="s">
        <v>114</v>
      </c>
      <c r="D561">
        <v>39</v>
      </c>
      <c r="E561" t="s">
        <v>228</v>
      </c>
      <c r="F561" t="s">
        <v>221</v>
      </c>
    </row>
    <row r="562" spans="1:6">
      <c r="A562" t="s">
        <v>818</v>
      </c>
      <c r="B562" t="s">
        <v>255</v>
      </c>
      <c r="C562" t="s">
        <v>134</v>
      </c>
      <c r="D562">
        <v>28</v>
      </c>
      <c r="E562" t="s">
        <v>228</v>
      </c>
      <c r="F562" t="s">
        <v>219</v>
      </c>
    </row>
    <row r="563" spans="1:6">
      <c r="A563" t="s">
        <v>819</v>
      </c>
      <c r="B563" t="s">
        <v>255</v>
      </c>
      <c r="C563" t="s">
        <v>115</v>
      </c>
      <c r="D563">
        <v>19</v>
      </c>
      <c r="E563" t="s">
        <v>228</v>
      </c>
      <c r="F563" t="s">
        <v>218</v>
      </c>
    </row>
    <row r="564" spans="1:6">
      <c r="A564" t="s">
        <v>820</v>
      </c>
      <c r="B564" t="s">
        <v>255</v>
      </c>
      <c r="C564" t="s">
        <v>114</v>
      </c>
      <c r="D564">
        <v>39</v>
      </c>
      <c r="E564" t="s">
        <v>228</v>
      </c>
      <c r="F564" t="s">
        <v>221</v>
      </c>
    </row>
    <row r="565" spans="1:6">
      <c r="A565" t="s">
        <v>821</v>
      </c>
      <c r="B565" t="s">
        <v>253</v>
      </c>
      <c r="C565" t="s">
        <v>132</v>
      </c>
      <c r="D565">
        <v>37</v>
      </c>
      <c r="E565" t="s">
        <v>228</v>
      </c>
      <c r="F565" t="s">
        <v>215</v>
      </c>
    </row>
    <row r="566" spans="1:6">
      <c r="A566" t="s">
        <v>822</v>
      </c>
      <c r="B566" t="s">
        <v>255</v>
      </c>
      <c r="C566" t="s">
        <v>114</v>
      </c>
      <c r="D566">
        <v>20</v>
      </c>
      <c r="E566" t="s">
        <v>228</v>
      </c>
      <c r="F566" t="s">
        <v>221</v>
      </c>
    </row>
    <row r="567" spans="1:6">
      <c r="A567" t="s">
        <v>823</v>
      </c>
      <c r="B567" t="s">
        <v>255</v>
      </c>
      <c r="C567" t="s">
        <v>137</v>
      </c>
      <c r="D567">
        <v>18</v>
      </c>
      <c r="E567" t="s">
        <v>228</v>
      </c>
      <c r="F567" t="s">
        <v>212</v>
      </c>
    </row>
    <row r="568" spans="1:6">
      <c r="A568" t="s">
        <v>824</v>
      </c>
      <c r="B568" t="s">
        <v>255</v>
      </c>
      <c r="C568" t="s">
        <v>126</v>
      </c>
      <c r="D568">
        <v>19</v>
      </c>
      <c r="E568" t="s">
        <v>228</v>
      </c>
      <c r="F568" t="s">
        <v>225</v>
      </c>
    </row>
    <row r="569" spans="1:6">
      <c r="A569" t="s">
        <v>825</v>
      </c>
      <c r="B569" t="s">
        <v>255</v>
      </c>
      <c r="C569" t="s">
        <v>119</v>
      </c>
      <c r="D569">
        <v>45</v>
      </c>
      <c r="E569" t="s">
        <v>228</v>
      </c>
      <c r="F569" t="s">
        <v>214</v>
      </c>
    </row>
    <row r="570" spans="1:6">
      <c r="A570" t="s">
        <v>826</v>
      </c>
      <c r="B570" t="s">
        <v>255</v>
      </c>
      <c r="C570" t="s">
        <v>143</v>
      </c>
      <c r="D570">
        <v>47</v>
      </c>
      <c r="E570" t="s">
        <v>228</v>
      </c>
      <c r="F570" t="s">
        <v>214</v>
      </c>
    </row>
    <row r="571" spans="1:6">
      <c r="A571" t="s">
        <v>827</v>
      </c>
      <c r="B571" t="s">
        <v>253</v>
      </c>
      <c r="C571" t="s">
        <v>129</v>
      </c>
      <c r="D571">
        <v>20</v>
      </c>
      <c r="E571" t="s">
        <v>228</v>
      </c>
      <c r="F571" t="s">
        <v>217</v>
      </c>
    </row>
    <row r="572" spans="1:6">
      <c r="A572" t="s">
        <v>828</v>
      </c>
      <c r="B572" t="s">
        <v>253</v>
      </c>
      <c r="C572" t="s">
        <v>137</v>
      </c>
      <c r="D572">
        <v>38</v>
      </c>
      <c r="E572" t="s">
        <v>228</v>
      </c>
      <c r="F572" t="s">
        <v>212</v>
      </c>
    </row>
    <row r="573" spans="1:6">
      <c r="A573" t="s">
        <v>829</v>
      </c>
      <c r="B573" t="s">
        <v>253</v>
      </c>
      <c r="C573" t="s">
        <v>112</v>
      </c>
      <c r="D573">
        <v>33</v>
      </c>
      <c r="E573" t="s">
        <v>228</v>
      </c>
      <c r="F573" t="s">
        <v>222</v>
      </c>
    </row>
    <row r="574" spans="1:6">
      <c r="A574" t="s">
        <v>830</v>
      </c>
      <c r="B574" t="s">
        <v>255</v>
      </c>
      <c r="C574" t="s">
        <v>112</v>
      </c>
      <c r="D574">
        <v>25</v>
      </c>
      <c r="E574" t="s">
        <v>228</v>
      </c>
      <c r="F574" t="s">
        <v>222</v>
      </c>
    </row>
    <row r="575" spans="1:6">
      <c r="A575" t="s">
        <v>831</v>
      </c>
      <c r="B575" t="s">
        <v>255</v>
      </c>
      <c r="C575" t="s">
        <v>145</v>
      </c>
      <c r="D575">
        <v>21</v>
      </c>
      <c r="E575" t="s">
        <v>228</v>
      </c>
      <c r="F575" t="s">
        <v>218</v>
      </c>
    </row>
    <row r="576" spans="1:6">
      <c r="A576" t="s">
        <v>832</v>
      </c>
      <c r="B576" t="s">
        <v>255</v>
      </c>
      <c r="C576" t="s">
        <v>122</v>
      </c>
      <c r="D576">
        <v>34</v>
      </c>
      <c r="E576" t="s">
        <v>228</v>
      </c>
      <c r="F576" t="s">
        <v>226</v>
      </c>
    </row>
    <row r="577" spans="1:6">
      <c r="A577" t="s">
        <v>833</v>
      </c>
      <c r="B577" t="s">
        <v>253</v>
      </c>
      <c r="C577" t="s">
        <v>139</v>
      </c>
      <c r="D577">
        <v>45</v>
      </c>
      <c r="E577" t="s">
        <v>228</v>
      </c>
      <c r="F577" t="s">
        <v>216</v>
      </c>
    </row>
    <row r="578" spans="1:6">
      <c r="A578" t="s">
        <v>834</v>
      </c>
      <c r="B578" t="s">
        <v>253</v>
      </c>
      <c r="C578" t="s">
        <v>144</v>
      </c>
      <c r="D578">
        <v>17</v>
      </c>
      <c r="E578" t="s">
        <v>228</v>
      </c>
      <c r="F578" t="s">
        <v>222</v>
      </c>
    </row>
    <row r="579" spans="1:6">
      <c r="A579" t="s">
        <v>835</v>
      </c>
      <c r="B579" t="s">
        <v>253</v>
      </c>
      <c r="C579" t="s">
        <v>134</v>
      </c>
      <c r="D579">
        <v>30</v>
      </c>
      <c r="E579" t="s">
        <v>228</v>
      </c>
      <c r="F579" t="s">
        <v>219</v>
      </c>
    </row>
    <row r="580" spans="1:6">
      <c r="A580" t="s">
        <v>836</v>
      </c>
      <c r="B580" t="s">
        <v>255</v>
      </c>
      <c r="C580" t="s">
        <v>142</v>
      </c>
      <c r="D580">
        <v>25</v>
      </c>
      <c r="E580" t="s">
        <v>228</v>
      </c>
      <c r="F580" t="s">
        <v>214</v>
      </c>
    </row>
    <row r="581" spans="1:6">
      <c r="A581" t="s">
        <v>837</v>
      </c>
      <c r="B581" t="s">
        <v>253</v>
      </c>
      <c r="C581" t="s">
        <v>115</v>
      </c>
      <c r="D581">
        <v>45</v>
      </c>
      <c r="E581" t="s">
        <v>228</v>
      </c>
      <c r="F581" t="s">
        <v>218</v>
      </c>
    </row>
    <row r="582" spans="1:6">
      <c r="A582" t="s">
        <v>838</v>
      </c>
      <c r="B582" t="s">
        <v>255</v>
      </c>
      <c r="C582" t="s">
        <v>150</v>
      </c>
      <c r="D582">
        <v>19</v>
      </c>
      <c r="E582" t="s">
        <v>228</v>
      </c>
      <c r="F582" t="s">
        <v>212</v>
      </c>
    </row>
    <row r="583" spans="1:6">
      <c r="A583" t="s">
        <v>839</v>
      </c>
      <c r="B583" t="s">
        <v>255</v>
      </c>
      <c r="C583" t="s">
        <v>62</v>
      </c>
      <c r="D583">
        <v>49</v>
      </c>
      <c r="E583" t="s">
        <v>228</v>
      </c>
      <c r="F583" t="s">
        <v>221</v>
      </c>
    </row>
    <row r="584" spans="1:6">
      <c r="A584" t="s">
        <v>840</v>
      </c>
      <c r="B584" t="s">
        <v>255</v>
      </c>
      <c r="C584" t="s">
        <v>36</v>
      </c>
      <c r="D584">
        <v>31</v>
      </c>
      <c r="E584" t="s">
        <v>228</v>
      </c>
      <c r="F584" t="s">
        <v>221</v>
      </c>
    </row>
    <row r="585" spans="1:6">
      <c r="A585" t="s">
        <v>841</v>
      </c>
      <c r="B585" t="s">
        <v>253</v>
      </c>
      <c r="C585" t="s">
        <v>89</v>
      </c>
      <c r="D585">
        <v>46</v>
      </c>
      <c r="E585" t="s">
        <v>228</v>
      </c>
      <c r="F585" t="s">
        <v>218</v>
      </c>
    </row>
    <row r="586" spans="1:6">
      <c r="A586" t="s">
        <v>842</v>
      </c>
      <c r="B586" t="s">
        <v>253</v>
      </c>
      <c r="C586" t="s">
        <v>110</v>
      </c>
      <c r="D586">
        <v>25</v>
      </c>
      <c r="E586" t="s">
        <v>228</v>
      </c>
      <c r="F586" t="s">
        <v>224</v>
      </c>
    </row>
    <row r="587" spans="1:6">
      <c r="A587" t="s">
        <v>843</v>
      </c>
      <c r="B587" t="s">
        <v>253</v>
      </c>
      <c r="C587" t="s">
        <v>78</v>
      </c>
      <c r="D587">
        <v>25</v>
      </c>
      <c r="E587" t="s">
        <v>228</v>
      </c>
      <c r="F587" t="s">
        <v>216</v>
      </c>
    </row>
    <row r="588" spans="1:6">
      <c r="A588" t="s">
        <v>844</v>
      </c>
      <c r="B588" t="s">
        <v>255</v>
      </c>
      <c r="C588" t="s">
        <v>30</v>
      </c>
      <c r="D588">
        <v>21</v>
      </c>
      <c r="E588" t="s">
        <v>228</v>
      </c>
      <c r="F588" t="s">
        <v>217</v>
      </c>
    </row>
    <row r="589" spans="1:6">
      <c r="A589" t="s">
        <v>845</v>
      </c>
      <c r="B589" t="s">
        <v>253</v>
      </c>
      <c r="C589" t="s">
        <v>101</v>
      </c>
      <c r="D589">
        <v>30</v>
      </c>
      <c r="E589" t="s">
        <v>228</v>
      </c>
      <c r="F589" t="s">
        <v>219</v>
      </c>
    </row>
    <row r="590" spans="1:6">
      <c r="A590" t="s">
        <v>846</v>
      </c>
      <c r="B590" t="s">
        <v>255</v>
      </c>
      <c r="C590" t="s">
        <v>101</v>
      </c>
      <c r="D590">
        <v>38</v>
      </c>
      <c r="E590" t="s">
        <v>228</v>
      </c>
      <c r="F590" t="s">
        <v>219</v>
      </c>
    </row>
    <row r="591" spans="1:6">
      <c r="A591" t="s">
        <v>847</v>
      </c>
      <c r="B591" t="s">
        <v>253</v>
      </c>
      <c r="C591" t="s">
        <v>110</v>
      </c>
      <c r="D591">
        <v>18</v>
      </c>
      <c r="E591" t="s">
        <v>228</v>
      </c>
      <c r="F591" t="s">
        <v>224</v>
      </c>
    </row>
    <row r="592" spans="1:6">
      <c r="A592" t="s">
        <v>848</v>
      </c>
      <c r="B592" t="s">
        <v>255</v>
      </c>
      <c r="C592" t="s">
        <v>101</v>
      </c>
      <c r="D592">
        <v>27</v>
      </c>
      <c r="E592" t="s">
        <v>228</v>
      </c>
      <c r="F592" t="s">
        <v>219</v>
      </c>
    </row>
    <row r="593" spans="1:6">
      <c r="A593" t="s">
        <v>849</v>
      </c>
      <c r="B593" t="s">
        <v>255</v>
      </c>
      <c r="C593" t="s">
        <v>110</v>
      </c>
      <c r="D593">
        <v>21</v>
      </c>
      <c r="E593" t="s">
        <v>228</v>
      </c>
      <c r="F593" t="s">
        <v>224</v>
      </c>
    </row>
    <row r="594" spans="1:6">
      <c r="A594" t="s">
        <v>850</v>
      </c>
      <c r="B594" t="s">
        <v>255</v>
      </c>
      <c r="C594" t="s">
        <v>78</v>
      </c>
      <c r="D594">
        <v>35</v>
      </c>
      <c r="E594" t="s">
        <v>228</v>
      </c>
      <c r="F594" t="s">
        <v>216</v>
      </c>
    </row>
    <row r="595" spans="1:6">
      <c r="A595" t="s">
        <v>851</v>
      </c>
      <c r="B595" t="s">
        <v>255</v>
      </c>
      <c r="C595" t="s">
        <v>110</v>
      </c>
      <c r="D595">
        <v>22</v>
      </c>
      <c r="E595" t="s">
        <v>228</v>
      </c>
      <c r="F595" t="s">
        <v>224</v>
      </c>
    </row>
    <row r="596" spans="1:6">
      <c r="A596" t="s">
        <v>852</v>
      </c>
      <c r="B596" t="s">
        <v>255</v>
      </c>
      <c r="C596" t="s">
        <v>67</v>
      </c>
      <c r="D596">
        <v>37</v>
      </c>
      <c r="E596" t="s">
        <v>228</v>
      </c>
      <c r="F596" t="s">
        <v>214</v>
      </c>
    </row>
    <row r="597" spans="1:6">
      <c r="A597" t="s">
        <v>853</v>
      </c>
      <c r="B597" t="s">
        <v>255</v>
      </c>
      <c r="C597" t="s">
        <v>62</v>
      </c>
      <c r="D597">
        <v>46</v>
      </c>
      <c r="E597" t="s">
        <v>228</v>
      </c>
      <c r="F597" t="s">
        <v>221</v>
      </c>
    </row>
    <row r="598" spans="1:6">
      <c r="A598" t="s">
        <v>854</v>
      </c>
      <c r="B598" t="s">
        <v>255</v>
      </c>
      <c r="C598" t="s">
        <v>89</v>
      </c>
      <c r="D598">
        <v>26</v>
      </c>
      <c r="E598" t="s">
        <v>228</v>
      </c>
      <c r="F598" t="s">
        <v>218</v>
      </c>
    </row>
    <row r="599" spans="1:6">
      <c r="A599" t="s">
        <v>855</v>
      </c>
      <c r="B599" t="s">
        <v>253</v>
      </c>
      <c r="C599" t="s">
        <v>78</v>
      </c>
      <c r="D599">
        <v>21</v>
      </c>
      <c r="E599" t="s">
        <v>228</v>
      </c>
      <c r="F599" t="s">
        <v>216</v>
      </c>
    </row>
    <row r="600" spans="1:6">
      <c r="A600" t="s">
        <v>856</v>
      </c>
      <c r="B600" t="s">
        <v>253</v>
      </c>
      <c r="C600" t="s">
        <v>110</v>
      </c>
      <c r="D600">
        <v>31</v>
      </c>
      <c r="E600" t="s">
        <v>228</v>
      </c>
      <c r="F600" t="s">
        <v>224</v>
      </c>
    </row>
    <row r="601" spans="1:6">
      <c r="A601" t="s">
        <v>857</v>
      </c>
      <c r="B601" t="s">
        <v>253</v>
      </c>
      <c r="C601" t="s">
        <v>150</v>
      </c>
      <c r="D601">
        <v>63</v>
      </c>
      <c r="E601" t="s">
        <v>228</v>
      </c>
      <c r="F601" t="s">
        <v>212</v>
      </c>
    </row>
    <row r="602" spans="1:6">
      <c r="A602" t="s">
        <v>858</v>
      </c>
      <c r="B602" t="s">
        <v>253</v>
      </c>
      <c r="C602" t="s">
        <v>118</v>
      </c>
      <c r="D602">
        <v>28</v>
      </c>
      <c r="E602" t="s">
        <v>228</v>
      </c>
      <c r="F602" t="s">
        <v>223</v>
      </c>
    </row>
    <row r="603" spans="1:6">
      <c r="A603" t="s">
        <v>859</v>
      </c>
      <c r="B603" t="s">
        <v>253</v>
      </c>
      <c r="C603" t="s">
        <v>113</v>
      </c>
      <c r="D603">
        <v>22</v>
      </c>
      <c r="E603" t="s">
        <v>228</v>
      </c>
      <c r="F603" t="s">
        <v>219</v>
      </c>
    </row>
    <row r="604" spans="1:6">
      <c r="A604" t="s">
        <v>860</v>
      </c>
      <c r="B604" t="s">
        <v>255</v>
      </c>
      <c r="C604" t="s">
        <v>132</v>
      </c>
      <c r="D604">
        <v>25</v>
      </c>
      <c r="E604" t="s">
        <v>228</v>
      </c>
      <c r="F604" t="s">
        <v>215</v>
      </c>
    </row>
    <row r="605" spans="1:6">
      <c r="A605" t="s">
        <v>861</v>
      </c>
      <c r="B605" t="s">
        <v>253</v>
      </c>
      <c r="C605" t="s">
        <v>135</v>
      </c>
      <c r="D605">
        <v>27</v>
      </c>
      <c r="E605" t="s">
        <v>228</v>
      </c>
      <c r="F605" t="s">
        <v>224</v>
      </c>
    </row>
    <row r="606" spans="1:6">
      <c r="A606" t="s">
        <v>862</v>
      </c>
      <c r="B606" t="s">
        <v>255</v>
      </c>
      <c r="C606" t="s">
        <v>120</v>
      </c>
      <c r="D606">
        <v>27</v>
      </c>
      <c r="E606" t="s">
        <v>228</v>
      </c>
      <c r="F606" t="s">
        <v>223</v>
      </c>
    </row>
    <row r="607" spans="1:6">
      <c r="A607" t="s">
        <v>863</v>
      </c>
      <c r="B607" t="s">
        <v>253</v>
      </c>
      <c r="C607" t="s">
        <v>144</v>
      </c>
      <c r="D607">
        <v>48</v>
      </c>
      <c r="E607" t="s">
        <v>228</v>
      </c>
      <c r="F607" t="s">
        <v>222</v>
      </c>
    </row>
    <row r="608" spans="1:6">
      <c r="A608" t="s">
        <v>864</v>
      </c>
      <c r="B608" t="s">
        <v>253</v>
      </c>
      <c r="C608" t="s">
        <v>145</v>
      </c>
      <c r="D608">
        <v>39</v>
      </c>
      <c r="E608" t="s">
        <v>228</v>
      </c>
      <c r="F608" t="s">
        <v>218</v>
      </c>
    </row>
    <row r="609" spans="1:6">
      <c r="A609" t="s">
        <v>865</v>
      </c>
      <c r="B609" t="s">
        <v>253</v>
      </c>
      <c r="C609" t="s">
        <v>141</v>
      </c>
      <c r="D609">
        <v>39</v>
      </c>
      <c r="E609" t="s">
        <v>228</v>
      </c>
      <c r="F609" t="s">
        <v>224</v>
      </c>
    </row>
    <row r="610" spans="1:6">
      <c r="A610" t="s">
        <v>866</v>
      </c>
      <c r="B610" t="s">
        <v>255</v>
      </c>
      <c r="C610" t="s">
        <v>140</v>
      </c>
      <c r="D610">
        <v>23</v>
      </c>
      <c r="E610" t="s">
        <v>228</v>
      </c>
      <c r="F610" t="s">
        <v>214</v>
      </c>
    </row>
    <row r="611" spans="1:6">
      <c r="A611" t="s">
        <v>867</v>
      </c>
      <c r="B611" t="s">
        <v>253</v>
      </c>
      <c r="C611" t="s">
        <v>130</v>
      </c>
      <c r="D611">
        <v>27</v>
      </c>
      <c r="E611" t="s">
        <v>228</v>
      </c>
      <c r="F611" t="s">
        <v>220</v>
      </c>
    </row>
    <row r="612" spans="1:6">
      <c r="A612" t="s">
        <v>868</v>
      </c>
      <c r="B612" t="s">
        <v>253</v>
      </c>
      <c r="C612" t="s">
        <v>126</v>
      </c>
      <c r="D612">
        <v>41</v>
      </c>
      <c r="E612" t="s">
        <v>228</v>
      </c>
      <c r="F612" t="s">
        <v>225</v>
      </c>
    </row>
    <row r="613" spans="1:6">
      <c r="A613" t="s">
        <v>869</v>
      </c>
      <c r="B613" t="s">
        <v>253</v>
      </c>
      <c r="C613" t="s">
        <v>147</v>
      </c>
      <c r="D613">
        <v>18</v>
      </c>
      <c r="E613" t="s">
        <v>228</v>
      </c>
      <c r="F613" t="s">
        <v>215</v>
      </c>
    </row>
    <row r="614" spans="1:6">
      <c r="A614" t="s">
        <v>870</v>
      </c>
      <c r="B614" t="s">
        <v>253</v>
      </c>
      <c r="C614" t="s">
        <v>129</v>
      </c>
      <c r="D614">
        <v>31</v>
      </c>
      <c r="E614" t="s">
        <v>228</v>
      </c>
      <c r="F614" t="s">
        <v>217</v>
      </c>
    </row>
    <row r="615" spans="1:6">
      <c r="A615" t="s">
        <v>871</v>
      </c>
      <c r="B615" t="s">
        <v>253</v>
      </c>
      <c r="C615" t="s">
        <v>140</v>
      </c>
      <c r="D615">
        <v>19</v>
      </c>
      <c r="E615" t="s">
        <v>228</v>
      </c>
      <c r="F615" t="s">
        <v>214</v>
      </c>
    </row>
    <row r="616" spans="1:6">
      <c r="A616" t="s">
        <v>872</v>
      </c>
      <c r="B616" t="s">
        <v>253</v>
      </c>
      <c r="C616" t="s">
        <v>112</v>
      </c>
      <c r="D616">
        <v>25</v>
      </c>
      <c r="E616" t="s">
        <v>228</v>
      </c>
      <c r="F616" t="s">
        <v>222</v>
      </c>
    </row>
    <row r="617" spans="1:6">
      <c r="A617" t="s">
        <v>873</v>
      </c>
      <c r="B617" t="s">
        <v>253</v>
      </c>
      <c r="C617" t="s">
        <v>97</v>
      </c>
      <c r="D617">
        <v>18</v>
      </c>
      <c r="E617" t="s">
        <v>228</v>
      </c>
      <c r="F617" t="s">
        <v>220</v>
      </c>
    </row>
    <row r="618" spans="1:6">
      <c r="A618" t="s">
        <v>874</v>
      </c>
      <c r="B618" t="s">
        <v>253</v>
      </c>
      <c r="C618" t="s">
        <v>139</v>
      </c>
      <c r="D618">
        <v>36</v>
      </c>
      <c r="E618" t="s">
        <v>228</v>
      </c>
      <c r="F618" t="s">
        <v>216</v>
      </c>
    </row>
    <row r="619" spans="1:6">
      <c r="A619" t="s">
        <v>875</v>
      </c>
      <c r="B619" t="s">
        <v>253</v>
      </c>
      <c r="C619" t="s">
        <v>130</v>
      </c>
      <c r="D619">
        <v>21</v>
      </c>
      <c r="E619" t="s">
        <v>228</v>
      </c>
      <c r="F619" t="s">
        <v>220</v>
      </c>
    </row>
    <row r="620" spans="1:6">
      <c r="A620" t="s">
        <v>876</v>
      </c>
      <c r="B620" t="s">
        <v>253</v>
      </c>
      <c r="C620" t="s">
        <v>122</v>
      </c>
      <c r="D620">
        <v>29</v>
      </c>
      <c r="E620" t="s">
        <v>228</v>
      </c>
      <c r="F620" t="s">
        <v>226</v>
      </c>
    </row>
    <row r="621" spans="1:6">
      <c r="A621" t="s">
        <v>877</v>
      </c>
      <c r="B621" t="s">
        <v>253</v>
      </c>
      <c r="C621" t="s">
        <v>144</v>
      </c>
      <c r="D621">
        <v>22</v>
      </c>
      <c r="E621" t="s">
        <v>228</v>
      </c>
      <c r="F621" t="s">
        <v>222</v>
      </c>
    </row>
    <row r="622" spans="1:6">
      <c r="A622" t="s">
        <v>878</v>
      </c>
      <c r="B622" t="s">
        <v>253</v>
      </c>
      <c r="C622" t="s">
        <v>126</v>
      </c>
      <c r="D622">
        <v>19</v>
      </c>
      <c r="E622" t="s">
        <v>228</v>
      </c>
      <c r="F622" t="s">
        <v>225</v>
      </c>
    </row>
    <row r="623" spans="1:6">
      <c r="A623" t="s">
        <v>879</v>
      </c>
      <c r="B623" t="s">
        <v>253</v>
      </c>
      <c r="C623" t="s">
        <v>142</v>
      </c>
      <c r="D623">
        <v>28</v>
      </c>
      <c r="E623" t="s">
        <v>228</v>
      </c>
      <c r="F623" t="s">
        <v>214</v>
      </c>
    </row>
    <row r="624" spans="1:6">
      <c r="A624" t="s">
        <v>880</v>
      </c>
      <c r="B624" t="s">
        <v>255</v>
      </c>
      <c r="C624" t="s">
        <v>117</v>
      </c>
      <c r="D624">
        <v>24</v>
      </c>
      <c r="E624" t="s">
        <v>228</v>
      </c>
      <c r="F624" t="s">
        <v>226</v>
      </c>
    </row>
    <row r="625" spans="1:6">
      <c r="A625" t="s">
        <v>881</v>
      </c>
      <c r="B625" t="s">
        <v>255</v>
      </c>
      <c r="C625" t="s">
        <v>97</v>
      </c>
      <c r="D625">
        <v>24</v>
      </c>
      <c r="E625" t="s">
        <v>228</v>
      </c>
      <c r="F625" t="s">
        <v>220</v>
      </c>
    </row>
    <row r="626" spans="1:6">
      <c r="A626" t="s">
        <v>882</v>
      </c>
      <c r="B626" t="s">
        <v>253</v>
      </c>
      <c r="C626" t="s">
        <v>114</v>
      </c>
      <c r="D626">
        <v>32</v>
      </c>
      <c r="E626" t="s">
        <v>228</v>
      </c>
      <c r="F626" t="s">
        <v>221</v>
      </c>
    </row>
    <row r="627" spans="1:6">
      <c r="A627" t="s">
        <v>883</v>
      </c>
      <c r="B627" t="s">
        <v>253</v>
      </c>
      <c r="C627" t="s">
        <v>128</v>
      </c>
      <c r="D627">
        <v>27</v>
      </c>
      <c r="E627" t="s">
        <v>228</v>
      </c>
      <c r="F627" t="s">
        <v>225</v>
      </c>
    </row>
    <row r="628" spans="1:6">
      <c r="A628" t="s">
        <v>884</v>
      </c>
      <c r="B628" t="s">
        <v>255</v>
      </c>
      <c r="C628" t="s">
        <v>150</v>
      </c>
      <c r="D628">
        <v>46</v>
      </c>
      <c r="E628" t="s">
        <v>228</v>
      </c>
      <c r="F628" t="s">
        <v>212</v>
      </c>
    </row>
    <row r="629" spans="1:6">
      <c r="A629" t="s">
        <v>885</v>
      </c>
      <c r="B629" t="s">
        <v>255</v>
      </c>
      <c r="C629" t="s">
        <v>148</v>
      </c>
      <c r="D629">
        <v>48</v>
      </c>
      <c r="E629" t="s">
        <v>228</v>
      </c>
      <c r="F629" t="s">
        <v>224</v>
      </c>
    </row>
    <row r="630" spans="1:6">
      <c r="A630" t="s">
        <v>886</v>
      </c>
      <c r="B630" t="s">
        <v>253</v>
      </c>
      <c r="C630" t="s">
        <v>132</v>
      </c>
      <c r="D630">
        <v>33</v>
      </c>
      <c r="E630" t="s">
        <v>228</v>
      </c>
      <c r="F630" t="s">
        <v>215</v>
      </c>
    </row>
    <row r="631" spans="1:6">
      <c r="A631" t="s">
        <v>887</v>
      </c>
      <c r="B631" t="s">
        <v>253</v>
      </c>
      <c r="C631" t="s">
        <v>115</v>
      </c>
      <c r="D631">
        <v>35</v>
      </c>
      <c r="E631" t="s">
        <v>228</v>
      </c>
      <c r="F631" t="s">
        <v>218</v>
      </c>
    </row>
    <row r="632" spans="1:6">
      <c r="A632" t="s">
        <v>888</v>
      </c>
      <c r="B632" t="s">
        <v>255</v>
      </c>
      <c r="C632" t="s">
        <v>149</v>
      </c>
      <c r="D632">
        <v>45</v>
      </c>
      <c r="E632" t="s">
        <v>228</v>
      </c>
      <c r="F632" t="s">
        <v>213</v>
      </c>
    </row>
    <row r="633" spans="1:6">
      <c r="A633" t="s">
        <v>889</v>
      </c>
      <c r="B633" t="s">
        <v>255</v>
      </c>
      <c r="C633" t="s">
        <v>122</v>
      </c>
      <c r="D633">
        <v>49</v>
      </c>
      <c r="E633" t="s">
        <v>228</v>
      </c>
      <c r="F633" t="s">
        <v>226</v>
      </c>
    </row>
    <row r="634" spans="1:6">
      <c r="A634" t="s">
        <v>890</v>
      </c>
      <c r="B634" t="s">
        <v>253</v>
      </c>
      <c r="C634" t="s">
        <v>116</v>
      </c>
      <c r="D634">
        <v>31</v>
      </c>
      <c r="E634" t="s">
        <v>228</v>
      </c>
      <c r="F634" t="s">
        <v>215</v>
      </c>
    </row>
    <row r="635" spans="1:6">
      <c r="A635" t="s">
        <v>891</v>
      </c>
      <c r="B635" t="s">
        <v>253</v>
      </c>
      <c r="C635" t="s">
        <v>139</v>
      </c>
      <c r="D635">
        <v>19</v>
      </c>
      <c r="E635" t="s">
        <v>228</v>
      </c>
      <c r="F635" t="s">
        <v>216</v>
      </c>
    </row>
    <row r="636" spans="1:6">
      <c r="A636" t="s">
        <v>892</v>
      </c>
      <c r="B636" t="s">
        <v>255</v>
      </c>
      <c r="C636" t="s">
        <v>135</v>
      </c>
      <c r="D636">
        <v>49</v>
      </c>
      <c r="E636" t="s">
        <v>228</v>
      </c>
      <c r="F636" t="s">
        <v>224</v>
      </c>
    </row>
    <row r="637" spans="1:6">
      <c r="A637" t="s">
        <v>893</v>
      </c>
      <c r="B637" t="s">
        <v>253</v>
      </c>
      <c r="C637" t="s">
        <v>119</v>
      </c>
      <c r="D637">
        <v>20</v>
      </c>
      <c r="E637" t="s">
        <v>228</v>
      </c>
      <c r="F637" t="s">
        <v>214</v>
      </c>
    </row>
    <row r="638" spans="1:6">
      <c r="A638" t="s">
        <v>894</v>
      </c>
      <c r="B638" t="s">
        <v>255</v>
      </c>
      <c r="C638" t="s">
        <v>140</v>
      </c>
      <c r="D638">
        <v>25</v>
      </c>
      <c r="E638" t="s">
        <v>228</v>
      </c>
      <c r="F638" t="s">
        <v>214</v>
      </c>
    </row>
    <row r="639" spans="1:6">
      <c r="A639" t="s">
        <v>895</v>
      </c>
      <c r="B639" t="s">
        <v>255</v>
      </c>
      <c r="C639" t="s">
        <v>148</v>
      </c>
      <c r="D639">
        <v>20</v>
      </c>
      <c r="E639" t="s">
        <v>228</v>
      </c>
      <c r="F639" t="s">
        <v>224</v>
      </c>
    </row>
    <row r="640" spans="1:6">
      <c r="A640" t="s">
        <v>896</v>
      </c>
      <c r="B640" t="s">
        <v>255</v>
      </c>
      <c r="C640" t="s">
        <v>149</v>
      </c>
      <c r="D640">
        <v>25</v>
      </c>
      <c r="E640" t="s">
        <v>228</v>
      </c>
      <c r="F640" t="s">
        <v>213</v>
      </c>
    </row>
    <row r="641" spans="1:6">
      <c r="A641" t="s">
        <v>897</v>
      </c>
      <c r="B641" t="s">
        <v>253</v>
      </c>
      <c r="C641" t="s">
        <v>128</v>
      </c>
      <c r="D641">
        <v>28</v>
      </c>
      <c r="E641" t="s">
        <v>228</v>
      </c>
      <c r="F641" t="s">
        <v>225</v>
      </c>
    </row>
    <row r="642" spans="1:6">
      <c r="A642" t="s">
        <v>898</v>
      </c>
      <c r="B642" t="s">
        <v>255</v>
      </c>
      <c r="C642" t="s">
        <v>130</v>
      </c>
      <c r="D642">
        <v>23</v>
      </c>
      <c r="E642" t="s">
        <v>228</v>
      </c>
      <c r="F642" t="s">
        <v>220</v>
      </c>
    </row>
    <row r="643" spans="1:6">
      <c r="A643" t="s">
        <v>899</v>
      </c>
      <c r="B643" t="s">
        <v>253</v>
      </c>
      <c r="C643" t="s">
        <v>140</v>
      </c>
      <c r="D643">
        <v>23</v>
      </c>
      <c r="E643" t="s">
        <v>228</v>
      </c>
      <c r="F643" t="s">
        <v>214</v>
      </c>
    </row>
    <row r="644" spans="1:6">
      <c r="A644" t="s">
        <v>900</v>
      </c>
      <c r="B644" t="s">
        <v>255</v>
      </c>
      <c r="C644" t="s">
        <v>127</v>
      </c>
      <c r="D644">
        <v>18</v>
      </c>
      <c r="E644" t="s">
        <v>228</v>
      </c>
      <c r="F644" t="s">
        <v>212</v>
      </c>
    </row>
    <row r="645" spans="1:6">
      <c r="A645" t="s">
        <v>901</v>
      </c>
      <c r="B645" t="s">
        <v>255</v>
      </c>
      <c r="C645" t="s">
        <v>123</v>
      </c>
      <c r="D645">
        <v>24</v>
      </c>
      <c r="E645" t="s">
        <v>228</v>
      </c>
      <c r="F645" t="s">
        <v>219</v>
      </c>
    </row>
    <row r="646" spans="1:6">
      <c r="A646" t="s">
        <v>902</v>
      </c>
      <c r="B646" t="s">
        <v>255</v>
      </c>
      <c r="C646" t="s">
        <v>149</v>
      </c>
      <c r="D646">
        <v>49</v>
      </c>
      <c r="E646" t="s">
        <v>228</v>
      </c>
      <c r="F646" t="s">
        <v>213</v>
      </c>
    </row>
    <row r="647" spans="1:6">
      <c r="A647" t="s">
        <v>903</v>
      </c>
      <c r="B647" t="s">
        <v>255</v>
      </c>
      <c r="C647" t="s">
        <v>127</v>
      </c>
      <c r="D647">
        <v>45</v>
      </c>
      <c r="E647" t="s">
        <v>228</v>
      </c>
      <c r="F647" t="s">
        <v>212</v>
      </c>
    </row>
    <row r="648" spans="1:6">
      <c r="A648" t="s">
        <v>904</v>
      </c>
      <c r="B648" t="s">
        <v>255</v>
      </c>
      <c r="C648" t="s">
        <v>121</v>
      </c>
      <c r="D648">
        <v>28</v>
      </c>
      <c r="E648" t="s">
        <v>228</v>
      </c>
      <c r="F648" t="s">
        <v>222</v>
      </c>
    </row>
    <row r="649" spans="1:6">
      <c r="A649" t="s">
        <v>905</v>
      </c>
      <c r="B649" t="s">
        <v>253</v>
      </c>
      <c r="C649" t="s">
        <v>138</v>
      </c>
      <c r="D649">
        <v>23</v>
      </c>
      <c r="E649" t="s">
        <v>228</v>
      </c>
      <c r="F649" t="s">
        <v>213</v>
      </c>
    </row>
    <row r="650" spans="1:6">
      <c r="A650" t="s">
        <v>906</v>
      </c>
      <c r="B650" t="s">
        <v>253</v>
      </c>
      <c r="C650" t="s">
        <v>132</v>
      </c>
      <c r="D650">
        <v>28</v>
      </c>
      <c r="E650" t="s">
        <v>228</v>
      </c>
      <c r="F650" t="s">
        <v>215</v>
      </c>
    </row>
    <row r="651" spans="1:6">
      <c r="A651" t="s">
        <v>907</v>
      </c>
      <c r="B651" t="s">
        <v>255</v>
      </c>
      <c r="C651" t="s">
        <v>121</v>
      </c>
      <c r="D651">
        <v>29</v>
      </c>
      <c r="E651" t="s">
        <v>228</v>
      </c>
      <c r="F651" t="s">
        <v>222</v>
      </c>
    </row>
    <row r="652" spans="1:6">
      <c r="A652" t="s">
        <v>908</v>
      </c>
      <c r="B652" t="s">
        <v>255</v>
      </c>
      <c r="C652" t="s">
        <v>149</v>
      </c>
      <c r="D652">
        <v>29</v>
      </c>
      <c r="E652" t="s">
        <v>228</v>
      </c>
      <c r="F652" t="s">
        <v>213</v>
      </c>
    </row>
    <row r="653" spans="1:6">
      <c r="A653" t="s">
        <v>909</v>
      </c>
      <c r="B653" t="s">
        <v>253</v>
      </c>
      <c r="C653" t="s">
        <v>138</v>
      </c>
      <c r="D653">
        <v>54</v>
      </c>
      <c r="E653" t="s">
        <v>228</v>
      </c>
      <c r="F653" t="s">
        <v>213</v>
      </c>
    </row>
    <row r="654" spans="1:6">
      <c r="A654" t="s">
        <v>910</v>
      </c>
      <c r="B654" t="s">
        <v>255</v>
      </c>
      <c r="C654" t="s">
        <v>117</v>
      </c>
      <c r="D654">
        <v>37</v>
      </c>
      <c r="E654" t="s">
        <v>228</v>
      </c>
      <c r="F654" t="s">
        <v>226</v>
      </c>
    </row>
    <row r="655" spans="1:6">
      <c r="A655" t="s">
        <v>911</v>
      </c>
      <c r="B655" t="s">
        <v>255</v>
      </c>
      <c r="C655" t="s">
        <v>150</v>
      </c>
      <c r="D655">
        <v>22</v>
      </c>
      <c r="E655" t="s">
        <v>228</v>
      </c>
      <c r="F655" t="s">
        <v>212</v>
      </c>
    </row>
    <row r="656" spans="1:6">
      <c r="A656" t="s">
        <v>912</v>
      </c>
      <c r="B656" t="s">
        <v>255</v>
      </c>
      <c r="C656" t="s">
        <v>141</v>
      </c>
      <c r="D656">
        <v>36</v>
      </c>
      <c r="E656" t="s">
        <v>228</v>
      </c>
      <c r="F656" t="s">
        <v>224</v>
      </c>
    </row>
    <row r="657" spans="1:6">
      <c r="A657" t="s">
        <v>913</v>
      </c>
      <c r="B657" t="s">
        <v>253</v>
      </c>
      <c r="C657" t="s">
        <v>123</v>
      </c>
      <c r="D657">
        <v>20</v>
      </c>
      <c r="E657" t="s">
        <v>228</v>
      </c>
      <c r="F657" t="s">
        <v>219</v>
      </c>
    </row>
    <row r="658" spans="1:6">
      <c r="A658" t="s">
        <v>914</v>
      </c>
      <c r="B658" t="s">
        <v>253</v>
      </c>
      <c r="C658" t="s">
        <v>147</v>
      </c>
      <c r="D658">
        <v>18</v>
      </c>
      <c r="E658" t="s">
        <v>228</v>
      </c>
      <c r="F658" t="s">
        <v>215</v>
      </c>
    </row>
    <row r="659" spans="1:6">
      <c r="A659" t="s">
        <v>915</v>
      </c>
      <c r="B659" t="s">
        <v>255</v>
      </c>
      <c r="C659" t="s">
        <v>139</v>
      </c>
      <c r="D659">
        <v>43</v>
      </c>
      <c r="E659" t="s">
        <v>228</v>
      </c>
      <c r="F659" t="s">
        <v>216</v>
      </c>
    </row>
    <row r="660" spans="1:6">
      <c r="A660" t="s">
        <v>916</v>
      </c>
      <c r="B660" t="s">
        <v>253</v>
      </c>
      <c r="C660" t="s">
        <v>134</v>
      </c>
      <c r="D660">
        <v>30</v>
      </c>
      <c r="E660" t="s">
        <v>228</v>
      </c>
      <c r="F660" t="s">
        <v>219</v>
      </c>
    </row>
    <row r="661" spans="1:6">
      <c r="A661" t="s">
        <v>917</v>
      </c>
      <c r="B661" t="s">
        <v>255</v>
      </c>
      <c r="C661" t="s">
        <v>145</v>
      </c>
      <c r="D661">
        <v>17</v>
      </c>
      <c r="E661" t="s">
        <v>228</v>
      </c>
      <c r="F661" t="s">
        <v>218</v>
      </c>
    </row>
    <row r="662" spans="1:6">
      <c r="A662" t="s">
        <v>918</v>
      </c>
      <c r="B662" t="s">
        <v>253</v>
      </c>
      <c r="C662" t="s">
        <v>144</v>
      </c>
      <c r="D662">
        <v>20</v>
      </c>
      <c r="E662" t="s">
        <v>228</v>
      </c>
      <c r="F662" t="s">
        <v>222</v>
      </c>
    </row>
    <row r="663" spans="1:6">
      <c r="A663" t="s">
        <v>919</v>
      </c>
      <c r="B663" t="s">
        <v>253</v>
      </c>
      <c r="C663" t="s">
        <v>139</v>
      </c>
      <c r="D663">
        <v>24</v>
      </c>
      <c r="E663" t="s">
        <v>228</v>
      </c>
      <c r="F663" t="s">
        <v>216</v>
      </c>
    </row>
    <row r="664" spans="1:6">
      <c r="A664" t="s">
        <v>920</v>
      </c>
      <c r="B664" t="s">
        <v>255</v>
      </c>
      <c r="C664" t="s">
        <v>149</v>
      </c>
      <c r="D664">
        <v>33</v>
      </c>
      <c r="E664" t="s">
        <v>228</v>
      </c>
      <c r="F664" t="s">
        <v>213</v>
      </c>
    </row>
    <row r="665" spans="1:6">
      <c r="A665" t="s">
        <v>921</v>
      </c>
      <c r="B665" t="s">
        <v>255</v>
      </c>
      <c r="C665" t="s">
        <v>143</v>
      </c>
      <c r="D665">
        <v>25</v>
      </c>
      <c r="E665" t="s">
        <v>228</v>
      </c>
      <c r="F665" t="s">
        <v>214</v>
      </c>
    </row>
    <row r="666" spans="1:6">
      <c r="A666" t="s">
        <v>922</v>
      </c>
      <c r="B666" t="s">
        <v>255</v>
      </c>
      <c r="C666" t="s">
        <v>123</v>
      </c>
      <c r="D666">
        <v>36</v>
      </c>
      <c r="E666" t="s">
        <v>228</v>
      </c>
      <c r="F666" t="s">
        <v>219</v>
      </c>
    </row>
    <row r="667" spans="1:6">
      <c r="A667" t="s">
        <v>923</v>
      </c>
      <c r="B667" t="s">
        <v>253</v>
      </c>
      <c r="C667" t="s">
        <v>150</v>
      </c>
      <c r="D667">
        <v>54</v>
      </c>
      <c r="E667" t="s">
        <v>228</v>
      </c>
      <c r="F667" t="s">
        <v>212</v>
      </c>
    </row>
    <row r="668" spans="1:6">
      <c r="A668" t="s">
        <v>924</v>
      </c>
      <c r="B668" t="s">
        <v>253</v>
      </c>
      <c r="C668" t="s">
        <v>143</v>
      </c>
      <c r="D668">
        <v>35</v>
      </c>
      <c r="E668" t="s">
        <v>228</v>
      </c>
      <c r="F668" t="s">
        <v>214</v>
      </c>
    </row>
    <row r="669" spans="1:6">
      <c r="A669" t="s">
        <v>925</v>
      </c>
      <c r="B669" t="s">
        <v>253</v>
      </c>
      <c r="C669" t="s">
        <v>128</v>
      </c>
      <c r="D669">
        <v>38</v>
      </c>
      <c r="E669" t="s">
        <v>228</v>
      </c>
      <c r="F669" t="s">
        <v>225</v>
      </c>
    </row>
    <row r="670" spans="1:6">
      <c r="A670" t="s">
        <v>926</v>
      </c>
      <c r="B670" t="s">
        <v>255</v>
      </c>
      <c r="C670" t="s">
        <v>141</v>
      </c>
      <c r="D670">
        <v>37</v>
      </c>
      <c r="E670" t="s">
        <v>228</v>
      </c>
      <c r="F670" t="s">
        <v>224</v>
      </c>
    </row>
    <row r="671" spans="1:6">
      <c r="A671" t="s">
        <v>927</v>
      </c>
      <c r="B671" t="s">
        <v>253</v>
      </c>
      <c r="C671" t="s">
        <v>130</v>
      </c>
      <c r="D671">
        <v>28</v>
      </c>
      <c r="E671" t="s">
        <v>228</v>
      </c>
      <c r="F671" t="s">
        <v>220</v>
      </c>
    </row>
    <row r="672" spans="1:6">
      <c r="A672" t="s">
        <v>928</v>
      </c>
      <c r="B672" t="s">
        <v>255</v>
      </c>
      <c r="C672" t="s">
        <v>97</v>
      </c>
      <c r="D672">
        <v>37</v>
      </c>
      <c r="E672" t="s">
        <v>228</v>
      </c>
      <c r="F672" t="s">
        <v>220</v>
      </c>
    </row>
    <row r="673" spans="1:6">
      <c r="A673" t="s">
        <v>929</v>
      </c>
      <c r="B673" t="s">
        <v>253</v>
      </c>
      <c r="C673" t="s">
        <v>149</v>
      </c>
      <c r="D673">
        <v>31</v>
      </c>
      <c r="E673" t="s">
        <v>228</v>
      </c>
      <c r="F673" t="s">
        <v>213</v>
      </c>
    </row>
    <row r="674" spans="1:6">
      <c r="A674" t="s">
        <v>930</v>
      </c>
      <c r="B674" t="s">
        <v>255</v>
      </c>
      <c r="C674" t="s">
        <v>139</v>
      </c>
      <c r="D674">
        <v>34</v>
      </c>
      <c r="E674" t="s">
        <v>228</v>
      </c>
      <c r="F674" t="s">
        <v>216</v>
      </c>
    </row>
    <row r="675" spans="1:6">
      <c r="A675" t="s">
        <v>931</v>
      </c>
      <c r="B675" t="s">
        <v>255</v>
      </c>
      <c r="C675" t="s">
        <v>150</v>
      </c>
      <c r="D675">
        <v>27</v>
      </c>
      <c r="E675" t="s">
        <v>228</v>
      </c>
      <c r="F675" t="s">
        <v>212</v>
      </c>
    </row>
    <row r="676" spans="1:6">
      <c r="A676" t="s">
        <v>932</v>
      </c>
      <c r="B676" t="s">
        <v>253</v>
      </c>
      <c r="C676" t="s">
        <v>127</v>
      </c>
      <c r="D676">
        <v>28</v>
      </c>
      <c r="E676" t="s">
        <v>228</v>
      </c>
      <c r="F676" t="s">
        <v>212</v>
      </c>
    </row>
    <row r="677" spans="1:6">
      <c r="A677" t="s">
        <v>933</v>
      </c>
      <c r="B677" t="s">
        <v>253</v>
      </c>
      <c r="C677" t="s">
        <v>138</v>
      </c>
      <c r="D677">
        <v>19</v>
      </c>
      <c r="E677" t="s">
        <v>228</v>
      </c>
      <c r="F677" t="s">
        <v>213</v>
      </c>
    </row>
    <row r="678" spans="1:6">
      <c r="A678" t="s">
        <v>934</v>
      </c>
      <c r="B678" t="s">
        <v>255</v>
      </c>
      <c r="C678" t="s">
        <v>97</v>
      </c>
      <c r="D678">
        <v>62</v>
      </c>
      <c r="E678" t="s">
        <v>228</v>
      </c>
      <c r="F678" t="s">
        <v>220</v>
      </c>
    </row>
    <row r="679" spans="1:6">
      <c r="A679" t="s">
        <v>935</v>
      </c>
      <c r="B679" t="s">
        <v>255</v>
      </c>
      <c r="C679" t="s">
        <v>120</v>
      </c>
      <c r="D679">
        <v>22</v>
      </c>
      <c r="E679" t="s">
        <v>228</v>
      </c>
      <c r="F679" t="s">
        <v>223</v>
      </c>
    </row>
    <row r="680" spans="1:6">
      <c r="A680" t="s">
        <v>936</v>
      </c>
      <c r="B680" t="s">
        <v>253</v>
      </c>
      <c r="C680" t="s">
        <v>129</v>
      </c>
      <c r="D680">
        <v>35</v>
      </c>
      <c r="E680" t="s">
        <v>228</v>
      </c>
      <c r="F680" t="s">
        <v>217</v>
      </c>
    </row>
    <row r="681" spans="1:6">
      <c r="A681" t="s">
        <v>937</v>
      </c>
      <c r="B681" t="s">
        <v>255</v>
      </c>
      <c r="C681" t="s">
        <v>123</v>
      </c>
      <c r="D681">
        <v>27</v>
      </c>
      <c r="E681" t="s">
        <v>228</v>
      </c>
      <c r="F681" t="s">
        <v>219</v>
      </c>
    </row>
    <row r="682" spans="1:6">
      <c r="A682" t="s">
        <v>938</v>
      </c>
      <c r="B682" t="s">
        <v>255</v>
      </c>
      <c r="C682" t="s">
        <v>149</v>
      </c>
      <c r="D682">
        <v>24</v>
      </c>
      <c r="E682" t="s">
        <v>228</v>
      </c>
      <c r="F682" t="s">
        <v>213</v>
      </c>
    </row>
    <row r="683" spans="1:6">
      <c r="A683" t="s">
        <v>939</v>
      </c>
      <c r="B683" t="s">
        <v>253</v>
      </c>
      <c r="C683" t="s">
        <v>145</v>
      </c>
      <c r="D683">
        <v>23</v>
      </c>
      <c r="E683" t="s">
        <v>228</v>
      </c>
      <c r="F683" t="s">
        <v>218</v>
      </c>
    </row>
    <row r="684" spans="1:6">
      <c r="A684" t="s">
        <v>940</v>
      </c>
      <c r="B684" t="s">
        <v>255</v>
      </c>
      <c r="C684" t="s">
        <v>120</v>
      </c>
      <c r="D684">
        <v>24</v>
      </c>
      <c r="E684" t="s">
        <v>228</v>
      </c>
      <c r="F684" t="s">
        <v>223</v>
      </c>
    </row>
    <row r="685" spans="1:6">
      <c r="A685" t="s">
        <v>941</v>
      </c>
      <c r="B685" t="s">
        <v>253</v>
      </c>
      <c r="C685" t="s">
        <v>127</v>
      </c>
      <c r="D685">
        <v>19</v>
      </c>
      <c r="E685" t="s">
        <v>228</v>
      </c>
      <c r="F685" t="s">
        <v>212</v>
      </c>
    </row>
    <row r="686" spans="1:6">
      <c r="A686" t="s">
        <v>942</v>
      </c>
      <c r="B686" t="s">
        <v>255</v>
      </c>
      <c r="C686" t="s">
        <v>119</v>
      </c>
      <c r="D686">
        <v>28</v>
      </c>
      <c r="E686" t="s">
        <v>228</v>
      </c>
      <c r="F686" t="s">
        <v>214</v>
      </c>
    </row>
    <row r="687" spans="1:6">
      <c r="A687" t="s">
        <v>943</v>
      </c>
      <c r="B687" t="s">
        <v>255</v>
      </c>
      <c r="C687" t="s">
        <v>123</v>
      </c>
      <c r="D687">
        <v>43</v>
      </c>
      <c r="E687" t="s">
        <v>228</v>
      </c>
      <c r="F687" t="s">
        <v>219</v>
      </c>
    </row>
    <row r="688" spans="1:6">
      <c r="A688" t="s">
        <v>944</v>
      </c>
      <c r="B688" t="s">
        <v>253</v>
      </c>
      <c r="C688" t="s">
        <v>141</v>
      </c>
      <c r="D688">
        <v>41</v>
      </c>
      <c r="E688" t="s">
        <v>228</v>
      </c>
      <c r="F688" t="s">
        <v>224</v>
      </c>
    </row>
    <row r="689" spans="1:6">
      <c r="A689" t="s">
        <v>945</v>
      </c>
      <c r="B689" t="s">
        <v>255</v>
      </c>
      <c r="C689" t="s">
        <v>120</v>
      </c>
      <c r="D689">
        <v>29</v>
      </c>
      <c r="E689" t="s">
        <v>228</v>
      </c>
      <c r="F689" t="s">
        <v>223</v>
      </c>
    </row>
    <row r="690" spans="1:6">
      <c r="A690" t="s">
        <v>946</v>
      </c>
      <c r="B690" t="s">
        <v>253</v>
      </c>
      <c r="C690" t="s">
        <v>145</v>
      </c>
      <c r="D690">
        <v>38</v>
      </c>
      <c r="E690" t="s">
        <v>228</v>
      </c>
      <c r="F690" t="s">
        <v>218</v>
      </c>
    </row>
    <row r="691" spans="1:6">
      <c r="A691" t="s">
        <v>947</v>
      </c>
      <c r="B691" t="s">
        <v>255</v>
      </c>
      <c r="C691" t="s">
        <v>144</v>
      </c>
      <c r="D691">
        <v>28</v>
      </c>
      <c r="E691" t="s">
        <v>228</v>
      </c>
      <c r="F691" t="s">
        <v>222</v>
      </c>
    </row>
    <row r="692" spans="1:6">
      <c r="A692" t="s">
        <v>948</v>
      </c>
      <c r="B692" t="s">
        <v>253</v>
      </c>
      <c r="C692" t="s">
        <v>149</v>
      </c>
      <c r="D692">
        <v>44</v>
      </c>
      <c r="E692" t="s">
        <v>228</v>
      </c>
      <c r="F692" t="s">
        <v>213</v>
      </c>
    </row>
    <row r="693" spans="1:6">
      <c r="A693" t="s">
        <v>949</v>
      </c>
      <c r="B693" t="s">
        <v>253</v>
      </c>
      <c r="C693" t="s">
        <v>116</v>
      </c>
      <c r="D693">
        <v>22</v>
      </c>
      <c r="E693" t="s">
        <v>228</v>
      </c>
      <c r="F693" t="s">
        <v>215</v>
      </c>
    </row>
    <row r="694" spans="1:6">
      <c r="A694" t="s">
        <v>950</v>
      </c>
      <c r="B694" t="s">
        <v>255</v>
      </c>
      <c r="C694" t="s">
        <v>150</v>
      </c>
      <c r="D694">
        <v>37</v>
      </c>
      <c r="E694" t="s">
        <v>228</v>
      </c>
      <c r="F694" t="s">
        <v>212</v>
      </c>
    </row>
    <row r="695" spans="1:6">
      <c r="A695" t="s">
        <v>951</v>
      </c>
      <c r="B695" t="s">
        <v>255</v>
      </c>
      <c r="C695" t="s">
        <v>112</v>
      </c>
      <c r="D695">
        <v>20</v>
      </c>
      <c r="E695" t="s">
        <v>228</v>
      </c>
      <c r="F695" t="s">
        <v>222</v>
      </c>
    </row>
    <row r="696" spans="1:6">
      <c r="A696" t="s">
        <v>952</v>
      </c>
      <c r="B696" t="s">
        <v>255</v>
      </c>
      <c r="C696" t="s">
        <v>130</v>
      </c>
      <c r="D696">
        <v>22</v>
      </c>
      <c r="E696" t="s">
        <v>228</v>
      </c>
      <c r="F696" t="s">
        <v>220</v>
      </c>
    </row>
    <row r="697" spans="1:6">
      <c r="A697" t="s">
        <v>953</v>
      </c>
      <c r="B697" t="s">
        <v>253</v>
      </c>
      <c r="C697" t="s">
        <v>144</v>
      </c>
      <c r="D697">
        <v>27</v>
      </c>
      <c r="E697" t="s">
        <v>228</v>
      </c>
      <c r="F697" t="s">
        <v>222</v>
      </c>
    </row>
    <row r="698" spans="1:6">
      <c r="A698" t="s">
        <v>954</v>
      </c>
      <c r="B698" t="s">
        <v>255</v>
      </c>
      <c r="C698" t="s">
        <v>144</v>
      </c>
      <c r="D698">
        <v>29</v>
      </c>
      <c r="E698" t="s">
        <v>228</v>
      </c>
      <c r="F698" t="s">
        <v>222</v>
      </c>
    </row>
    <row r="699" spans="1:6">
      <c r="A699" t="s">
        <v>955</v>
      </c>
      <c r="B699" t="s">
        <v>253</v>
      </c>
      <c r="C699" t="s">
        <v>133</v>
      </c>
      <c r="D699">
        <v>52</v>
      </c>
      <c r="E699" t="s">
        <v>228</v>
      </c>
      <c r="F699" t="s">
        <v>213</v>
      </c>
    </row>
    <row r="700" spans="1:6">
      <c r="A700" t="s">
        <v>956</v>
      </c>
      <c r="B700" t="s">
        <v>255</v>
      </c>
      <c r="C700" t="s">
        <v>139</v>
      </c>
      <c r="D700">
        <v>19</v>
      </c>
      <c r="E700" t="s">
        <v>228</v>
      </c>
      <c r="F700" t="s">
        <v>216</v>
      </c>
    </row>
    <row r="701" spans="1:6">
      <c r="A701" t="s">
        <v>957</v>
      </c>
      <c r="B701" t="s">
        <v>255</v>
      </c>
      <c r="C701" t="s">
        <v>116</v>
      </c>
      <c r="D701">
        <v>23</v>
      </c>
      <c r="E701" t="s">
        <v>228</v>
      </c>
      <c r="F701" t="s">
        <v>215</v>
      </c>
    </row>
    <row r="702" spans="1:6">
      <c r="A702" t="s">
        <v>958</v>
      </c>
      <c r="B702" t="s">
        <v>255</v>
      </c>
      <c r="C702" t="s">
        <v>118</v>
      </c>
      <c r="D702">
        <v>28</v>
      </c>
      <c r="E702" t="s">
        <v>228</v>
      </c>
      <c r="F702" t="s">
        <v>223</v>
      </c>
    </row>
    <row r="703" spans="1:6">
      <c r="A703" t="s">
        <v>959</v>
      </c>
      <c r="B703" t="s">
        <v>255</v>
      </c>
      <c r="C703" t="s">
        <v>143</v>
      </c>
      <c r="D703">
        <v>45</v>
      </c>
      <c r="E703" t="s">
        <v>228</v>
      </c>
      <c r="F703" t="s">
        <v>214</v>
      </c>
    </row>
    <row r="704" spans="1:6">
      <c r="A704" t="s">
        <v>960</v>
      </c>
      <c r="B704" t="s">
        <v>253</v>
      </c>
      <c r="C704" t="s">
        <v>150</v>
      </c>
      <c r="D704">
        <v>47</v>
      </c>
      <c r="E704" t="s">
        <v>228</v>
      </c>
      <c r="F704" t="s">
        <v>212</v>
      </c>
    </row>
    <row r="705" spans="1:6">
      <c r="A705" t="s">
        <v>961</v>
      </c>
      <c r="B705" t="s">
        <v>255</v>
      </c>
      <c r="C705" t="s">
        <v>134</v>
      </c>
      <c r="D705">
        <v>19</v>
      </c>
      <c r="E705" t="s">
        <v>228</v>
      </c>
      <c r="F705" t="s">
        <v>219</v>
      </c>
    </row>
    <row r="706" spans="1:6">
      <c r="A706" t="s">
        <v>962</v>
      </c>
      <c r="B706" t="s">
        <v>253</v>
      </c>
      <c r="C706" t="s">
        <v>120</v>
      </c>
      <c r="D706">
        <v>19</v>
      </c>
      <c r="E706" t="s">
        <v>228</v>
      </c>
      <c r="F706" t="s">
        <v>223</v>
      </c>
    </row>
    <row r="707" spans="1:6">
      <c r="A707" t="s">
        <v>963</v>
      </c>
      <c r="B707" t="s">
        <v>253</v>
      </c>
      <c r="C707" t="s">
        <v>113</v>
      </c>
      <c r="D707">
        <v>40</v>
      </c>
      <c r="E707" t="s">
        <v>228</v>
      </c>
      <c r="F707" t="s">
        <v>219</v>
      </c>
    </row>
    <row r="708" spans="1:6">
      <c r="A708" t="s">
        <v>964</v>
      </c>
      <c r="B708" t="s">
        <v>253</v>
      </c>
      <c r="C708" t="s">
        <v>130</v>
      </c>
      <c r="D708">
        <v>24</v>
      </c>
      <c r="E708" t="s">
        <v>228</v>
      </c>
      <c r="F708" t="s">
        <v>220</v>
      </c>
    </row>
    <row r="709" spans="1:6">
      <c r="A709" t="s">
        <v>965</v>
      </c>
      <c r="B709" t="s">
        <v>255</v>
      </c>
      <c r="C709" t="s">
        <v>139</v>
      </c>
      <c r="D709">
        <v>50</v>
      </c>
      <c r="E709" t="s">
        <v>228</v>
      </c>
      <c r="F709" t="s">
        <v>216</v>
      </c>
    </row>
    <row r="710" spans="1:6">
      <c r="A710" t="s">
        <v>966</v>
      </c>
      <c r="B710" t="s">
        <v>255</v>
      </c>
      <c r="C710" t="s">
        <v>128</v>
      </c>
      <c r="D710">
        <v>29</v>
      </c>
      <c r="E710" t="s">
        <v>228</v>
      </c>
      <c r="F710" t="s">
        <v>225</v>
      </c>
    </row>
    <row r="711" spans="1:6">
      <c r="A711" t="s">
        <v>967</v>
      </c>
      <c r="B711" t="s">
        <v>253</v>
      </c>
      <c r="C711" t="s">
        <v>148</v>
      </c>
      <c r="D711">
        <v>43</v>
      </c>
      <c r="E711" t="s">
        <v>228</v>
      </c>
      <c r="F711" t="s">
        <v>224</v>
      </c>
    </row>
    <row r="712" spans="1:6">
      <c r="A712" t="s">
        <v>968</v>
      </c>
      <c r="B712" t="s">
        <v>255</v>
      </c>
      <c r="C712" t="s">
        <v>132</v>
      </c>
      <c r="D712">
        <v>19</v>
      </c>
      <c r="E712" t="s">
        <v>228</v>
      </c>
      <c r="F712" t="s">
        <v>215</v>
      </c>
    </row>
    <row r="713" spans="1:6">
      <c r="A713" t="s">
        <v>969</v>
      </c>
      <c r="B713" t="s">
        <v>255</v>
      </c>
      <c r="C713" t="s">
        <v>115</v>
      </c>
      <c r="D713">
        <v>21</v>
      </c>
      <c r="E713" t="s">
        <v>228</v>
      </c>
      <c r="F713" t="s">
        <v>218</v>
      </c>
    </row>
    <row r="714" spans="1:6">
      <c r="A714" t="s">
        <v>970</v>
      </c>
      <c r="B714" t="s">
        <v>253</v>
      </c>
      <c r="C714" t="s">
        <v>123</v>
      </c>
      <c r="D714">
        <v>30</v>
      </c>
      <c r="E714" t="s">
        <v>228</v>
      </c>
      <c r="F714" t="s">
        <v>219</v>
      </c>
    </row>
    <row r="715" spans="1:6">
      <c r="A715" t="s">
        <v>971</v>
      </c>
      <c r="B715" t="s">
        <v>255</v>
      </c>
      <c r="C715" t="s">
        <v>142</v>
      </c>
      <c r="D715">
        <v>22</v>
      </c>
      <c r="E715" t="s">
        <v>228</v>
      </c>
      <c r="F715" t="s">
        <v>214</v>
      </c>
    </row>
    <row r="716" spans="1:6">
      <c r="A716" t="s">
        <v>972</v>
      </c>
      <c r="B716" t="s">
        <v>255</v>
      </c>
      <c r="C716" t="s">
        <v>150</v>
      </c>
      <c r="D716">
        <v>18</v>
      </c>
      <c r="E716" t="s">
        <v>228</v>
      </c>
      <c r="F716" t="s">
        <v>212</v>
      </c>
    </row>
    <row r="717" spans="1:6">
      <c r="A717" t="s">
        <v>973</v>
      </c>
      <c r="B717" t="s">
        <v>253</v>
      </c>
      <c r="C717" t="s">
        <v>140</v>
      </c>
      <c r="D717">
        <v>43</v>
      </c>
      <c r="E717" t="s">
        <v>228</v>
      </c>
      <c r="F717" t="s">
        <v>214</v>
      </c>
    </row>
    <row r="718" spans="1:6">
      <c r="A718" t="s">
        <v>974</v>
      </c>
      <c r="B718" t="s">
        <v>255</v>
      </c>
      <c r="C718" t="s">
        <v>133</v>
      </c>
      <c r="D718">
        <v>49</v>
      </c>
      <c r="E718" t="s">
        <v>228</v>
      </c>
      <c r="F718" t="s">
        <v>213</v>
      </c>
    </row>
    <row r="719" spans="1:6">
      <c r="A719" t="s">
        <v>975</v>
      </c>
      <c r="B719" t="s">
        <v>253</v>
      </c>
      <c r="C719" t="s">
        <v>118</v>
      </c>
      <c r="D719">
        <v>39</v>
      </c>
      <c r="E719" t="s">
        <v>228</v>
      </c>
      <c r="F719" t="s">
        <v>223</v>
      </c>
    </row>
    <row r="720" spans="1:6">
      <c r="A720" t="s">
        <v>976</v>
      </c>
      <c r="B720" t="s">
        <v>253</v>
      </c>
      <c r="C720" t="s">
        <v>143</v>
      </c>
      <c r="D720">
        <v>27</v>
      </c>
      <c r="E720" t="s">
        <v>228</v>
      </c>
      <c r="F720" t="s">
        <v>214</v>
      </c>
    </row>
    <row r="721" spans="1:6">
      <c r="A721" t="s">
        <v>977</v>
      </c>
      <c r="B721" t="s">
        <v>253</v>
      </c>
      <c r="C721" t="s">
        <v>129</v>
      </c>
      <c r="D721">
        <v>47</v>
      </c>
      <c r="E721" t="s">
        <v>228</v>
      </c>
      <c r="F721" t="s">
        <v>217</v>
      </c>
    </row>
    <row r="722" spans="1:6">
      <c r="A722" t="s">
        <v>978</v>
      </c>
      <c r="B722" t="s">
        <v>255</v>
      </c>
      <c r="C722" t="s">
        <v>150</v>
      </c>
      <c r="D722">
        <v>29</v>
      </c>
      <c r="E722" t="s">
        <v>228</v>
      </c>
      <c r="F722" t="s">
        <v>212</v>
      </c>
    </row>
    <row r="723" spans="1:6">
      <c r="A723" t="s">
        <v>979</v>
      </c>
      <c r="B723" t="s">
        <v>255</v>
      </c>
      <c r="C723" t="s">
        <v>138</v>
      </c>
      <c r="D723">
        <v>26</v>
      </c>
      <c r="E723" t="s">
        <v>228</v>
      </c>
      <c r="F723" t="s">
        <v>213</v>
      </c>
    </row>
    <row r="724" spans="1:6">
      <c r="A724" t="s">
        <v>980</v>
      </c>
      <c r="B724" t="s">
        <v>255</v>
      </c>
      <c r="C724" t="s">
        <v>134</v>
      </c>
      <c r="D724">
        <v>20</v>
      </c>
      <c r="E724" t="s">
        <v>228</v>
      </c>
      <c r="F724" t="s">
        <v>219</v>
      </c>
    </row>
    <row r="725" spans="1:6">
      <c r="A725" t="s">
        <v>981</v>
      </c>
      <c r="B725" t="s">
        <v>253</v>
      </c>
      <c r="C725" t="s">
        <v>117</v>
      </c>
      <c r="D725">
        <v>18</v>
      </c>
      <c r="E725" t="s">
        <v>228</v>
      </c>
      <c r="F725" t="s">
        <v>226</v>
      </c>
    </row>
    <row r="726" spans="1:6">
      <c r="A726" t="s">
        <v>982</v>
      </c>
      <c r="B726" t="s">
        <v>255</v>
      </c>
      <c r="C726" t="s">
        <v>119</v>
      </c>
      <c r="D726">
        <v>17</v>
      </c>
      <c r="E726" t="s">
        <v>228</v>
      </c>
      <c r="F726" t="s">
        <v>214</v>
      </c>
    </row>
    <row r="727" spans="1:6">
      <c r="A727" t="s">
        <v>983</v>
      </c>
      <c r="B727" t="s">
        <v>253</v>
      </c>
      <c r="C727" t="s">
        <v>130</v>
      </c>
      <c r="D727">
        <v>31</v>
      </c>
      <c r="E727" t="s">
        <v>228</v>
      </c>
      <c r="F727" t="s">
        <v>220</v>
      </c>
    </row>
    <row r="728" spans="1:6">
      <c r="A728" t="s">
        <v>984</v>
      </c>
      <c r="B728" t="s">
        <v>255</v>
      </c>
      <c r="C728" t="s">
        <v>147</v>
      </c>
      <c r="D728">
        <v>60</v>
      </c>
      <c r="E728" t="s">
        <v>228</v>
      </c>
      <c r="F728" t="s">
        <v>215</v>
      </c>
    </row>
    <row r="729" spans="1:6">
      <c r="A729" t="s">
        <v>985</v>
      </c>
      <c r="B729" t="s">
        <v>253</v>
      </c>
      <c r="C729" t="s">
        <v>120</v>
      </c>
      <c r="D729">
        <v>22</v>
      </c>
      <c r="E729" t="s">
        <v>228</v>
      </c>
      <c r="F729" t="s">
        <v>223</v>
      </c>
    </row>
    <row r="730" spans="1:6">
      <c r="A730" t="s">
        <v>986</v>
      </c>
      <c r="B730" t="s">
        <v>253</v>
      </c>
      <c r="C730" t="s">
        <v>134</v>
      </c>
      <c r="D730">
        <v>33</v>
      </c>
      <c r="E730" t="s">
        <v>228</v>
      </c>
      <c r="F730" t="s">
        <v>219</v>
      </c>
    </row>
    <row r="731" spans="1:6">
      <c r="A731" t="s">
        <v>987</v>
      </c>
      <c r="B731" t="s">
        <v>253</v>
      </c>
      <c r="C731" t="s">
        <v>121</v>
      </c>
      <c r="D731">
        <v>24</v>
      </c>
      <c r="E731" t="s">
        <v>228</v>
      </c>
      <c r="F731" t="s">
        <v>222</v>
      </c>
    </row>
    <row r="732" spans="1:6">
      <c r="A732" t="s">
        <v>988</v>
      </c>
      <c r="B732" t="s">
        <v>253</v>
      </c>
      <c r="C732" t="s">
        <v>133</v>
      </c>
      <c r="D732">
        <v>46</v>
      </c>
      <c r="E732" t="s">
        <v>228</v>
      </c>
      <c r="F732" t="s">
        <v>213</v>
      </c>
    </row>
    <row r="733" spans="1:6">
      <c r="A733" t="s">
        <v>989</v>
      </c>
      <c r="B733" t="s">
        <v>255</v>
      </c>
      <c r="C733" t="s">
        <v>116</v>
      </c>
      <c r="D733">
        <v>49</v>
      </c>
      <c r="E733" t="s">
        <v>228</v>
      </c>
      <c r="F733" t="s">
        <v>215</v>
      </c>
    </row>
    <row r="734" spans="1:6">
      <c r="A734" t="s">
        <v>990</v>
      </c>
      <c r="B734" t="s">
        <v>253</v>
      </c>
      <c r="C734" t="s">
        <v>138</v>
      </c>
      <c r="D734">
        <v>24</v>
      </c>
      <c r="E734" t="s">
        <v>228</v>
      </c>
      <c r="F734" t="s">
        <v>213</v>
      </c>
    </row>
    <row r="735" spans="1:6">
      <c r="A735" t="s">
        <v>991</v>
      </c>
      <c r="B735" t="s">
        <v>253</v>
      </c>
      <c r="C735" t="s">
        <v>141</v>
      </c>
      <c r="D735">
        <v>36</v>
      </c>
      <c r="E735" t="s">
        <v>228</v>
      </c>
      <c r="F735" t="s">
        <v>224</v>
      </c>
    </row>
    <row r="736" spans="1:6">
      <c r="A736" t="s">
        <v>992</v>
      </c>
      <c r="B736" t="s">
        <v>253</v>
      </c>
      <c r="C736" t="s">
        <v>129</v>
      </c>
      <c r="D736">
        <v>26</v>
      </c>
      <c r="E736" t="s">
        <v>228</v>
      </c>
      <c r="F736" t="s">
        <v>217</v>
      </c>
    </row>
    <row r="737" spans="1:6">
      <c r="A737" t="s">
        <v>993</v>
      </c>
      <c r="B737" t="s">
        <v>255</v>
      </c>
      <c r="C737" t="s">
        <v>128</v>
      </c>
      <c r="D737">
        <v>22</v>
      </c>
      <c r="E737" t="s">
        <v>228</v>
      </c>
      <c r="F737" t="s">
        <v>225</v>
      </c>
    </row>
    <row r="738" spans="1:6">
      <c r="A738" t="s">
        <v>994</v>
      </c>
      <c r="B738" t="s">
        <v>253</v>
      </c>
      <c r="C738" t="s">
        <v>117</v>
      </c>
      <c r="D738">
        <v>25</v>
      </c>
      <c r="E738" t="s">
        <v>228</v>
      </c>
      <c r="F738" t="s">
        <v>226</v>
      </c>
    </row>
    <row r="739" spans="1:6">
      <c r="A739" t="s">
        <v>995</v>
      </c>
      <c r="B739" t="s">
        <v>255</v>
      </c>
      <c r="C739" t="s">
        <v>129</v>
      </c>
      <c r="D739">
        <v>25</v>
      </c>
      <c r="E739" t="s">
        <v>228</v>
      </c>
      <c r="F739" t="s">
        <v>217</v>
      </c>
    </row>
    <row r="740" spans="1:6">
      <c r="A740" t="s">
        <v>996</v>
      </c>
      <c r="B740" t="s">
        <v>255</v>
      </c>
      <c r="C740" t="s">
        <v>144</v>
      </c>
      <c r="D740">
        <v>31</v>
      </c>
      <c r="E740" t="s">
        <v>228</v>
      </c>
      <c r="F740" t="s">
        <v>222</v>
      </c>
    </row>
    <row r="741" spans="1:6">
      <c r="A741" t="s">
        <v>997</v>
      </c>
      <c r="B741" t="s">
        <v>255</v>
      </c>
      <c r="C741" t="s">
        <v>147</v>
      </c>
      <c r="D741">
        <v>49</v>
      </c>
      <c r="E741" t="s">
        <v>228</v>
      </c>
      <c r="F741" t="s">
        <v>215</v>
      </c>
    </row>
    <row r="742" spans="1:6">
      <c r="A742" t="s">
        <v>998</v>
      </c>
      <c r="B742" t="s">
        <v>253</v>
      </c>
      <c r="C742" t="s">
        <v>143</v>
      </c>
      <c r="D742">
        <v>44</v>
      </c>
      <c r="E742" t="s">
        <v>228</v>
      </c>
      <c r="F742" t="s">
        <v>214</v>
      </c>
    </row>
    <row r="743" spans="1:6">
      <c r="A743" t="s">
        <v>999</v>
      </c>
      <c r="B743" t="s">
        <v>253</v>
      </c>
      <c r="C743" t="s">
        <v>119</v>
      </c>
      <c r="D743">
        <v>33</v>
      </c>
      <c r="E743" t="s">
        <v>228</v>
      </c>
      <c r="F743" t="s">
        <v>214</v>
      </c>
    </row>
    <row r="744" spans="1:6">
      <c r="A744" t="s">
        <v>1000</v>
      </c>
      <c r="B744" t="s">
        <v>253</v>
      </c>
      <c r="C744" t="s">
        <v>132</v>
      </c>
      <c r="D744">
        <v>46</v>
      </c>
      <c r="E744" t="s">
        <v>228</v>
      </c>
      <c r="F744" t="s">
        <v>215</v>
      </c>
    </row>
    <row r="745" spans="1:6">
      <c r="A745" t="s">
        <v>1001</v>
      </c>
      <c r="B745" t="s">
        <v>255</v>
      </c>
      <c r="C745" t="s">
        <v>130</v>
      </c>
      <c r="D745">
        <v>25</v>
      </c>
      <c r="E745" t="s">
        <v>228</v>
      </c>
      <c r="F745" t="s">
        <v>220</v>
      </c>
    </row>
    <row r="746" spans="1:6">
      <c r="A746" t="s">
        <v>1002</v>
      </c>
      <c r="B746" t="s">
        <v>253</v>
      </c>
      <c r="C746" t="s">
        <v>137</v>
      </c>
      <c r="D746">
        <v>45</v>
      </c>
      <c r="E746" t="s">
        <v>228</v>
      </c>
      <c r="F746" t="s">
        <v>212</v>
      </c>
    </row>
    <row r="747" spans="1:6">
      <c r="A747" t="s">
        <v>1003</v>
      </c>
      <c r="B747" t="s">
        <v>255</v>
      </c>
      <c r="C747" t="s">
        <v>142</v>
      </c>
      <c r="D747">
        <v>26</v>
      </c>
      <c r="E747" t="s">
        <v>228</v>
      </c>
      <c r="F747" t="s">
        <v>214</v>
      </c>
    </row>
    <row r="748" spans="1:6">
      <c r="A748" t="s">
        <v>1004</v>
      </c>
      <c r="B748" t="s">
        <v>253</v>
      </c>
      <c r="C748" t="s">
        <v>130</v>
      </c>
      <c r="D748">
        <v>24</v>
      </c>
      <c r="E748" t="s">
        <v>228</v>
      </c>
      <c r="F748" t="s">
        <v>220</v>
      </c>
    </row>
    <row r="749" spans="1:6">
      <c r="A749" t="s">
        <v>1005</v>
      </c>
      <c r="B749" t="s">
        <v>255</v>
      </c>
      <c r="C749" t="s">
        <v>129</v>
      </c>
      <c r="D749">
        <v>22</v>
      </c>
      <c r="E749" t="s">
        <v>228</v>
      </c>
      <c r="F749" t="s">
        <v>217</v>
      </c>
    </row>
    <row r="750" spans="1:6">
      <c r="A750" t="s">
        <v>1006</v>
      </c>
      <c r="B750" t="s">
        <v>253</v>
      </c>
      <c r="C750" t="s">
        <v>143</v>
      </c>
      <c r="D750">
        <v>38</v>
      </c>
      <c r="E750" t="s">
        <v>228</v>
      </c>
      <c r="F750" t="s">
        <v>214</v>
      </c>
    </row>
    <row r="751" spans="1:6">
      <c r="A751" t="s">
        <v>1007</v>
      </c>
      <c r="B751" t="s">
        <v>253</v>
      </c>
      <c r="C751" t="s">
        <v>120</v>
      </c>
      <c r="D751">
        <v>26</v>
      </c>
      <c r="E751" t="s">
        <v>228</v>
      </c>
      <c r="F751" t="s">
        <v>223</v>
      </c>
    </row>
    <row r="752" spans="1:6">
      <c r="A752" t="s">
        <v>1008</v>
      </c>
      <c r="B752" t="s">
        <v>253</v>
      </c>
      <c r="C752" t="s">
        <v>134</v>
      </c>
      <c r="D752">
        <v>17</v>
      </c>
      <c r="E752" t="s">
        <v>228</v>
      </c>
      <c r="F752" t="s">
        <v>219</v>
      </c>
    </row>
    <row r="753" spans="1:6">
      <c r="A753" t="s">
        <v>1009</v>
      </c>
      <c r="B753" t="s">
        <v>253</v>
      </c>
      <c r="C753" t="s">
        <v>145</v>
      </c>
      <c r="D753">
        <v>33</v>
      </c>
      <c r="E753" t="s">
        <v>228</v>
      </c>
      <c r="F753" t="s">
        <v>218</v>
      </c>
    </row>
    <row r="754" spans="1:6">
      <c r="A754" t="s">
        <v>1010</v>
      </c>
      <c r="B754" t="s">
        <v>253</v>
      </c>
      <c r="C754" t="s">
        <v>140</v>
      </c>
      <c r="D754">
        <v>29</v>
      </c>
      <c r="E754" t="s">
        <v>228</v>
      </c>
      <c r="F754" t="s">
        <v>214</v>
      </c>
    </row>
    <row r="755" spans="1:6">
      <c r="A755" t="s">
        <v>1011</v>
      </c>
      <c r="B755" t="s">
        <v>253</v>
      </c>
      <c r="C755" t="s">
        <v>141</v>
      </c>
      <c r="D755">
        <v>25</v>
      </c>
      <c r="E755" t="s">
        <v>228</v>
      </c>
      <c r="F755" t="s">
        <v>224</v>
      </c>
    </row>
    <row r="756" spans="1:6">
      <c r="A756" t="s">
        <v>1012</v>
      </c>
      <c r="B756" t="s">
        <v>255</v>
      </c>
      <c r="C756" t="s">
        <v>140</v>
      </c>
      <c r="D756">
        <v>25</v>
      </c>
      <c r="E756" t="s">
        <v>228</v>
      </c>
      <c r="F756" t="s">
        <v>214</v>
      </c>
    </row>
    <row r="757" spans="1:6">
      <c r="A757" t="s">
        <v>1013</v>
      </c>
      <c r="B757" t="s">
        <v>255</v>
      </c>
      <c r="C757" t="s">
        <v>115</v>
      </c>
      <c r="D757">
        <v>26</v>
      </c>
      <c r="E757" t="s">
        <v>228</v>
      </c>
      <c r="F757" t="s">
        <v>218</v>
      </c>
    </row>
    <row r="758" spans="1:6">
      <c r="A758" t="s">
        <v>1014</v>
      </c>
      <c r="B758" t="s">
        <v>255</v>
      </c>
      <c r="C758" t="s">
        <v>149</v>
      </c>
      <c r="D758">
        <v>24</v>
      </c>
      <c r="E758" t="s">
        <v>228</v>
      </c>
      <c r="F758" t="s">
        <v>213</v>
      </c>
    </row>
    <row r="759" spans="1:6">
      <c r="A759" t="s">
        <v>1015</v>
      </c>
      <c r="B759" t="s">
        <v>255</v>
      </c>
      <c r="C759" t="s">
        <v>132</v>
      </c>
      <c r="D759">
        <v>28</v>
      </c>
      <c r="E759" t="s">
        <v>228</v>
      </c>
      <c r="F759" t="s">
        <v>215</v>
      </c>
    </row>
    <row r="760" spans="1:6">
      <c r="A760" t="s">
        <v>1016</v>
      </c>
      <c r="B760" t="s">
        <v>255</v>
      </c>
      <c r="C760" t="s">
        <v>115</v>
      </c>
      <c r="D760">
        <v>26</v>
      </c>
      <c r="E760" t="s">
        <v>228</v>
      </c>
      <c r="F760" t="s">
        <v>218</v>
      </c>
    </row>
    <row r="761" spans="1:6">
      <c r="A761" t="s">
        <v>1017</v>
      </c>
      <c r="B761" t="s">
        <v>253</v>
      </c>
      <c r="C761" t="s">
        <v>143</v>
      </c>
      <c r="D761">
        <v>49</v>
      </c>
      <c r="E761" t="s">
        <v>228</v>
      </c>
      <c r="F761" t="s">
        <v>214</v>
      </c>
    </row>
    <row r="762" spans="1:6">
      <c r="A762" t="s">
        <v>1018</v>
      </c>
      <c r="B762" t="s">
        <v>253</v>
      </c>
      <c r="C762" t="s">
        <v>139</v>
      </c>
      <c r="D762">
        <v>18</v>
      </c>
      <c r="E762" t="s">
        <v>228</v>
      </c>
      <c r="F762" t="s">
        <v>216</v>
      </c>
    </row>
    <row r="763" spans="1:6">
      <c r="A763" t="s">
        <v>1019</v>
      </c>
      <c r="B763" t="s">
        <v>255</v>
      </c>
      <c r="C763" t="s">
        <v>150</v>
      </c>
      <c r="D763">
        <v>34</v>
      </c>
      <c r="E763" t="s">
        <v>228</v>
      </c>
      <c r="F763" t="s">
        <v>212</v>
      </c>
    </row>
    <row r="764" spans="1:6">
      <c r="A764" t="s">
        <v>1020</v>
      </c>
      <c r="B764" t="s">
        <v>255</v>
      </c>
      <c r="C764" t="s">
        <v>145</v>
      </c>
      <c r="D764">
        <v>30</v>
      </c>
      <c r="E764" t="s">
        <v>228</v>
      </c>
      <c r="F764" t="s">
        <v>218</v>
      </c>
    </row>
    <row r="765" spans="1:6">
      <c r="A765" t="s">
        <v>1021</v>
      </c>
      <c r="B765" t="s">
        <v>253</v>
      </c>
      <c r="C765" t="s">
        <v>139</v>
      </c>
      <c r="D765">
        <v>29</v>
      </c>
      <c r="E765" t="s">
        <v>228</v>
      </c>
      <c r="F765" t="s">
        <v>216</v>
      </c>
    </row>
    <row r="766" spans="1:6">
      <c r="A766" t="s">
        <v>1022</v>
      </c>
      <c r="B766" t="s">
        <v>255</v>
      </c>
      <c r="C766" t="s">
        <v>132</v>
      </c>
      <c r="D766">
        <v>19</v>
      </c>
      <c r="E766" t="s">
        <v>228</v>
      </c>
      <c r="F766" t="s">
        <v>215</v>
      </c>
    </row>
    <row r="767" spans="1:6">
      <c r="A767" t="s">
        <v>1023</v>
      </c>
      <c r="B767" t="s">
        <v>255</v>
      </c>
      <c r="C767" t="s">
        <v>127</v>
      </c>
      <c r="D767">
        <v>29</v>
      </c>
      <c r="E767" t="s">
        <v>228</v>
      </c>
      <c r="F767" t="s">
        <v>212</v>
      </c>
    </row>
    <row r="768" spans="1:6">
      <c r="A768" t="s">
        <v>1024</v>
      </c>
      <c r="B768" t="s">
        <v>255</v>
      </c>
      <c r="C768" t="s">
        <v>150</v>
      </c>
      <c r="D768">
        <v>31</v>
      </c>
      <c r="E768" t="s">
        <v>228</v>
      </c>
      <c r="F768" t="s">
        <v>212</v>
      </c>
    </row>
    <row r="769" spans="1:6">
      <c r="A769" t="s">
        <v>1025</v>
      </c>
      <c r="B769" t="s">
        <v>255</v>
      </c>
      <c r="C769" t="s">
        <v>129</v>
      </c>
      <c r="D769">
        <v>26</v>
      </c>
      <c r="E769" t="s">
        <v>228</v>
      </c>
      <c r="F769" t="s">
        <v>217</v>
      </c>
    </row>
    <row r="770" spans="1:6">
      <c r="A770" t="s">
        <v>1026</v>
      </c>
      <c r="B770" t="s">
        <v>253</v>
      </c>
      <c r="C770" t="s">
        <v>140</v>
      </c>
      <c r="D770">
        <v>23</v>
      </c>
      <c r="E770" t="s">
        <v>228</v>
      </c>
      <c r="F770" t="s">
        <v>214</v>
      </c>
    </row>
    <row r="771" spans="1:6">
      <c r="A771" t="s">
        <v>1027</v>
      </c>
      <c r="B771" t="s">
        <v>253</v>
      </c>
      <c r="C771" t="s">
        <v>137</v>
      </c>
      <c r="D771">
        <v>49</v>
      </c>
      <c r="E771" t="s">
        <v>228</v>
      </c>
      <c r="F771" t="s">
        <v>212</v>
      </c>
    </row>
    <row r="772" spans="1:6">
      <c r="A772" t="s">
        <v>1028</v>
      </c>
      <c r="B772" t="s">
        <v>255</v>
      </c>
      <c r="C772" t="s">
        <v>117</v>
      </c>
      <c r="D772">
        <v>23</v>
      </c>
      <c r="E772" t="s">
        <v>228</v>
      </c>
      <c r="F772" t="s">
        <v>226</v>
      </c>
    </row>
    <row r="773" spans="1:6">
      <c r="A773" t="s">
        <v>1029</v>
      </c>
      <c r="B773" t="s">
        <v>255</v>
      </c>
      <c r="C773" t="s">
        <v>150</v>
      </c>
      <c r="D773">
        <v>19</v>
      </c>
      <c r="E773" t="s">
        <v>228</v>
      </c>
      <c r="F773" t="s">
        <v>212</v>
      </c>
    </row>
    <row r="774" spans="1:6">
      <c r="A774" t="s">
        <v>1030</v>
      </c>
      <c r="B774" t="s">
        <v>255</v>
      </c>
      <c r="C774" t="s">
        <v>141</v>
      </c>
      <c r="D774">
        <v>35</v>
      </c>
      <c r="E774" t="s">
        <v>228</v>
      </c>
      <c r="F774" t="s">
        <v>224</v>
      </c>
    </row>
    <row r="775" spans="1:6">
      <c r="A775" t="s">
        <v>1031</v>
      </c>
      <c r="B775" t="s">
        <v>253</v>
      </c>
      <c r="C775" t="s">
        <v>112</v>
      </c>
      <c r="D775">
        <v>44</v>
      </c>
      <c r="E775" t="s">
        <v>228</v>
      </c>
      <c r="F775" t="s">
        <v>222</v>
      </c>
    </row>
    <row r="776" spans="1:6">
      <c r="A776" t="s">
        <v>1032</v>
      </c>
      <c r="B776" t="s">
        <v>255</v>
      </c>
      <c r="C776" t="s">
        <v>119</v>
      </c>
      <c r="D776">
        <v>19</v>
      </c>
      <c r="E776" t="s">
        <v>228</v>
      </c>
      <c r="F776" t="s">
        <v>214</v>
      </c>
    </row>
    <row r="777" spans="1:6">
      <c r="A777" t="s">
        <v>1033</v>
      </c>
      <c r="B777" t="s">
        <v>255</v>
      </c>
      <c r="C777" t="s">
        <v>133</v>
      </c>
      <c r="D777">
        <v>21</v>
      </c>
      <c r="E777" t="s">
        <v>228</v>
      </c>
      <c r="F777" t="s">
        <v>213</v>
      </c>
    </row>
    <row r="778" spans="1:6">
      <c r="A778" t="s">
        <v>1034</v>
      </c>
      <c r="B778" t="s">
        <v>255</v>
      </c>
      <c r="C778" t="s">
        <v>142</v>
      </c>
      <c r="D778">
        <v>37</v>
      </c>
      <c r="E778" t="s">
        <v>228</v>
      </c>
      <c r="F778" t="s">
        <v>214</v>
      </c>
    </row>
    <row r="779" spans="1:6">
      <c r="A779" t="s">
        <v>1035</v>
      </c>
      <c r="B779" t="s">
        <v>255</v>
      </c>
      <c r="C779" t="s">
        <v>141</v>
      </c>
      <c r="D779">
        <v>32</v>
      </c>
      <c r="E779" t="s">
        <v>228</v>
      </c>
      <c r="F779" t="s">
        <v>224</v>
      </c>
    </row>
    <row r="780" spans="1:6">
      <c r="A780" t="s">
        <v>1036</v>
      </c>
      <c r="B780" t="s">
        <v>253</v>
      </c>
      <c r="C780" t="s">
        <v>123</v>
      </c>
      <c r="D780">
        <v>49</v>
      </c>
      <c r="E780" t="s">
        <v>228</v>
      </c>
      <c r="F780" t="s">
        <v>219</v>
      </c>
    </row>
    <row r="781" spans="1:6">
      <c r="A781" t="s">
        <v>1037</v>
      </c>
      <c r="B781" t="s">
        <v>255</v>
      </c>
      <c r="C781" t="s">
        <v>113</v>
      </c>
      <c r="D781">
        <v>38</v>
      </c>
      <c r="E781" t="s">
        <v>228</v>
      </c>
      <c r="F781" t="s">
        <v>219</v>
      </c>
    </row>
    <row r="782" spans="1:6">
      <c r="A782" t="s">
        <v>1038</v>
      </c>
      <c r="B782" t="s">
        <v>253</v>
      </c>
      <c r="C782" t="s">
        <v>134</v>
      </c>
      <c r="D782">
        <v>28</v>
      </c>
      <c r="E782" t="s">
        <v>228</v>
      </c>
      <c r="F782" t="s">
        <v>219</v>
      </c>
    </row>
    <row r="783" spans="1:6">
      <c r="A783" t="s">
        <v>1039</v>
      </c>
      <c r="B783" t="s">
        <v>255</v>
      </c>
      <c r="C783" t="s">
        <v>129</v>
      </c>
      <c r="D783">
        <v>21</v>
      </c>
      <c r="E783" t="s">
        <v>228</v>
      </c>
      <c r="F783" t="s">
        <v>217</v>
      </c>
    </row>
    <row r="784" spans="1:6">
      <c r="A784" t="s">
        <v>1040</v>
      </c>
      <c r="B784" t="s">
        <v>255</v>
      </c>
      <c r="C784" t="s">
        <v>118</v>
      </c>
      <c r="D784">
        <v>29</v>
      </c>
      <c r="E784" t="s">
        <v>228</v>
      </c>
      <c r="F784" t="s">
        <v>223</v>
      </c>
    </row>
    <row r="785" spans="1:6">
      <c r="A785" t="s">
        <v>1041</v>
      </c>
      <c r="B785" t="s">
        <v>255</v>
      </c>
      <c r="C785" t="s">
        <v>119</v>
      </c>
      <c r="D785">
        <v>29</v>
      </c>
      <c r="E785" t="s">
        <v>228</v>
      </c>
      <c r="F785" t="s">
        <v>214</v>
      </c>
    </row>
    <row r="786" spans="1:6">
      <c r="A786" t="s">
        <v>1042</v>
      </c>
      <c r="B786" t="s">
        <v>253</v>
      </c>
      <c r="C786" t="s">
        <v>122</v>
      </c>
      <c r="D786">
        <v>31</v>
      </c>
      <c r="E786" t="s">
        <v>228</v>
      </c>
      <c r="F786" t="s">
        <v>226</v>
      </c>
    </row>
    <row r="787" spans="1:6">
      <c r="A787" t="s">
        <v>1043</v>
      </c>
      <c r="B787" t="s">
        <v>255</v>
      </c>
      <c r="C787" t="s">
        <v>134</v>
      </c>
      <c r="D787">
        <v>23</v>
      </c>
      <c r="E787" t="s">
        <v>228</v>
      </c>
      <c r="F787" t="s">
        <v>219</v>
      </c>
    </row>
    <row r="788" spans="1:6">
      <c r="A788" t="s">
        <v>1044</v>
      </c>
      <c r="B788" t="s">
        <v>255</v>
      </c>
      <c r="C788" t="s">
        <v>143</v>
      </c>
      <c r="D788">
        <v>18</v>
      </c>
      <c r="E788" t="s">
        <v>228</v>
      </c>
      <c r="F788" t="s">
        <v>214</v>
      </c>
    </row>
    <row r="789" spans="1:6">
      <c r="A789" t="s">
        <v>1045</v>
      </c>
      <c r="B789" t="s">
        <v>255</v>
      </c>
      <c r="C789" t="s">
        <v>142</v>
      </c>
      <c r="D789">
        <v>53</v>
      </c>
      <c r="E789" t="s">
        <v>228</v>
      </c>
      <c r="F789" t="s">
        <v>214</v>
      </c>
    </row>
    <row r="790" spans="1:6">
      <c r="A790" t="s">
        <v>1046</v>
      </c>
      <c r="B790" t="s">
        <v>255</v>
      </c>
      <c r="C790" t="s">
        <v>123</v>
      </c>
      <c r="D790">
        <v>21</v>
      </c>
      <c r="E790" t="s">
        <v>228</v>
      </c>
      <c r="F790" t="s">
        <v>219</v>
      </c>
    </row>
    <row r="791" spans="1:6">
      <c r="A791" t="s">
        <v>1047</v>
      </c>
      <c r="B791" t="s">
        <v>255</v>
      </c>
      <c r="C791" t="s">
        <v>138</v>
      </c>
      <c r="D791">
        <v>24</v>
      </c>
      <c r="E791" t="s">
        <v>228</v>
      </c>
      <c r="F791" t="s">
        <v>213</v>
      </c>
    </row>
    <row r="792" spans="1:6">
      <c r="A792" t="s">
        <v>1048</v>
      </c>
      <c r="B792" t="s">
        <v>253</v>
      </c>
      <c r="C792" t="s">
        <v>118</v>
      </c>
      <c r="D792">
        <v>18</v>
      </c>
      <c r="E792" t="s">
        <v>228</v>
      </c>
      <c r="F792" t="s">
        <v>223</v>
      </c>
    </row>
    <row r="793" spans="1:6">
      <c r="A793" t="s">
        <v>1049</v>
      </c>
      <c r="B793" t="s">
        <v>253</v>
      </c>
      <c r="C793" t="s">
        <v>133</v>
      </c>
      <c r="D793">
        <v>47</v>
      </c>
      <c r="E793" t="s">
        <v>228</v>
      </c>
      <c r="F793" t="s">
        <v>213</v>
      </c>
    </row>
    <row r="794" spans="1:6">
      <c r="A794" t="s">
        <v>1050</v>
      </c>
      <c r="B794" t="s">
        <v>253</v>
      </c>
      <c r="C794" t="s">
        <v>150</v>
      </c>
      <c r="D794">
        <v>27</v>
      </c>
      <c r="E794" t="s">
        <v>228</v>
      </c>
      <c r="F794" t="s">
        <v>212</v>
      </c>
    </row>
    <row r="795" spans="1:6">
      <c r="A795" t="s">
        <v>1051</v>
      </c>
      <c r="B795" t="s">
        <v>253</v>
      </c>
      <c r="C795" t="s">
        <v>143</v>
      </c>
      <c r="D795">
        <v>17</v>
      </c>
      <c r="E795" t="s">
        <v>228</v>
      </c>
      <c r="F795" t="s">
        <v>214</v>
      </c>
    </row>
    <row r="796" spans="1:6">
      <c r="A796" t="s">
        <v>1052</v>
      </c>
      <c r="B796" t="s">
        <v>255</v>
      </c>
      <c r="C796" t="s">
        <v>148</v>
      </c>
      <c r="D796">
        <v>29</v>
      </c>
      <c r="E796" t="s">
        <v>228</v>
      </c>
      <c r="F796" t="s">
        <v>224</v>
      </c>
    </row>
    <row r="797" spans="1:6">
      <c r="A797" t="s">
        <v>1053</v>
      </c>
      <c r="B797" t="s">
        <v>253</v>
      </c>
      <c r="C797" t="s">
        <v>134</v>
      </c>
      <c r="D797">
        <v>24</v>
      </c>
      <c r="E797" t="s">
        <v>228</v>
      </c>
      <c r="F797" t="s">
        <v>219</v>
      </c>
    </row>
    <row r="798" spans="1:6">
      <c r="A798" t="s">
        <v>1054</v>
      </c>
      <c r="B798" t="s">
        <v>255</v>
      </c>
      <c r="C798" t="s">
        <v>121</v>
      </c>
      <c r="D798">
        <v>20</v>
      </c>
      <c r="E798" t="s">
        <v>228</v>
      </c>
      <c r="F798" t="s">
        <v>222</v>
      </c>
    </row>
    <row r="799" spans="1:6">
      <c r="A799" t="s">
        <v>1055</v>
      </c>
      <c r="B799" t="s">
        <v>253</v>
      </c>
      <c r="C799" t="s">
        <v>143</v>
      </c>
      <c r="D799">
        <v>33</v>
      </c>
      <c r="E799" t="s">
        <v>228</v>
      </c>
      <c r="F799" t="s">
        <v>214</v>
      </c>
    </row>
    <row r="800" spans="1:6">
      <c r="A800" t="s">
        <v>1056</v>
      </c>
      <c r="B800" t="s">
        <v>255</v>
      </c>
      <c r="C800" t="s">
        <v>123</v>
      </c>
      <c r="D800">
        <v>25</v>
      </c>
      <c r="E800" t="s">
        <v>228</v>
      </c>
      <c r="F800" t="s">
        <v>219</v>
      </c>
    </row>
    <row r="801" spans="1:6">
      <c r="A801" t="s">
        <v>1057</v>
      </c>
      <c r="B801" t="s">
        <v>255</v>
      </c>
      <c r="C801" t="s">
        <v>126</v>
      </c>
      <c r="D801">
        <v>24</v>
      </c>
      <c r="E801" t="s">
        <v>228</v>
      </c>
      <c r="F801" t="s">
        <v>225</v>
      </c>
    </row>
    <row r="802" spans="1:6">
      <c r="A802" t="s">
        <v>1058</v>
      </c>
      <c r="B802" t="s">
        <v>255</v>
      </c>
      <c r="C802" t="s">
        <v>126</v>
      </c>
      <c r="D802">
        <v>49</v>
      </c>
      <c r="E802" t="s">
        <v>228</v>
      </c>
      <c r="F802" t="s">
        <v>225</v>
      </c>
    </row>
    <row r="803" spans="1:6">
      <c r="A803" t="s">
        <v>1059</v>
      </c>
      <c r="B803" t="s">
        <v>255</v>
      </c>
      <c r="C803" t="s">
        <v>118</v>
      </c>
      <c r="D803">
        <v>22</v>
      </c>
      <c r="E803" t="s">
        <v>228</v>
      </c>
      <c r="F803" t="s">
        <v>223</v>
      </c>
    </row>
    <row r="804" spans="1:6">
      <c r="A804" t="s">
        <v>1060</v>
      </c>
      <c r="B804" t="s">
        <v>253</v>
      </c>
      <c r="C804" t="s">
        <v>117</v>
      </c>
      <c r="D804">
        <v>46</v>
      </c>
      <c r="E804" t="s">
        <v>228</v>
      </c>
      <c r="F804" t="s">
        <v>226</v>
      </c>
    </row>
    <row r="805" spans="1:6">
      <c r="A805" t="s">
        <v>1061</v>
      </c>
      <c r="B805" t="s">
        <v>255</v>
      </c>
      <c r="C805" t="s">
        <v>143</v>
      </c>
      <c r="D805">
        <v>39</v>
      </c>
      <c r="E805" t="s">
        <v>228</v>
      </c>
      <c r="F805" t="s">
        <v>214</v>
      </c>
    </row>
    <row r="806" spans="1:6">
      <c r="A806" t="s">
        <v>1062</v>
      </c>
      <c r="B806" t="s">
        <v>255</v>
      </c>
      <c r="C806" t="s">
        <v>143</v>
      </c>
      <c r="D806">
        <v>23</v>
      </c>
      <c r="E806" t="s">
        <v>228</v>
      </c>
      <c r="F806" t="s">
        <v>214</v>
      </c>
    </row>
    <row r="807" spans="1:6">
      <c r="A807" t="s">
        <v>1063</v>
      </c>
      <c r="B807" t="s">
        <v>255</v>
      </c>
      <c r="C807" t="s">
        <v>145</v>
      </c>
      <c r="D807">
        <v>26</v>
      </c>
      <c r="E807" t="s">
        <v>228</v>
      </c>
      <c r="F807" t="s">
        <v>218</v>
      </c>
    </row>
    <row r="808" spans="1:6">
      <c r="A808" t="s">
        <v>1064</v>
      </c>
      <c r="B808" t="s">
        <v>255</v>
      </c>
      <c r="C808" t="s">
        <v>148</v>
      </c>
      <c r="D808">
        <v>37</v>
      </c>
      <c r="E808" t="s">
        <v>228</v>
      </c>
      <c r="F808" t="s">
        <v>224</v>
      </c>
    </row>
    <row r="809" spans="1:6">
      <c r="A809" t="s">
        <v>1065</v>
      </c>
      <c r="B809" t="s">
        <v>253</v>
      </c>
      <c r="C809" t="s">
        <v>142</v>
      </c>
      <c r="D809">
        <v>24</v>
      </c>
      <c r="E809" t="s">
        <v>228</v>
      </c>
      <c r="F809" t="s">
        <v>214</v>
      </c>
    </row>
    <row r="810" spans="1:6">
      <c r="A810" t="s">
        <v>1066</v>
      </c>
      <c r="B810" t="s">
        <v>255</v>
      </c>
      <c r="C810" t="s">
        <v>129</v>
      </c>
      <c r="D810">
        <v>18</v>
      </c>
      <c r="E810" t="s">
        <v>228</v>
      </c>
      <c r="F810" t="s">
        <v>217</v>
      </c>
    </row>
    <row r="811" spans="1:6">
      <c r="A811" t="s">
        <v>1067</v>
      </c>
      <c r="B811" t="s">
        <v>255</v>
      </c>
      <c r="C811" t="s">
        <v>140</v>
      </c>
      <c r="D811">
        <v>25</v>
      </c>
      <c r="E811" t="s">
        <v>228</v>
      </c>
      <c r="F811" t="s">
        <v>214</v>
      </c>
    </row>
    <row r="812" spans="1:6">
      <c r="A812" t="s">
        <v>1068</v>
      </c>
      <c r="B812" t="s">
        <v>253</v>
      </c>
      <c r="C812" t="s">
        <v>149</v>
      </c>
      <c r="D812">
        <v>21</v>
      </c>
      <c r="E812" t="s">
        <v>228</v>
      </c>
      <c r="F812" t="s">
        <v>213</v>
      </c>
    </row>
    <row r="813" spans="1:6">
      <c r="A813" t="s">
        <v>1069</v>
      </c>
      <c r="B813" t="s">
        <v>255</v>
      </c>
      <c r="C813" t="s">
        <v>137</v>
      </c>
      <c r="D813">
        <v>28</v>
      </c>
      <c r="E813" t="s">
        <v>228</v>
      </c>
      <c r="F813" t="s">
        <v>212</v>
      </c>
    </row>
    <row r="814" spans="1:6">
      <c r="A814" t="s">
        <v>1070</v>
      </c>
      <c r="B814" t="s">
        <v>253</v>
      </c>
      <c r="C814" t="s">
        <v>142</v>
      </c>
      <c r="D814">
        <v>22</v>
      </c>
      <c r="E814" t="s">
        <v>228</v>
      </c>
      <c r="F814" t="s">
        <v>214</v>
      </c>
    </row>
    <row r="815" spans="1:6">
      <c r="A815" t="s">
        <v>1071</v>
      </c>
      <c r="B815" t="s">
        <v>255</v>
      </c>
      <c r="C815" t="s">
        <v>122</v>
      </c>
      <c r="D815">
        <v>28</v>
      </c>
      <c r="E815" t="s">
        <v>228</v>
      </c>
      <c r="F815" t="s">
        <v>226</v>
      </c>
    </row>
    <row r="816" spans="1:6">
      <c r="A816" t="s">
        <v>1072</v>
      </c>
      <c r="B816" t="s">
        <v>253</v>
      </c>
      <c r="C816" t="s">
        <v>97</v>
      </c>
      <c r="D816">
        <v>41</v>
      </c>
      <c r="E816" t="s">
        <v>228</v>
      </c>
      <c r="F816" t="s">
        <v>220</v>
      </c>
    </row>
    <row r="817" spans="1:6">
      <c r="A817" t="s">
        <v>1073</v>
      </c>
      <c r="B817" t="s">
        <v>255</v>
      </c>
      <c r="C817" t="s">
        <v>135</v>
      </c>
      <c r="D817">
        <v>33</v>
      </c>
      <c r="E817" t="s">
        <v>228</v>
      </c>
      <c r="F817" t="s">
        <v>224</v>
      </c>
    </row>
    <row r="818" spans="1:6">
      <c r="A818" t="s">
        <v>1074</v>
      </c>
      <c r="B818" t="s">
        <v>253</v>
      </c>
      <c r="C818" t="s">
        <v>121</v>
      </c>
      <c r="D818">
        <v>19</v>
      </c>
      <c r="E818" t="s">
        <v>228</v>
      </c>
      <c r="F818" t="s">
        <v>222</v>
      </c>
    </row>
    <row r="819" spans="1:6">
      <c r="A819" t="s">
        <v>1075</v>
      </c>
      <c r="B819" t="s">
        <v>255</v>
      </c>
      <c r="C819" t="s">
        <v>148</v>
      </c>
      <c r="D819">
        <v>35</v>
      </c>
      <c r="E819" t="s">
        <v>228</v>
      </c>
      <c r="F819" t="s">
        <v>224</v>
      </c>
    </row>
    <row r="820" spans="1:6">
      <c r="A820" t="s">
        <v>1076</v>
      </c>
      <c r="B820" t="s">
        <v>253</v>
      </c>
      <c r="C820" t="s">
        <v>137</v>
      </c>
      <c r="D820">
        <v>32</v>
      </c>
      <c r="E820" t="s">
        <v>228</v>
      </c>
      <c r="F820" t="s">
        <v>212</v>
      </c>
    </row>
    <row r="821" spans="1:6">
      <c r="A821" t="s">
        <v>1077</v>
      </c>
      <c r="B821" t="s">
        <v>253</v>
      </c>
      <c r="C821" t="s">
        <v>121</v>
      </c>
      <c r="D821">
        <v>38</v>
      </c>
      <c r="E821" t="s">
        <v>228</v>
      </c>
      <c r="F821" t="s">
        <v>222</v>
      </c>
    </row>
    <row r="822" spans="1:6">
      <c r="A822" t="s">
        <v>1078</v>
      </c>
      <c r="B822" t="s">
        <v>253</v>
      </c>
      <c r="C822" t="s">
        <v>141</v>
      </c>
      <c r="D822">
        <v>24</v>
      </c>
      <c r="E822" t="s">
        <v>228</v>
      </c>
      <c r="F822" t="s">
        <v>224</v>
      </c>
    </row>
    <row r="823" spans="1:6">
      <c r="A823" t="s">
        <v>1079</v>
      </c>
      <c r="B823" t="s">
        <v>255</v>
      </c>
      <c r="C823" t="s">
        <v>128</v>
      </c>
      <c r="D823">
        <v>19</v>
      </c>
      <c r="E823" t="s">
        <v>228</v>
      </c>
      <c r="F823" t="s">
        <v>225</v>
      </c>
    </row>
    <row r="824" spans="1:6">
      <c r="A824" t="s">
        <v>1080</v>
      </c>
      <c r="B824" t="s">
        <v>255</v>
      </c>
      <c r="C824" t="s">
        <v>149</v>
      </c>
      <c r="D824">
        <v>39</v>
      </c>
      <c r="E824" t="s">
        <v>228</v>
      </c>
      <c r="F824" t="s">
        <v>213</v>
      </c>
    </row>
    <row r="825" spans="1:6">
      <c r="A825" t="s">
        <v>1081</v>
      </c>
      <c r="B825" t="s">
        <v>253</v>
      </c>
      <c r="C825" t="s">
        <v>128</v>
      </c>
      <c r="D825">
        <v>27</v>
      </c>
      <c r="E825" t="s">
        <v>228</v>
      </c>
      <c r="F825" t="s">
        <v>225</v>
      </c>
    </row>
    <row r="826" spans="1:6">
      <c r="A826" t="s">
        <v>1082</v>
      </c>
      <c r="B826" t="s">
        <v>253</v>
      </c>
      <c r="C826" t="s">
        <v>141</v>
      </c>
      <c r="D826">
        <v>26</v>
      </c>
      <c r="E826" t="s">
        <v>228</v>
      </c>
      <c r="F826" t="s">
        <v>224</v>
      </c>
    </row>
    <row r="827" spans="1:6">
      <c r="A827" t="s">
        <v>1083</v>
      </c>
      <c r="B827" t="s">
        <v>253</v>
      </c>
      <c r="C827" t="s">
        <v>135</v>
      </c>
      <c r="D827">
        <v>19</v>
      </c>
      <c r="E827" t="s">
        <v>228</v>
      </c>
      <c r="F827" t="s">
        <v>224</v>
      </c>
    </row>
    <row r="828" spans="1:6">
      <c r="A828" t="s">
        <v>1084</v>
      </c>
      <c r="B828" t="s">
        <v>253</v>
      </c>
      <c r="C828" t="s">
        <v>116</v>
      </c>
      <c r="D828">
        <v>18</v>
      </c>
      <c r="E828" t="s">
        <v>228</v>
      </c>
      <c r="F828" t="s">
        <v>215</v>
      </c>
    </row>
    <row r="829" spans="1:6">
      <c r="A829" t="s">
        <v>1085</v>
      </c>
      <c r="B829" t="s">
        <v>253</v>
      </c>
      <c r="C829" t="s">
        <v>126</v>
      </c>
      <c r="D829">
        <v>25</v>
      </c>
      <c r="E829" t="s">
        <v>228</v>
      </c>
      <c r="F829" t="s">
        <v>225</v>
      </c>
    </row>
    <row r="830" spans="1:6">
      <c r="A830" t="s">
        <v>1086</v>
      </c>
      <c r="B830" t="s">
        <v>253</v>
      </c>
      <c r="C830" t="s">
        <v>134</v>
      </c>
      <c r="D830">
        <v>20</v>
      </c>
      <c r="E830" t="s">
        <v>228</v>
      </c>
      <c r="F830" t="s">
        <v>219</v>
      </c>
    </row>
    <row r="831" spans="1:6">
      <c r="A831" t="s">
        <v>1087</v>
      </c>
      <c r="B831" t="s">
        <v>255</v>
      </c>
      <c r="C831" t="s">
        <v>145</v>
      </c>
      <c r="D831">
        <v>19</v>
      </c>
      <c r="E831" t="s">
        <v>228</v>
      </c>
      <c r="F831" t="s">
        <v>218</v>
      </c>
    </row>
    <row r="832" spans="1:6">
      <c r="A832" t="s">
        <v>1088</v>
      </c>
      <c r="B832" t="s">
        <v>253</v>
      </c>
      <c r="C832" t="s">
        <v>133</v>
      </c>
      <c r="D832">
        <v>21</v>
      </c>
      <c r="E832" t="s">
        <v>228</v>
      </c>
      <c r="F832" t="s">
        <v>213</v>
      </c>
    </row>
    <row r="833" spans="1:6">
      <c r="A833" t="s">
        <v>1089</v>
      </c>
      <c r="B833" t="s">
        <v>253</v>
      </c>
      <c r="C833" t="s">
        <v>143</v>
      </c>
      <c r="D833">
        <v>26</v>
      </c>
      <c r="E833" t="s">
        <v>228</v>
      </c>
      <c r="F833" t="s">
        <v>214</v>
      </c>
    </row>
    <row r="834" spans="1:6">
      <c r="A834" t="s">
        <v>1090</v>
      </c>
      <c r="B834" t="s">
        <v>255</v>
      </c>
      <c r="C834" t="s">
        <v>129</v>
      </c>
      <c r="D834">
        <v>20</v>
      </c>
      <c r="E834" t="s">
        <v>228</v>
      </c>
      <c r="F834" t="s">
        <v>217</v>
      </c>
    </row>
    <row r="835" spans="1:6">
      <c r="A835" t="s">
        <v>1091</v>
      </c>
      <c r="B835" t="s">
        <v>253</v>
      </c>
      <c r="C835" t="s">
        <v>135</v>
      </c>
      <c r="D835">
        <v>41</v>
      </c>
      <c r="E835" t="s">
        <v>228</v>
      </c>
      <c r="F835" t="s">
        <v>224</v>
      </c>
    </row>
    <row r="836" spans="1:6">
      <c r="A836" t="s">
        <v>1092</v>
      </c>
      <c r="B836" t="s">
        <v>255</v>
      </c>
      <c r="C836" t="s">
        <v>142</v>
      </c>
      <c r="D836">
        <v>27</v>
      </c>
      <c r="E836" t="s">
        <v>228</v>
      </c>
      <c r="F836" t="s">
        <v>214</v>
      </c>
    </row>
    <row r="837" spans="1:6">
      <c r="A837" t="s">
        <v>1093</v>
      </c>
      <c r="B837" t="s">
        <v>255</v>
      </c>
      <c r="C837" t="s">
        <v>137</v>
      </c>
      <c r="D837">
        <v>47</v>
      </c>
      <c r="E837" t="s">
        <v>228</v>
      </c>
      <c r="F837" t="s">
        <v>212</v>
      </c>
    </row>
    <row r="838" spans="1:6">
      <c r="A838" t="s">
        <v>1094</v>
      </c>
      <c r="B838" t="s">
        <v>255</v>
      </c>
      <c r="C838" t="s">
        <v>137</v>
      </c>
      <c r="D838">
        <v>43</v>
      </c>
      <c r="E838" t="s">
        <v>228</v>
      </c>
      <c r="F838" t="s">
        <v>212</v>
      </c>
    </row>
    <row r="839" spans="1:6">
      <c r="A839" t="s">
        <v>1095</v>
      </c>
      <c r="B839" t="s">
        <v>253</v>
      </c>
      <c r="C839" t="s">
        <v>119</v>
      </c>
      <c r="D839">
        <v>41</v>
      </c>
      <c r="E839" t="s">
        <v>228</v>
      </c>
      <c r="F839" t="s">
        <v>214</v>
      </c>
    </row>
    <row r="840" spans="1:6">
      <c r="A840" t="s">
        <v>1096</v>
      </c>
      <c r="B840" t="s">
        <v>253</v>
      </c>
      <c r="C840" t="s">
        <v>142</v>
      </c>
      <c r="D840">
        <v>22</v>
      </c>
      <c r="E840" t="s">
        <v>228</v>
      </c>
      <c r="F840" t="s">
        <v>214</v>
      </c>
    </row>
    <row r="841" spans="1:6">
      <c r="A841" t="s">
        <v>1097</v>
      </c>
      <c r="B841" t="s">
        <v>253</v>
      </c>
      <c r="C841" t="s">
        <v>148</v>
      </c>
      <c r="D841">
        <v>46</v>
      </c>
      <c r="E841" t="s">
        <v>228</v>
      </c>
      <c r="F841" t="s">
        <v>224</v>
      </c>
    </row>
    <row r="842" spans="1:6">
      <c r="A842" t="s">
        <v>1098</v>
      </c>
      <c r="B842" t="s">
        <v>255</v>
      </c>
      <c r="C842" t="s">
        <v>127</v>
      </c>
      <c r="D842">
        <v>33</v>
      </c>
      <c r="E842" t="s">
        <v>228</v>
      </c>
      <c r="F842" t="s">
        <v>212</v>
      </c>
    </row>
    <row r="843" spans="1:6">
      <c r="A843" t="s">
        <v>1099</v>
      </c>
      <c r="B843" t="s">
        <v>253</v>
      </c>
      <c r="C843" t="s">
        <v>30</v>
      </c>
      <c r="D843">
        <v>21</v>
      </c>
      <c r="E843" t="s">
        <v>228</v>
      </c>
      <c r="F843" t="s">
        <v>217</v>
      </c>
    </row>
    <row r="844" spans="1:6">
      <c r="A844" t="s">
        <v>1100</v>
      </c>
      <c r="B844" t="s">
        <v>253</v>
      </c>
      <c r="C844" t="s">
        <v>33</v>
      </c>
      <c r="D844">
        <v>45</v>
      </c>
      <c r="E844" t="s">
        <v>228</v>
      </c>
      <c r="F844" t="s">
        <v>217</v>
      </c>
    </row>
    <row r="845" spans="1:6">
      <c r="A845" t="s">
        <v>1101</v>
      </c>
      <c r="B845" t="s">
        <v>253</v>
      </c>
      <c r="C845" t="s">
        <v>67</v>
      </c>
      <c r="D845">
        <v>31</v>
      </c>
      <c r="E845" t="s">
        <v>228</v>
      </c>
      <c r="F845" t="s">
        <v>214</v>
      </c>
    </row>
    <row r="846" spans="1:6">
      <c r="A846" t="s">
        <v>1102</v>
      </c>
      <c r="B846" t="s">
        <v>255</v>
      </c>
      <c r="C846" t="s">
        <v>110</v>
      </c>
      <c r="D846">
        <v>23</v>
      </c>
      <c r="E846" t="s">
        <v>228</v>
      </c>
      <c r="F846" t="s">
        <v>224</v>
      </c>
    </row>
    <row r="847" spans="1:6">
      <c r="A847" t="s">
        <v>1103</v>
      </c>
      <c r="B847" t="s">
        <v>255</v>
      </c>
      <c r="C847" t="s">
        <v>89</v>
      </c>
      <c r="D847">
        <v>45</v>
      </c>
      <c r="E847" t="s">
        <v>228</v>
      </c>
      <c r="F847" t="s">
        <v>218</v>
      </c>
    </row>
    <row r="848" spans="1:6">
      <c r="A848" t="s">
        <v>1104</v>
      </c>
      <c r="B848" t="s">
        <v>255</v>
      </c>
      <c r="C848" t="s">
        <v>67</v>
      </c>
      <c r="D848">
        <v>27</v>
      </c>
      <c r="E848" t="s">
        <v>228</v>
      </c>
      <c r="F848" t="s">
        <v>214</v>
      </c>
    </row>
  </sheetData>
  <mergeCells count="2">
    <mergeCell ref="R4:T4"/>
    <mergeCell ref="R14:S14"/>
  </mergeCell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0DB27-A4B4-4DC5-88DA-939B67920DC0}">
  <dimension ref="A1:E989"/>
  <sheetViews>
    <sheetView workbookViewId="0">
      <selection activeCell="H33" sqref="H33"/>
    </sheetView>
  </sheetViews>
  <sheetFormatPr defaultRowHeight="15"/>
  <cols>
    <col min="1" max="1" width="10.7109375" bestFit="1" customWidth="1"/>
    <col min="2" max="2" width="38.5703125" bestFit="1" customWidth="1"/>
    <col min="3" max="3" width="10.5703125" bestFit="1" customWidth="1"/>
    <col min="4" max="4" width="19.42578125" bestFit="1" customWidth="1"/>
    <col min="5" max="5" width="3.85546875" bestFit="1" customWidth="1"/>
  </cols>
  <sheetData>
    <row r="1" spans="1:5">
      <c r="A1" t="s">
        <v>1105</v>
      </c>
      <c r="B1" t="s">
        <v>1106</v>
      </c>
      <c r="C1" t="s">
        <v>1107</v>
      </c>
      <c r="D1" t="s">
        <v>246</v>
      </c>
      <c r="E1" t="s">
        <v>1108</v>
      </c>
    </row>
    <row r="2" spans="1:5">
      <c r="B2" t="s">
        <v>1109</v>
      </c>
      <c r="C2">
        <v>7747</v>
      </c>
      <c r="D2" t="s">
        <v>854</v>
      </c>
      <c r="E2">
        <v>2</v>
      </c>
    </row>
    <row r="3" spans="1:5">
      <c r="A3" s="1">
        <v>43972</v>
      </c>
      <c r="B3" t="s">
        <v>1110</v>
      </c>
      <c r="C3">
        <v>9559</v>
      </c>
      <c r="D3" t="s">
        <v>1020</v>
      </c>
      <c r="E3">
        <v>1</v>
      </c>
    </row>
    <row r="4" spans="1:5">
      <c r="A4" s="1">
        <v>43962</v>
      </c>
      <c r="B4" t="s">
        <v>1111</v>
      </c>
      <c r="C4">
        <v>2346</v>
      </c>
      <c r="D4" t="s">
        <v>836</v>
      </c>
      <c r="E4">
        <v>1</v>
      </c>
    </row>
    <row r="5" spans="1:5">
      <c r="A5" s="1">
        <v>43960</v>
      </c>
      <c r="B5" t="s">
        <v>1112</v>
      </c>
      <c r="C5">
        <v>9559</v>
      </c>
      <c r="D5" t="s">
        <v>1104</v>
      </c>
      <c r="E5">
        <v>2</v>
      </c>
    </row>
    <row r="6" spans="1:5">
      <c r="A6" s="1">
        <v>43980</v>
      </c>
      <c r="B6" t="s">
        <v>1113</v>
      </c>
      <c r="C6">
        <v>9559</v>
      </c>
      <c r="D6" t="s">
        <v>732</v>
      </c>
      <c r="E6">
        <v>2</v>
      </c>
    </row>
    <row r="7" spans="1:5">
      <c r="A7" s="1">
        <v>43966</v>
      </c>
      <c r="B7" t="s">
        <v>1114</v>
      </c>
      <c r="C7">
        <v>2346</v>
      </c>
      <c r="D7" t="s">
        <v>281</v>
      </c>
      <c r="E7">
        <v>1</v>
      </c>
    </row>
    <row r="8" spans="1:5">
      <c r="A8" s="1">
        <v>43970</v>
      </c>
      <c r="B8" t="s">
        <v>1115</v>
      </c>
      <c r="C8">
        <v>2342</v>
      </c>
      <c r="D8" t="s">
        <v>657</v>
      </c>
      <c r="E8">
        <v>1</v>
      </c>
    </row>
    <row r="9" spans="1:5">
      <c r="A9" s="1">
        <v>43963</v>
      </c>
      <c r="B9" t="s">
        <v>1116</v>
      </c>
      <c r="C9">
        <v>2342</v>
      </c>
      <c r="D9" t="s">
        <v>665</v>
      </c>
      <c r="E9">
        <v>1</v>
      </c>
    </row>
    <row r="10" spans="1:5">
      <c r="A10" s="1">
        <v>43969</v>
      </c>
      <c r="B10" t="s">
        <v>1117</v>
      </c>
      <c r="C10">
        <v>2346</v>
      </c>
      <c r="D10" t="s">
        <v>258</v>
      </c>
      <c r="E10">
        <v>1</v>
      </c>
    </row>
    <row r="11" spans="1:5">
      <c r="A11" s="1">
        <v>43956</v>
      </c>
      <c r="B11" t="s">
        <v>1118</v>
      </c>
      <c r="C11">
        <v>2342</v>
      </c>
      <c r="D11" t="s">
        <v>460</v>
      </c>
      <c r="E11">
        <v>1</v>
      </c>
    </row>
    <row r="12" spans="1:5">
      <c r="A12" s="1">
        <v>43966</v>
      </c>
      <c r="B12" t="s">
        <v>1119</v>
      </c>
      <c r="C12">
        <v>7747</v>
      </c>
      <c r="D12" t="s">
        <v>860</v>
      </c>
      <c r="E12">
        <v>2</v>
      </c>
    </row>
    <row r="13" spans="1:5">
      <c r="A13" s="1">
        <v>43959</v>
      </c>
      <c r="B13" t="s">
        <v>1120</v>
      </c>
      <c r="C13">
        <v>2342</v>
      </c>
      <c r="D13" t="s">
        <v>434</v>
      </c>
      <c r="E13">
        <v>1</v>
      </c>
    </row>
    <row r="14" spans="1:5">
      <c r="A14" s="1">
        <v>43971</v>
      </c>
      <c r="B14" t="s">
        <v>1121</v>
      </c>
      <c r="C14">
        <v>5422</v>
      </c>
      <c r="D14" t="s">
        <v>899</v>
      </c>
      <c r="E14">
        <v>4</v>
      </c>
    </row>
    <row r="15" spans="1:5">
      <c r="A15" s="1">
        <v>43956</v>
      </c>
      <c r="B15" t="s">
        <v>1122</v>
      </c>
      <c r="C15">
        <v>2342</v>
      </c>
      <c r="D15" t="s">
        <v>432</v>
      </c>
      <c r="E15">
        <v>1</v>
      </c>
    </row>
    <row r="16" spans="1:5">
      <c r="A16" s="1">
        <v>43952</v>
      </c>
      <c r="B16" t="s">
        <v>1123</v>
      </c>
      <c r="C16">
        <v>9559</v>
      </c>
      <c r="D16" t="s">
        <v>1083</v>
      </c>
      <c r="E16">
        <v>3</v>
      </c>
    </row>
    <row r="17" spans="1:5">
      <c r="A17" s="1">
        <v>43979</v>
      </c>
      <c r="B17" t="s">
        <v>1124</v>
      </c>
      <c r="C17">
        <v>9559</v>
      </c>
      <c r="D17" t="s">
        <v>1071</v>
      </c>
      <c r="E17">
        <v>1</v>
      </c>
    </row>
    <row r="18" spans="1:5">
      <c r="A18" s="1">
        <v>43963</v>
      </c>
      <c r="B18" t="s">
        <v>1125</v>
      </c>
      <c r="C18">
        <v>2346</v>
      </c>
      <c r="D18" t="s">
        <v>282</v>
      </c>
      <c r="E18">
        <v>1</v>
      </c>
    </row>
    <row r="19" spans="1:5">
      <c r="A19" s="1">
        <v>43978</v>
      </c>
      <c r="B19" t="s">
        <v>1126</v>
      </c>
      <c r="C19">
        <v>2346</v>
      </c>
      <c r="D19" t="s">
        <v>352</v>
      </c>
      <c r="E19">
        <v>1</v>
      </c>
    </row>
    <row r="20" spans="1:5">
      <c r="A20" s="1">
        <v>43956</v>
      </c>
      <c r="B20" t="s">
        <v>1127</v>
      </c>
      <c r="C20">
        <v>7747</v>
      </c>
      <c r="D20" t="s">
        <v>632</v>
      </c>
      <c r="E20">
        <v>1</v>
      </c>
    </row>
    <row r="21" spans="1:5">
      <c r="A21" s="1">
        <v>43958</v>
      </c>
      <c r="B21" t="s">
        <v>1128</v>
      </c>
      <c r="C21">
        <v>6825</v>
      </c>
      <c r="D21" t="s">
        <v>271</v>
      </c>
      <c r="E21">
        <v>1</v>
      </c>
    </row>
    <row r="22" spans="1:5">
      <c r="A22" s="1">
        <v>43964</v>
      </c>
      <c r="B22" t="s">
        <v>1129</v>
      </c>
      <c r="C22">
        <v>1549</v>
      </c>
      <c r="D22" t="s">
        <v>1005</v>
      </c>
      <c r="E22">
        <v>1</v>
      </c>
    </row>
    <row r="23" spans="1:5">
      <c r="A23" s="1">
        <v>43959</v>
      </c>
      <c r="B23" t="s">
        <v>1130</v>
      </c>
      <c r="C23">
        <v>9559</v>
      </c>
      <c r="D23" t="s">
        <v>1038</v>
      </c>
      <c r="E23">
        <v>2</v>
      </c>
    </row>
    <row r="24" spans="1:5">
      <c r="A24" s="1">
        <v>43969</v>
      </c>
      <c r="B24" t="s">
        <v>1131</v>
      </c>
      <c r="C24">
        <v>2346</v>
      </c>
      <c r="D24" t="s">
        <v>815</v>
      </c>
      <c r="E24">
        <v>1</v>
      </c>
    </row>
    <row r="25" spans="1:5">
      <c r="A25" s="1">
        <v>43974</v>
      </c>
      <c r="B25" t="s">
        <v>1132</v>
      </c>
      <c r="C25">
        <v>9559</v>
      </c>
      <c r="D25" t="s">
        <v>1014</v>
      </c>
      <c r="E25">
        <v>1</v>
      </c>
    </row>
    <row r="26" spans="1:5">
      <c r="A26" s="1">
        <v>43979</v>
      </c>
      <c r="B26" t="s">
        <v>1133</v>
      </c>
      <c r="C26">
        <v>7747</v>
      </c>
      <c r="D26" t="s">
        <v>583</v>
      </c>
      <c r="E26">
        <v>2</v>
      </c>
    </row>
    <row r="27" spans="1:5">
      <c r="A27" s="1">
        <v>43956</v>
      </c>
      <c r="B27" t="s">
        <v>1134</v>
      </c>
      <c r="C27">
        <v>7747</v>
      </c>
      <c r="D27" t="s">
        <v>669</v>
      </c>
      <c r="E27">
        <v>2</v>
      </c>
    </row>
    <row r="28" spans="1:5">
      <c r="A28" s="1">
        <v>43978</v>
      </c>
      <c r="B28" t="s">
        <v>1135</v>
      </c>
      <c r="C28">
        <v>6825</v>
      </c>
      <c r="D28" t="s">
        <v>314</v>
      </c>
      <c r="E28">
        <v>1</v>
      </c>
    </row>
    <row r="29" spans="1:5">
      <c r="A29" s="1">
        <v>43966</v>
      </c>
      <c r="B29" t="s">
        <v>1136</v>
      </c>
      <c r="C29">
        <v>1765</v>
      </c>
      <c r="D29" t="s">
        <v>873</v>
      </c>
      <c r="E29">
        <v>2</v>
      </c>
    </row>
    <row r="30" spans="1:5">
      <c r="A30" s="1">
        <v>43955</v>
      </c>
      <c r="B30" t="s">
        <v>1137</v>
      </c>
      <c r="C30">
        <v>9559</v>
      </c>
      <c r="D30" t="s">
        <v>938</v>
      </c>
      <c r="E30">
        <v>3</v>
      </c>
    </row>
    <row r="31" spans="1:5">
      <c r="A31" s="1">
        <v>43952</v>
      </c>
      <c r="B31" t="s">
        <v>1138</v>
      </c>
      <c r="C31">
        <v>1765</v>
      </c>
      <c r="D31" t="s">
        <v>485</v>
      </c>
      <c r="E31">
        <v>2</v>
      </c>
    </row>
    <row r="32" spans="1:5">
      <c r="A32" s="1">
        <v>43977</v>
      </c>
      <c r="B32" t="s">
        <v>1139</v>
      </c>
      <c r="C32">
        <v>9559</v>
      </c>
      <c r="D32" t="s">
        <v>901</v>
      </c>
      <c r="E32">
        <v>2</v>
      </c>
    </row>
    <row r="33" spans="1:5">
      <c r="A33" s="1">
        <v>43979</v>
      </c>
      <c r="B33" t="s">
        <v>1140</v>
      </c>
      <c r="C33">
        <v>7747</v>
      </c>
      <c r="D33" t="s">
        <v>488</v>
      </c>
      <c r="E33">
        <v>2</v>
      </c>
    </row>
    <row r="34" spans="1:5">
      <c r="A34" s="1">
        <v>43977</v>
      </c>
      <c r="B34" t="s">
        <v>1141</v>
      </c>
      <c r="C34">
        <v>7747</v>
      </c>
      <c r="D34" t="s">
        <v>482</v>
      </c>
      <c r="E34">
        <v>1</v>
      </c>
    </row>
    <row r="35" spans="1:5">
      <c r="A35" s="1">
        <v>43978</v>
      </c>
      <c r="B35" t="s">
        <v>1142</v>
      </c>
      <c r="C35">
        <v>9559</v>
      </c>
      <c r="D35" t="s">
        <v>982</v>
      </c>
      <c r="E35">
        <v>3</v>
      </c>
    </row>
    <row r="36" spans="1:5">
      <c r="A36" s="1">
        <v>43962</v>
      </c>
      <c r="B36" t="s">
        <v>1143</v>
      </c>
      <c r="C36">
        <v>2342</v>
      </c>
      <c r="D36" t="s">
        <v>462</v>
      </c>
      <c r="E36">
        <v>1</v>
      </c>
    </row>
    <row r="37" spans="1:5">
      <c r="A37" s="1">
        <v>43967</v>
      </c>
      <c r="B37" t="s">
        <v>1144</v>
      </c>
      <c r="C37">
        <v>5422</v>
      </c>
      <c r="D37" t="s">
        <v>1084</v>
      </c>
      <c r="E37">
        <v>1</v>
      </c>
    </row>
    <row r="38" spans="1:5">
      <c r="A38" s="1">
        <v>43964</v>
      </c>
      <c r="B38" t="s">
        <v>1145</v>
      </c>
      <c r="C38">
        <v>1765</v>
      </c>
      <c r="D38" t="s">
        <v>569</v>
      </c>
      <c r="E38">
        <v>1</v>
      </c>
    </row>
    <row r="39" spans="1:5">
      <c r="A39" s="1">
        <v>43960</v>
      </c>
      <c r="B39" t="s">
        <v>1146</v>
      </c>
      <c r="C39">
        <v>2342</v>
      </c>
      <c r="D39" t="s">
        <v>537</v>
      </c>
      <c r="E39">
        <v>1</v>
      </c>
    </row>
    <row r="40" spans="1:5">
      <c r="A40" s="1">
        <v>43959</v>
      </c>
      <c r="B40" t="s">
        <v>1147</v>
      </c>
      <c r="C40">
        <v>2342</v>
      </c>
      <c r="D40" t="s">
        <v>858</v>
      </c>
      <c r="E40">
        <v>1</v>
      </c>
    </row>
    <row r="41" spans="1:5">
      <c r="A41" s="1">
        <v>43974</v>
      </c>
      <c r="B41" t="s">
        <v>1148</v>
      </c>
      <c r="C41">
        <v>2342</v>
      </c>
      <c r="D41" t="s">
        <v>844</v>
      </c>
      <c r="E41">
        <v>1</v>
      </c>
    </row>
    <row r="42" spans="1:5">
      <c r="A42" s="1">
        <v>43953</v>
      </c>
      <c r="B42" t="s">
        <v>1149</v>
      </c>
      <c r="C42">
        <v>1549</v>
      </c>
      <c r="D42" t="s">
        <v>1052</v>
      </c>
      <c r="E42">
        <v>1</v>
      </c>
    </row>
    <row r="43" spans="1:5">
      <c r="A43" s="1">
        <v>43963</v>
      </c>
      <c r="B43" t="s">
        <v>1150</v>
      </c>
      <c r="C43">
        <v>2346</v>
      </c>
      <c r="D43" t="s">
        <v>827</v>
      </c>
      <c r="E43">
        <v>1</v>
      </c>
    </row>
    <row r="44" spans="1:5">
      <c r="A44" s="1">
        <v>43954</v>
      </c>
      <c r="B44" t="s">
        <v>1151</v>
      </c>
      <c r="C44">
        <v>5422</v>
      </c>
      <c r="D44" t="s">
        <v>992</v>
      </c>
      <c r="E44">
        <v>4</v>
      </c>
    </row>
    <row r="45" spans="1:5">
      <c r="A45" s="1">
        <v>43975</v>
      </c>
      <c r="B45" t="s">
        <v>1152</v>
      </c>
      <c r="C45">
        <v>1765</v>
      </c>
      <c r="D45" t="s">
        <v>643</v>
      </c>
      <c r="E45">
        <v>1</v>
      </c>
    </row>
    <row r="46" spans="1:5">
      <c r="A46" s="1">
        <v>43974</v>
      </c>
      <c r="B46" t="s">
        <v>1153</v>
      </c>
      <c r="C46">
        <v>9559</v>
      </c>
      <c r="D46" t="s">
        <v>945</v>
      </c>
      <c r="E46">
        <v>1</v>
      </c>
    </row>
    <row r="47" spans="1:5">
      <c r="A47" s="1">
        <v>43976</v>
      </c>
      <c r="B47" t="s">
        <v>1154</v>
      </c>
      <c r="C47">
        <v>2342</v>
      </c>
      <c r="D47" t="s">
        <v>471</v>
      </c>
      <c r="E47">
        <v>1</v>
      </c>
    </row>
    <row r="48" spans="1:5">
      <c r="A48" s="1">
        <v>43976</v>
      </c>
      <c r="B48" t="s">
        <v>1155</v>
      </c>
      <c r="C48">
        <v>9559</v>
      </c>
      <c r="D48" t="s">
        <v>1021</v>
      </c>
      <c r="E48">
        <v>2</v>
      </c>
    </row>
    <row r="49" spans="1:5">
      <c r="A49" s="1">
        <v>43968</v>
      </c>
      <c r="B49" t="s">
        <v>1156</v>
      </c>
      <c r="C49">
        <v>1765</v>
      </c>
      <c r="D49" t="s">
        <v>584</v>
      </c>
      <c r="E49">
        <v>2</v>
      </c>
    </row>
    <row r="50" spans="1:5">
      <c r="A50" s="1">
        <v>43978</v>
      </c>
      <c r="B50" t="s">
        <v>1157</v>
      </c>
      <c r="C50">
        <v>1549</v>
      </c>
      <c r="D50" t="s">
        <v>743</v>
      </c>
      <c r="E50">
        <v>1</v>
      </c>
    </row>
    <row r="51" spans="1:5">
      <c r="A51" s="1">
        <v>43959</v>
      </c>
      <c r="B51" t="s">
        <v>1158</v>
      </c>
      <c r="C51">
        <v>2342</v>
      </c>
      <c r="D51" t="s">
        <v>535</v>
      </c>
      <c r="E51">
        <v>1</v>
      </c>
    </row>
    <row r="52" spans="1:5">
      <c r="B52" t="s">
        <v>1159</v>
      </c>
      <c r="C52">
        <v>9559</v>
      </c>
      <c r="D52" t="s">
        <v>1057</v>
      </c>
      <c r="E52">
        <v>1</v>
      </c>
    </row>
    <row r="53" spans="1:5">
      <c r="A53" s="1">
        <v>43966</v>
      </c>
      <c r="B53" t="s">
        <v>1160</v>
      </c>
      <c r="C53">
        <v>9559</v>
      </c>
      <c r="D53" t="s">
        <v>1090</v>
      </c>
      <c r="E53">
        <v>2</v>
      </c>
    </row>
    <row r="54" spans="1:5">
      <c r="A54" s="1">
        <v>43975</v>
      </c>
      <c r="B54" t="s">
        <v>1161</v>
      </c>
      <c r="C54">
        <v>6825</v>
      </c>
      <c r="D54" t="s">
        <v>781</v>
      </c>
      <c r="E54">
        <v>1</v>
      </c>
    </row>
    <row r="55" spans="1:5">
      <c r="A55" s="1">
        <v>43977</v>
      </c>
      <c r="B55" t="s">
        <v>1162</v>
      </c>
      <c r="C55">
        <v>7747</v>
      </c>
      <c r="D55" t="s">
        <v>522</v>
      </c>
      <c r="E55">
        <v>2</v>
      </c>
    </row>
    <row r="56" spans="1:5">
      <c r="A56" s="1">
        <v>43973</v>
      </c>
      <c r="B56" t="s">
        <v>1163</v>
      </c>
      <c r="C56">
        <v>7747</v>
      </c>
      <c r="D56" t="s">
        <v>530</v>
      </c>
      <c r="E56">
        <v>1</v>
      </c>
    </row>
    <row r="57" spans="1:5">
      <c r="A57" s="1">
        <v>43965</v>
      </c>
      <c r="B57" t="s">
        <v>1164</v>
      </c>
      <c r="C57">
        <v>1549</v>
      </c>
      <c r="D57" t="s">
        <v>990</v>
      </c>
      <c r="E57">
        <v>1</v>
      </c>
    </row>
    <row r="58" spans="1:5">
      <c r="A58" s="1">
        <v>43978</v>
      </c>
      <c r="B58" t="s">
        <v>1165</v>
      </c>
      <c r="C58">
        <v>9559</v>
      </c>
      <c r="D58" t="s">
        <v>1079</v>
      </c>
      <c r="E58">
        <v>1</v>
      </c>
    </row>
    <row r="59" spans="1:5">
      <c r="A59" s="1">
        <v>43968</v>
      </c>
      <c r="B59" t="s">
        <v>1166</v>
      </c>
      <c r="C59">
        <v>7747</v>
      </c>
      <c r="D59" t="s">
        <v>527</v>
      </c>
      <c r="E59">
        <v>1</v>
      </c>
    </row>
    <row r="60" spans="1:5">
      <c r="A60" s="1">
        <v>43966</v>
      </c>
      <c r="B60" t="s">
        <v>1167</v>
      </c>
      <c r="C60">
        <v>7747</v>
      </c>
      <c r="D60" t="s">
        <v>414</v>
      </c>
      <c r="E60">
        <v>2</v>
      </c>
    </row>
    <row r="61" spans="1:5">
      <c r="A61" s="1">
        <v>43965</v>
      </c>
      <c r="B61" t="s">
        <v>1168</v>
      </c>
      <c r="C61">
        <v>2342</v>
      </c>
      <c r="D61" t="s">
        <v>518</v>
      </c>
      <c r="E61">
        <v>1</v>
      </c>
    </row>
    <row r="62" spans="1:5">
      <c r="A62" s="1">
        <v>43963</v>
      </c>
      <c r="B62" t="s">
        <v>1169</v>
      </c>
      <c r="C62">
        <v>7747</v>
      </c>
      <c r="D62" t="s">
        <v>456</v>
      </c>
      <c r="E62">
        <v>1</v>
      </c>
    </row>
    <row r="63" spans="1:5">
      <c r="A63" s="1">
        <v>43960</v>
      </c>
      <c r="B63" t="s">
        <v>1170</v>
      </c>
      <c r="C63">
        <v>2342</v>
      </c>
      <c r="D63" t="s">
        <v>534</v>
      </c>
      <c r="E63">
        <v>1</v>
      </c>
    </row>
    <row r="64" spans="1:5">
      <c r="A64" s="1">
        <v>43968</v>
      </c>
      <c r="B64" t="s">
        <v>1171</v>
      </c>
      <c r="C64">
        <v>2346</v>
      </c>
      <c r="D64" t="s">
        <v>383</v>
      </c>
      <c r="E64">
        <v>1</v>
      </c>
    </row>
    <row r="65" spans="1:5">
      <c r="A65" s="1">
        <v>43966</v>
      </c>
      <c r="B65" t="s">
        <v>1172</v>
      </c>
      <c r="C65">
        <v>2342</v>
      </c>
      <c r="D65" t="s">
        <v>423</v>
      </c>
      <c r="E65">
        <v>1</v>
      </c>
    </row>
    <row r="66" spans="1:5">
      <c r="A66" s="1">
        <v>43959</v>
      </c>
      <c r="B66" t="s">
        <v>1173</v>
      </c>
      <c r="C66">
        <v>6825</v>
      </c>
      <c r="D66" t="s">
        <v>287</v>
      </c>
      <c r="E66">
        <v>1</v>
      </c>
    </row>
    <row r="67" spans="1:5">
      <c r="A67" s="1">
        <v>43978</v>
      </c>
      <c r="B67" t="s">
        <v>1174</v>
      </c>
      <c r="C67">
        <v>2346</v>
      </c>
      <c r="D67" t="s">
        <v>319</v>
      </c>
      <c r="E67">
        <v>1</v>
      </c>
    </row>
    <row r="68" spans="1:5">
      <c r="B68" t="s">
        <v>1175</v>
      </c>
      <c r="C68">
        <v>5422</v>
      </c>
      <c r="D68" t="s">
        <v>1056</v>
      </c>
      <c r="E68">
        <v>4</v>
      </c>
    </row>
    <row r="69" spans="1:5">
      <c r="A69" s="1">
        <v>43979</v>
      </c>
      <c r="B69" t="s">
        <v>1176</v>
      </c>
      <c r="C69">
        <v>1765</v>
      </c>
      <c r="D69" t="s">
        <v>601</v>
      </c>
      <c r="E69">
        <v>2</v>
      </c>
    </row>
    <row r="70" spans="1:5">
      <c r="A70" s="1">
        <v>43953</v>
      </c>
      <c r="B70" t="s">
        <v>1177</v>
      </c>
      <c r="C70">
        <v>1765</v>
      </c>
      <c r="D70" t="s">
        <v>511</v>
      </c>
      <c r="E70">
        <v>1</v>
      </c>
    </row>
    <row r="71" spans="1:5">
      <c r="A71" s="1">
        <v>43981</v>
      </c>
      <c r="B71" t="s">
        <v>1178</v>
      </c>
      <c r="C71">
        <v>2346</v>
      </c>
      <c r="D71" t="s">
        <v>831</v>
      </c>
      <c r="E71">
        <v>1</v>
      </c>
    </row>
    <row r="72" spans="1:5">
      <c r="A72" s="1">
        <v>43956</v>
      </c>
      <c r="B72" t="s">
        <v>1179</v>
      </c>
      <c r="C72">
        <v>7747</v>
      </c>
      <c r="D72" t="s">
        <v>436</v>
      </c>
      <c r="E72">
        <v>1</v>
      </c>
    </row>
    <row r="73" spans="1:5">
      <c r="A73" s="1">
        <v>43969</v>
      </c>
      <c r="B73" t="s">
        <v>1180</v>
      </c>
      <c r="C73">
        <v>1765</v>
      </c>
      <c r="D73" t="s">
        <v>562</v>
      </c>
      <c r="E73">
        <v>1</v>
      </c>
    </row>
    <row r="74" spans="1:5">
      <c r="A74" s="1">
        <v>43970</v>
      </c>
      <c r="B74" t="s">
        <v>1181</v>
      </c>
      <c r="C74">
        <v>5422</v>
      </c>
      <c r="D74" t="s">
        <v>762</v>
      </c>
      <c r="E74">
        <v>2</v>
      </c>
    </row>
    <row r="75" spans="1:5">
      <c r="A75" s="1">
        <v>43975</v>
      </c>
      <c r="B75" t="s">
        <v>1182</v>
      </c>
      <c r="C75">
        <v>7747</v>
      </c>
      <c r="D75" t="s">
        <v>573</v>
      </c>
      <c r="E75">
        <v>1</v>
      </c>
    </row>
    <row r="76" spans="1:5">
      <c r="A76" s="1">
        <v>43954</v>
      </c>
      <c r="B76" t="s">
        <v>1183</v>
      </c>
      <c r="C76">
        <v>9559</v>
      </c>
      <c r="D76" t="s">
        <v>935</v>
      </c>
      <c r="E76">
        <v>1</v>
      </c>
    </row>
    <row r="77" spans="1:5">
      <c r="A77" s="1">
        <v>43953</v>
      </c>
      <c r="B77" t="s">
        <v>1184</v>
      </c>
      <c r="C77">
        <v>1765</v>
      </c>
      <c r="D77" t="s">
        <v>526</v>
      </c>
      <c r="E77">
        <v>1</v>
      </c>
    </row>
    <row r="78" spans="1:5">
      <c r="A78" s="1">
        <v>43952</v>
      </c>
      <c r="B78" t="s">
        <v>1185</v>
      </c>
      <c r="C78">
        <v>9559</v>
      </c>
      <c r="D78" t="s">
        <v>1043</v>
      </c>
      <c r="E78">
        <v>1</v>
      </c>
    </row>
    <row r="79" spans="1:5">
      <c r="A79" s="1">
        <v>43956</v>
      </c>
      <c r="B79" t="s">
        <v>1186</v>
      </c>
      <c r="C79">
        <v>2342</v>
      </c>
      <c r="D79" t="s">
        <v>881</v>
      </c>
      <c r="E79">
        <v>1</v>
      </c>
    </row>
    <row r="80" spans="1:5">
      <c r="A80" s="1">
        <v>43962</v>
      </c>
      <c r="B80" t="s">
        <v>1187</v>
      </c>
      <c r="C80">
        <v>2342</v>
      </c>
      <c r="D80" t="s">
        <v>640</v>
      </c>
      <c r="E80">
        <v>1</v>
      </c>
    </row>
    <row r="81" spans="1:5">
      <c r="A81" s="1">
        <v>43976</v>
      </c>
      <c r="B81" t="s">
        <v>1188</v>
      </c>
      <c r="C81">
        <v>5422</v>
      </c>
      <c r="D81" t="s">
        <v>1046</v>
      </c>
      <c r="E81">
        <v>3</v>
      </c>
    </row>
    <row r="82" spans="1:5">
      <c r="A82" s="1">
        <v>43962</v>
      </c>
      <c r="B82" t="s">
        <v>1189</v>
      </c>
      <c r="C82">
        <v>1765</v>
      </c>
      <c r="D82" t="s">
        <v>521</v>
      </c>
      <c r="E82">
        <v>1</v>
      </c>
    </row>
    <row r="83" spans="1:5">
      <c r="A83" s="1">
        <v>43952</v>
      </c>
      <c r="B83" t="s">
        <v>1190</v>
      </c>
      <c r="C83">
        <v>5422</v>
      </c>
      <c r="D83" t="s">
        <v>1032</v>
      </c>
      <c r="E83">
        <v>1</v>
      </c>
    </row>
    <row r="84" spans="1:5">
      <c r="A84" s="1">
        <v>43969</v>
      </c>
      <c r="B84" t="s">
        <v>1191</v>
      </c>
      <c r="C84">
        <v>7747</v>
      </c>
      <c r="D84" t="s">
        <v>862</v>
      </c>
      <c r="E84">
        <v>1</v>
      </c>
    </row>
    <row r="85" spans="1:5">
      <c r="A85" s="1">
        <v>43977</v>
      </c>
      <c r="B85" t="s">
        <v>1192</v>
      </c>
      <c r="C85">
        <v>7747</v>
      </c>
      <c r="D85" t="s">
        <v>558</v>
      </c>
      <c r="E85">
        <v>2</v>
      </c>
    </row>
    <row r="86" spans="1:5">
      <c r="A86" s="1">
        <v>43971</v>
      </c>
      <c r="B86" t="s">
        <v>1193</v>
      </c>
      <c r="C86">
        <v>7747</v>
      </c>
      <c r="D86" t="s">
        <v>572</v>
      </c>
      <c r="E86">
        <v>2</v>
      </c>
    </row>
    <row r="87" spans="1:5">
      <c r="A87" s="1">
        <v>43955</v>
      </c>
      <c r="B87" t="s">
        <v>1194</v>
      </c>
      <c r="C87">
        <v>9559</v>
      </c>
      <c r="D87" t="s">
        <v>953</v>
      </c>
      <c r="E87">
        <v>3</v>
      </c>
    </row>
    <row r="88" spans="1:5">
      <c r="B88" t="s">
        <v>1195</v>
      </c>
      <c r="C88">
        <v>7747</v>
      </c>
      <c r="D88" t="s">
        <v>634</v>
      </c>
      <c r="E88">
        <v>2</v>
      </c>
    </row>
    <row r="89" spans="1:5">
      <c r="A89" s="1">
        <v>43979</v>
      </c>
      <c r="B89" t="s">
        <v>1196</v>
      </c>
      <c r="C89">
        <v>9559</v>
      </c>
      <c r="D89" t="s">
        <v>745</v>
      </c>
      <c r="E89">
        <v>2</v>
      </c>
    </row>
    <row r="90" spans="1:5">
      <c r="A90" s="1">
        <v>43956</v>
      </c>
      <c r="B90" t="s">
        <v>1197</v>
      </c>
      <c r="C90">
        <v>7747</v>
      </c>
      <c r="D90" t="s">
        <v>879</v>
      </c>
      <c r="E90">
        <v>2</v>
      </c>
    </row>
    <row r="91" spans="1:5">
      <c r="A91" s="1">
        <v>43970</v>
      </c>
      <c r="B91" t="s">
        <v>1198</v>
      </c>
      <c r="C91">
        <v>7747</v>
      </c>
      <c r="D91" t="s">
        <v>847</v>
      </c>
      <c r="E91">
        <v>2</v>
      </c>
    </row>
    <row r="92" spans="1:5">
      <c r="A92" s="1">
        <v>43967</v>
      </c>
      <c r="B92" t="s">
        <v>1199</v>
      </c>
      <c r="C92">
        <v>2346</v>
      </c>
      <c r="D92" t="s">
        <v>289</v>
      </c>
      <c r="E92">
        <v>1</v>
      </c>
    </row>
    <row r="93" spans="1:5">
      <c r="A93" s="1">
        <v>43959</v>
      </c>
      <c r="B93" t="s">
        <v>1200</v>
      </c>
      <c r="C93">
        <v>2342</v>
      </c>
      <c r="D93" t="s">
        <v>422</v>
      </c>
      <c r="E93">
        <v>1</v>
      </c>
    </row>
    <row r="94" spans="1:5">
      <c r="A94" s="1">
        <v>43957</v>
      </c>
      <c r="B94" t="s">
        <v>1201</v>
      </c>
      <c r="C94">
        <v>1765</v>
      </c>
      <c r="D94" t="s">
        <v>495</v>
      </c>
      <c r="E94">
        <v>2</v>
      </c>
    </row>
    <row r="95" spans="1:5">
      <c r="A95" s="1">
        <v>43961</v>
      </c>
      <c r="B95" t="s">
        <v>1202</v>
      </c>
      <c r="C95">
        <v>1765</v>
      </c>
      <c r="D95" t="s">
        <v>575</v>
      </c>
      <c r="E95">
        <v>2</v>
      </c>
    </row>
    <row r="96" spans="1:5">
      <c r="A96" s="1">
        <v>43957</v>
      </c>
      <c r="B96" t="s">
        <v>1203</v>
      </c>
      <c r="C96">
        <v>6825</v>
      </c>
      <c r="D96" t="s">
        <v>288</v>
      </c>
      <c r="E96">
        <v>1</v>
      </c>
    </row>
    <row r="97" spans="1:5">
      <c r="A97" s="1">
        <v>43969</v>
      </c>
      <c r="B97" t="s">
        <v>1204</v>
      </c>
      <c r="C97">
        <v>1765</v>
      </c>
      <c r="D97" t="s">
        <v>642</v>
      </c>
      <c r="E97">
        <v>2</v>
      </c>
    </row>
    <row r="98" spans="1:5">
      <c r="A98" s="1">
        <v>43952</v>
      </c>
      <c r="B98" t="s">
        <v>1205</v>
      </c>
      <c r="C98">
        <v>2346</v>
      </c>
      <c r="D98" t="s">
        <v>296</v>
      </c>
      <c r="E98">
        <v>1</v>
      </c>
    </row>
    <row r="99" spans="1:5">
      <c r="A99" s="1">
        <v>43978</v>
      </c>
      <c r="B99" t="s">
        <v>1206</v>
      </c>
      <c r="C99">
        <v>2342</v>
      </c>
      <c r="D99" t="s">
        <v>685</v>
      </c>
      <c r="E99">
        <v>1</v>
      </c>
    </row>
    <row r="100" spans="1:5">
      <c r="A100" s="1">
        <v>43972</v>
      </c>
      <c r="B100" t="s">
        <v>1207</v>
      </c>
      <c r="C100">
        <v>9559</v>
      </c>
      <c r="D100" t="s">
        <v>1054</v>
      </c>
      <c r="E100">
        <v>1</v>
      </c>
    </row>
    <row r="101" spans="1:5">
      <c r="A101" s="1">
        <v>43953</v>
      </c>
      <c r="B101" t="s">
        <v>1208</v>
      </c>
      <c r="C101">
        <v>1765</v>
      </c>
      <c r="D101" t="s">
        <v>876</v>
      </c>
      <c r="E101">
        <v>2</v>
      </c>
    </row>
    <row r="102" spans="1:5">
      <c r="A102" s="1">
        <v>43958</v>
      </c>
      <c r="B102" t="s">
        <v>1209</v>
      </c>
      <c r="C102">
        <v>9559</v>
      </c>
      <c r="D102" t="s">
        <v>964</v>
      </c>
      <c r="E102">
        <v>2</v>
      </c>
    </row>
    <row r="103" spans="1:5">
      <c r="A103" s="1">
        <v>43965</v>
      </c>
      <c r="B103" t="s">
        <v>1210</v>
      </c>
      <c r="C103">
        <v>9559</v>
      </c>
      <c r="D103" t="s">
        <v>746</v>
      </c>
      <c r="E103">
        <v>1</v>
      </c>
    </row>
    <row r="104" spans="1:5">
      <c r="A104" s="1">
        <v>43956</v>
      </c>
      <c r="B104" t="s">
        <v>1211</v>
      </c>
      <c r="C104">
        <v>9559</v>
      </c>
      <c r="D104" t="s">
        <v>1039</v>
      </c>
      <c r="E104">
        <v>3</v>
      </c>
    </row>
    <row r="105" spans="1:5">
      <c r="A105" s="1">
        <v>43962</v>
      </c>
      <c r="B105" t="s">
        <v>1212</v>
      </c>
      <c r="C105">
        <v>7747</v>
      </c>
      <c r="D105" t="s">
        <v>570</v>
      </c>
      <c r="E105">
        <v>2</v>
      </c>
    </row>
    <row r="106" spans="1:5">
      <c r="A106" s="1">
        <v>43980</v>
      </c>
      <c r="B106" t="s">
        <v>1213</v>
      </c>
      <c r="C106">
        <v>1765</v>
      </c>
      <c r="D106" t="s">
        <v>470</v>
      </c>
      <c r="E106">
        <v>2</v>
      </c>
    </row>
    <row r="107" spans="1:5">
      <c r="A107" s="1">
        <v>43952</v>
      </c>
      <c r="B107" t="s">
        <v>1214</v>
      </c>
      <c r="C107">
        <v>9559</v>
      </c>
      <c r="D107" t="s">
        <v>717</v>
      </c>
      <c r="E107">
        <v>3</v>
      </c>
    </row>
    <row r="108" spans="1:5">
      <c r="A108" s="1">
        <v>43954</v>
      </c>
      <c r="B108" t="s">
        <v>1215</v>
      </c>
      <c r="C108">
        <v>6825</v>
      </c>
      <c r="D108" t="s">
        <v>286</v>
      </c>
      <c r="E108">
        <v>1</v>
      </c>
    </row>
    <row r="109" spans="1:5">
      <c r="A109" s="1">
        <v>43976</v>
      </c>
      <c r="B109" t="s">
        <v>1216</v>
      </c>
      <c r="C109">
        <v>9559</v>
      </c>
      <c r="D109" t="s">
        <v>1001</v>
      </c>
      <c r="E109">
        <v>2</v>
      </c>
    </row>
    <row r="110" spans="1:5">
      <c r="A110" s="1">
        <v>43953</v>
      </c>
      <c r="B110" t="s">
        <v>1217</v>
      </c>
      <c r="C110">
        <v>7747</v>
      </c>
      <c r="D110" t="s">
        <v>625</v>
      </c>
      <c r="E110">
        <v>2</v>
      </c>
    </row>
    <row r="111" spans="1:5">
      <c r="A111" s="1">
        <v>43981</v>
      </c>
      <c r="B111" s="2" t="s">
        <v>1218</v>
      </c>
      <c r="C111">
        <v>2346</v>
      </c>
      <c r="D111" t="s">
        <v>777</v>
      </c>
      <c r="E111">
        <v>1</v>
      </c>
    </row>
    <row r="112" spans="1:5">
      <c r="A112" s="1">
        <v>43952</v>
      </c>
      <c r="B112" t="s">
        <v>1219</v>
      </c>
      <c r="C112">
        <v>9559</v>
      </c>
      <c r="D112" t="s">
        <v>916</v>
      </c>
      <c r="E112">
        <v>1</v>
      </c>
    </row>
    <row r="113" spans="1:5">
      <c r="A113" s="1">
        <v>43970</v>
      </c>
      <c r="B113" t="s">
        <v>1220</v>
      </c>
      <c r="C113">
        <v>9559</v>
      </c>
      <c r="D113" t="s">
        <v>893</v>
      </c>
      <c r="E113">
        <v>1</v>
      </c>
    </row>
    <row r="114" spans="1:5">
      <c r="A114" s="1">
        <v>43953</v>
      </c>
      <c r="B114" t="s">
        <v>1221</v>
      </c>
      <c r="C114">
        <v>5422</v>
      </c>
      <c r="D114" t="s">
        <v>956</v>
      </c>
      <c r="E114">
        <v>4</v>
      </c>
    </row>
    <row r="115" spans="1:5">
      <c r="A115" s="1">
        <v>43973</v>
      </c>
      <c r="B115" t="s">
        <v>1222</v>
      </c>
      <c r="C115">
        <v>2346</v>
      </c>
      <c r="D115" t="s">
        <v>365</v>
      </c>
      <c r="E115">
        <v>1</v>
      </c>
    </row>
    <row r="116" spans="1:5">
      <c r="A116" s="1">
        <v>43965</v>
      </c>
      <c r="B116" t="s">
        <v>1223</v>
      </c>
      <c r="C116">
        <v>1765</v>
      </c>
      <c r="D116" t="s">
        <v>595</v>
      </c>
      <c r="E116">
        <v>1</v>
      </c>
    </row>
    <row r="117" spans="1:5">
      <c r="A117" s="1">
        <v>43979</v>
      </c>
      <c r="B117" t="s">
        <v>1224</v>
      </c>
      <c r="C117">
        <v>7747</v>
      </c>
      <c r="D117" t="s">
        <v>496</v>
      </c>
      <c r="E117">
        <v>1</v>
      </c>
    </row>
    <row r="118" spans="1:5">
      <c r="B118" t="s">
        <v>1225</v>
      </c>
      <c r="C118">
        <v>2342</v>
      </c>
      <c r="D118" t="s">
        <v>516</v>
      </c>
      <c r="E118">
        <v>1</v>
      </c>
    </row>
    <row r="119" spans="1:5">
      <c r="A119" s="1">
        <v>43981</v>
      </c>
      <c r="B119" t="s">
        <v>1226</v>
      </c>
      <c r="C119">
        <v>6825</v>
      </c>
      <c r="D119" t="s">
        <v>799</v>
      </c>
      <c r="E119">
        <v>1</v>
      </c>
    </row>
    <row r="120" spans="1:5">
      <c r="A120" s="1">
        <v>43958</v>
      </c>
      <c r="B120" t="s">
        <v>1227</v>
      </c>
      <c r="C120">
        <v>2342</v>
      </c>
      <c r="D120" t="s">
        <v>668</v>
      </c>
      <c r="E120">
        <v>1</v>
      </c>
    </row>
    <row r="121" spans="1:5">
      <c r="A121" s="1">
        <v>43974</v>
      </c>
      <c r="B121" t="s">
        <v>1228</v>
      </c>
      <c r="C121">
        <v>2342</v>
      </c>
      <c r="D121" t="s">
        <v>548</v>
      </c>
      <c r="E121">
        <v>1</v>
      </c>
    </row>
    <row r="122" spans="1:5">
      <c r="A122" s="1">
        <v>43953</v>
      </c>
      <c r="B122" t="s">
        <v>1229</v>
      </c>
      <c r="C122">
        <v>7747</v>
      </c>
      <c r="D122" t="s">
        <v>631</v>
      </c>
      <c r="E122">
        <v>1</v>
      </c>
    </row>
    <row r="123" spans="1:5">
      <c r="A123" s="1">
        <v>43955</v>
      </c>
      <c r="B123" t="s">
        <v>1230</v>
      </c>
      <c r="C123">
        <v>6825</v>
      </c>
      <c r="D123" t="s">
        <v>364</v>
      </c>
      <c r="E123">
        <v>1</v>
      </c>
    </row>
    <row r="124" spans="1:5">
      <c r="A124" s="1">
        <v>43978</v>
      </c>
      <c r="B124" t="s">
        <v>1231</v>
      </c>
      <c r="C124">
        <v>7747</v>
      </c>
      <c r="D124" t="s">
        <v>593</v>
      </c>
      <c r="E124">
        <v>1</v>
      </c>
    </row>
    <row r="125" spans="1:5">
      <c r="A125" s="1">
        <v>43957</v>
      </c>
      <c r="B125" t="s">
        <v>1232</v>
      </c>
      <c r="C125">
        <v>5422</v>
      </c>
      <c r="D125" t="s">
        <v>737</v>
      </c>
      <c r="E125">
        <v>4</v>
      </c>
    </row>
    <row r="126" spans="1:5">
      <c r="A126" s="1">
        <v>43976</v>
      </c>
      <c r="B126" t="s">
        <v>1233</v>
      </c>
      <c r="C126">
        <v>2346</v>
      </c>
      <c r="D126" t="s">
        <v>301</v>
      </c>
      <c r="E126">
        <v>1</v>
      </c>
    </row>
    <row r="127" spans="1:5">
      <c r="B127" t="s">
        <v>1234</v>
      </c>
      <c r="C127">
        <v>2346</v>
      </c>
      <c r="D127" t="s">
        <v>329</v>
      </c>
      <c r="E127">
        <v>1</v>
      </c>
    </row>
    <row r="128" spans="1:5">
      <c r="A128" s="1">
        <v>43960</v>
      </c>
      <c r="B128" t="s">
        <v>1235</v>
      </c>
      <c r="C128">
        <v>1765</v>
      </c>
      <c r="D128" t="s">
        <v>566</v>
      </c>
      <c r="E128">
        <v>1</v>
      </c>
    </row>
    <row r="129" spans="1:5">
      <c r="A129" s="1">
        <v>43972</v>
      </c>
      <c r="B129" t="s">
        <v>1236</v>
      </c>
      <c r="C129">
        <v>2346</v>
      </c>
      <c r="D129" t="s">
        <v>788</v>
      </c>
      <c r="E129">
        <v>1</v>
      </c>
    </row>
    <row r="130" spans="1:5">
      <c r="A130" s="1">
        <v>43980</v>
      </c>
      <c r="B130" t="s">
        <v>1237</v>
      </c>
      <c r="C130">
        <v>7747</v>
      </c>
      <c r="D130" t="s">
        <v>628</v>
      </c>
      <c r="E130">
        <v>1</v>
      </c>
    </row>
    <row r="131" spans="1:5">
      <c r="A131" s="1">
        <v>43960</v>
      </c>
      <c r="B131" t="s">
        <v>1238</v>
      </c>
      <c r="C131">
        <v>5422</v>
      </c>
      <c r="D131" t="s">
        <v>1092</v>
      </c>
      <c r="E131">
        <v>4</v>
      </c>
    </row>
    <row r="132" spans="1:5">
      <c r="A132" s="1">
        <v>43959</v>
      </c>
      <c r="B132" t="s">
        <v>1239</v>
      </c>
      <c r="C132">
        <v>7747</v>
      </c>
      <c r="D132" t="s">
        <v>581</v>
      </c>
      <c r="E132">
        <v>1</v>
      </c>
    </row>
    <row r="133" spans="1:5">
      <c r="A133" s="1">
        <v>43978</v>
      </c>
      <c r="B133" t="s">
        <v>1240</v>
      </c>
      <c r="C133">
        <v>2342</v>
      </c>
      <c r="D133" t="s">
        <v>649</v>
      </c>
      <c r="E133">
        <v>1</v>
      </c>
    </row>
    <row r="134" spans="1:5">
      <c r="B134" t="s">
        <v>1241</v>
      </c>
      <c r="C134">
        <v>2346</v>
      </c>
      <c r="D134" t="s">
        <v>317</v>
      </c>
      <c r="E134">
        <v>1</v>
      </c>
    </row>
    <row r="135" spans="1:5">
      <c r="A135" s="1">
        <v>43968</v>
      </c>
      <c r="B135" t="s">
        <v>1242</v>
      </c>
      <c r="C135">
        <v>9559</v>
      </c>
      <c r="D135" t="s">
        <v>1015</v>
      </c>
      <c r="E135">
        <v>2</v>
      </c>
    </row>
    <row r="136" spans="1:5">
      <c r="A136" s="1">
        <v>43976</v>
      </c>
      <c r="B136" t="s">
        <v>1243</v>
      </c>
      <c r="C136">
        <v>7747</v>
      </c>
      <c r="D136" t="s">
        <v>618</v>
      </c>
      <c r="E136">
        <v>1</v>
      </c>
    </row>
    <row r="137" spans="1:5">
      <c r="A137" s="1">
        <v>43977</v>
      </c>
      <c r="B137" t="s">
        <v>1244</v>
      </c>
      <c r="C137">
        <v>1765</v>
      </c>
      <c r="D137" t="s">
        <v>505</v>
      </c>
      <c r="E137">
        <v>1</v>
      </c>
    </row>
    <row r="138" spans="1:5">
      <c r="A138" s="1">
        <v>43973</v>
      </c>
      <c r="B138" t="s">
        <v>1245</v>
      </c>
      <c r="C138">
        <v>9559</v>
      </c>
      <c r="D138" t="s">
        <v>1029</v>
      </c>
      <c r="E138">
        <v>3</v>
      </c>
    </row>
    <row r="139" spans="1:5">
      <c r="A139" s="1">
        <v>43956</v>
      </c>
      <c r="B139" t="s">
        <v>1246</v>
      </c>
      <c r="C139">
        <v>5422</v>
      </c>
      <c r="D139" t="s">
        <v>1089</v>
      </c>
      <c r="E139">
        <v>3</v>
      </c>
    </row>
    <row r="140" spans="1:5">
      <c r="A140" s="1">
        <v>43974</v>
      </c>
      <c r="B140" t="s">
        <v>1247</v>
      </c>
      <c r="C140">
        <v>2342</v>
      </c>
      <c r="D140" t="s">
        <v>674</v>
      </c>
      <c r="E140">
        <v>1</v>
      </c>
    </row>
    <row r="141" spans="1:5">
      <c r="A141" s="1">
        <v>43979</v>
      </c>
      <c r="B141" t="s">
        <v>1248</v>
      </c>
      <c r="C141">
        <v>2342</v>
      </c>
      <c r="D141" t="s">
        <v>645</v>
      </c>
      <c r="E141">
        <v>1</v>
      </c>
    </row>
    <row r="142" spans="1:5">
      <c r="A142" s="1">
        <v>43953</v>
      </c>
      <c r="B142" t="s">
        <v>1249</v>
      </c>
      <c r="C142">
        <v>1765</v>
      </c>
      <c r="D142" t="s">
        <v>686</v>
      </c>
      <c r="E142">
        <v>1</v>
      </c>
    </row>
    <row r="143" spans="1:5">
      <c r="A143" s="1">
        <v>43953</v>
      </c>
      <c r="B143" t="s">
        <v>1250</v>
      </c>
      <c r="C143">
        <v>9559</v>
      </c>
      <c r="D143" t="s">
        <v>971</v>
      </c>
      <c r="E143">
        <v>1</v>
      </c>
    </row>
    <row r="144" spans="1:5">
      <c r="A144" s="1">
        <v>43968</v>
      </c>
      <c r="B144" t="s">
        <v>1251</v>
      </c>
      <c r="C144">
        <v>7747</v>
      </c>
      <c r="D144" t="s">
        <v>654</v>
      </c>
      <c r="E144">
        <v>1</v>
      </c>
    </row>
    <row r="145" spans="1:5">
      <c r="A145" s="1">
        <v>43953</v>
      </c>
      <c r="B145" t="s">
        <v>1252</v>
      </c>
      <c r="C145">
        <v>5422</v>
      </c>
      <c r="D145" t="s">
        <v>758</v>
      </c>
      <c r="E145">
        <v>3</v>
      </c>
    </row>
    <row r="146" spans="1:5">
      <c r="A146" s="1">
        <v>43973</v>
      </c>
      <c r="B146" t="s">
        <v>1253</v>
      </c>
      <c r="C146">
        <v>1549</v>
      </c>
      <c r="D146" t="s">
        <v>1051</v>
      </c>
      <c r="E146">
        <v>1</v>
      </c>
    </row>
    <row r="147" spans="1:5">
      <c r="A147" s="1">
        <v>43966</v>
      </c>
      <c r="B147" t="s">
        <v>1254</v>
      </c>
      <c r="C147">
        <v>7747</v>
      </c>
      <c r="D147" t="s">
        <v>458</v>
      </c>
      <c r="E147">
        <v>1</v>
      </c>
    </row>
    <row r="148" spans="1:5">
      <c r="A148" s="1">
        <v>43974</v>
      </c>
      <c r="B148" t="s">
        <v>1255</v>
      </c>
      <c r="C148">
        <v>7747</v>
      </c>
      <c r="D148" t="s">
        <v>553</v>
      </c>
      <c r="E148">
        <v>2</v>
      </c>
    </row>
    <row r="149" spans="1:5">
      <c r="B149" t="s">
        <v>1256</v>
      </c>
      <c r="C149">
        <v>2342</v>
      </c>
      <c r="D149" t="s">
        <v>672</v>
      </c>
      <c r="E149">
        <v>1</v>
      </c>
    </row>
    <row r="150" spans="1:5">
      <c r="A150" s="1">
        <v>43971</v>
      </c>
      <c r="B150" t="s">
        <v>1257</v>
      </c>
      <c r="C150">
        <v>1765</v>
      </c>
      <c r="D150" t="s">
        <v>677</v>
      </c>
      <c r="E150">
        <v>1</v>
      </c>
    </row>
    <row r="151" spans="1:5">
      <c r="A151" s="1">
        <v>43958</v>
      </c>
      <c r="B151" t="s">
        <v>1258</v>
      </c>
      <c r="C151">
        <v>9559</v>
      </c>
      <c r="D151" t="s">
        <v>1087</v>
      </c>
      <c r="E151">
        <v>2</v>
      </c>
    </row>
    <row r="152" spans="1:5">
      <c r="A152" s="1">
        <v>43965</v>
      </c>
      <c r="B152" t="s">
        <v>1259</v>
      </c>
      <c r="C152">
        <v>7747</v>
      </c>
      <c r="D152" t="s">
        <v>443</v>
      </c>
      <c r="E152">
        <v>2</v>
      </c>
    </row>
    <row r="153" spans="1:5">
      <c r="A153" s="1">
        <v>43957</v>
      </c>
      <c r="B153" t="s">
        <v>1260</v>
      </c>
      <c r="C153">
        <v>1765</v>
      </c>
      <c r="D153" t="s">
        <v>413</v>
      </c>
      <c r="E153">
        <v>1</v>
      </c>
    </row>
    <row r="154" spans="1:5">
      <c r="A154" s="1">
        <v>43958</v>
      </c>
      <c r="B154" s="2" t="s">
        <v>1261</v>
      </c>
      <c r="C154">
        <v>7747</v>
      </c>
      <c r="D154" t="s">
        <v>546</v>
      </c>
      <c r="E154">
        <v>1</v>
      </c>
    </row>
    <row r="155" spans="1:5">
      <c r="A155" s="1">
        <v>43970</v>
      </c>
      <c r="B155" t="s">
        <v>1262</v>
      </c>
      <c r="C155">
        <v>5422</v>
      </c>
      <c r="D155" t="s">
        <v>1066</v>
      </c>
      <c r="E155">
        <v>1</v>
      </c>
    </row>
    <row r="156" spans="1:5">
      <c r="A156" s="1">
        <v>43973</v>
      </c>
      <c r="B156" t="s">
        <v>1263</v>
      </c>
      <c r="C156">
        <v>2346</v>
      </c>
      <c r="D156" t="s">
        <v>264</v>
      </c>
      <c r="E156">
        <v>1</v>
      </c>
    </row>
    <row r="157" spans="1:5">
      <c r="A157" s="1">
        <v>43980</v>
      </c>
      <c r="B157" t="s">
        <v>1264</v>
      </c>
      <c r="C157">
        <v>7747</v>
      </c>
      <c r="D157" t="s">
        <v>540</v>
      </c>
      <c r="E157">
        <v>2</v>
      </c>
    </row>
    <row r="158" spans="1:5">
      <c r="B158" t="s">
        <v>1265</v>
      </c>
      <c r="C158">
        <v>5422</v>
      </c>
      <c r="D158" t="s">
        <v>1078</v>
      </c>
      <c r="E158">
        <v>1</v>
      </c>
    </row>
    <row r="159" spans="1:5">
      <c r="A159" s="1">
        <v>43972</v>
      </c>
      <c r="B159" s="2" t="s">
        <v>1266</v>
      </c>
      <c r="C159">
        <v>2342</v>
      </c>
      <c r="D159" t="s">
        <v>855</v>
      </c>
      <c r="E159">
        <v>1</v>
      </c>
    </row>
    <row r="160" spans="1:5">
      <c r="A160" s="1">
        <v>43973</v>
      </c>
      <c r="B160" t="s">
        <v>1267</v>
      </c>
      <c r="C160">
        <v>2346</v>
      </c>
      <c r="D160" t="s">
        <v>311</v>
      </c>
      <c r="E160">
        <v>1</v>
      </c>
    </row>
    <row r="161" spans="1:5">
      <c r="A161" s="1">
        <v>43973</v>
      </c>
      <c r="B161" t="s">
        <v>1268</v>
      </c>
      <c r="C161">
        <v>9559</v>
      </c>
      <c r="D161" t="s">
        <v>968</v>
      </c>
      <c r="E161">
        <v>3</v>
      </c>
    </row>
    <row r="162" spans="1:5">
      <c r="A162" s="1">
        <v>43955</v>
      </c>
      <c r="B162" t="s">
        <v>1269</v>
      </c>
      <c r="C162">
        <v>2346</v>
      </c>
      <c r="D162" t="s">
        <v>814</v>
      </c>
      <c r="E162">
        <v>1</v>
      </c>
    </row>
    <row r="163" spans="1:5">
      <c r="A163" s="1">
        <v>43970</v>
      </c>
      <c r="B163" t="s">
        <v>1270</v>
      </c>
      <c r="C163">
        <v>2342</v>
      </c>
      <c r="D163" t="s">
        <v>450</v>
      </c>
      <c r="E163">
        <v>1</v>
      </c>
    </row>
    <row r="164" spans="1:5">
      <c r="A164" s="1">
        <v>43967</v>
      </c>
      <c r="B164" t="s">
        <v>1271</v>
      </c>
      <c r="C164">
        <v>1765</v>
      </c>
      <c r="D164" t="s">
        <v>602</v>
      </c>
      <c r="E164">
        <v>1</v>
      </c>
    </row>
    <row r="165" spans="1:5">
      <c r="A165" s="1">
        <v>43972</v>
      </c>
      <c r="B165" t="s">
        <v>1272</v>
      </c>
      <c r="C165">
        <v>9559</v>
      </c>
      <c r="D165" t="s">
        <v>894</v>
      </c>
      <c r="E165">
        <v>2</v>
      </c>
    </row>
    <row r="166" spans="1:5">
      <c r="B166" t="s">
        <v>1273</v>
      </c>
      <c r="C166">
        <v>2342</v>
      </c>
      <c r="D166" t="s">
        <v>869</v>
      </c>
      <c r="E166">
        <v>1</v>
      </c>
    </row>
    <row r="167" spans="1:5">
      <c r="A167" s="1">
        <v>43981</v>
      </c>
      <c r="B167" t="s">
        <v>1274</v>
      </c>
      <c r="C167">
        <v>7747</v>
      </c>
      <c r="D167" t="s">
        <v>568</v>
      </c>
      <c r="E167">
        <v>2</v>
      </c>
    </row>
    <row r="168" spans="1:5">
      <c r="A168" s="1">
        <v>43964</v>
      </c>
      <c r="B168" t="s">
        <v>1275</v>
      </c>
      <c r="C168">
        <v>9559</v>
      </c>
      <c r="D168" t="s">
        <v>981</v>
      </c>
      <c r="E168">
        <v>1</v>
      </c>
    </row>
    <row r="169" spans="1:5">
      <c r="A169" s="1">
        <v>43976</v>
      </c>
      <c r="B169" t="s">
        <v>1276</v>
      </c>
      <c r="C169">
        <v>7747</v>
      </c>
      <c r="D169" t="s">
        <v>676</v>
      </c>
      <c r="E169">
        <v>2</v>
      </c>
    </row>
    <row r="170" spans="1:5">
      <c r="A170" s="1">
        <v>43969</v>
      </c>
      <c r="B170" t="s">
        <v>1277</v>
      </c>
      <c r="C170">
        <v>7747</v>
      </c>
      <c r="D170" t="s">
        <v>525</v>
      </c>
      <c r="E170">
        <v>2</v>
      </c>
    </row>
    <row r="171" spans="1:5">
      <c r="A171" s="1">
        <v>43970</v>
      </c>
      <c r="B171" t="s">
        <v>1278</v>
      </c>
      <c r="C171">
        <v>9559</v>
      </c>
      <c r="D171" t="s">
        <v>713</v>
      </c>
      <c r="E171">
        <v>2</v>
      </c>
    </row>
    <row r="172" spans="1:5">
      <c r="A172" s="1">
        <v>43967</v>
      </c>
      <c r="B172" t="s">
        <v>1279</v>
      </c>
      <c r="C172">
        <v>7747</v>
      </c>
      <c r="D172" t="s">
        <v>559</v>
      </c>
      <c r="E172">
        <v>1</v>
      </c>
    </row>
    <row r="173" spans="1:5">
      <c r="A173" s="1">
        <v>43974</v>
      </c>
      <c r="B173" t="s">
        <v>1280</v>
      </c>
      <c r="C173">
        <v>2346</v>
      </c>
      <c r="D173" t="s">
        <v>356</v>
      </c>
      <c r="E173">
        <v>1</v>
      </c>
    </row>
    <row r="174" spans="1:5">
      <c r="A174" s="1">
        <v>43961</v>
      </c>
      <c r="B174" t="s">
        <v>1281</v>
      </c>
      <c r="C174">
        <v>7747</v>
      </c>
      <c r="D174" t="s">
        <v>670</v>
      </c>
      <c r="E174">
        <v>1</v>
      </c>
    </row>
    <row r="175" spans="1:5">
      <c r="A175" s="1">
        <v>43958</v>
      </c>
      <c r="B175" t="s">
        <v>1282</v>
      </c>
      <c r="C175">
        <v>5422</v>
      </c>
      <c r="D175" t="s">
        <v>1041</v>
      </c>
      <c r="E175">
        <v>2</v>
      </c>
    </row>
    <row r="176" spans="1:5">
      <c r="A176" s="1">
        <v>43972</v>
      </c>
      <c r="B176" t="s">
        <v>1283</v>
      </c>
      <c r="C176">
        <v>9559</v>
      </c>
      <c r="D176" t="s">
        <v>937</v>
      </c>
      <c r="E176">
        <v>3</v>
      </c>
    </row>
    <row r="177" spans="1:5">
      <c r="A177" s="1">
        <v>43970</v>
      </c>
      <c r="B177" t="s">
        <v>1284</v>
      </c>
      <c r="C177">
        <v>5422</v>
      </c>
      <c r="D177" t="s">
        <v>932</v>
      </c>
      <c r="E177">
        <v>4</v>
      </c>
    </row>
    <row r="178" spans="1:5">
      <c r="A178" s="1">
        <v>43976</v>
      </c>
      <c r="B178" t="s">
        <v>1285</v>
      </c>
      <c r="C178">
        <v>1765</v>
      </c>
      <c r="D178" t="s">
        <v>547</v>
      </c>
      <c r="E178">
        <v>2</v>
      </c>
    </row>
    <row r="179" spans="1:5">
      <c r="A179" s="1">
        <v>43972</v>
      </c>
      <c r="B179" t="s">
        <v>1286</v>
      </c>
      <c r="C179">
        <v>7747</v>
      </c>
      <c r="D179" t="s">
        <v>539</v>
      </c>
      <c r="E179">
        <v>1</v>
      </c>
    </row>
    <row r="180" spans="1:5">
      <c r="A180" s="1">
        <v>43974</v>
      </c>
      <c r="B180" t="s">
        <v>1287</v>
      </c>
      <c r="C180">
        <v>7747</v>
      </c>
      <c r="D180" t="s">
        <v>639</v>
      </c>
      <c r="E180">
        <v>2</v>
      </c>
    </row>
    <row r="181" spans="1:5">
      <c r="A181" s="1">
        <v>43964</v>
      </c>
      <c r="B181" t="s">
        <v>1288</v>
      </c>
      <c r="C181">
        <v>1549</v>
      </c>
      <c r="D181" t="s">
        <v>1044</v>
      </c>
      <c r="E181">
        <v>1</v>
      </c>
    </row>
    <row r="182" spans="1:5">
      <c r="A182" s="1">
        <v>43966</v>
      </c>
      <c r="B182" t="s">
        <v>1289</v>
      </c>
      <c r="C182">
        <v>5422</v>
      </c>
      <c r="D182" t="s">
        <v>1099</v>
      </c>
      <c r="E182">
        <v>1</v>
      </c>
    </row>
    <row r="183" spans="1:5">
      <c r="A183" s="1">
        <v>43975</v>
      </c>
      <c r="B183" t="s">
        <v>1290</v>
      </c>
      <c r="C183">
        <v>9559</v>
      </c>
      <c r="D183" t="s">
        <v>1010</v>
      </c>
      <c r="E183">
        <v>1</v>
      </c>
    </row>
    <row r="184" spans="1:5">
      <c r="B184" t="s">
        <v>1291</v>
      </c>
      <c r="C184">
        <v>6825</v>
      </c>
      <c r="D184" t="s">
        <v>330</v>
      </c>
      <c r="E184">
        <v>1</v>
      </c>
    </row>
    <row r="185" spans="1:5">
      <c r="A185" s="1">
        <v>43953</v>
      </c>
      <c r="B185" t="s">
        <v>1292</v>
      </c>
      <c r="C185">
        <v>1765</v>
      </c>
      <c r="D185" t="s">
        <v>687</v>
      </c>
      <c r="E185">
        <v>2</v>
      </c>
    </row>
    <row r="186" spans="1:5">
      <c r="A186" s="1">
        <v>43952</v>
      </c>
      <c r="B186" t="s">
        <v>1293</v>
      </c>
      <c r="C186">
        <v>1549</v>
      </c>
      <c r="D186" t="s">
        <v>764</v>
      </c>
      <c r="E186">
        <v>1</v>
      </c>
    </row>
    <row r="187" spans="1:5">
      <c r="A187" s="1">
        <v>43964</v>
      </c>
      <c r="B187" t="s">
        <v>1294</v>
      </c>
      <c r="C187">
        <v>2346</v>
      </c>
      <c r="D187" t="s">
        <v>395</v>
      </c>
      <c r="E187">
        <v>1</v>
      </c>
    </row>
    <row r="188" spans="1:5">
      <c r="A188" s="1">
        <v>43980</v>
      </c>
      <c r="B188" t="s">
        <v>1295</v>
      </c>
      <c r="C188">
        <v>9559</v>
      </c>
      <c r="D188" t="s">
        <v>911</v>
      </c>
      <c r="E188">
        <v>1</v>
      </c>
    </row>
    <row r="189" spans="1:5">
      <c r="A189" s="1">
        <v>43981</v>
      </c>
      <c r="B189" t="s">
        <v>1296</v>
      </c>
      <c r="C189">
        <v>7747</v>
      </c>
      <c r="D189" t="s">
        <v>680</v>
      </c>
      <c r="E189">
        <v>2</v>
      </c>
    </row>
    <row r="190" spans="1:5">
      <c r="A190" s="1">
        <v>43967</v>
      </c>
      <c r="B190" t="s">
        <v>1297</v>
      </c>
      <c r="C190">
        <v>5422</v>
      </c>
      <c r="D190" t="s">
        <v>891</v>
      </c>
      <c r="E190">
        <v>4</v>
      </c>
    </row>
    <row r="191" spans="1:5">
      <c r="A191" s="1">
        <v>43980</v>
      </c>
      <c r="B191" t="s">
        <v>1298</v>
      </c>
      <c r="C191">
        <v>7747</v>
      </c>
      <c r="D191" t="s">
        <v>466</v>
      </c>
      <c r="E191">
        <v>2</v>
      </c>
    </row>
    <row r="192" spans="1:5">
      <c r="A192" s="1">
        <v>43955</v>
      </c>
      <c r="B192" t="s">
        <v>1299</v>
      </c>
      <c r="C192">
        <v>2342</v>
      </c>
      <c r="D192" t="s">
        <v>605</v>
      </c>
      <c r="E192">
        <v>1</v>
      </c>
    </row>
    <row r="193" spans="1:5">
      <c r="A193" s="1">
        <v>43963</v>
      </c>
      <c r="B193" t="s">
        <v>1300</v>
      </c>
      <c r="C193">
        <v>1765</v>
      </c>
      <c r="D193" t="s">
        <v>635</v>
      </c>
      <c r="E193">
        <v>2</v>
      </c>
    </row>
    <row r="194" spans="1:5">
      <c r="A194" s="1">
        <v>43964</v>
      </c>
      <c r="B194" t="s">
        <v>1301</v>
      </c>
      <c r="C194">
        <v>7747</v>
      </c>
      <c r="D194" t="s">
        <v>463</v>
      </c>
      <c r="E194">
        <v>1</v>
      </c>
    </row>
    <row r="195" spans="1:5">
      <c r="A195" s="1">
        <v>43966</v>
      </c>
      <c r="B195" t="s">
        <v>1302</v>
      </c>
      <c r="C195">
        <v>9559</v>
      </c>
      <c r="D195" t="s">
        <v>954</v>
      </c>
      <c r="E195">
        <v>3</v>
      </c>
    </row>
    <row r="196" spans="1:5">
      <c r="A196" s="1">
        <v>43970</v>
      </c>
      <c r="B196" t="s">
        <v>1303</v>
      </c>
      <c r="C196">
        <v>1765</v>
      </c>
      <c r="D196" t="s">
        <v>872</v>
      </c>
      <c r="E196">
        <v>2</v>
      </c>
    </row>
    <row r="197" spans="1:5">
      <c r="A197" s="1">
        <v>43970</v>
      </c>
      <c r="B197" t="s">
        <v>1304</v>
      </c>
      <c r="C197">
        <v>2342</v>
      </c>
      <c r="D197" t="s">
        <v>418</v>
      </c>
      <c r="E197">
        <v>1</v>
      </c>
    </row>
    <row r="198" spans="1:5">
      <c r="A198" s="1">
        <v>43980</v>
      </c>
      <c r="B198" t="s">
        <v>1305</v>
      </c>
      <c r="C198">
        <v>7747</v>
      </c>
      <c r="D198" t="s">
        <v>523</v>
      </c>
      <c r="E198">
        <v>1</v>
      </c>
    </row>
    <row r="199" spans="1:5">
      <c r="A199" s="1">
        <v>43970</v>
      </c>
      <c r="B199" t="s">
        <v>1306</v>
      </c>
      <c r="C199">
        <v>7747</v>
      </c>
      <c r="D199" t="s">
        <v>588</v>
      </c>
      <c r="E199">
        <v>1</v>
      </c>
    </row>
    <row r="200" spans="1:5">
      <c r="A200" s="1">
        <v>43974</v>
      </c>
      <c r="B200" t="s">
        <v>1307</v>
      </c>
      <c r="C200">
        <v>2342</v>
      </c>
      <c r="D200" t="s">
        <v>424</v>
      </c>
      <c r="E200">
        <v>1</v>
      </c>
    </row>
    <row r="201" spans="1:5">
      <c r="A201" s="1">
        <v>43963</v>
      </c>
      <c r="B201" t="s">
        <v>1308</v>
      </c>
      <c r="C201">
        <v>1765</v>
      </c>
      <c r="D201" t="s">
        <v>554</v>
      </c>
      <c r="E201">
        <v>1</v>
      </c>
    </row>
    <row r="202" spans="1:5">
      <c r="A202" s="1">
        <v>43957</v>
      </c>
      <c r="B202" t="s">
        <v>1309</v>
      </c>
      <c r="C202">
        <v>9559</v>
      </c>
      <c r="D202" t="s">
        <v>711</v>
      </c>
      <c r="E202">
        <v>2</v>
      </c>
    </row>
    <row r="203" spans="1:5">
      <c r="A203" s="1">
        <v>43961</v>
      </c>
      <c r="B203" t="s">
        <v>1310</v>
      </c>
      <c r="C203">
        <v>5422</v>
      </c>
      <c r="D203" t="s">
        <v>733</v>
      </c>
      <c r="E203">
        <v>3</v>
      </c>
    </row>
    <row r="204" spans="1:5">
      <c r="A204" s="1">
        <v>43954</v>
      </c>
      <c r="B204" t="s">
        <v>1311</v>
      </c>
      <c r="C204">
        <v>1765</v>
      </c>
      <c r="D204" t="s">
        <v>431</v>
      </c>
      <c r="E204">
        <v>1</v>
      </c>
    </row>
    <row r="205" spans="1:5">
      <c r="A205" s="1">
        <v>43957</v>
      </c>
      <c r="B205" t="s">
        <v>1312</v>
      </c>
      <c r="C205">
        <v>6825</v>
      </c>
      <c r="D205" t="s">
        <v>772</v>
      </c>
      <c r="E205">
        <v>1</v>
      </c>
    </row>
    <row r="206" spans="1:5">
      <c r="A206" s="1">
        <v>43971</v>
      </c>
      <c r="B206" t="s">
        <v>1313</v>
      </c>
      <c r="C206">
        <v>7747</v>
      </c>
      <c r="D206" t="s">
        <v>594</v>
      </c>
      <c r="E206">
        <v>2</v>
      </c>
    </row>
    <row r="207" spans="1:5">
      <c r="A207" s="1">
        <v>43981</v>
      </c>
      <c r="B207" t="s">
        <v>1314</v>
      </c>
      <c r="C207">
        <v>9559</v>
      </c>
      <c r="D207" t="s">
        <v>1028</v>
      </c>
      <c r="E207">
        <v>3</v>
      </c>
    </row>
    <row r="208" spans="1:5">
      <c r="A208" s="1">
        <v>43969</v>
      </c>
      <c r="B208" t="s">
        <v>1315</v>
      </c>
      <c r="C208">
        <v>5422</v>
      </c>
      <c r="D208" t="s">
        <v>942</v>
      </c>
      <c r="E208">
        <v>4</v>
      </c>
    </row>
    <row r="209" spans="1:5">
      <c r="A209" s="1">
        <v>43964</v>
      </c>
      <c r="B209" t="s">
        <v>1316</v>
      </c>
      <c r="C209">
        <v>7747</v>
      </c>
      <c r="D209" t="s">
        <v>653</v>
      </c>
      <c r="E209">
        <v>2</v>
      </c>
    </row>
    <row r="210" spans="1:5">
      <c r="A210" s="1">
        <v>43972</v>
      </c>
      <c r="B210" t="s">
        <v>1317</v>
      </c>
      <c r="C210">
        <v>7747</v>
      </c>
      <c r="D210" t="s">
        <v>612</v>
      </c>
      <c r="E210">
        <v>2</v>
      </c>
    </row>
    <row r="211" spans="1:5">
      <c r="A211" s="1">
        <v>43967</v>
      </c>
      <c r="B211" t="s">
        <v>1318</v>
      </c>
      <c r="C211">
        <v>1765</v>
      </c>
      <c r="D211" t="s">
        <v>609</v>
      </c>
      <c r="E211">
        <v>2</v>
      </c>
    </row>
    <row r="212" spans="1:5">
      <c r="A212" s="1">
        <v>43968</v>
      </c>
      <c r="B212" t="s">
        <v>1319</v>
      </c>
      <c r="C212">
        <v>1765</v>
      </c>
      <c r="D212" t="s">
        <v>484</v>
      </c>
      <c r="E212">
        <v>1</v>
      </c>
    </row>
    <row r="213" spans="1:5">
      <c r="A213" s="1">
        <v>43964</v>
      </c>
      <c r="B213" t="s">
        <v>1320</v>
      </c>
      <c r="C213">
        <v>1765</v>
      </c>
      <c r="D213" t="s">
        <v>529</v>
      </c>
      <c r="E213">
        <v>1</v>
      </c>
    </row>
    <row r="214" spans="1:5">
      <c r="A214" s="1">
        <v>43952</v>
      </c>
      <c r="B214" t="s">
        <v>1321</v>
      </c>
      <c r="C214">
        <v>2346</v>
      </c>
      <c r="D214" t="s">
        <v>402</v>
      </c>
      <c r="E214">
        <v>1</v>
      </c>
    </row>
    <row r="215" spans="1:5">
      <c r="A215" s="1">
        <v>43953</v>
      </c>
      <c r="B215" t="s">
        <v>1322</v>
      </c>
      <c r="C215">
        <v>9559</v>
      </c>
      <c r="D215" t="s">
        <v>1088</v>
      </c>
      <c r="E215">
        <v>1</v>
      </c>
    </row>
    <row r="216" spans="1:5">
      <c r="A216" s="1">
        <v>43961</v>
      </c>
      <c r="B216" t="s">
        <v>1323</v>
      </c>
      <c r="C216">
        <v>1765</v>
      </c>
      <c r="D216" t="s">
        <v>878</v>
      </c>
      <c r="E216">
        <v>1</v>
      </c>
    </row>
    <row r="217" spans="1:5">
      <c r="A217" s="1">
        <v>43964</v>
      </c>
      <c r="B217" t="s">
        <v>1324</v>
      </c>
      <c r="C217">
        <v>1765</v>
      </c>
      <c r="D217" t="s">
        <v>577</v>
      </c>
      <c r="E217">
        <v>1</v>
      </c>
    </row>
    <row r="218" spans="1:5">
      <c r="A218" s="1">
        <v>43955</v>
      </c>
      <c r="B218" t="s">
        <v>1325</v>
      </c>
      <c r="C218">
        <v>7747</v>
      </c>
      <c r="D218" t="s">
        <v>549</v>
      </c>
      <c r="E218">
        <v>1</v>
      </c>
    </row>
    <row r="219" spans="1:5">
      <c r="A219" s="1">
        <v>43971</v>
      </c>
      <c r="B219" t="s">
        <v>1326</v>
      </c>
      <c r="C219">
        <v>1549</v>
      </c>
      <c r="D219" t="s">
        <v>958</v>
      </c>
      <c r="E219">
        <v>1</v>
      </c>
    </row>
    <row r="220" spans="1:5">
      <c r="A220" s="1">
        <v>43954</v>
      </c>
      <c r="B220" t="s">
        <v>1327</v>
      </c>
      <c r="C220">
        <v>5422</v>
      </c>
      <c r="D220" t="s">
        <v>1033</v>
      </c>
      <c r="E220">
        <v>3</v>
      </c>
    </row>
    <row r="221" spans="1:5">
      <c r="A221" s="1">
        <v>43964</v>
      </c>
      <c r="B221" t="s">
        <v>1328</v>
      </c>
      <c r="C221">
        <v>5422</v>
      </c>
      <c r="D221" t="s">
        <v>969</v>
      </c>
      <c r="E221">
        <v>1</v>
      </c>
    </row>
    <row r="222" spans="1:5">
      <c r="A222" s="1">
        <v>43964</v>
      </c>
      <c r="B222" t="s">
        <v>1329</v>
      </c>
      <c r="C222">
        <v>2342</v>
      </c>
      <c r="D222" t="s">
        <v>453</v>
      </c>
      <c r="E222">
        <v>1</v>
      </c>
    </row>
    <row r="223" spans="1:5">
      <c r="A223" s="1">
        <v>43958</v>
      </c>
      <c r="B223" s="2" t="s">
        <v>1330</v>
      </c>
      <c r="C223">
        <v>7747</v>
      </c>
      <c r="D223" t="s">
        <v>544</v>
      </c>
      <c r="E223">
        <v>1</v>
      </c>
    </row>
    <row r="224" spans="1:5">
      <c r="A224" s="1">
        <v>43979</v>
      </c>
      <c r="B224" t="s">
        <v>1331</v>
      </c>
      <c r="C224">
        <v>1549</v>
      </c>
      <c r="D224" t="s">
        <v>1004</v>
      </c>
      <c r="E224">
        <v>1</v>
      </c>
    </row>
    <row r="225" spans="1:5">
      <c r="A225" s="1">
        <v>43955</v>
      </c>
      <c r="B225" t="s">
        <v>1332</v>
      </c>
      <c r="C225">
        <v>2346</v>
      </c>
      <c r="D225" t="s">
        <v>789</v>
      </c>
      <c r="E225">
        <v>1</v>
      </c>
    </row>
    <row r="226" spans="1:5">
      <c r="A226" s="1">
        <v>43955</v>
      </c>
      <c r="B226" t="s">
        <v>1333</v>
      </c>
      <c r="C226">
        <v>5422</v>
      </c>
      <c r="D226" t="s">
        <v>704</v>
      </c>
      <c r="E226">
        <v>4</v>
      </c>
    </row>
    <row r="227" spans="1:5">
      <c r="A227" s="1">
        <v>43977</v>
      </c>
      <c r="B227" t="s">
        <v>1334</v>
      </c>
      <c r="C227">
        <v>7747</v>
      </c>
      <c r="D227" t="s">
        <v>611</v>
      </c>
      <c r="E227">
        <v>2</v>
      </c>
    </row>
    <row r="228" spans="1:5">
      <c r="A228" s="1">
        <v>43957</v>
      </c>
      <c r="B228" t="s">
        <v>1335</v>
      </c>
      <c r="C228">
        <v>9559</v>
      </c>
      <c r="D228" t="s">
        <v>728</v>
      </c>
      <c r="E228">
        <v>2</v>
      </c>
    </row>
    <row r="229" spans="1:5">
      <c r="A229" s="1">
        <v>43970</v>
      </c>
      <c r="B229" t="s">
        <v>1336</v>
      </c>
      <c r="C229">
        <v>5422</v>
      </c>
      <c r="D229" t="s">
        <v>904</v>
      </c>
      <c r="E229">
        <v>4</v>
      </c>
    </row>
    <row r="230" spans="1:5">
      <c r="B230" t="s">
        <v>1337</v>
      </c>
      <c r="C230">
        <v>1549</v>
      </c>
      <c r="D230" t="s">
        <v>931</v>
      </c>
      <c r="E230">
        <v>1</v>
      </c>
    </row>
    <row r="231" spans="1:5">
      <c r="B231" t="s">
        <v>1338</v>
      </c>
      <c r="C231">
        <v>7747</v>
      </c>
      <c r="D231" t="s">
        <v>552</v>
      </c>
      <c r="E231">
        <v>1</v>
      </c>
    </row>
    <row r="232" spans="1:5">
      <c r="A232" s="1">
        <v>43966</v>
      </c>
      <c r="B232" t="s">
        <v>1339</v>
      </c>
      <c r="C232">
        <v>2346</v>
      </c>
      <c r="D232" t="s">
        <v>376</v>
      </c>
      <c r="E232">
        <v>1</v>
      </c>
    </row>
    <row r="233" spans="1:5">
      <c r="A233" s="1">
        <v>43974</v>
      </c>
      <c r="B233" t="s">
        <v>1340</v>
      </c>
      <c r="C233">
        <v>1549</v>
      </c>
      <c r="D233" t="s">
        <v>1003</v>
      </c>
      <c r="E233">
        <v>1</v>
      </c>
    </row>
    <row r="234" spans="1:5">
      <c r="A234" s="1">
        <v>43980</v>
      </c>
      <c r="B234" t="s">
        <v>1341</v>
      </c>
      <c r="C234">
        <v>7747</v>
      </c>
      <c r="D234" t="s">
        <v>629</v>
      </c>
      <c r="E234">
        <v>2</v>
      </c>
    </row>
    <row r="235" spans="1:5">
      <c r="A235" s="1">
        <v>43953</v>
      </c>
      <c r="B235" t="s">
        <v>1342</v>
      </c>
      <c r="C235">
        <v>9559</v>
      </c>
      <c r="D235" t="s">
        <v>883</v>
      </c>
      <c r="E235">
        <v>1</v>
      </c>
    </row>
    <row r="236" spans="1:5">
      <c r="A236" s="1">
        <v>43975</v>
      </c>
      <c r="B236" t="s">
        <v>1343</v>
      </c>
      <c r="C236">
        <v>1549</v>
      </c>
      <c r="D236" t="s">
        <v>699</v>
      </c>
      <c r="E236">
        <v>1</v>
      </c>
    </row>
    <row r="237" spans="1:5">
      <c r="A237" s="1">
        <v>43963</v>
      </c>
      <c r="B237" t="s">
        <v>1344</v>
      </c>
      <c r="C237">
        <v>1549</v>
      </c>
      <c r="D237" t="s">
        <v>933</v>
      </c>
      <c r="E237">
        <v>1</v>
      </c>
    </row>
    <row r="238" spans="1:5">
      <c r="A238" s="1">
        <v>43958</v>
      </c>
      <c r="B238" t="s">
        <v>1345</v>
      </c>
      <c r="C238">
        <v>1765</v>
      </c>
      <c r="D238" t="s">
        <v>675</v>
      </c>
      <c r="E238">
        <v>2</v>
      </c>
    </row>
    <row r="239" spans="1:5">
      <c r="A239" s="1">
        <v>43975</v>
      </c>
      <c r="B239" t="s">
        <v>1346</v>
      </c>
      <c r="C239">
        <v>2346</v>
      </c>
      <c r="D239" t="s">
        <v>333</v>
      </c>
      <c r="E239">
        <v>1</v>
      </c>
    </row>
    <row r="240" spans="1:5">
      <c r="A240" s="1">
        <v>43972</v>
      </c>
      <c r="B240" t="s">
        <v>1347</v>
      </c>
      <c r="C240">
        <v>9559</v>
      </c>
      <c r="D240" t="s">
        <v>1016</v>
      </c>
      <c r="E240">
        <v>2</v>
      </c>
    </row>
    <row r="241" spans="1:5">
      <c r="A241" s="1">
        <v>43958</v>
      </c>
      <c r="B241" t="s">
        <v>1348</v>
      </c>
      <c r="C241">
        <v>5422</v>
      </c>
      <c r="D241" t="s">
        <v>897</v>
      </c>
      <c r="E241">
        <v>2</v>
      </c>
    </row>
    <row r="242" spans="1:5">
      <c r="A242" s="1">
        <v>43980</v>
      </c>
      <c r="B242" t="s">
        <v>1349</v>
      </c>
      <c r="C242">
        <v>1549</v>
      </c>
      <c r="D242" t="s">
        <v>995</v>
      </c>
      <c r="E242">
        <v>1</v>
      </c>
    </row>
    <row r="243" spans="1:5">
      <c r="A243" s="1">
        <v>43962</v>
      </c>
      <c r="B243" t="s">
        <v>1350</v>
      </c>
      <c r="C243">
        <v>9559</v>
      </c>
      <c r="D243" t="s">
        <v>750</v>
      </c>
      <c r="E243">
        <v>1</v>
      </c>
    </row>
    <row r="244" spans="1:5">
      <c r="A244" s="1">
        <v>43978</v>
      </c>
      <c r="B244" t="s">
        <v>1351</v>
      </c>
      <c r="C244">
        <v>1765</v>
      </c>
      <c r="D244" t="s">
        <v>664</v>
      </c>
      <c r="E244">
        <v>2</v>
      </c>
    </row>
    <row r="245" spans="1:5">
      <c r="A245" s="1">
        <v>43963</v>
      </c>
      <c r="B245" t="s">
        <v>1352</v>
      </c>
      <c r="C245">
        <v>5422</v>
      </c>
      <c r="D245" t="s">
        <v>702</v>
      </c>
      <c r="E245">
        <v>4</v>
      </c>
    </row>
    <row r="246" spans="1:5">
      <c r="A246" s="1">
        <v>43952</v>
      </c>
      <c r="B246" t="s">
        <v>1353</v>
      </c>
      <c r="C246">
        <v>2342</v>
      </c>
      <c r="D246" t="s">
        <v>579</v>
      </c>
      <c r="E246">
        <v>1</v>
      </c>
    </row>
    <row r="247" spans="1:5">
      <c r="A247" s="1">
        <v>43967</v>
      </c>
      <c r="B247" t="s">
        <v>1354</v>
      </c>
      <c r="C247">
        <v>5422</v>
      </c>
      <c r="D247" t="s">
        <v>976</v>
      </c>
      <c r="E247">
        <v>1</v>
      </c>
    </row>
    <row r="248" spans="1:5">
      <c r="A248" s="1">
        <v>43953</v>
      </c>
      <c r="B248" t="s">
        <v>1355</v>
      </c>
      <c r="C248">
        <v>7747</v>
      </c>
      <c r="D248" t="s">
        <v>610</v>
      </c>
      <c r="E248">
        <v>2</v>
      </c>
    </row>
    <row r="249" spans="1:5">
      <c r="A249" s="1">
        <v>43979</v>
      </c>
      <c r="B249" t="s">
        <v>1356</v>
      </c>
      <c r="C249">
        <v>5422</v>
      </c>
      <c r="D249" t="s">
        <v>1022</v>
      </c>
      <c r="E249">
        <v>3</v>
      </c>
    </row>
    <row r="250" spans="1:5">
      <c r="A250" s="1">
        <v>43973</v>
      </c>
      <c r="B250" t="s">
        <v>1357</v>
      </c>
      <c r="C250">
        <v>1765</v>
      </c>
      <c r="D250" t="s">
        <v>851</v>
      </c>
      <c r="E250">
        <v>1</v>
      </c>
    </row>
    <row r="251" spans="1:5">
      <c r="A251" s="1">
        <v>43961</v>
      </c>
      <c r="B251" t="s">
        <v>1358</v>
      </c>
      <c r="C251">
        <v>2346</v>
      </c>
      <c r="D251" t="s">
        <v>338</v>
      </c>
      <c r="E251">
        <v>1</v>
      </c>
    </row>
    <row r="252" spans="1:5">
      <c r="A252" s="1">
        <v>43965</v>
      </c>
      <c r="B252" t="s">
        <v>1359</v>
      </c>
      <c r="C252">
        <v>7747</v>
      </c>
      <c r="D252" t="s">
        <v>590</v>
      </c>
      <c r="E252">
        <v>2</v>
      </c>
    </row>
    <row r="253" spans="1:5">
      <c r="A253" s="1">
        <v>43973</v>
      </c>
      <c r="B253" t="s">
        <v>1360</v>
      </c>
      <c r="C253">
        <v>1765</v>
      </c>
      <c r="D253" t="s">
        <v>475</v>
      </c>
      <c r="E253">
        <v>1</v>
      </c>
    </row>
    <row r="254" spans="1:5">
      <c r="A254" s="1">
        <v>43976</v>
      </c>
      <c r="B254" t="s">
        <v>1361</v>
      </c>
      <c r="C254">
        <v>6825</v>
      </c>
      <c r="D254" t="s">
        <v>310</v>
      </c>
      <c r="E254">
        <v>1</v>
      </c>
    </row>
    <row r="255" spans="1:5">
      <c r="A255" s="1">
        <v>43953</v>
      </c>
      <c r="B255" t="s">
        <v>1362</v>
      </c>
      <c r="C255">
        <v>7747</v>
      </c>
      <c r="D255" t="s">
        <v>415</v>
      </c>
      <c r="E255">
        <v>1</v>
      </c>
    </row>
    <row r="256" spans="1:5">
      <c r="A256" s="1">
        <v>43965</v>
      </c>
      <c r="B256" t="s">
        <v>1363</v>
      </c>
      <c r="C256">
        <v>1765</v>
      </c>
      <c r="D256" t="s">
        <v>479</v>
      </c>
      <c r="E256">
        <v>1</v>
      </c>
    </row>
    <row r="257" spans="1:5">
      <c r="A257" s="1">
        <v>43964</v>
      </c>
      <c r="B257" t="s">
        <v>1364</v>
      </c>
      <c r="C257">
        <v>1765</v>
      </c>
      <c r="D257" t="s">
        <v>427</v>
      </c>
      <c r="E257">
        <v>1</v>
      </c>
    </row>
    <row r="258" spans="1:5">
      <c r="A258" s="1">
        <v>43974</v>
      </c>
      <c r="B258" t="s">
        <v>1365</v>
      </c>
      <c r="C258">
        <v>2346</v>
      </c>
      <c r="D258" t="s">
        <v>362</v>
      </c>
      <c r="E258">
        <v>1</v>
      </c>
    </row>
    <row r="259" spans="1:5">
      <c r="B259" t="s">
        <v>1366</v>
      </c>
      <c r="C259">
        <v>5422</v>
      </c>
      <c r="D259" t="s">
        <v>980</v>
      </c>
      <c r="E259">
        <v>4</v>
      </c>
    </row>
    <row r="260" spans="1:5">
      <c r="A260" s="1">
        <v>43973</v>
      </c>
      <c r="B260" t="s">
        <v>1367</v>
      </c>
      <c r="C260">
        <v>1549</v>
      </c>
      <c r="D260" t="s">
        <v>759</v>
      </c>
      <c r="E260">
        <v>1</v>
      </c>
    </row>
    <row r="261" spans="1:5">
      <c r="A261" s="1">
        <v>43963</v>
      </c>
      <c r="B261" t="s">
        <v>1368</v>
      </c>
      <c r="C261">
        <v>2342</v>
      </c>
      <c r="D261" t="s">
        <v>457</v>
      </c>
      <c r="E261">
        <v>1</v>
      </c>
    </row>
    <row r="262" spans="1:5">
      <c r="A262" s="1">
        <v>43969</v>
      </c>
      <c r="B262" t="s">
        <v>1369</v>
      </c>
      <c r="C262">
        <v>1549</v>
      </c>
      <c r="D262" t="s">
        <v>987</v>
      </c>
      <c r="E262">
        <v>1</v>
      </c>
    </row>
    <row r="263" spans="1:5">
      <c r="A263" s="1">
        <v>43952</v>
      </c>
      <c r="B263" t="s">
        <v>1370</v>
      </c>
      <c r="C263">
        <v>1765</v>
      </c>
      <c r="D263" t="s">
        <v>508</v>
      </c>
      <c r="E263">
        <v>1</v>
      </c>
    </row>
    <row r="264" spans="1:5">
      <c r="A264" s="1">
        <v>43961</v>
      </c>
      <c r="B264" t="s">
        <v>1371</v>
      </c>
      <c r="C264">
        <v>1765</v>
      </c>
      <c r="D264" t="s">
        <v>624</v>
      </c>
      <c r="E264">
        <v>2</v>
      </c>
    </row>
    <row r="265" spans="1:5">
      <c r="A265" s="1">
        <v>43955</v>
      </c>
      <c r="B265" t="s">
        <v>1372</v>
      </c>
      <c r="C265">
        <v>1765</v>
      </c>
      <c r="D265" t="s">
        <v>440</v>
      </c>
      <c r="E265">
        <v>1</v>
      </c>
    </row>
    <row r="266" spans="1:5">
      <c r="A266" s="1">
        <v>43961</v>
      </c>
      <c r="B266" t="s">
        <v>1373</v>
      </c>
      <c r="C266">
        <v>5422</v>
      </c>
      <c r="D266" t="s">
        <v>896</v>
      </c>
      <c r="E266">
        <v>2</v>
      </c>
    </row>
    <row r="267" spans="1:5">
      <c r="B267" t="s">
        <v>1374</v>
      </c>
      <c r="C267">
        <v>1765</v>
      </c>
      <c r="D267" t="s">
        <v>567</v>
      </c>
      <c r="E267">
        <v>2</v>
      </c>
    </row>
    <row r="268" spans="1:5">
      <c r="A268" s="1">
        <v>43967</v>
      </c>
      <c r="B268" t="s">
        <v>1375</v>
      </c>
      <c r="C268">
        <v>7747</v>
      </c>
      <c r="D268" t="s">
        <v>506</v>
      </c>
      <c r="E268">
        <v>2</v>
      </c>
    </row>
    <row r="269" spans="1:5">
      <c r="A269" s="1">
        <v>43971</v>
      </c>
      <c r="B269" t="s">
        <v>1376</v>
      </c>
      <c r="C269">
        <v>5422</v>
      </c>
      <c r="D269" t="s">
        <v>765</v>
      </c>
      <c r="E269">
        <v>2</v>
      </c>
    </row>
    <row r="270" spans="1:5">
      <c r="A270" s="1">
        <v>43964</v>
      </c>
      <c r="B270" t="s">
        <v>1377</v>
      </c>
      <c r="C270">
        <v>1765</v>
      </c>
      <c r="D270" t="s">
        <v>684</v>
      </c>
      <c r="E270">
        <v>1</v>
      </c>
    </row>
    <row r="271" spans="1:5">
      <c r="A271" s="1">
        <v>43953</v>
      </c>
      <c r="B271" t="s">
        <v>1378</v>
      </c>
      <c r="C271">
        <v>2342</v>
      </c>
      <c r="D271" t="s">
        <v>659</v>
      </c>
      <c r="E271">
        <v>1</v>
      </c>
    </row>
    <row r="272" spans="1:5">
      <c r="A272" s="1">
        <v>43957</v>
      </c>
      <c r="B272" t="s">
        <v>1379</v>
      </c>
      <c r="C272">
        <v>1549</v>
      </c>
      <c r="D272" t="s">
        <v>952</v>
      </c>
      <c r="E272">
        <v>1</v>
      </c>
    </row>
    <row r="273" spans="1:5">
      <c r="A273" s="1">
        <v>43962</v>
      </c>
      <c r="B273" t="s">
        <v>1380</v>
      </c>
      <c r="C273">
        <v>7747</v>
      </c>
      <c r="D273" t="s">
        <v>490</v>
      </c>
      <c r="E273">
        <v>1</v>
      </c>
    </row>
    <row r="274" spans="1:5">
      <c r="A274" s="1">
        <v>43955</v>
      </c>
      <c r="B274" t="s">
        <v>1381</v>
      </c>
      <c r="C274">
        <v>2346</v>
      </c>
      <c r="D274" t="s">
        <v>256</v>
      </c>
      <c r="E274">
        <v>1</v>
      </c>
    </row>
    <row r="275" spans="1:5">
      <c r="A275" s="1">
        <v>43952</v>
      </c>
      <c r="B275" s="2" t="s">
        <v>1382</v>
      </c>
      <c r="C275">
        <v>1765</v>
      </c>
      <c r="D275" t="s">
        <v>528</v>
      </c>
      <c r="E275">
        <v>2</v>
      </c>
    </row>
    <row r="276" spans="1:5">
      <c r="A276" s="1">
        <v>43965</v>
      </c>
      <c r="B276" t="s">
        <v>1383</v>
      </c>
      <c r="C276">
        <v>5422</v>
      </c>
      <c r="D276" t="s">
        <v>915</v>
      </c>
      <c r="E276">
        <v>2</v>
      </c>
    </row>
    <row r="277" spans="1:5">
      <c r="A277" s="1">
        <v>43967</v>
      </c>
      <c r="B277" t="s">
        <v>1384</v>
      </c>
      <c r="C277">
        <v>1765</v>
      </c>
      <c r="D277" t="s">
        <v>852</v>
      </c>
      <c r="E277">
        <v>1</v>
      </c>
    </row>
    <row r="278" spans="1:5">
      <c r="A278" s="1">
        <v>43964</v>
      </c>
      <c r="B278" t="s">
        <v>1385</v>
      </c>
      <c r="C278">
        <v>6825</v>
      </c>
      <c r="D278" t="s">
        <v>381</v>
      </c>
      <c r="E278">
        <v>1</v>
      </c>
    </row>
    <row r="279" spans="1:5">
      <c r="A279" s="1">
        <v>43962</v>
      </c>
      <c r="B279" t="s">
        <v>1386</v>
      </c>
      <c r="C279">
        <v>2342</v>
      </c>
      <c r="D279" t="s">
        <v>551</v>
      </c>
      <c r="E279">
        <v>1</v>
      </c>
    </row>
    <row r="280" spans="1:5">
      <c r="A280" s="1">
        <v>43973</v>
      </c>
      <c r="B280" t="s">
        <v>1387</v>
      </c>
      <c r="C280">
        <v>1765</v>
      </c>
      <c r="D280" t="s">
        <v>512</v>
      </c>
      <c r="E280">
        <v>1</v>
      </c>
    </row>
    <row r="281" spans="1:5">
      <c r="A281" s="1">
        <v>43981</v>
      </c>
      <c r="B281" t="s">
        <v>1388</v>
      </c>
      <c r="C281">
        <v>2342</v>
      </c>
      <c r="D281" t="s">
        <v>849</v>
      </c>
      <c r="E281">
        <v>1</v>
      </c>
    </row>
    <row r="282" spans="1:5">
      <c r="A282" s="1">
        <v>43969</v>
      </c>
      <c r="B282" t="s">
        <v>1389</v>
      </c>
      <c r="C282">
        <v>1765</v>
      </c>
      <c r="D282" t="s">
        <v>474</v>
      </c>
      <c r="E282">
        <v>2</v>
      </c>
    </row>
    <row r="283" spans="1:5">
      <c r="A283" s="1">
        <v>43962</v>
      </c>
      <c r="B283" t="s">
        <v>1390</v>
      </c>
      <c r="C283">
        <v>1549</v>
      </c>
      <c r="D283" t="s">
        <v>744</v>
      </c>
      <c r="E283">
        <v>1</v>
      </c>
    </row>
    <row r="284" spans="1:5">
      <c r="A284" s="1">
        <v>43979</v>
      </c>
      <c r="B284" t="s">
        <v>1391</v>
      </c>
      <c r="C284">
        <v>6825</v>
      </c>
      <c r="D284" t="s">
        <v>315</v>
      </c>
      <c r="E284">
        <v>1</v>
      </c>
    </row>
    <row r="285" spans="1:5">
      <c r="A285" s="1">
        <v>43968</v>
      </c>
      <c r="B285" t="s">
        <v>1392</v>
      </c>
      <c r="C285">
        <v>1765</v>
      </c>
      <c r="D285" t="s">
        <v>524</v>
      </c>
      <c r="E285">
        <v>2</v>
      </c>
    </row>
    <row r="286" spans="1:5">
      <c r="A286" s="1">
        <v>43963</v>
      </c>
      <c r="B286" t="s">
        <v>1393</v>
      </c>
      <c r="C286">
        <v>6825</v>
      </c>
      <c r="D286" t="s">
        <v>824</v>
      </c>
      <c r="E286">
        <v>1</v>
      </c>
    </row>
    <row r="287" spans="1:5">
      <c r="A287" s="1">
        <v>43965</v>
      </c>
      <c r="B287" t="s">
        <v>1394</v>
      </c>
      <c r="C287">
        <v>1765</v>
      </c>
      <c r="D287" t="s">
        <v>842</v>
      </c>
      <c r="E287">
        <v>1</v>
      </c>
    </row>
    <row r="288" spans="1:5">
      <c r="B288" t="s">
        <v>1395</v>
      </c>
      <c r="C288">
        <v>2346</v>
      </c>
      <c r="D288" t="s">
        <v>806</v>
      </c>
      <c r="E288">
        <v>1</v>
      </c>
    </row>
    <row r="289" spans="1:5">
      <c r="A289" s="1">
        <v>43975</v>
      </c>
      <c r="B289" t="s">
        <v>1396</v>
      </c>
      <c r="C289">
        <v>7747</v>
      </c>
      <c r="D289" t="s">
        <v>500</v>
      </c>
      <c r="E289">
        <v>2</v>
      </c>
    </row>
    <row r="290" spans="1:5">
      <c r="A290" s="1">
        <v>43965</v>
      </c>
      <c r="B290" t="s">
        <v>1397</v>
      </c>
      <c r="C290">
        <v>6825</v>
      </c>
      <c r="D290" t="s">
        <v>337</v>
      </c>
      <c r="E290">
        <v>1</v>
      </c>
    </row>
    <row r="291" spans="1:5">
      <c r="A291" s="1">
        <v>43975</v>
      </c>
      <c r="B291" t="s">
        <v>1398</v>
      </c>
      <c r="C291">
        <v>1765</v>
      </c>
      <c r="D291" t="s">
        <v>843</v>
      </c>
      <c r="E291">
        <v>2</v>
      </c>
    </row>
    <row r="292" spans="1:5">
      <c r="B292" t="s">
        <v>1399</v>
      </c>
      <c r="C292">
        <v>1765</v>
      </c>
      <c r="D292" t="s">
        <v>848</v>
      </c>
      <c r="E292">
        <v>1</v>
      </c>
    </row>
    <row r="293" spans="1:5">
      <c r="A293" s="1">
        <v>43970</v>
      </c>
      <c r="B293" t="s">
        <v>1400</v>
      </c>
      <c r="C293">
        <v>1549</v>
      </c>
      <c r="D293" t="s">
        <v>724</v>
      </c>
      <c r="E293">
        <v>1</v>
      </c>
    </row>
    <row r="294" spans="1:5">
      <c r="A294" s="1">
        <v>43969</v>
      </c>
      <c r="B294" t="s">
        <v>1401</v>
      </c>
      <c r="C294">
        <v>1765</v>
      </c>
      <c r="D294" t="s">
        <v>571</v>
      </c>
      <c r="E294">
        <v>2</v>
      </c>
    </row>
    <row r="295" spans="1:5">
      <c r="A295" s="1">
        <v>43968</v>
      </c>
      <c r="B295" t="s">
        <v>1402</v>
      </c>
      <c r="C295">
        <v>2346</v>
      </c>
      <c r="D295" t="s">
        <v>346</v>
      </c>
      <c r="E295">
        <v>1</v>
      </c>
    </row>
    <row r="296" spans="1:5">
      <c r="A296" s="1">
        <v>43956</v>
      </c>
      <c r="B296" t="s">
        <v>1403</v>
      </c>
      <c r="C296">
        <v>6825</v>
      </c>
      <c r="D296" t="s">
        <v>348</v>
      </c>
      <c r="E296">
        <v>1</v>
      </c>
    </row>
    <row r="297" spans="1:5">
      <c r="A297" s="1">
        <v>43976</v>
      </c>
      <c r="B297" t="s">
        <v>1404</v>
      </c>
      <c r="C297">
        <v>2346</v>
      </c>
      <c r="D297" t="s">
        <v>401</v>
      </c>
      <c r="E297">
        <v>1</v>
      </c>
    </row>
    <row r="298" spans="1:5">
      <c r="A298" s="1">
        <v>43964</v>
      </c>
      <c r="B298" t="s">
        <v>1405</v>
      </c>
      <c r="C298">
        <v>2342</v>
      </c>
      <c r="D298" t="s">
        <v>481</v>
      </c>
      <c r="E298">
        <v>1</v>
      </c>
    </row>
    <row r="299" spans="1:5">
      <c r="B299" t="s">
        <v>1406</v>
      </c>
      <c r="C299">
        <v>2346</v>
      </c>
      <c r="D299" t="s">
        <v>804</v>
      </c>
      <c r="E299">
        <v>1</v>
      </c>
    </row>
    <row r="300" spans="1:5">
      <c r="A300" s="1">
        <v>43959</v>
      </c>
      <c r="B300" t="s">
        <v>1407</v>
      </c>
      <c r="C300">
        <v>2346</v>
      </c>
      <c r="D300" t="s">
        <v>771</v>
      </c>
      <c r="E300">
        <v>1</v>
      </c>
    </row>
    <row r="301" spans="1:5">
      <c r="A301" s="1">
        <v>43981</v>
      </c>
      <c r="B301" t="s">
        <v>1408</v>
      </c>
      <c r="C301">
        <v>5422</v>
      </c>
      <c r="D301" t="s">
        <v>907</v>
      </c>
      <c r="E301">
        <v>2</v>
      </c>
    </row>
    <row r="302" spans="1:5">
      <c r="A302" s="1">
        <v>43965</v>
      </c>
      <c r="B302" t="s">
        <v>1409</v>
      </c>
      <c r="C302">
        <v>7747</v>
      </c>
      <c r="D302" t="s">
        <v>600</v>
      </c>
      <c r="E302">
        <v>1</v>
      </c>
    </row>
    <row r="303" spans="1:5">
      <c r="A303" s="1">
        <v>43971</v>
      </c>
      <c r="B303" t="s">
        <v>1410</v>
      </c>
      <c r="C303">
        <v>2346</v>
      </c>
      <c r="D303" t="s">
        <v>769</v>
      </c>
      <c r="E303">
        <v>1</v>
      </c>
    </row>
    <row r="304" spans="1:5">
      <c r="A304" s="1">
        <v>43953</v>
      </c>
      <c r="B304" t="s">
        <v>1411</v>
      </c>
      <c r="C304">
        <v>2342</v>
      </c>
      <c r="D304" t="s">
        <v>425</v>
      </c>
      <c r="E304">
        <v>1</v>
      </c>
    </row>
    <row r="305" spans="1:5">
      <c r="A305" s="1">
        <v>43955</v>
      </c>
      <c r="B305" t="s">
        <v>1412</v>
      </c>
      <c r="C305">
        <v>2346</v>
      </c>
      <c r="D305" t="s">
        <v>776</v>
      </c>
      <c r="E305">
        <v>1</v>
      </c>
    </row>
    <row r="306" spans="1:5">
      <c r="A306" s="1">
        <v>43962</v>
      </c>
      <c r="B306" t="s">
        <v>1413</v>
      </c>
      <c r="C306">
        <v>6825</v>
      </c>
      <c r="D306" t="s">
        <v>320</v>
      </c>
      <c r="E306">
        <v>1</v>
      </c>
    </row>
    <row r="307" spans="1:5">
      <c r="A307" s="1">
        <v>43975</v>
      </c>
      <c r="B307" t="s">
        <v>1414</v>
      </c>
      <c r="C307">
        <v>5422</v>
      </c>
      <c r="D307" t="s">
        <v>906</v>
      </c>
      <c r="E307">
        <v>1</v>
      </c>
    </row>
    <row r="308" spans="1:5">
      <c r="A308" s="1">
        <v>43962</v>
      </c>
      <c r="B308" t="s">
        <v>1415</v>
      </c>
      <c r="C308">
        <v>1549</v>
      </c>
      <c r="D308" t="s">
        <v>917</v>
      </c>
      <c r="E308">
        <v>1</v>
      </c>
    </row>
    <row r="309" spans="1:5">
      <c r="A309" s="1">
        <v>43981</v>
      </c>
      <c r="B309" t="s">
        <v>1416</v>
      </c>
      <c r="C309">
        <v>5422</v>
      </c>
      <c r="D309" t="s">
        <v>735</v>
      </c>
      <c r="E309">
        <v>3</v>
      </c>
    </row>
    <row r="310" spans="1:5">
      <c r="A310" s="1">
        <v>43969</v>
      </c>
      <c r="B310" t="s">
        <v>1417</v>
      </c>
      <c r="C310">
        <v>2342</v>
      </c>
      <c r="D310" t="s">
        <v>627</v>
      </c>
      <c r="E310">
        <v>1</v>
      </c>
    </row>
    <row r="311" spans="1:5">
      <c r="A311" s="1">
        <v>43957</v>
      </c>
      <c r="B311" t="s">
        <v>1418</v>
      </c>
      <c r="C311">
        <v>7747</v>
      </c>
      <c r="D311" t="s">
        <v>658</v>
      </c>
      <c r="E311">
        <v>2</v>
      </c>
    </row>
    <row r="312" spans="1:5">
      <c r="B312" t="s">
        <v>1419</v>
      </c>
      <c r="C312">
        <v>2342</v>
      </c>
      <c r="D312" t="s">
        <v>493</v>
      </c>
      <c r="E312">
        <v>1</v>
      </c>
    </row>
    <row r="313" spans="1:5">
      <c r="A313" s="1">
        <v>43981</v>
      </c>
      <c r="B313" t="s">
        <v>1420</v>
      </c>
      <c r="C313">
        <v>6825</v>
      </c>
      <c r="D313" t="s">
        <v>834</v>
      </c>
      <c r="E313">
        <v>1</v>
      </c>
    </row>
    <row r="314" spans="1:5">
      <c r="A314" s="1">
        <v>43957</v>
      </c>
      <c r="B314" t="s">
        <v>1421</v>
      </c>
      <c r="C314">
        <v>1765</v>
      </c>
      <c r="D314" t="s">
        <v>452</v>
      </c>
      <c r="E314">
        <v>2</v>
      </c>
    </row>
    <row r="315" spans="1:5">
      <c r="A315" s="1">
        <v>43973</v>
      </c>
      <c r="B315" t="s">
        <v>1422</v>
      </c>
      <c r="C315">
        <v>5422</v>
      </c>
      <c r="D315" t="s">
        <v>913</v>
      </c>
      <c r="E315">
        <v>2</v>
      </c>
    </row>
    <row r="316" spans="1:5">
      <c r="A316" s="1">
        <v>43962</v>
      </c>
      <c r="B316" t="s">
        <v>1423</v>
      </c>
      <c r="C316">
        <v>1765</v>
      </c>
      <c r="D316" t="s">
        <v>598</v>
      </c>
      <c r="E316">
        <v>1</v>
      </c>
    </row>
    <row r="317" spans="1:5">
      <c r="B317" t="s">
        <v>1424</v>
      </c>
      <c r="C317">
        <v>6825</v>
      </c>
      <c r="D317" t="s">
        <v>349</v>
      </c>
      <c r="E317">
        <v>1</v>
      </c>
    </row>
    <row r="318" spans="1:5">
      <c r="A318" s="1">
        <v>43959</v>
      </c>
      <c r="B318" t="s">
        <v>1425</v>
      </c>
      <c r="C318">
        <v>1549</v>
      </c>
      <c r="D318" t="s">
        <v>903</v>
      </c>
      <c r="E318">
        <v>1</v>
      </c>
    </row>
    <row r="319" spans="1:5">
      <c r="B319" t="s">
        <v>1426</v>
      </c>
      <c r="C319">
        <v>6825</v>
      </c>
      <c r="D319" t="s">
        <v>823</v>
      </c>
      <c r="E319">
        <v>1</v>
      </c>
    </row>
    <row r="320" spans="1:5">
      <c r="A320" s="1">
        <v>43971</v>
      </c>
      <c r="B320" t="s">
        <v>1427</v>
      </c>
      <c r="C320">
        <v>1765</v>
      </c>
      <c r="D320" t="s">
        <v>647</v>
      </c>
      <c r="E320">
        <v>2</v>
      </c>
    </row>
    <row r="321" spans="1:5">
      <c r="A321" s="1">
        <v>43957</v>
      </c>
      <c r="B321" t="s">
        <v>1428</v>
      </c>
      <c r="C321">
        <v>7747</v>
      </c>
      <c r="D321" t="s">
        <v>403</v>
      </c>
      <c r="E321">
        <v>1</v>
      </c>
    </row>
    <row r="322" spans="1:5">
      <c r="A322" s="1">
        <v>43955</v>
      </c>
      <c r="B322" t="s">
        <v>1429</v>
      </c>
      <c r="C322">
        <v>6825</v>
      </c>
      <c r="D322" t="s">
        <v>810</v>
      </c>
      <c r="E322">
        <v>1</v>
      </c>
    </row>
    <row r="323" spans="1:5">
      <c r="A323" s="1">
        <v>43962</v>
      </c>
      <c r="B323" t="s">
        <v>1430</v>
      </c>
      <c r="C323">
        <v>5422</v>
      </c>
      <c r="D323" t="s">
        <v>712</v>
      </c>
      <c r="E323">
        <v>3</v>
      </c>
    </row>
    <row r="324" spans="1:5">
      <c r="A324" s="1">
        <v>43961</v>
      </c>
      <c r="B324" t="s">
        <v>1431</v>
      </c>
      <c r="C324">
        <v>2346</v>
      </c>
      <c r="D324" t="s">
        <v>361</v>
      </c>
      <c r="E324">
        <v>1</v>
      </c>
    </row>
    <row r="325" spans="1:5">
      <c r="A325" s="1">
        <v>43979</v>
      </c>
      <c r="B325" t="s">
        <v>1432</v>
      </c>
      <c r="C325">
        <v>2346</v>
      </c>
      <c r="D325" t="s">
        <v>770</v>
      </c>
      <c r="E325">
        <v>1</v>
      </c>
    </row>
    <row r="326" spans="1:5">
      <c r="A326" s="1">
        <v>43953</v>
      </c>
      <c r="B326" t="s">
        <v>1433</v>
      </c>
      <c r="C326">
        <v>2342</v>
      </c>
      <c r="D326" t="s">
        <v>411</v>
      </c>
      <c r="E326">
        <v>1</v>
      </c>
    </row>
    <row r="327" spans="1:5">
      <c r="A327" s="1">
        <v>43977</v>
      </c>
      <c r="B327" t="s">
        <v>1434</v>
      </c>
      <c r="C327">
        <v>2346</v>
      </c>
      <c r="D327" t="s">
        <v>775</v>
      </c>
      <c r="E327">
        <v>1</v>
      </c>
    </row>
    <row r="328" spans="1:5">
      <c r="A328" s="1">
        <v>43967</v>
      </c>
      <c r="B328" t="s">
        <v>1435</v>
      </c>
      <c r="C328">
        <v>1765</v>
      </c>
      <c r="D328" t="s">
        <v>874</v>
      </c>
      <c r="E328">
        <v>2</v>
      </c>
    </row>
    <row r="329" spans="1:5">
      <c r="A329" s="1">
        <v>43964</v>
      </c>
      <c r="B329" t="s">
        <v>1436</v>
      </c>
      <c r="C329">
        <v>5422</v>
      </c>
      <c r="D329" t="s">
        <v>1047</v>
      </c>
      <c r="E329">
        <v>3</v>
      </c>
    </row>
    <row r="330" spans="1:5">
      <c r="A330" s="1">
        <v>43963</v>
      </c>
      <c r="B330" t="s">
        <v>1437</v>
      </c>
      <c r="C330">
        <v>5422</v>
      </c>
      <c r="D330" t="s">
        <v>1072</v>
      </c>
      <c r="E330">
        <v>2</v>
      </c>
    </row>
    <row r="331" spans="1:5">
      <c r="A331" s="1">
        <v>43976</v>
      </c>
      <c r="B331" t="s">
        <v>1438</v>
      </c>
      <c r="C331">
        <v>1765</v>
      </c>
      <c r="D331" t="s">
        <v>533</v>
      </c>
      <c r="E331">
        <v>1</v>
      </c>
    </row>
    <row r="332" spans="1:5">
      <c r="A332" s="1">
        <v>43964</v>
      </c>
      <c r="B332" t="s">
        <v>1439</v>
      </c>
      <c r="C332">
        <v>2346</v>
      </c>
      <c r="D332" t="s">
        <v>378</v>
      </c>
      <c r="E332">
        <v>1</v>
      </c>
    </row>
    <row r="333" spans="1:5">
      <c r="A333" s="1">
        <v>43952</v>
      </c>
      <c r="B333" t="s">
        <v>1440</v>
      </c>
      <c r="C333">
        <v>1765</v>
      </c>
      <c r="D333" t="s">
        <v>656</v>
      </c>
      <c r="E333">
        <v>2</v>
      </c>
    </row>
    <row r="334" spans="1:5">
      <c r="A334" s="1">
        <v>43960</v>
      </c>
      <c r="B334" t="s">
        <v>1441</v>
      </c>
      <c r="C334">
        <v>6825</v>
      </c>
      <c r="D334" t="s">
        <v>387</v>
      </c>
      <c r="E334">
        <v>1</v>
      </c>
    </row>
    <row r="335" spans="1:5">
      <c r="B335" t="s">
        <v>1442</v>
      </c>
      <c r="C335">
        <v>1549</v>
      </c>
      <c r="D335" t="s">
        <v>754</v>
      </c>
      <c r="E335">
        <v>1</v>
      </c>
    </row>
    <row r="336" spans="1:5">
      <c r="A336" s="1">
        <v>43970</v>
      </c>
      <c r="B336" s="2" t="s">
        <v>1443</v>
      </c>
      <c r="C336">
        <v>1765</v>
      </c>
      <c r="D336" t="s">
        <v>603</v>
      </c>
      <c r="E336">
        <v>2</v>
      </c>
    </row>
    <row r="337" spans="1:5">
      <c r="A337" s="1">
        <v>43958</v>
      </c>
      <c r="B337" t="s">
        <v>1444</v>
      </c>
      <c r="C337">
        <v>6825</v>
      </c>
      <c r="D337" t="s">
        <v>353</v>
      </c>
      <c r="E337">
        <v>1</v>
      </c>
    </row>
    <row r="338" spans="1:5">
      <c r="A338" s="1">
        <v>43952</v>
      </c>
      <c r="B338" t="s">
        <v>1445</v>
      </c>
      <c r="C338">
        <v>2346</v>
      </c>
      <c r="D338" t="s">
        <v>807</v>
      </c>
      <c r="E338">
        <v>1</v>
      </c>
    </row>
    <row r="339" spans="1:5">
      <c r="A339" s="1">
        <v>43965</v>
      </c>
      <c r="B339" t="s">
        <v>1446</v>
      </c>
      <c r="C339">
        <v>2342</v>
      </c>
      <c r="D339" t="s">
        <v>841</v>
      </c>
      <c r="E339">
        <v>1</v>
      </c>
    </row>
    <row r="340" spans="1:5">
      <c r="B340" t="s">
        <v>1447</v>
      </c>
      <c r="C340">
        <v>1765</v>
      </c>
      <c r="D340" t="s">
        <v>449</v>
      </c>
      <c r="E340">
        <v>1</v>
      </c>
    </row>
    <row r="341" spans="1:5">
      <c r="A341" s="1">
        <v>43967</v>
      </c>
      <c r="B341" t="s">
        <v>1448</v>
      </c>
      <c r="C341">
        <v>6825</v>
      </c>
      <c r="D341" t="s">
        <v>797</v>
      </c>
      <c r="E341">
        <v>1</v>
      </c>
    </row>
    <row r="342" spans="1:5">
      <c r="A342" s="1">
        <v>43963</v>
      </c>
      <c r="B342" t="s">
        <v>1449</v>
      </c>
      <c r="C342">
        <v>1549</v>
      </c>
      <c r="D342" t="s">
        <v>1077</v>
      </c>
      <c r="E342">
        <v>1</v>
      </c>
    </row>
    <row r="343" spans="1:5">
      <c r="A343" s="1">
        <v>43980</v>
      </c>
      <c r="B343" t="s">
        <v>1450</v>
      </c>
      <c r="C343">
        <v>2346</v>
      </c>
      <c r="D343" t="s">
        <v>297</v>
      </c>
      <c r="E343">
        <v>1</v>
      </c>
    </row>
    <row r="344" spans="1:5">
      <c r="A344" s="1">
        <v>43975</v>
      </c>
      <c r="B344" t="s">
        <v>1451</v>
      </c>
      <c r="C344">
        <v>6825</v>
      </c>
      <c r="D344" t="s">
        <v>340</v>
      </c>
      <c r="E344">
        <v>1</v>
      </c>
    </row>
    <row r="345" spans="1:5">
      <c r="B345" t="s">
        <v>1452</v>
      </c>
      <c r="C345">
        <v>2346</v>
      </c>
      <c r="D345" t="s">
        <v>273</v>
      </c>
      <c r="E345">
        <v>1</v>
      </c>
    </row>
    <row r="346" spans="1:5">
      <c r="A346" s="1">
        <v>43965</v>
      </c>
      <c r="B346" t="s">
        <v>1453</v>
      </c>
      <c r="C346">
        <v>1549</v>
      </c>
      <c r="D346" t="s">
        <v>722</v>
      </c>
      <c r="E346">
        <v>1</v>
      </c>
    </row>
    <row r="347" spans="1:5">
      <c r="A347" s="1">
        <v>43963</v>
      </c>
      <c r="B347" t="s">
        <v>1454</v>
      </c>
      <c r="C347">
        <v>1765</v>
      </c>
      <c r="D347" t="s">
        <v>467</v>
      </c>
      <c r="E347">
        <v>1</v>
      </c>
    </row>
    <row r="348" spans="1:5">
      <c r="B348" t="s">
        <v>1455</v>
      </c>
      <c r="C348">
        <v>6825</v>
      </c>
      <c r="D348" t="s">
        <v>400</v>
      </c>
      <c r="E348">
        <v>1</v>
      </c>
    </row>
    <row r="349" spans="1:5">
      <c r="A349" s="1">
        <v>43952</v>
      </c>
      <c r="B349" t="s">
        <v>1456</v>
      </c>
      <c r="C349">
        <v>1549</v>
      </c>
      <c r="D349" t="s">
        <v>890</v>
      </c>
      <c r="E349">
        <v>1</v>
      </c>
    </row>
    <row r="350" spans="1:5">
      <c r="A350" s="1">
        <v>43963</v>
      </c>
      <c r="B350" t="s">
        <v>1457</v>
      </c>
      <c r="C350">
        <v>6825</v>
      </c>
      <c r="D350" t="s">
        <v>794</v>
      </c>
      <c r="E350">
        <v>1</v>
      </c>
    </row>
    <row r="351" spans="1:5">
      <c r="A351" s="1">
        <v>43979</v>
      </c>
      <c r="B351" t="s">
        <v>1458</v>
      </c>
      <c r="C351">
        <v>1765</v>
      </c>
      <c r="D351" t="s">
        <v>655</v>
      </c>
      <c r="E351">
        <v>2</v>
      </c>
    </row>
    <row r="352" spans="1:5">
      <c r="A352" s="1">
        <v>43970</v>
      </c>
      <c r="B352" t="s">
        <v>1459</v>
      </c>
      <c r="C352">
        <v>2346</v>
      </c>
      <c r="D352" t="s">
        <v>828</v>
      </c>
      <c r="E352">
        <v>1</v>
      </c>
    </row>
    <row r="353" spans="1:5">
      <c r="A353" s="1">
        <v>43971</v>
      </c>
      <c r="B353" t="s">
        <v>1460</v>
      </c>
      <c r="C353">
        <v>6825</v>
      </c>
      <c r="D353" t="s">
        <v>397</v>
      </c>
      <c r="E353">
        <v>1</v>
      </c>
    </row>
    <row r="354" spans="1:5">
      <c r="A354" s="1">
        <v>43976</v>
      </c>
      <c r="B354" t="s">
        <v>1461</v>
      </c>
      <c r="C354">
        <v>5422</v>
      </c>
      <c r="D354" t="s">
        <v>1035</v>
      </c>
      <c r="E354">
        <v>3</v>
      </c>
    </row>
    <row r="355" spans="1:5">
      <c r="A355" s="1">
        <v>43965</v>
      </c>
      <c r="B355" t="s">
        <v>1462</v>
      </c>
      <c r="C355">
        <v>5422</v>
      </c>
      <c r="D355" t="s">
        <v>993</v>
      </c>
      <c r="E355">
        <v>3</v>
      </c>
    </row>
    <row r="356" spans="1:5">
      <c r="A356" s="1">
        <v>43971</v>
      </c>
      <c r="B356" t="s">
        <v>1463</v>
      </c>
      <c r="C356">
        <v>2346</v>
      </c>
      <c r="D356" t="s">
        <v>805</v>
      </c>
      <c r="E356">
        <v>1</v>
      </c>
    </row>
    <row r="357" spans="1:5">
      <c r="A357" s="1">
        <v>43959</v>
      </c>
      <c r="B357" t="s">
        <v>1464</v>
      </c>
      <c r="C357">
        <v>1765</v>
      </c>
      <c r="D357" t="s">
        <v>856</v>
      </c>
      <c r="E357">
        <v>2</v>
      </c>
    </row>
    <row r="358" spans="1:5">
      <c r="A358" s="1">
        <v>43964</v>
      </c>
      <c r="B358" t="s">
        <v>1465</v>
      </c>
      <c r="C358">
        <v>6825</v>
      </c>
      <c r="D358" t="s">
        <v>334</v>
      </c>
      <c r="E358">
        <v>1</v>
      </c>
    </row>
    <row r="359" spans="1:5">
      <c r="A359" s="1">
        <v>43969</v>
      </c>
      <c r="B359" t="s">
        <v>1466</v>
      </c>
      <c r="C359">
        <v>7747</v>
      </c>
      <c r="D359" t="s">
        <v>433</v>
      </c>
      <c r="E359">
        <v>2</v>
      </c>
    </row>
    <row r="360" spans="1:5">
      <c r="A360" s="1">
        <v>43973</v>
      </c>
      <c r="B360" t="s">
        <v>1467</v>
      </c>
      <c r="C360">
        <v>1549</v>
      </c>
      <c r="D360" t="s">
        <v>1019</v>
      </c>
      <c r="E360">
        <v>1</v>
      </c>
    </row>
    <row r="361" spans="1:5">
      <c r="A361" s="1">
        <v>43966</v>
      </c>
      <c r="B361" t="s">
        <v>1468</v>
      </c>
      <c r="C361">
        <v>6825</v>
      </c>
      <c r="D361" t="s">
        <v>313</v>
      </c>
      <c r="E361">
        <v>1</v>
      </c>
    </row>
    <row r="362" spans="1:5">
      <c r="A362" s="1">
        <v>43976</v>
      </c>
      <c r="B362" t="s">
        <v>1469</v>
      </c>
      <c r="C362">
        <v>2346</v>
      </c>
      <c r="D362" t="s">
        <v>818</v>
      </c>
      <c r="E362">
        <v>1</v>
      </c>
    </row>
    <row r="363" spans="1:5">
      <c r="A363" s="1">
        <v>43963</v>
      </c>
      <c r="B363" t="s">
        <v>1470</v>
      </c>
      <c r="C363">
        <v>2342</v>
      </c>
      <c r="D363" t="s">
        <v>543</v>
      </c>
      <c r="E363">
        <v>1</v>
      </c>
    </row>
    <row r="364" spans="1:5">
      <c r="A364" s="1">
        <v>43956</v>
      </c>
      <c r="B364" t="s">
        <v>1471</v>
      </c>
      <c r="C364">
        <v>1549</v>
      </c>
      <c r="D364" t="s">
        <v>908</v>
      </c>
      <c r="E364">
        <v>1</v>
      </c>
    </row>
    <row r="365" spans="1:5">
      <c r="A365" s="1">
        <v>43960</v>
      </c>
      <c r="B365" t="s">
        <v>1472</v>
      </c>
      <c r="C365">
        <v>2342</v>
      </c>
      <c r="D365" t="s">
        <v>455</v>
      </c>
      <c r="E365">
        <v>1</v>
      </c>
    </row>
    <row r="366" spans="1:5">
      <c r="A366" s="1">
        <v>43980</v>
      </c>
      <c r="B366" t="s">
        <v>1473</v>
      </c>
      <c r="C366">
        <v>2342</v>
      </c>
      <c r="D366" t="s">
        <v>408</v>
      </c>
      <c r="E366">
        <v>1</v>
      </c>
    </row>
    <row r="367" spans="1:5">
      <c r="A367" s="1">
        <v>43961</v>
      </c>
      <c r="B367" t="s">
        <v>1474</v>
      </c>
      <c r="C367">
        <v>1549</v>
      </c>
      <c r="D367" t="s">
        <v>1042</v>
      </c>
      <c r="E367">
        <v>1</v>
      </c>
    </row>
    <row r="368" spans="1:5">
      <c r="A368" s="1">
        <v>43955</v>
      </c>
      <c r="B368" t="s">
        <v>1475</v>
      </c>
      <c r="C368">
        <v>5422</v>
      </c>
      <c r="D368" t="s">
        <v>1023</v>
      </c>
      <c r="E368">
        <v>4</v>
      </c>
    </row>
    <row r="369" spans="1:5">
      <c r="A369" s="1">
        <v>43956</v>
      </c>
      <c r="B369" t="s">
        <v>1476</v>
      </c>
      <c r="C369">
        <v>2346</v>
      </c>
      <c r="D369" t="s">
        <v>370</v>
      </c>
      <c r="E369">
        <v>1</v>
      </c>
    </row>
    <row r="370" spans="1:5">
      <c r="A370" s="1">
        <v>43975</v>
      </c>
      <c r="B370" t="s">
        <v>1477</v>
      </c>
      <c r="C370">
        <v>2346</v>
      </c>
      <c r="D370" t="s">
        <v>266</v>
      </c>
      <c r="E370">
        <v>1</v>
      </c>
    </row>
    <row r="371" spans="1:5">
      <c r="A371" s="1">
        <v>43977</v>
      </c>
      <c r="B371" t="s">
        <v>1478</v>
      </c>
      <c r="C371">
        <v>1549</v>
      </c>
      <c r="D371" t="s">
        <v>926</v>
      </c>
      <c r="E371">
        <v>1</v>
      </c>
    </row>
    <row r="372" spans="1:5">
      <c r="A372" s="1">
        <v>43955</v>
      </c>
      <c r="B372" t="s">
        <v>1479</v>
      </c>
      <c r="C372">
        <v>1765</v>
      </c>
      <c r="D372" t="s">
        <v>616</v>
      </c>
      <c r="E372">
        <v>2</v>
      </c>
    </row>
    <row r="373" spans="1:5">
      <c r="A373" s="1">
        <v>43958</v>
      </c>
      <c r="B373" t="s">
        <v>1480</v>
      </c>
      <c r="C373">
        <v>6825</v>
      </c>
      <c r="D373" t="s">
        <v>838</v>
      </c>
      <c r="E373">
        <v>1</v>
      </c>
    </row>
    <row r="374" spans="1:5">
      <c r="A374" s="1">
        <v>43972</v>
      </c>
      <c r="B374" t="s">
        <v>1481</v>
      </c>
      <c r="C374">
        <v>1549</v>
      </c>
      <c r="D374" t="s">
        <v>693</v>
      </c>
      <c r="E374">
        <v>1</v>
      </c>
    </row>
    <row r="375" spans="1:5">
      <c r="B375" t="s">
        <v>1482</v>
      </c>
      <c r="C375">
        <v>9559</v>
      </c>
      <c r="D375" t="s">
        <v>726</v>
      </c>
      <c r="E375">
        <v>2</v>
      </c>
    </row>
    <row r="376" spans="1:5">
      <c r="A376" s="1">
        <v>43960</v>
      </c>
      <c r="B376" t="s">
        <v>1483</v>
      </c>
      <c r="C376">
        <v>1765</v>
      </c>
      <c r="D376" t="s">
        <v>880</v>
      </c>
      <c r="E376">
        <v>1</v>
      </c>
    </row>
    <row r="377" spans="1:5">
      <c r="A377" s="1">
        <v>43960</v>
      </c>
      <c r="B377" t="s">
        <v>1484</v>
      </c>
      <c r="C377">
        <v>2346</v>
      </c>
      <c r="D377" t="s">
        <v>384</v>
      </c>
      <c r="E377">
        <v>1</v>
      </c>
    </row>
    <row r="378" spans="1:5">
      <c r="A378" s="1">
        <v>43969</v>
      </c>
      <c r="B378" t="s">
        <v>1485</v>
      </c>
      <c r="C378">
        <v>6825</v>
      </c>
      <c r="D378" t="s">
        <v>331</v>
      </c>
      <c r="E378">
        <v>1</v>
      </c>
    </row>
    <row r="379" spans="1:5">
      <c r="A379" s="1">
        <v>43968</v>
      </c>
      <c r="B379" t="s">
        <v>1486</v>
      </c>
      <c r="C379">
        <v>5422</v>
      </c>
      <c r="D379" t="s">
        <v>998</v>
      </c>
      <c r="E379">
        <v>1</v>
      </c>
    </row>
    <row r="380" spans="1:5">
      <c r="A380" s="1">
        <v>43967</v>
      </c>
      <c r="B380" t="s">
        <v>1487</v>
      </c>
      <c r="C380">
        <v>1765</v>
      </c>
      <c r="D380" t="s">
        <v>531</v>
      </c>
      <c r="E380">
        <v>2</v>
      </c>
    </row>
    <row r="381" spans="1:5">
      <c r="A381" s="1">
        <v>43964</v>
      </c>
      <c r="B381" t="s">
        <v>1488</v>
      </c>
      <c r="C381">
        <v>1765</v>
      </c>
      <c r="D381" t="s">
        <v>650</v>
      </c>
      <c r="E381">
        <v>2</v>
      </c>
    </row>
    <row r="382" spans="1:5">
      <c r="A382" s="1">
        <v>43958</v>
      </c>
      <c r="B382" s="2" t="s">
        <v>1489</v>
      </c>
      <c r="C382">
        <v>1765</v>
      </c>
      <c r="D382" t="s">
        <v>614</v>
      </c>
      <c r="E382">
        <v>1</v>
      </c>
    </row>
    <row r="383" spans="1:5">
      <c r="A383" s="1">
        <v>43979</v>
      </c>
      <c r="B383" s="2" t="s">
        <v>1490</v>
      </c>
      <c r="C383">
        <v>2342</v>
      </c>
      <c r="D383" t="s">
        <v>469</v>
      </c>
      <c r="E383">
        <v>1</v>
      </c>
    </row>
    <row r="384" spans="1:5">
      <c r="A384" s="1">
        <v>43964</v>
      </c>
      <c r="B384" t="s">
        <v>1491</v>
      </c>
      <c r="C384">
        <v>2342</v>
      </c>
      <c r="D384" t="s">
        <v>840</v>
      </c>
      <c r="E384">
        <v>1</v>
      </c>
    </row>
    <row r="385" spans="1:5">
      <c r="A385" s="1">
        <v>43980</v>
      </c>
      <c r="B385" t="s">
        <v>1492</v>
      </c>
      <c r="C385">
        <v>6825</v>
      </c>
      <c r="D385" t="s">
        <v>336</v>
      </c>
      <c r="E385">
        <v>1</v>
      </c>
    </row>
    <row r="386" spans="1:5">
      <c r="A386" s="1">
        <v>43974</v>
      </c>
      <c r="B386" t="s">
        <v>1493</v>
      </c>
      <c r="C386">
        <v>7747</v>
      </c>
      <c r="D386" t="s">
        <v>507</v>
      </c>
      <c r="E386">
        <v>2</v>
      </c>
    </row>
    <row r="387" spans="1:5">
      <c r="A387" s="1">
        <v>43972</v>
      </c>
      <c r="B387" t="s">
        <v>1494</v>
      </c>
      <c r="C387">
        <v>1549</v>
      </c>
      <c r="D387" t="s">
        <v>985</v>
      </c>
      <c r="E387">
        <v>1</v>
      </c>
    </row>
    <row r="388" spans="1:5">
      <c r="A388" s="1">
        <v>43954</v>
      </c>
      <c r="B388" t="s">
        <v>1495</v>
      </c>
      <c r="C388">
        <v>7747</v>
      </c>
      <c r="D388" t="s">
        <v>599</v>
      </c>
      <c r="E388">
        <v>1</v>
      </c>
    </row>
    <row r="389" spans="1:5">
      <c r="A389" s="1">
        <v>43970</v>
      </c>
      <c r="B389" t="s">
        <v>1496</v>
      </c>
      <c r="C389">
        <v>2346</v>
      </c>
      <c r="D389" t="s">
        <v>328</v>
      </c>
      <c r="E389">
        <v>1</v>
      </c>
    </row>
    <row r="390" spans="1:5">
      <c r="A390" s="1">
        <v>43981</v>
      </c>
      <c r="B390" t="s">
        <v>1497</v>
      </c>
      <c r="C390">
        <v>6825</v>
      </c>
      <c r="D390" t="s">
        <v>323</v>
      </c>
      <c r="E390">
        <v>1</v>
      </c>
    </row>
    <row r="391" spans="1:5">
      <c r="A391" s="1">
        <v>43977</v>
      </c>
      <c r="B391" t="s">
        <v>1498</v>
      </c>
      <c r="C391">
        <v>1549</v>
      </c>
      <c r="D391" t="s">
        <v>950</v>
      </c>
      <c r="E391">
        <v>1</v>
      </c>
    </row>
    <row r="392" spans="1:5">
      <c r="A392" s="1">
        <v>43959</v>
      </c>
      <c r="B392" t="s">
        <v>1499</v>
      </c>
      <c r="C392">
        <v>5422</v>
      </c>
      <c r="D392" t="s">
        <v>706</v>
      </c>
      <c r="E392">
        <v>2</v>
      </c>
    </row>
    <row r="393" spans="1:5">
      <c r="A393" s="1">
        <v>43959</v>
      </c>
      <c r="B393" t="s">
        <v>1500</v>
      </c>
      <c r="C393">
        <v>2346</v>
      </c>
      <c r="D393" t="s">
        <v>367</v>
      </c>
      <c r="E393">
        <v>1</v>
      </c>
    </row>
    <row r="394" spans="1:5">
      <c r="B394" t="s">
        <v>1501</v>
      </c>
      <c r="C394">
        <v>6825</v>
      </c>
      <c r="D394" t="s">
        <v>280</v>
      </c>
      <c r="E394">
        <v>1</v>
      </c>
    </row>
    <row r="395" spans="1:5">
      <c r="A395" s="1">
        <v>43963</v>
      </c>
      <c r="B395" t="s">
        <v>1502</v>
      </c>
      <c r="C395">
        <v>2346</v>
      </c>
      <c r="D395" t="s">
        <v>300</v>
      </c>
      <c r="E395">
        <v>1</v>
      </c>
    </row>
    <row r="396" spans="1:5">
      <c r="A396" s="1">
        <v>43961</v>
      </c>
      <c r="B396" t="s">
        <v>1503</v>
      </c>
      <c r="C396">
        <v>2342</v>
      </c>
      <c r="D396" t="s">
        <v>667</v>
      </c>
      <c r="E396">
        <v>1</v>
      </c>
    </row>
    <row r="397" spans="1:5">
      <c r="A397" s="1">
        <v>43969</v>
      </c>
      <c r="B397" t="s">
        <v>1504</v>
      </c>
      <c r="C397">
        <v>1549</v>
      </c>
      <c r="D397" t="s">
        <v>892</v>
      </c>
      <c r="E397">
        <v>1</v>
      </c>
    </row>
    <row r="398" spans="1:5">
      <c r="A398" s="1">
        <v>43957</v>
      </c>
      <c r="B398" t="s">
        <v>1505</v>
      </c>
      <c r="C398">
        <v>9559</v>
      </c>
      <c r="D398" t="s">
        <v>922</v>
      </c>
      <c r="E398">
        <v>2</v>
      </c>
    </row>
    <row r="399" spans="1:5">
      <c r="A399" s="1">
        <v>43966</v>
      </c>
      <c r="B399" t="s">
        <v>1506</v>
      </c>
      <c r="C399">
        <v>5422</v>
      </c>
      <c r="D399" t="s">
        <v>1053</v>
      </c>
      <c r="E399">
        <v>2</v>
      </c>
    </row>
    <row r="400" spans="1:5">
      <c r="A400" s="1">
        <v>43972</v>
      </c>
      <c r="B400" t="s">
        <v>1507</v>
      </c>
      <c r="C400">
        <v>1765</v>
      </c>
      <c r="D400" t="s">
        <v>574</v>
      </c>
      <c r="E400">
        <v>2</v>
      </c>
    </row>
    <row r="401" spans="1:5">
      <c r="A401" s="1">
        <v>43962</v>
      </c>
      <c r="B401" t="s">
        <v>1508</v>
      </c>
      <c r="C401">
        <v>1549</v>
      </c>
      <c r="D401" t="s">
        <v>1095</v>
      </c>
      <c r="E401">
        <v>1</v>
      </c>
    </row>
    <row r="402" spans="1:5">
      <c r="A402" s="1">
        <v>43978</v>
      </c>
      <c r="B402" t="s">
        <v>1509</v>
      </c>
      <c r="C402">
        <v>5422</v>
      </c>
      <c r="D402" t="s">
        <v>1060</v>
      </c>
      <c r="E402">
        <v>2</v>
      </c>
    </row>
    <row r="403" spans="1:5">
      <c r="A403" s="1">
        <v>43970</v>
      </c>
      <c r="B403" t="s">
        <v>1510</v>
      </c>
      <c r="C403">
        <v>1549</v>
      </c>
      <c r="D403" t="s">
        <v>1049</v>
      </c>
      <c r="E403">
        <v>1</v>
      </c>
    </row>
    <row r="404" spans="1:5">
      <c r="A404" s="1">
        <v>43974</v>
      </c>
      <c r="B404" t="s">
        <v>1511</v>
      </c>
      <c r="C404">
        <v>1549</v>
      </c>
      <c r="D404" t="s">
        <v>1006</v>
      </c>
      <c r="E404">
        <v>1</v>
      </c>
    </row>
    <row r="405" spans="1:5">
      <c r="A405" s="1">
        <v>43979</v>
      </c>
      <c r="B405" t="s">
        <v>1512</v>
      </c>
      <c r="C405">
        <v>2342</v>
      </c>
      <c r="D405" t="s">
        <v>560</v>
      </c>
      <c r="E405">
        <v>1</v>
      </c>
    </row>
    <row r="406" spans="1:5">
      <c r="A406" s="1">
        <v>43965</v>
      </c>
      <c r="B406" t="s">
        <v>1513</v>
      </c>
      <c r="C406">
        <v>2346</v>
      </c>
      <c r="D406" t="s">
        <v>389</v>
      </c>
      <c r="E406">
        <v>1</v>
      </c>
    </row>
    <row r="407" spans="1:5">
      <c r="B407" t="s">
        <v>1514</v>
      </c>
      <c r="C407">
        <v>2342</v>
      </c>
      <c r="D407" t="s">
        <v>412</v>
      </c>
      <c r="E407">
        <v>1</v>
      </c>
    </row>
    <row r="408" spans="1:5">
      <c r="A408" s="1">
        <v>43977</v>
      </c>
      <c r="B408" t="s">
        <v>1515</v>
      </c>
      <c r="C408">
        <v>1765</v>
      </c>
      <c r="D408" t="s">
        <v>596</v>
      </c>
      <c r="E408">
        <v>2</v>
      </c>
    </row>
    <row r="409" spans="1:5">
      <c r="A409" s="1">
        <v>43975</v>
      </c>
      <c r="B409" t="s">
        <v>1516</v>
      </c>
      <c r="C409">
        <v>9559</v>
      </c>
      <c r="D409" t="s">
        <v>1096</v>
      </c>
      <c r="E409">
        <v>1</v>
      </c>
    </row>
    <row r="410" spans="1:5">
      <c r="A410" s="1">
        <v>43970</v>
      </c>
      <c r="B410" t="s">
        <v>1517</v>
      </c>
      <c r="C410">
        <v>2342</v>
      </c>
      <c r="D410" t="s">
        <v>404</v>
      </c>
      <c r="E410">
        <v>1</v>
      </c>
    </row>
    <row r="411" spans="1:5">
      <c r="A411" s="1">
        <v>43958</v>
      </c>
      <c r="B411" t="s">
        <v>1518</v>
      </c>
      <c r="C411">
        <v>1549</v>
      </c>
      <c r="D411" t="s">
        <v>1070</v>
      </c>
      <c r="E411">
        <v>1</v>
      </c>
    </row>
    <row r="412" spans="1:5">
      <c r="B412" t="s">
        <v>1519</v>
      </c>
      <c r="C412">
        <v>7747</v>
      </c>
      <c r="D412" t="s">
        <v>406</v>
      </c>
      <c r="E412">
        <v>1</v>
      </c>
    </row>
    <row r="413" spans="1:5">
      <c r="B413" t="s">
        <v>1520</v>
      </c>
      <c r="C413">
        <v>5422</v>
      </c>
      <c r="D413" t="s">
        <v>1065</v>
      </c>
      <c r="E413">
        <v>4</v>
      </c>
    </row>
    <row r="414" spans="1:5">
      <c r="A414" s="1">
        <v>43965</v>
      </c>
      <c r="B414" t="s">
        <v>1521</v>
      </c>
      <c r="C414">
        <v>7747</v>
      </c>
      <c r="D414" t="s">
        <v>660</v>
      </c>
      <c r="E414">
        <v>1</v>
      </c>
    </row>
    <row r="415" spans="1:5">
      <c r="A415" s="1">
        <v>43969</v>
      </c>
      <c r="B415" t="s">
        <v>1522</v>
      </c>
      <c r="C415">
        <v>9559</v>
      </c>
      <c r="D415" t="s">
        <v>734</v>
      </c>
      <c r="E415">
        <v>2</v>
      </c>
    </row>
    <row r="416" spans="1:5">
      <c r="A416" s="1">
        <v>43954</v>
      </c>
      <c r="B416" t="s">
        <v>1523</v>
      </c>
      <c r="C416">
        <v>5422</v>
      </c>
      <c r="D416" t="s">
        <v>887</v>
      </c>
      <c r="E416">
        <v>4</v>
      </c>
    </row>
    <row r="417" spans="1:5">
      <c r="A417" s="1">
        <v>43952</v>
      </c>
      <c r="B417" t="s">
        <v>1524</v>
      </c>
      <c r="C417">
        <v>1549</v>
      </c>
      <c r="D417" t="s">
        <v>1082</v>
      </c>
      <c r="E417">
        <v>1</v>
      </c>
    </row>
    <row r="418" spans="1:5">
      <c r="A418" s="1">
        <v>43957</v>
      </c>
      <c r="B418" t="s">
        <v>1525</v>
      </c>
      <c r="C418">
        <v>6825</v>
      </c>
      <c r="D418" t="s">
        <v>342</v>
      </c>
      <c r="E418">
        <v>1</v>
      </c>
    </row>
    <row r="419" spans="1:5">
      <c r="A419" s="1">
        <v>43973</v>
      </c>
      <c r="B419" t="s">
        <v>1526</v>
      </c>
      <c r="C419">
        <v>5422</v>
      </c>
      <c r="D419" t="s">
        <v>936</v>
      </c>
      <c r="E419">
        <v>3</v>
      </c>
    </row>
    <row r="420" spans="1:5">
      <c r="A420" s="1">
        <v>43960</v>
      </c>
      <c r="B420" t="s">
        <v>1527</v>
      </c>
      <c r="C420">
        <v>5422</v>
      </c>
      <c r="D420" t="s">
        <v>688</v>
      </c>
      <c r="E420">
        <v>2</v>
      </c>
    </row>
    <row r="421" spans="1:5">
      <c r="A421" s="1">
        <v>43981</v>
      </c>
      <c r="B421" t="s">
        <v>1528</v>
      </c>
      <c r="C421">
        <v>2346</v>
      </c>
      <c r="D421" t="s">
        <v>254</v>
      </c>
      <c r="E421">
        <v>1</v>
      </c>
    </row>
    <row r="422" spans="1:5">
      <c r="A422" s="1">
        <v>43973</v>
      </c>
      <c r="B422" t="s">
        <v>1529</v>
      </c>
      <c r="C422">
        <v>5422</v>
      </c>
      <c r="D422" t="s">
        <v>889</v>
      </c>
      <c r="E422">
        <v>1</v>
      </c>
    </row>
    <row r="423" spans="1:5">
      <c r="A423" s="1">
        <v>43968</v>
      </c>
      <c r="B423" t="s">
        <v>1530</v>
      </c>
      <c r="C423">
        <v>6825</v>
      </c>
      <c r="D423" t="s">
        <v>837</v>
      </c>
      <c r="E423">
        <v>1</v>
      </c>
    </row>
    <row r="424" spans="1:5">
      <c r="B424" t="s">
        <v>1531</v>
      </c>
      <c r="C424">
        <v>2346</v>
      </c>
      <c r="D424" t="s">
        <v>354</v>
      </c>
      <c r="E424">
        <v>1</v>
      </c>
    </row>
    <row r="425" spans="1:5">
      <c r="A425" s="1">
        <v>43974</v>
      </c>
      <c r="B425" t="s">
        <v>1532</v>
      </c>
      <c r="C425">
        <v>2346</v>
      </c>
      <c r="D425" t="s">
        <v>274</v>
      </c>
      <c r="E425">
        <v>1</v>
      </c>
    </row>
    <row r="426" spans="1:5">
      <c r="A426" s="1">
        <v>43959</v>
      </c>
      <c r="B426" t="s">
        <v>1533</v>
      </c>
      <c r="C426">
        <v>6825</v>
      </c>
      <c r="D426" t="s">
        <v>779</v>
      </c>
      <c r="E426">
        <v>1</v>
      </c>
    </row>
    <row r="427" spans="1:5">
      <c r="A427" s="1">
        <v>43956</v>
      </c>
      <c r="B427" t="s">
        <v>1534</v>
      </c>
      <c r="C427">
        <v>2346</v>
      </c>
      <c r="D427" t="s">
        <v>295</v>
      </c>
      <c r="E427">
        <v>1</v>
      </c>
    </row>
    <row r="428" spans="1:5">
      <c r="A428" s="1">
        <v>43965</v>
      </c>
      <c r="B428" t="s">
        <v>1535</v>
      </c>
      <c r="C428">
        <v>5422</v>
      </c>
      <c r="D428" t="s">
        <v>1018</v>
      </c>
      <c r="E428">
        <v>4</v>
      </c>
    </row>
    <row r="429" spans="1:5">
      <c r="A429" s="1">
        <v>43981</v>
      </c>
      <c r="B429" t="s">
        <v>1536</v>
      </c>
      <c r="C429">
        <v>2342</v>
      </c>
      <c r="D429" t="s">
        <v>421</v>
      </c>
      <c r="E429">
        <v>1</v>
      </c>
    </row>
    <row r="430" spans="1:5">
      <c r="A430" s="1">
        <v>43973</v>
      </c>
      <c r="B430" t="s">
        <v>1537</v>
      </c>
      <c r="C430">
        <v>1765</v>
      </c>
      <c r="D430" t="s">
        <v>509</v>
      </c>
      <c r="E430">
        <v>2</v>
      </c>
    </row>
    <row r="431" spans="1:5">
      <c r="A431" s="1">
        <v>43979</v>
      </c>
      <c r="B431" t="s">
        <v>1538</v>
      </c>
      <c r="C431">
        <v>6825</v>
      </c>
      <c r="D431" t="s">
        <v>309</v>
      </c>
      <c r="E431">
        <v>1</v>
      </c>
    </row>
    <row r="432" spans="1:5">
      <c r="A432" s="1">
        <v>43972</v>
      </c>
      <c r="B432" t="s">
        <v>1539</v>
      </c>
      <c r="C432">
        <v>6825</v>
      </c>
      <c r="D432" t="s">
        <v>379</v>
      </c>
      <c r="E432">
        <v>1</v>
      </c>
    </row>
    <row r="433" spans="1:5">
      <c r="A433" s="1">
        <v>43966</v>
      </c>
      <c r="B433" t="s">
        <v>1540</v>
      </c>
      <c r="C433">
        <v>2342</v>
      </c>
      <c r="D433" t="s">
        <v>582</v>
      </c>
      <c r="E433">
        <v>1</v>
      </c>
    </row>
    <row r="434" spans="1:5">
      <c r="A434" s="1">
        <v>43965</v>
      </c>
      <c r="B434" t="s">
        <v>1541</v>
      </c>
      <c r="C434">
        <v>1549</v>
      </c>
      <c r="D434" t="s">
        <v>1069</v>
      </c>
      <c r="E434">
        <v>1</v>
      </c>
    </row>
    <row r="435" spans="1:5">
      <c r="A435" s="1">
        <v>43960</v>
      </c>
      <c r="B435" t="s">
        <v>1542</v>
      </c>
      <c r="C435">
        <v>7747</v>
      </c>
      <c r="D435" t="s">
        <v>875</v>
      </c>
      <c r="E435">
        <v>2</v>
      </c>
    </row>
    <row r="436" spans="1:5">
      <c r="A436" s="1">
        <v>43976</v>
      </c>
      <c r="B436" t="s">
        <v>1543</v>
      </c>
      <c r="C436">
        <v>1549</v>
      </c>
      <c r="D436" t="s">
        <v>703</v>
      </c>
      <c r="E436">
        <v>1</v>
      </c>
    </row>
    <row r="437" spans="1:5">
      <c r="A437" s="1">
        <v>43972</v>
      </c>
      <c r="B437" t="s">
        <v>1544</v>
      </c>
      <c r="C437">
        <v>6825</v>
      </c>
      <c r="D437" t="s">
        <v>355</v>
      </c>
      <c r="E437">
        <v>1</v>
      </c>
    </row>
    <row r="438" spans="1:5">
      <c r="A438" s="1">
        <v>43981</v>
      </c>
      <c r="B438" t="s">
        <v>1545</v>
      </c>
      <c r="C438">
        <v>1549</v>
      </c>
      <c r="D438" t="s">
        <v>1009</v>
      </c>
      <c r="E438">
        <v>1</v>
      </c>
    </row>
    <row r="439" spans="1:5">
      <c r="A439" s="1">
        <v>43955</v>
      </c>
      <c r="B439" t="s">
        <v>1546</v>
      </c>
      <c r="C439">
        <v>2342</v>
      </c>
      <c r="D439" t="s">
        <v>536</v>
      </c>
      <c r="E439">
        <v>1</v>
      </c>
    </row>
    <row r="440" spans="1:5">
      <c r="A440" s="1">
        <v>43959</v>
      </c>
      <c r="B440" t="s">
        <v>1547</v>
      </c>
      <c r="C440">
        <v>9559</v>
      </c>
      <c r="D440" t="s">
        <v>1100</v>
      </c>
      <c r="E440">
        <v>2</v>
      </c>
    </row>
    <row r="441" spans="1:5">
      <c r="A441" s="1">
        <v>43955</v>
      </c>
      <c r="B441" t="s">
        <v>1548</v>
      </c>
      <c r="C441">
        <v>2342</v>
      </c>
      <c r="D441" t="s">
        <v>542</v>
      </c>
      <c r="E441">
        <v>1</v>
      </c>
    </row>
    <row r="442" spans="1:5">
      <c r="A442" s="1">
        <v>43980</v>
      </c>
      <c r="B442" t="s">
        <v>1549</v>
      </c>
      <c r="C442">
        <v>2342</v>
      </c>
      <c r="D442" t="s">
        <v>621</v>
      </c>
      <c r="E442">
        <v>1</v>
      </c>
    </row>
    <row r="443" spans="1:5">
      <c r="A443" s="1">
        <v>43973</v>
      </c>
      <c r="B443" t="s">
        <v>1550</v>
      </c>
      <c r="C443">
        <v>5422</v>
      </c>
      <c r="D443" t="s">
        <v>1012</v>
      </c>
      <c r="E443">
        <v>1</v>
      </c>
    </row>
    <row r="444" spans="1:5">
      <c r="A444" s="1">
        <v>43970</v>
      </c>
      <c r="B444" t="s">
        <v>1551</v>
      </c>
      <c r="C444">
        <v>1549</v>
      </c>
      <c r="D444" t="s">
        <v>989</v>
      </c>
      <c r="E444">
        <v>1</v>
      </c>
    </row>
    <row r="445" spans="1:5">
      <c r="A445" s="1">
        <v>43955</v>
      </c>
      <c r="B445" t="s">
        <v>1552</v>
      </c>
      <c r="C445">
        <v>1765</v>
      </c>
      <c r="D445" t="s">
        <v>515</v>
      </c>
      <c r="E445">
        <v>2</v>
      </c>
    </row>
    <row r="446" spans="1:5">
      <c r="A446" s="1">
        <v>43966</v>
      </c>
      <c r="B446" t="s">
        <v>1553</v>
      </c>
      <c r="C446">
        <v>1765</v>
      </c>
      <c r="D446" t="s">
        <v>504</v>
      </c>
      <c r="E446">
        <v>1</v>
      </c>
    </row>
    <row r="447" spans="1:5">
      <c r="A447" s="1">
        <v>43981</v>
      </c>
      <c r="B447" t="s">
        <v>1554</v>
      </c>
      <c r="C447">
        <v>2342</v>
      </c>
      <c r="D447" t="s">
        <v>578</v>
      </c>
      <c r="E447">
        <v>1</v>
      </c>
    </row>
    <row r="448" spans="1:5">
      <c r="A448" s="1">
        <v>43960</v>
      </c>
      <c r="B448" t="s">
        <v>1555</v>
      </c>
      <c r="C448">
        <v>2342</v>
      </c>
      <c r="D448" t="s">
        <v>499</v>
      </c>
      <c r="E448">
        <v>1</v>
      </c>
    </row>
    <row r="449" spans="1:5">
      <c r="A449" s="1">
        <v>43952</v>
      </c>
      <c r="B449" t="s">
        <v>1556</v>
      </c>
      <c r="C449">
        <v>5422</v>
      </c>
      <c r="D449" t="s">
        <v>710</v>
      </c>
      <c r="E449">
        <v>3</v>
      </c>
    </row>
    <row r="450" spans="1:5">
      <c r="A450" s="1">
        <v>43953</v>
      </c>
      <c r="B450" t="s">
        <v>1557</v>
      </c>
      <c r="C450">
        <v>1549</v>
      </c>
      <c r="D450" t="s">
        <v>1102</v>
      </c>
      <c r="E450">
        <v>1</v>
      </c>
    </row>
    <row r="451" spans="1:5">
      <c r="A451" s="1">
        <v>43971</v>
      </c>
      <c r="B451" t="s">
        <v>1558</v>
      </c>
      <c r="C451">
        <v>9559</v>
      </c>
      <c r="D451" t="s">
        <v>705</v>
      </c>
      <c r="E451">
        <v>1</v>
      </c>
    </row>
    <row r="452" spans="1:5">
      <c r="A452" s="1">
        <v>43975</v>
      </c>
      <c r="B452" t="s">
        <v>1559</v>
      </c>
      <c r="C452">
        <v>9559</v>
      </c>
      <c r="D452" t="s">
        <v>1098</v>
      </c>
      <c r="E452">
        <v>3</v>
      </c>
    </row>
    <row r="453" spans="1:5">
      <c r="A453" s="1">
        <v>43959</v>
      </c>
      <c r="B453" t="s">
        <v>1560</v>
      </c>
      <c r="C453">
        <v>6825</v>
      </c>
      <c r="D453" t="s">
        <v>809</v>
      </c>
      <c r="E453">
        <v>1</v>
      </c>
    </row>
    <row r="454" spans="1:5">
      <c r="A454" s="1">
        <v>43972</v>
      </c>
      <c r="B454" t="s">
        <v>1561</v>
      </c>
      <c r="C454">
        <v>1549</v>
      </c>
      <c r="D454" t="s">
        <v>884</v>
      </c>
      <c r="E454">
        <v>1</v>
      </c>
    </row>
    <row r="455" spans="1:5">
      <c r="A455" s="1">
        <v>43970</v>
      </c>
      <c r="B455" t="s">
        <v>1562</v>
      </c>
      <c r="C455">
        <v>7747</v>
      </c>
      <c r="D455" t="s">
        <v>409</v>
      </c>
      <c r="E455">
        <v>2</v>
      </c>
    </row>
    <row r="456" spans="1:5">
      <c r="A456" s="1">
        <v>43960</v>
      </c>
      <c r="B456" t="s">
        <v>1563</v>
      </c>
      <c r="C456">
        <v>5422</v>
      </c>
      <c r="D456" t="s">
        <v>977</v>
      </c>
      <c r="E456">
        <v>3</v>
      </c>
    </row>
    <row r="457" spans="1:5">
      <c r="A457" s="1">
        <v>43967</v>
      </c>
      <c r="B457" t="s">
        <v>1564</v>
      </c>
      <c r="C457">
        <v>2342</v>
      </c>
      <c r="D457" t="s">
        <v>845</v>
      </c>
      <c r="E457">
        <v>1</v>
      </c>
    </row>
    <row r="458" spans="1:5">
      <c r="A458" s="1">
        <v>43963</v>
      </c>
      <c r="B458" t="s">
        <v>1565</v>
      </c>
      <c r="C458">
        <v>9559</v>
      </c>
      <c r="D458" t="s">
        <v>763</v>
      </c>
      <c r="E458">
        <v>3</v>
      </c>
    </row>
    <row r="459" spans="1:5">
      <c r="A459" s="1">
        <v>43967</v>
      </c>
      <c r="B459" t="s">
        <v>1566</v>
      </c>
      <c r="C459">
        <v>5422</v>
      </c>
      <c r="D459" t="s">
        <v>1025</v>
      </c>
      <c r="E459">
        <v>2</v>
      </c>
    </row>
    <row r="460" spans="1:5">
      <c r="A460" s="1">
        <v>43976</v>
      </c>
      <c r="B460" t="s">
        <v>1567</v>
      </c>
      <c r="C460">
        <v>2342</v>
      </c>
      <c r="D460" t="s">
        <v>863</v>
      </c>
      <c r="E460">
        <v>1</v>
      </c>
    </row>
    <row r="461" spans="1:5">
      <c r="A461" s="1">
        <v>43956</v>
      </c>
      <c r="B461" t="s">
        <v>1568</v>
      </c>
      <c r="C461">
        <v>2342</v>
      </c>
      <c r="D461" t="s">
        <v>867</v>
      </c>
      <c r="E461">
        <v>1</v>
      </c>
    </row>
    <row r="462" spans="1:5">
      <c r="A462" s="1">
        <v>43958</v>
      </c>
      <c r="B462" t="s">
        <v>1569</v>
      </c>
      <c r="C462">
        <v>5422</v>
      </c>
      <c r="D462" t="s">
        <v>1031</v>
      </c>
      <c r="E462">
        <v>4</v>
      </c>
    </row>
    <row r="463" spans="1:5">
      <c r="A463" s="1">
        <v>43963</v>
      </c>
      <c r="B463" t="s">
        <v>1570</v>
      </c>
      <c r="C463">
        <v>6825</v>
      </c>
      <c r="D463" t="s">
        <v>358</v>
      </c>
      <c r="E463">
        <v>1</v>
      </c>
    </row>
    <row r="464" spans="1:5">
      <c r="A464" s="1">
        <v>43974</v>
      </c>
      <c r="B464" t="s">
        <v>1571</v>
      </c>
      <c r="C464">
        <v>1765</v>
      </c>
      <c r="D464" t="s">
        <v>619</v>
      </c>
      <c r="E464">
        <v>2</v>
      </c>
    </row>
    <row r="465" spans="1:5">
      <c r="A465" s="1">
        <v>43969</v>
      </c>
      <c r="B465" t="s">
        <v>1572</v>
      </c>
      <c r="C465">
        <v>1549</v>
      </c>
      <c r="D465" t="s">
        <v>912</v>
      </c>
      <c r="E465">
        <v>1</v>
      </c>
    </row>
    <row r="466" spans="1:5">
      <c r="A466" s="1">
        <v>43970</v>
      </c>
      <c r="B466" t="s">
        <v>1573</v>
      </c>
      <c r="C466">
        <v>2346</v>
      </c>
      <c r="D466" t="s">
        <v>820</v>
      </c>
      <c r="E466">
        <v>1</v>
      </c>
    </row>
    <row r="467" spans="1:5">
      <c r="A467" s="1">
        <v>43961</v>
      </c>
      <c r="B467" t="s">
        <v>1574</v>
      </c>
      <c r="C467">
        <v>1549</v>
      </c>
      <c r="D467" t="s">
        <v>760</v>
      </c>
      <c r="E467">
        <v>1</v>
      </c>
    </row>
    <row r="468" spans="1:5">
      <c r="A468" s="1">
        <v>43972</v>
      </c>
      <c r="B468" t="s">
        <v>1575</v>
      </c>
      <c r="C468">
        <v>9559</v>
      </c>
      <c r="D468" t="s">
        <v>1094</v>
      </c>
      <c r="E468">
        <v>1</v>
      </c>
    </row>
    <row r="469" spans="1:5">
      <c r="A469" s="1">
        <v>43976</v>
      </c>
      <c r="B469" t="s">
        <v>1576</v>
      </c>
      <c r="C469">
        <v>6825</v>
      </c>
      <c r="D469" t="s">
        <v>787</v>
      </c>
      <c r="E469">
        <v>1</v>
      </c>
    </row>
    <row r="470" spans="1:5">
      <c r="A470" s="1">
        <v>43952</v>
      </c>
      <c r="B470" t="s">
        <v>1577</v>
      </c>
      <c r="C470">
        <v>1549</v>
      </c>
      <c r="D470" t="s">
        <v>695</v>
      </c>
      <c r="E470">
        <v>1</v>
      </c>
    </row>
    <row r="471" spans="1:5">
      <c r="A471" s="1">
        <v>43958</v>
      </c>
      <c r="B471" t="s">
        <v>1578</v>
      </c>
      <c r="C471">
        <v>5422</v>
      </c>
      <c r="D471" t="s">
        <v>1026</v>
      </c>
      <c r="E471">
        <v>3</v>
      </c>
    </row>
    <row r="472" spans="1:5">
      <c r="A472" s="1">
        <v>43962</v>
      </c>
      <c r="B472" t="s">
        <v>1579</v>
      </c>
      <c r="C472">
        <v>2342</v>
      </c>
      <c r="D472" t="s">
        <v>557</v>
      </c>
      <c r="E472">
        <v>1</v>
      </c>
    </row>
    <row r="473" spans="1:5">
      <c r="A473" s="1">
        <v>43971</v>
      </c>
      <c r="B473" t="s">
        <v>1580</v>
      </c>
      <c r="C473">
        <v>2346</v>
      </c>
      <c r="D473" t="s">
        <v>803</v>
      </c>
      <c r="E473">
        <v>1</v>
      </c>
    </row>
    <row r="474" spans="1:5">
      <c r="A474" s="1">
        <v>43961</v>
      </c>
      <c r="B474" t="s">
        <v>1581</v>
      </c>
      <c r="C474">
        <v>1549</v>
      </c>
      <c r="D474" t="s">
        <v>1075</v>
      </c>
      <c r="E474">
        <v>1</v>
      </c>
    </row>
    <row r="475" spans="1:5">
      <c r="A475" s="1">
        <v>43969</v>
      </c>
      <c r="B475" t="s">
        <v>1582</v>
      </c>
      <c r="C475">
        <v>2342</v>
      </c>
      <c r="D475" t="s">
        <v>439</v>
      </c>
      <c r="E475">
        <v>1</v>
      </c>
    </row>
    <row r="476" spans="1:5">
      <c r="A476" s="1">
        <v>43955</v>
      </c>
      <c r="B476" t="s">
        <v>1583</v>
      </c>
      <c r="C476">
        <v>2346</v>
      </c>
      <c r="D476" t="s">
        <v>819</v>
      </c>
      <c r="E476">
        <v>1</v>
      </c>
    </row>
    <row r="477" spans="1:5">
      <c r="A477" s="1">
        <v>43975</v>
      </c>
      <c r="B477" t="s">
        <v>1584</v>
      </c>
      <c r="C477">
        <v>2346</v>
      </c>
      <c r="D477" t="s">
        <v>293</v>
      </c>
      <c r="E477">
        <v>1</v>
      </c>
    </row>
    <row r="478" spans="1:5">
      <c r="A478" s="1">
        <v>43966</v>
      </c>
      <c r="B478" t="s">
        <v>1585</v>
      </c>
      <c r="C478">
        <v>1549</v>
      </c>
      <c r="D478" t="s">
        <v>752</v>
      </c>
      <c r="E478">
        <v>1</v>
      </c>
    </row>
    <row r="479" spans="1:5">
      <c r="A479" s="1">
        <v>43969</v>
      </c>
      <c r="B479" t="s">
        <v>1586</v>
      </c>
      <c r="C479">
        <v>9559</v>
      </c>
      <c r="D479" t="s">
        <v>1024</v>
      </c>
      <c r="E479">
        <v>3</v>
      </c>
    </row>
    <row r="480" spans="1:5">
      <c r="A480" s="1">
        <v>43954</v>
      </c>
      <c r="B480" t="s">
        <v>1587</v>
      </c>
      <c r="C480">
        <v>5422</v>
      </c>
      <c r="D480" t="s">
        <v>973</v>
      </c>
      <c r="E480">
        <v>3</v>
      </c>
    </row>
    <row r="481" spans="1:5">
      <c r="A481" s="1">
        <v>43956</v>
      </c>
      <c r="B481" t="s">
        <v>1588</v>
      </c>
      <c r="C481">
        <v>5422</v>
      </c>
      <c r="D481" t="s">
        <v>1086</v>
      </c>
      <c r="E481">
        <v>3</v>
      </c>
    </row>
    <row r="482" spans="1:5">
      <c r="B482" t="s">
        <v>1589</v>
      </c>
      <c r="C482">
        <v>9559</v>
      </c>
      <c r="D482" t="s">
        <v>1037</v>
      </c>
      <c r="E482">
        <v>2</v>
      </c>
    </row>
    <row r="483" spans="1:5">
      <c r="A483" s="1">
        <v>43952</v>
      </c>
      <c r="B483" t="s">
        <v>1590</v>
      </c>
      <c r="C483">
        <v>1549</v>
      </c>
      <c r="D483" t="s">
        <v>975</v>
      </c>
      <c r="E483">
        <v>1</v>
      </c>
    </row>
    <row r="484" spans="1:5">
      <c r="A484" s="1">
        <v>43954</v>
      </c>
      <c r="B484" t="s">
        <v>1591</v>
      </c>
      <c r="C484">
        <v>2342</v>
      </c>
      <c r="D484" t="s">
        <v>468</v>
      </c>
      <c r="E484">
        <v>1</v>
      </c>
    </row>
    <row r="485" spans="1:5">
      <c r="A485" s="1">
        <v>43979</v>
      </c>
      <c r="B485" t="s">
        <v>1592</v>
      </c>
      <c r="C485">
        <v>5422</v>
      </c>
      <c r="D485" t="s">
        <v>910</v>
      </c>
      <c r="E485">
        <v>2</v>
      </c>
    </row>
    <row r="486" spans="1:5">
      <c r="A486" s="1">
        <v>43980</v>
      </c>
      <c r="B486" t="s">
        <v>1593</v>
      </c>
      <c r="C486">
        <v>2346</v>
      </c>
      <c r="D486" t="s">
        <v>299</v>
      </c>
      <c r="E486">
        <v>1</v>
      </c>
    </row>
    <row r="487" spans="1:5">
      <c r="A487" s="1">
        <v>43972</v>
      </c>
      <c r="B487" t="s">
        <v>1594</v>
      </c>
      <c r="C487">
        <v>5422</v>
      </c>
      <c r="D487" t="s">
        <v>1091</v>
      </c>
      <c r="E487">
        <v>4</v>
      </c>
    </row>
    <row r="488" spans="1:5">
      <c r="A488" s="1">
        <v>43952</v>
      </c>
      <c r="B488" t="s">
        <v>1595</v>
      </c>
      <c r="C488">
        <v>5422</v>
      </c>
      <c r="D488" t="s">
        <v>918</v>
      </c>
      <c r="E488">
        <v>2</v>
      </c>
    </row>
    <row r="489" spans="1:5">
      <c r="A489" s="1">
        <v>43968</v>
      </c>
      <c r="B489" t="s">
        <v>1596</v>
      </c>
      <c r="C489">
        <v>5422</v>
      </c>
      <c r="D489" t="s">
        <v>709</v>
      </c>
      <c r="E489">
        <v>1</v>
      </c>
    </row>
    <row r="490" spans="1:5">
      <c r="A490" s="1">
        <v>43953</v>
      </c>
      <c r="B490" t="s">
        <v>1597</v>
      </c>
      <c r="C490">
        <v>6825</v>
      </c>
      <c r="D490" t="s">
        <v>817</v>
      </c>
      <c r="E490">
        <v>1</v>
      </c>
    </row>
    <row r="491" spans="1:5">
      <c r="A491" s="1">
        <v>43952</v>
      </c>
      <c r="B491" t="s">
        <v>1598</v>
      </c>
      <c r="C491">
        <v>2342</v>
      </c>
      <c r="D491" t="s">
        <v>580</v>
      </c>
      <c r="E491">
        <v>1</v>
      </c>
    </row>
    <row r="492" spans="1:5">
      <c r="A492" s="1">
        <v>43972</v>
      </c>
      <c r="B492" t="s">
        <v>1599</v>
      </c>
      <c r="C492">
        <v>1765</v>
      </c>
      <c r="D492" t="s">
        <v>576</v>
      </c>
      <c r="E492">
        <v>1</v>
      </c>
    </row>
    <row r="493" spans="1:5">
      <c r="A493" s="1">
        <v>43954</v>
      </c>
      <c r="B493" t="s">
        <v>1600</v>
      </c>
      <c r="C493">
        <v>2342</v>
      </c>
      <c r="D493" t="s">
        <v>417</v>
      </c>
      <c r="E493">
        <v>1</v>
      </c>
    </row>
    <row r="494" spans="1:5">
      <c r="A494" s="1">
        <v>43967</v>
      </c>
      <c r="B494" t="s">
        <v>1601</v>
      </c>
      <c r="C494">
        <v>5422</v>
      </c>
      <c r="D494" t="s">
        <v>979</v>
      </c>
      <c r="E494">
        <v>3</v>
      </c>
    </row>
    <row r="495" spans="1:5">
      <c r="A495" s="1">
        <v>43975</v>
      </c>
      <c r="B495" t="s">
        <v>1602</v>
      </c>
      <c r="C495">
        <v>1765</v>
      </c>
      <c r="D495" t="s">
        <v>514</v>
      </c>
      <c r="E495">
        <v>2</v>
      </c>
    </row>
    <row r="496" spans="1:5">
      <c r="A496" s="1">
        <v>43971</v>
      </c>
      <c r="B496" t="s">
        <v>1603</v>
      </c>
      <c r="C496">
        <v>2346</v>
      </c>
      <c r="D496" t="s">
        <v>372</v>
      </c>
      <c r="E496">
        <v>1</v>
      </c>
    </row>
    <row r="497" spans="1:5">
      <c r="A497" s="1">
        <v>43964</v>
      </c>
      <c r="B497" t="s">
        <v>1604</v>
      </c>
      <c r="C497">
        <v>1549</v>
      </c>
      <c r="D497" t="s">
        <v>962</v>
      </c>
      <c r="E497">
        <v>1</v>
      </c>
    </row>
    <row r="498" spans="1:5">
      <c r="A498" s="1">
        <v>43981</v>
      </c>
      <c r="B498" t="s">
        <v>1605</v>
      </c>
      <c r="C498">
        <v>5422</v>
      </c>
      <c r="D498" t="s">
        <v>900</v>
      </c>
      <c r="E498">
        <v>1</v>
      </c>
    </row>
    <row r="499" spans="1:5">
      <c r="A499" s="1">
        <v>43963</v>
      </c>
      <c r="B499" t="s">
        <v>1606</v>
      </c>
      <c r="C499">
        <v>2342</v>
      </c>
      <c r="D499" t="s">
        <v>447</v>
      </c>
      <c r="E499">
        <v>1</v>
      </c>
    </row>
    <row r="500" spans="1:5">
      <c r="A500" s="1">
        <v>43965</v>
      </c>
      <c r="B500" t="s">
        <v>1607</v>
      </c>
      <c r="C500">
        <v>1765</v>
      </c>
      <c r="D500" t="s">
        <v>483</v>
      </c>
      <c r="E500">
        <v>1</v>
      </c>
    </row>
    <row r="501" spans="1:5">
      <c r="A501" s="1">
        <v>43976</v>
      </c>
      <c r="B501" t="s">
        <v>1608</v>
      </c>
      <c r="C501">
        <v>2346</v>
      </c>
      <c r="D501" t="s">
        <v>386</v>
      </c>
      <c r="E501">
        <v>1</v>
      </c>
    </row>
    <row r="502" spans="1:5">
      <c r="A502" s="1">
        <v>43981</v>
      </c>
      <c r="B502" t="s">
        <v>1609</v>
      </c>
      <c r="C502">
        <v>1765</v>
      </c>
      <c r="D502" t="s">
        <v>519</v>
      </c>
      <c r="E502">
        <v>2</v>
      </c>
    </row>
    <row r="503" spans="1:5">
      <c r="A503" s="1">
        <v>43967</v>
      </c>
      <c r="B503" t="s">
        <v>1610</v>
      </c>
      <c r="C503">
        <v>2346</v>
      </c>
      <c r="D503" t="s">
        <v>380</v>
      </c>
      <c r="E503">
        <v>1</v>
      </c>
    </row>
    <row r="504" spans="1:5">
      <c r="A504" s="1">
        <v>43955</v>
      </c>
      <c r="B504" t="s">
        <v>1611</v>
      </c>
      <c r="C504">
        <v>6825</v>
      </c>
      <c r="D504" t="s">
        <v>398</v>
      </c>
      <c r="E504">
        <v>1</v>
      </c>
    </row>
    <row r="505" spans="1:5">
      <c r="A505" s="1">
        <v>43981</v>
      </c>
      <c r="B505" t="s">
        <v>1612</v>
      </c>
      <c r="C505">
        <v>5422</v>
      </c>
      <c r="D505" t="s">
        <v>1063</v>
      </c>
      <c r="E505">
        <v>4</v>
      </c>
    </row>
    <row r="506" spans="1:5">
      <c r="A506" s="1">
        <v>43978</v>
      </c>
      <c r="B506" t="s">
        <v>1613</v>
      </c>
      <c r="C506">
        <v>1549</v>
      </c>
      <c r="D506" t="s">
        <v>885</v>
      </c>
      <c r="E506">
        <v>1</v>
      </c>
    </row>
    <row r="507" spans="1:5">
      <c r="A507" s="1">
        <v>43980</v>
      </c>
      <c r="B507" t="s">
        <v>1614</v>
      </c>
      <c r="C507">
        <v>2342</v>
      </c>
      <c r="D507" t="s">
        <v>877</v>
      </c>
      <c r="E507">
        <v>1</v>
      </c>
    </row>
    <row r="508" spans="1:5">
      <c r="A508" s="1">
        <v>43955</v>
      </c>
      <c r="B508" t="s">
        <v>1615</v>
      </c>
      <c r="C508">
        <v>2342</v>
      </c>
      <c r="D508" t="s">
        <v>626</v>
      </c>
      <c r="E508">
        <v>1</v>
      </c>
    </row>
    <row r="509" spans="1:5">
      <c r="A509" s="1">
        <v>43966</v>
      </c>
      <c r="B509" t="s">
        <v>1616</v>
      </c>
      <c r="C509">
        <v>1549</v>
      </c>
      <c r="D509" t="s">
        <v>1008</v>
      </c>
      <c r="E509">
        <v>1</v>
      </c>
    </row>
    <row r="510" spans="1:5">
      <c r="A510" s="1">
        <v>43978</v>
      </c>
      <c r="B510" t="s">
        <v>1617</v>
      </c>
      <c r="C510">
        <v>5422</v>
      </c>
      <c r="D510" t="s">
        <v>914</v>
      </c>
      <c r="E510">
        <v>1</v>
      </c>
    </row>
    <row r="511" spans="1:5">
      <c r="B511" t="s">
        <v>1618</v>
      </c>
      <c r="C511">
        <v>2342</v>
      </c>
      <c r="D511" t="s">
        <v>623</v>
      </c>
      <c r="E511">
        <v>1</v>
      </c>
    </row>
    <row r="512" spans="1:5">
      <c r="A512" s="1">
        <v>43962</v>
      </c>
      <c r="B512" t="s">
        <v>1619</v>
      </c>
      <c r="C512">
        <v>1549</v>
      </c>
      <c r="D512" t="s">
        <v>1062</v>
      </c>
      <c r="E512">
        <v>1</v>
      </c>
    </row>
    <row r="513" spans="1:5">
      <c r="A513" s="1">
        <v>43970</v>
      </c>
      <c r="B513" t="s">
        <v>1620</v>
      </c>
      <c r="C513">
        <v>1765</v>
      </c>
      <c r="D513" t="s">
        <v>630</v>
      </c>
      <c r="E513">
        <v>2</v>
      </c>
    </row>
    <row r="514" spans="1:5">
      <c r="A514" s="1">
        <v>43980</v>
      </c>
      <c r="B514" t="s">
        <v>1621</v>
      </c>
      <c r="C514">
        <v>2346</v>
      </c>
      <c r="D514" t="s">
        <v>316</v>
      </c>
      <c r="E514">
        <v>1</v>
      </c>
    </row>
    <row r="515" spans="1:5">
      <c r="A515" s="1">
        <v>43976</v>
      </c>
      <c r="B515" t="s">
        <v>1622</v>
      </c>
      <c r="C515">
        <v>6825</v>
      </c>
      <c r="D515" t="s">
        <v>304</v>
      </c>
      <c r="E515">
        <v>1</v>
      </c>
    </row>
    <row r="516" spans="1:5">
      <c r="A516" s="1">
        <v>43958</v>
      </c>
      <c r="B516" t="s">
        <v>1623</v>
      </c>
      <c r="C516">
        <v>1765</v>
      </c>
      <c r="D516" t="s">
        <v>419</v>
      </c>
      <c r="E516">
        <v>1</v>
      </c>
    </row>
    <row r="517" spans="1:5">
      <c r="A517" s="1">
        <v>43963</v>
      </c>
      <c r="B517" t="s">
        <v>1624</v>
      </c>
      <c r="C517">
        <v>1549</v>
      </c>
      <c r="D517" t="s">
        <v>1093</v>
      </c>
      <c r="E517">
        <v>1</v>
      </c>
    </row>
    <row r="518" spans="1:5">
      <c r="A518" s="1">
        <v>43980</v>
      </c>
      <c r="B518" t="s">
        <v>1625</v>
      </c>
      <c r="C518">
        <v>2342</v>
      </c>
      <c r="D518" t="s">
        <v>446</v>
      </c>
      <c r="E518">
        <v>1</v>
      </c>
    </row>
    <row r="519" spans="1:5">
      <c r="A519" s="1">
        <v>43981</v>
      </c>
      <c r="B519" t="s">
        <v>1626</v>
      </c>
      <c r="C519">
        <v>2346</v>
      </c>
      <c r="D519" t="s">
        <v>339</v>
      </c>
      <c r="E519">
        <v>1</v>
      </c>
    </row>
    <row r="520" spans="1:5">
      <c r="A520" s="1">
        <v>43963</v>
      </c>
      <c r="B520" t="s">
        <v>1627</v>
      </c>
      <c r="C520">
        <v>6825</v>
      </c>
      <c r="D520" t="s">
        <v>322</v>
      </c>
      <c r="E520">
        <v>1</v>
      </c>
    </row>
    <row r="521" spans="1:5">
      <c r="A521" s="1">
        <v>43961</v>
      </c>
      <c r="B521" t="s">
        <v>1628</v>
      </c>
      <c r="C521">
        <v>6825</v>
      </c>
      <c r="D521" t="s">
        <v>375</v>
      </c>
      <c r="E521">
        <v>1</v>
      </c>
    </row>
    <row r="522" spans="1:5">
      <c r="A522" s="1">
        <v>43980</v>
      </c>
      <c r="B522" t="s">
        <v>1629</v>
      </c>
      <c r="C522">
        <v>6825</v>
      </c>
      <c r="D522" t="s">
        <v>252</v>
      </c>
      <c r="E522">
        <v>1</v>
      </c>
    </row>
    <row r="523" spans="1:5">
      <c r="A523" s="1">
        <v>43976</v>
      </c>
      <c r="B523" t="s">
        <v>1630</v>
      </c>
      <c r="C523">
        <v>2342</v>
      </c>
      <c r="D523" t="s">
        <v>563</v>
      </c>
      <c r="E523">
        <v>1</v>
      </c>
    </row>
    <row r="524" spans="1:5">
      <c r="A524" s="1">
        <v>43965</v>
      </c>
      <c r="B524" t="s">
        <v>1631</v>
      </c>
      <c r="C524">
        <v>6825</v>
      </c>
      <c r="D524" t="s">
        <v>783</v>
      </c>
      <c r="E524">
        <v>1</v>
      </c>
    </row>
    <row r="525" spans="1:5">
      <c r="A525" s="1">
        <v>43977</v>
      </c>
      <c r="B525" t="s">
        <v>1632</v>
      </c>
      <c r="C525">
        <v>5422</v>
      </c>
      <c r="D525" t="s">
        <v>930</v>
      </c>
      <c r="E525">
        <v>1</v>
      </c>
    </row>
    <row r="526" spans="1:5">
      <c r="A526" s="1">
        <v>43966</v>
      </c>
      <c r="B526" t="s">
        <v>1633</v>
      </c>
      <c r="C526">
        <v>6825</v>
      </c>
      <c r="D526" t="s">
        <v>366</v>
      </c>
      <c r="E526">
        <v>1</v>
      </c>
    </row>
    <row r="527" spans="1:5">
      <c r="B527" t="s">
        <v>1634</v>
      </c>
      <c r="C527">
        <v>6825</v>
      </c>
      <c r="D527" t="s">
        <v>391</v>
      </c>
      <c r="E527">
        <v>1</v>
      </c>
    </row>
    <row r="528" spans="1:5">
      <c r="A528" s="1">
        <v>43956</v>
      </c>
      <c r="B528" t="s">
        <v>1635</v>
      </c>
      <c r="C528">
        <v>1549</v>
      </c>
      <c r="D528" t="s">
        <v>751</v>
      </c>
      <c r="E528">
        <v>1</v>
      </c>
    </row>
    <row r="529" spans="1:5">
      <c r="A529" s="1">
        <v>43980</v>
      </c>
      <c r="B529" t="s">
        <v>1636</v>
      </c>
      <c r="C529">
        <v>5422</v>
      </c>
      <c r="D529" t="s">
        <v>729</v>
      </c>
      <c r="E529">
        <v>4</v>
      </c>
    </row>
    <row r="530" spans="1:5">
      <c r="A530" s="1">
        <v>43970</v>
      </c>
      <c r="B530" t="s">
        <v>1637</v>
      </c>
      <c r="C530">
        <v>2346</v>
      </c>
      <c r="D530" t="s">
        <v>335</v>
      </c>
      <c r="E530">
        <v>1</v>
      </c>
    </row>
    <row r="531" spans="1:5">
      <c r="A531" s="1">
        <v>43958</v>
      </c>
      <c r="B531" t="s">
        <v>1638</v>
      </c>
      <c r="C531">
        <v>6825</v>
      </c>
      <c r="D531" t="s">
        <v>368</v>
      </c>
      <c r="E531">
        <v>1</v>
      </c>
    </row>
    <row r="532" spans="1:5">
      <c r="B532" t="s">
        <v>1639</v>
      </c>
      <c r="C532">
        <v>1765</v>
      </c>
      <c r="D532" t="s">
        <v>661</v>
      </c>
      <c r="E532">
        <v>1</v>
      </c>
    </row>
    <row r="533" spans="1:5">
      <c r="A533" s="1">
        <v>43965</v>
      </c>
      <c r="B533" t="s">
        <v>1640</v>
      </c>
      <c r="C533">
        <v>5422</v>
      </c>
      <c r="D533" t="s">
        <v>939</v>
      </c>
      <c r="E533">
        <v>1</v>
      </c>
    </row>
    <row r="534" spans="1:5">
      <c r="A534" s="1">
        <v>43963</v>
      </c>
      <c r="B534" t="s">
        <v>1641</v>
      </c>
      <c r="C534">
        <v>9559</v>
      </c>
      <c r="D534" t="s">
        <v>967</v>
      </c>
      <c r="E534">
        <v>1</v>
      </c>
    </row>
    <row r="535" spans="1:5">
      <c r="A535" s="1">
        <v>43953</v>
      </c>
      <c r="B535" t="s">
        <v>1642</v>
      </c>
      <c r="C535">
        <v>2346</v>
      </c>
      <c r="D535" t="s">
        <v>265</v>
      </c>
      <c r="E535">
        <v>1</v>
      </c>
    </row>
    <row r="536" spans="1:5">
      <c r="A536" s="1">
        <v>43953</v>
      </c>
      <c r="B536" t="s">
        <v>1643</v>
      </c>
      <c r="C536">
        <v>6825</v>
      </c>
      <c r="D536" t="s">
        <v>305</v>
      </c>
      <c r="E536">
        <v>1</v>
      </c>
    </row>
    <row r="537" spans="1:5">
      <c r="A537" s="1">
        <v>43963</v>
      </c>
      <c r="B537" t="s">
        <v>1644</v>
      </c>
      <c r="C537">
        <v>1549</v>
      </c>
      <c r="D537" t="s">
        <v>1097</v>
      </c>
      <c r="E537">
        <v>1</v>
      </c>
    </row>
    <row r="538" spans="1:5">
      <c r="A538" s="1">
        <v>43960</v>
      </c>
      <c r="B538" t="s">
        <v>1645</v>
      </c>
      <c r="C538">
        <v>1765</v>
      </c>
      <c r="D538" t="s">
        <v>416</v>
      </c>
      <c r="E538">
        <v>2</v>
      </c>
    </row>
    <row r="539" spans="1:5">
      <c r="A539" s="1">
        <v>43975</v>
      </c>
      <c r="B539" t="s">
        <v>1646</v>
      </c>
      <c r="C539">
        <v>5422</v>
      </c>
      <c r="D539" t="s">
        <v>959</v>
      </c>
      <c r="E539">
        <v>1</v>
      </c>
    </row>
    <row r="540" spans="1:5">
      <c r="A540" s="1">
        <v>43980</v>
      </c>
      <c r="B540" t="s">
        <v>1647</v>
      </c>
      <c r="C540">
        <v>1765</v>
      </c>
      <c r="D540" t="s">
        <v>491</v>
      </c>
      <c r="E540">
        <v>2</v>
      </c>
    </row>
    <row r="541" spans="1:5">
      <c r="A541" s="1">
        <v>43962</v>
      </c>
      <c r="B541" t="s">
        <v>1648</v>
      </c>
      <c r="C541">
        <v>2342</v>
      </c>
      <c r="D541" t="s">
        <v>492</v>
      </c>
      <c r="E541">
        <v>1</v>
      </c>
    </row>
    <row r="542" spans="1:5">
      <c r="A542" s="1">
        <v>43958</v>
      </c>
      <c r="B542" t="s">
        <v>1649</v>
      </c>
      <c r="C542">
        <v>2346</v>
      </c>
      <c r="D542" t="s">
        <v>278</v>
      </c>
      <c r="E542">
        <v>1</v>
      </c>
    </row>
    <row r="543" spans="1:5">
      <c r="A543" s="1">
        <v>43978</v>
      </c>
      <c r="B543" t="s">
        <v>1650</v>
      </c>
      <c r="C543">
        <v>9559</v>
      </c>
      <c r="D543" t="s">
        <v>940</v>
      </c>
      <c r="E543">
        <v>2</v>
      </c>
    </row>
    <row r="544" spans="1:5">
      <c r="B544" t="s">
        <v>1651</v>
      </c>
      <c r="C544">
        <v>5422</v>
      </c>
      <c r="D544" t="s">
        <v>898</v>
      </c>
      <c r="E544">
        <v>3</v>
      </c>
    </row>
    <row r="545" spans="1:5">
      <c r="A545" s="1">
        <v>43963</v>
      </c>
      <c r="B545" t="s">
        <v>1652</v>
      </c>
      <c r="C545">
        <v>9559</v>
      </c>
      <c r="D545" t="s">
        <v>963</v>
      </c>
      <c r="E545">
        <v>2</v>
      </c>
    </row>
    <row r="546" spans="1:5">
      <c r="A546" s="1">
        <v>43961</v>
      </c>
      <c r="B546" t="s">
        <v>1653</v>
      </c>
      <c r="C546">
        <v>2346</v>
      </c>
      <c r="D546" t="s">
        <v>773</v>
      </c>
      <c r="E546">
        <v>1</v>
      </c>
    </row>
    <row r="547" spans="1:5">
      <c r="A547" s="1">
        <v>43961</v>
      </c>
      <c r="B547" t="s">
        <v>1654</v>
      </c>
      <c r="C547">
        <v>9559</v>
      </c>
      <c r="D547" t="s">
        <v>1011</v>
      </c>
      <c r="E547">
        <v>2</v>
      </c>
    </row>
    <row r="548" spans="1:5">
      <c r="A548" s="1">
        <v>43957</v>
      </c>
      <c r="B548" t="s">
        <v>1655</v>
      </c>
      <c r="C548">
        <v>6825</v>
      </c>
      <c r="D548" t="s">
        <v>276</v>
      </c>
      <c r="E548">
        <v>1</v>
      </c>
    </row>
    <row r="549" spans="1:5">
      <c r="B549" t="s">
        <v>1656</v>
      </c>
      <c r="C549">
        <v>2342</v>
      </c>
      <c r="D549" t="s">
        <v>454</v>
      </c>
      <c r="E549">
        <v>1</v>
      </c>
    </row>
    <row r="550" spans="1:5">
      <c r="A550" s="1">
        <v>43967</v>
      </c>
      <c r="B550" t="s">
        <v>1657</v>
      </c>
      <c r="C550">
        <v>1549</v>
      </c>
      <c r="D550" t="s">
        <v>991</v>
      </c>
      <c r="E550">
        <v>1</v>
      </c>
    </row>
    <row r="551" spans="1:5">
      <c r="A551" s="1">
        <v>43979</v>
      </c>
      <c r="B551" t="s">
        <v>1658</v>
      </c>
      <c r="C551">
        <v>1765</v>
      </c>
      <c r="D551" t="s">
        <v>681</v>
      </c>
      <c r="E551">
        <v>1</v>
      </c>
    </row>
    <row r="552" spans="1:5">
      <c r="A552" s="1">
        <v>43964</v>
      </c>
      <c r="B552" t="s">
        <v>1659</v>
      </c>
      <c r="C552">
        <v>5422</v>
      </c>
      <c r="D552" t="s">
        <v>1036</v>
      </c>
      <c r="E552">
        <v>2</v>
      </c>
    </row>
    <row r="553" spans="1:5">
      <c r="A553" s="1">
        <v>43957</v>
      </c>
      <c r="B553" t="s">
        <v>1660</v>
      </c>
      <c r="C553">
        <v>5422</v>
      </c>
      <c r="D553" t="s">
        <v>947</v>
      </c>
      <c r="E553">
        <v>4</v>
      </c>
    </row>
    <row r="554" spans="1:5">
      <c r="B554" t="s">
        <v>1661</v>
      </c>
      <c r="C554">
        <v>7747</v>
      </c>
      <c r="D554" t="s">
        <v>428</v>
      </c>
      <c r="E554">
        <v>1</v>
      </c>
    </row>
    <row r="555" spans="1:5">
      <c r="A555" s="1">
        <v>43971</v>
      </c>
      <c r="B555" t="s">
        <v>1662</v>
      </c>
      <c r="C555">
        <v>2342</v>
      </c>
      <c r="D555" t="s">
        <v>494</v>
      </c>
      <c r="E555">
        <v>1</v>
      </c>
    </row>
    <row r="556" spans="1:5">
      <c r="A556" s="1">
        <v>43964</v>
      </c>
      <c r="B556" t="s">
        <v>1663</v>
      </c>
      <c r="C556">
        <v>1549</v>
      </c>
      <c r="D556" t="s">
        <v>715</v>
      </c>
      <c r="E556">
        <v>1</v>
      </c>
    </row>
    <row r="557" spans="1:5">
      <c r="A557" s="1">
        <v>43958</v>
      </c>
      <c r="B557" t="s">
        <v>1664</v>
      </c>
      <c r="C557">
        <v>6825</v>
      </c>
      <c r="D557" t="s">
        <v>816</v>
      </c>
      <c r="E557">
        <v>1</v>
      </c>
    </row>
    <row r="558" spans="1:5">
      <c r="A558" s="1">
        <v>43952</v>
      </c>
      <c r="B558" s="2" t="s">
        <v>1665</v>
      </c>
      <c r="C558">
        <v>2342</v>
      </c>
      <c r="D558" t="s">
        <v>641</v>
      </c>
      <c r="E558">
        <v>1</v>
      </c>
    </row>
    <row r="559" spans="1:5">
      <c r="A559" s="1">
        <v>43955</v>
      </c>
      <c r="B559" t="s">
        <v>1666</v>
      </c>
      <c r="C559">
        <v>7747</v>
      </c>
      <c r="D559" t="s">
        <v>637</v>
      </c>
      <c r="E559">
        <v>2</v>
      </c>
    </row>
    <row r="560" spans="1:5">
      <c r="A560" s="1">
        <v>43954</v>
      </c>
      <c r="B560" t="s">
        <v>1667</v>
      </c>
      <c r="C560">
        <v>2346</v>
      </c>
      <c r="D560" t="s">
        <v>392</v>
      </c>
      <c r="E560">
        <v>1</v>
      </c>
    </row>
    <row r="561" spans="1:5">
      <c r="A561" s="1">
        <v>43970</v>
      </c>
      <c r="B561" t="s">
        <v>1668</v>
      </c>
      <c r="C561">
        <v>1765</v>
      </c>
      <c r="D561" t="s">
        <v>607</v>
      </c>
      <c r="E561">
        <v>1</v>
      </c>
    </row>
    <row r="562" spans="1:5">
      <c r="A562" s="1">
        <v>43979</v>
      </c>
      <c r="B562" t="s">
        <v>1669</v>
      </c>
      <c r="C562">
        <v>2346</v>
      </c>
      <c r="D562" t="s">
        <v>371</v>
      </c>
      <c r="E562">
        <v>1</v>
      </c>
    </row>
    <row r="563" spans="1:5">
      <c r="A563" s="1">
        <v>43959</v>
      </c>
      <c r="B563" t="s">
        <v>1670</v>
      </c>
      <c r="C563">
        <v>2342</v>
      </c>
      <c r="D563" t="s">
        <v>556</v>
      </c>
      <c r="E563">
        <v>1</v>
      </c>
    </row>
    <row r="564" spans="1:5">
      <c r="A564" s="1">
        <v>43980</v>
      </c>
      <c r="B564" t="s">
        <v>1671</v>
      </c>
      <c r="C564">
        <v>5422</v>
      </c>
      <c r="D564" t="s">
        <v>721</v>
      </c>
      <c r="E564">
        <v>1</v>
      </c>
    </row>
    <row r="565" spans="1:5">
      <c r="A565" s="1">
        <v>43970</v>
      </c>
      <c r="B565" t="s">
        <v>1672</v>
      </c>
      <c r="C565">
        <v>1549</v>
      </c>
      <c r="D565" t="s">
        <v>983</v>
      </c>
      <c r="E565">
        <v>1</v>
      </c>
    </row>
    <row r="566" spans="1:5">
      <c r="A566" s="1">
        <v>43981</v>
      </c>
      <c r="B566" t="s">
        <v>1673</v>
      </c>
      <c r="C566">
        <v>2342</v>
      </c>
      <c r="D566" t="s">
        <v>444</v>
      </c>
      <c r="E566">
        <v>1</v>
      </c>
    </row>
    <row r="567" spans="1:5">
      <c r="A567" s="1">
        <v>43981</v>
      </c>
      <c r="B567" t="s">
        <v>1674</v>
      </c>
      <c r="C567">
        <v>1549</v>
      </c>
      <c r="D567" t="s">
        <v>966</v>
      </c>
      <c r="E567">
        <v>1</v>
      </c>
    </row>
    <row r="568" spans="1:5">
      <c r="A568" s="1">
        <v>43977</v>
      </c>
      <c r="B568" t="s">
        <v>1675</v>
      </c>
      <c r="C568">
        <v>6825</v>
      </c>
      <c r="D568" t="s">
        <v>261</v>
      </c>
      <c r="E568">
        <v>1</v>
      </c>
    </row>
    <row r="569" spans="1:5">
      <c r="A569" s="1">
        <v>43969</v>
      </c>
      <c r="B569" t="s">
        <v>1676</v>
      </c>
      <c r="C569">
        <v>9559</v>
      </c>
      <c r="D569" t="s">
        <v>999</v>
      </c>
      <c r="E569">
        <v>3</v>
      </c>
    </row>
    <row r="570" spans="1:5">
      <c r="A570" s="1">
        <v>43963</v>
      </c>
      <c r="B570" t="s">
        <v>1677</v>
      </c>
      <c r="C570">
        <v>2346</v>
      </c>
      <c r="D570" t="s">
        <v>829</v>
      </c>
      <c r="E570">
        <v>1</v>
      </c>
    </row>
    <row r="571" spans="1:5">
      <c r="A571" s="1">
        <v>43952</v>
      </c>
      <c r="B571" t="s">
        <v>1678</v>
      </c>
      <c r="C571">
        <v>1549</v>
      </c>
      <c r="D571" t="s">
        <v>1103</v>
      </c>
      <c r="E571">
        <v>1</v>
      </c>
    </row>
    <row r="572" spans="1:5">
      <c r="A572" s="1">
        <v>43967</v>
      </c>
      <c r="B572" t="s">
        <v>1679</v>
      </c>
      <c r="C572">
        <v>1549</v>
      </c>
      <c r="D572" t="s">
        <v>997</v>
      </c>
      <c r="E572">
        <v>1</v>
      </c>
    </row>
    <row r="573" spans="1:5">
      <c r="B573" t="s">
        <v>1680</v>
      </c>
      <c r="C573">
        <v>5422</v>
      </c>
      <c r="D573" t="s">
        <v>951</v>
      </c>
      <c r="E573">
        <v>1</v>
      </c>
    </row>
    <row r="574" spans="1:5">
      <c r="A574" s="1">
        <v>43967</v>
      </c>
      <c r="B574" t="s">
        <v>1681</v>
      </c>
      <c r="C574">
        <v>2342</v>
      </c>
      <c r="D574" t="s">
        <v>606</v>
      </c>
      <c r="E574">
        <v>1</v>
      </c>
    </row>
    <row r="575" spans="1:5">
      <c r="A575" s="1">
        <v>43954</v>
      </c>
      <c r="B575" t="s">
        <v>1682</v>
      </c>
      <c r="C575">
        <v>2342</v>
      </c>
      <c r="D575" t="s">
        <v>608</v>
      </c>
      <c r="E575">
        <v>1</v>
      </c>
    </row>
    <row r="576" spans="1:5">
      <c r="A576" s="1">
        <v>43966</v>
      </c>
      <c r="B576" t="s">
        <v>1683</v>
      </c>
      <c r="C576">
        <v>1765</v>
      </c>
      <c r="D576" t="s">
        <v>589</v>
      </c>
      <c r="E576">
        <v>2</v>
      </c>
    </row>
    <row r="577" spans="1:5">
      <c r="A577" s="1">
        <v>43964</v>
      </c>
      <c r="B577" t="s">
        <v>1684</v>
      </c>
      <c r="C577">
        <v>2346</v>
      </c>
      <c r="D577" t="s">
        <v>821</v>
      </c>
      <c r="E577">
        <v>1</v>
      </c>
    </row>
    <row r="578" spans="1:5">
      <c r="A578" s="1">
        <v>43968</v>
      </c>
      <c r="B578" t="s">
        <v>1685</v>
      </c>
      <c r="C578">
        <v>6825</v>
      </c>
      <c r="D578" t="s">
        <v>812</v>
      </c>
      <c r="E578">
        <v>1</v>
      </c>
    </row>
    <row r="579" spans="1:5">
      <c r="A579" s="1">
        <v>43981</v>
      </c>
      <c r="B579" t="s">
        <v>1686</v>
      </c>
      <c r="C579">
        <v>1765</v>
      </c>
      <c r="D579" t="s">
        <v>461</v>
      </c>
      <c r="E579">
        <v>2</v>
      </c>
    </row>
    <row r="580" spans="1:5">
      <c r="A580" s="1">
        <v>43971</v>
      </c>
      <c r="B580" t="s">
        <v>1687</v>
      </c>
      <c r="C580">
        <v>2342</v>
      </c>
      <c r="D580" t="s">
        <v>604</v>
      </c>
      <c r="E580">
        <v>1</v>
      </c>
    </row>
    <row r="581" spans="1:5">
      <c r="A581" s="1">
        <v>43963</v>
      </c>
      <c r="B581" t="s">
        <v>1688</v>
      </c>
      <c r="C581">
        <v>6825</v>
      </c>
      <c r="D581" t="s">
        <v>396</v>
      </c>
      <c r="E581">
        <v>1</v>
      </c>
    </row>
    <row r="582" spans="1:5">
      <c r="A582" s="1">
        <v>43970</v>
      </c>
      <c r="B582" t="s">
        <v>1689</v>
      </c>
      <c r="C582">
        <v>2342</v>
      </c>
      <c r="D582" t="s">
        <v>438</v>
      </c>
      <c r="E582">
        <v>1</v>
      </c>
    </row>
    <row r="583" spans="1:5">
      <c r="A583" s="1">
        <v>43955</v>
      </c>
      <c r="B583" t="s">
        <v>1690</v>
      </c>
      <c r="C583">
        <v>1765</v>
      </c>
      <c r="D583" t="s">
        <v>683</v>
      </c>
      <c r="E583">
        <v>2</v>
      </c>
    </row>
    <row r="584" spans="1:5">
      <c r="B584" t="s">
        <v>1691</v>
      </c>
      <c r="C584">
        <v>1549</v>
      </c>
      <c r="D584" t="s">
        <v>1068</v>
      </c>
      <c r="E584">
        <v>1</v>
      </c>
    </row>
    <row r="585" spans="1:5">
      <c r="A585" s="1">
        <v>43980</v>
      </c>
      <c r="B585" t="s">
        <v>1692</v>
      </c>
      <c r="C585">
        <v>5422</v>
      </c>
      <c r="D585" t="s">
        <v>761</v>
      </c>
      <c r="E585">
        <v>4</v>
      </c>
    </row>
    <row r="586" spans="1:5">
      <c r="A586" s="1">
        <v>43977</v>
      </c>
      <c r="B586" t="s">
        <v>1693</v>
      </c>
      <c r="C586">
        <v>6825</v>
      </c>
      <c r="D586" t="s">
        <v>351</v>
      </c>
      <c r="E586">
        <v>1</v>
      </c>
    </row>
    <row r="587" spans="1:5">
      <c r="A587" s="1">
        <v>43981</v>
      </c>
      <c r="B587" t="s">
        <v>1694</v>
      </c>
      <c r="C587">
        <v>6825</v>
      </c>
      <c r="D587" t="s">
        <v>774</v>
      </c>
      <c r="E587">
        <v>1</v>
      </c>
    </row>
    <row r="588" spans="1:5">
      <c r="A588" s="1">
        <v>43980</v>
      </c>
      <c r="B588" t="s">
        <v>1695</v>
      </c>
      <c r="C588">
        <v>2342</v>
      </c>
      <c r="D588" t="s">
        <v>648</v>
      </c>
      <c r="E588">
        <v>1</v>
      </c>
    </row>
    <row r="589" spans="1:5">
      <c r="A589" s="1">
        <v>43971</v>
      </c>
      <c r="B589" t="s">
        <v>1696</v>
      </c>
      <c r="C589">
        <v>5422</v>
      </c>
      <c r="D589" t="s">
        <v>730</v>
      </c>
      <c r="E589">
        <v>2</v>
      </c>
    </row>
    <row r="590" spans="1:5">
      <c r="A590" s="1">
        <v>43968</v>
      </c>
      <c r="B590" t="s">
        <v>1697</v>
      </c>
      <c r="C590">
        <v>1549</v>
      </c>
      <c r="D590" t="s">
        <v>986</v>
      </c>
      <c r="E590">
        <v>1</v>
      </c>
    </row>
    <row r="591" spans="1:5">
      <c r="A591" s="1">
        <v>43968</v>
      </c>
      <c r="B591" t="s">
        <v>1698</v>
      </c>
      <c r="C591">
        <v>1549</v>
      </c>
      <c r="D591" t="s">
        <v>994</v>
      </c>
      <c r="E591">
        <v>1</v>
      </c>
    </row>
    <row r="592" spans="1:5">
      <c r="A592" s="1">
        <v>43968</v>
      </c>
      <c r="B592" t="s">
        <v>1699</v>
      </c>
      <c r="C592">
        <v>2346</v>
      </c>
      <c r="D592" t="s">
        <v>267</v>
      </c>
      <c r="E592">
        <v>1</v>
      </c>
    </row>
    <row r="593" spans="1:5">
      <c r="A593" s="1">
        <v>43966</v>
      </c>
      <c r="B593" t="s">
        <v>1700</v>
      </c>
      <c r="C593">
        <v>2346</v>
      </c>
      <c r="D593" t="s">
        <v>394</v>
      </c>
      <c r="E593">
        <v>1</v>
      </c>
    </row>
    <row r="594" spans="1:5">
      <c r="A594" s="1">
        <v>43972</v>
      </c>
      <c r="B594" t="s">
        <v>1701</v>
      </c>
      <c r="C594">
        <v>1549</v>
      </c>
      <c r="D594" t="s">
        <v>925</v>
      </c>
      <c r="E594">
        <v>1</v>
      </c>
    </row>
    <row r="595" spans="1:5">
      <c r="A595" s="1">
        <v>43959</v>
      </c>
      <c r="B595" t="s">
        <v>1702</v>
      </c>
      <c r="C595">
        <v>1765</v>
      </c>
      <c r="D595" t="s">
        <v>585</v>
      </c>
      <c r="E595">
        <v>1</v>
      </c>
    </row>
    <row r="596" spans="1:5">
      <c r="A596" s="1">
        <v>43979</v>
      </c>
      <c r="B596" t="s">
        <v>1703</v>
      </c>
      <c r="C596">
        <v>6825</v>
      </c>
      <c r="D596" t="s">
        <v>326</v>
      </c>
      <c r="E596">
        <v>1</v>
      </c>
    </row>
    <row r="597" spans="1:5">
      <c r="A597" s="1">
        <v>43978</v>
      </c>
      <c r="B597" t="s">
        <v>1704</v>
      </c>
      <c r="C597">
        <v>5422</v>
      </c>
      <c r="D597" t="s">
        <v>919</v>
      </c>
      <c r="E597">
        <v>1</v>
      </c>
    </row>
    <row r="598" spans="1:5">
      <c r="A598" s="1">
        <v>43979</v>
      </c>
      <c r="B598" t="s">
        <v>1705</v>
      </c>
      <c r="C598">
        <v>6825</v>
      </c>
      <c r="D598" t="s">
        <v>813</v>
      </c>
      <c r="E598">
        <v>1</v>
      </c>
    </row>
    <row r="599" spans="1:5">
      <c r="A599" s="1">
        <v>43977</v>
      </c>
      <c r="B599" t="s">
        <v>1706</v>
      </c>
      <c r="C599">
        <v>6825</v>
      </c>
      <c r="D599" t="s">
        <v>800</v>
      </c>
      <c r="E599">
        <v>1</v>
      </c>
    </row>
    <row r="600" spans="1:5">
      <c r="A600" s="1">
        <v>43963</v>
      </c>
      <c r="B600" t="s">
        <v>1707</v>
      </c>
      <c r="C600">
        <v>1549</v>
      </c>
      <c r="D600" t="s">
        <v>727</v>
      </c>
      <c r="E600">
        <v>1</v>
      </c>
    </row>
    <row r="601" spans="1:5">
      <c r="A601" s="1">
        <v>43974</v>
      </c>
      <c r="B601" t="s">
        <v>1708</v>
      </c>
      <c r="C601">
        <v>2342</v>
      </c>
      <c r="D601" t="s">
        <v>620</v>
      </c>
      <c r="E601">
        <v>1</v>
      </c>
    </row>
    <row r="602" spans="1:5">
      <c r="B602" t="s">
        <v>1709</v>
      </c>
      <c r="C602">
        <v>5422</v>
      </c>
      <c r="D602" t="s">
        <v>1064</v>
      </c>
      <c r="E602">
        <v>1</v>
      </c>
    </row>
    <row r="603" spans="1:5">
      <c r="A603" s="1">
        <v>43961</v>
      </c>
      <c r="B603" t="s">
        <v>1710</v>
      </c>
      <c r="C603">
        <v>2342</v>
      </c>
      <c r="D603" t="s">
        <v>666</v>
      </c>
      <c r="E603">
        <v>1</v>
      </c>
    </row>
    <row r="604" spans="1:5">
      <c r="A604" s="1">
        <v>43980</v>
      </c>
      <c r="B604" t="s">
        <v>1711</v>
      </c>
      <c r="C604">
        <v>1765</v>
      </c>
      <c r="D604" t="s">
        <v>633</v>
      </c>
      <c r="E604">
        <v>1</v>
      </c>
    </row>
    <row r="605" spans="1:5">
      <c r="A605" s="1">
        <v>43969</v>
      </c>
      <c r="B605" t="s">
        <v>1712</v>
      </c>
      <c r="C605">
        <v>1549</v>
      </c>
      <c r="D605" t="s">
        <v>741</v>
      </c>
      <c r="E605">
        <v>1</v>
      </c>
    </row>
    <row r="606" spans="1:5">
      <c r="A606" s="1">
        <v>43979</v>
      </c>
      <c r="B606" t="s">
        <v>1713</v>
      </c>
      <c r="C606">
        <v>6825</v>
      </c>
      <c r="D606" t="s">
        <v>332</v>
      </c>
      <c r="E606">
        <v>1</v>
      </c>
    </row>
    <row r="607" spans="1:5">
      <c r="A607" s="1">
        <v>43954</v>
      </c>
      <c r="B607" t="s">
        <v>1714</v>
      </c>
      <c r="C607">
        <v>2342</v>
      </c>
      <c r="D607" t="s">
        <v>429</v>
      </c>
      <c r="E607">
        <v>1</v>
      </c>
    </row>
    <row r="608" spans="1:5">
      <c r="A608" s="1">
        <v>43975</v>
      </c>
      <c r="B608" t="s">
        <v>1715</v>
      </c>
      <c r="C608">
        <v>5422</v>
      </c>
      <c r="D608" t="s">
        <v>698</v>
      </c>
      <c r="E608">
        <v>3</v>
      </c>
    </row>
    <row r="609" spans="1:5">
      <c r="B609" t="s">
        <v>1716</v>
      </c>
      <c r="C609">
        <v>1765</v>
      </c>
      <c r="D609" t="s">
        <v>420</v>
      </c>
      <c r="E609">
        <v>2</v>
      </c>
    </row>
    <row r="610" spans="1:5">
      <c r="A610" s="1">
        <v>43977</v>
      </c>
      <c r="B610" t="s">
        <v>1717</v>
      </c>
      <c r="C610">
        <v>9559</v>
      </c>
      <c r="D610" t="s">
        <v>690</v>
      </c>
      <c r="E610">
        <v>3</v>
      </c>
    </row>
    <row r="611" spans="1:5">
      <c r="A611" s="1">
        <v>43958</v>
      </c>
      <c r="B611" t="s">
        <v>1718</v>
      </c>
      <c r="C611">
        <v>5422</v>
      </c>
      <c r="D611" t="s">
        <v>753</v>
      </c>
      <c r="E611">
        <v>1</v>
      </c>
    </row>
    <row r="612" spans="1:5">
      <c r="A612" s="1">
        <v>43954</v>
      </c>
      <c r="B612" t="s">
        <v>1719</v>
      </c>
      <c r="C612">
        <v>7747</v>
      </c>
      <c r="D612" t="s">
        <v>426</v>
      </c>
      <c r="E612">
        <v>1</v>
      </c>
    </row>
    <row r="613" spans="1:5">
      <c r="A613" s="1">
        <v>43963</v>
      </c>
      <c r="B613" t="s">
        <v>1720</v>
      </c>
      <c r="C613">
        <v>1549</v>
      </c>
      <c r="D613" t="s">
        <v>1007</v>
      </c>
      <c r="E613">
        <v>1</v>
      </c>
    </row>
    <row r="614" spans="1:5">
      <c r="A614" s="1">
        <v>43960</v>
      </c>
      <c r="B614" t="s">
        <v>1721</v>
      </c>
      <c r="C614">
        <v>5422</v>
      </c>
      <c r="D614" t="s">
        <v>1050</v>
      </c>
      <c r="E614">
        <v>2</v>
      </c>
    </row>
    <row r="615" spans="1:5">
      <c r="A615" s="1">
        <v>43975</v>
      </c>
      <c r="B615" t="s">
        <v>1722</v>
      </c>
      <c r="C615">
        <v>9559</v>
      </c>
      <c r="D615" t="s">
        <v>882</v>
      </c>
      <c r="E615">
        <v>1</v>
      </c>
    </row>
    <row r="616" spans="1:5">
      <c r="A616" s="1">
        <v>43968</v>
      </c>
      <c r="B616" t="s">
        <v>1723</v>
      </c>
      <c r="C616">
        <v>1765</v>
      </c>
      <c r="D616" t="s">
        <v>591</v>
      </c>
      <c r="E616">
        <v>1</v>
      </c>
    </row>
    <row r="617" spans="1:5">
      <c r="A617" s="1">
        <v>43977</v>
      </c>
      <c r="B617" t="s">
        <v>1724</v>
      </c>
      <c r="C617">
        <v>6825</v>
      </c>
      <c r="D617" t="s">
        <v>780</v>
      </c>
      <c r="E617">
        <v>1</v>
      </c>
    </row>
    <row r="618" spans="1:5">
      <c r="A618" s="1">
        <v>43960</v>
      </c>
      <c r="B618" t="s">
        <v>1725</v>
      </c>
      <c r="C618">
        <v>6825</v>
      </c>
      <c r="D618" t="s">
        <v>350</v>
      </c>
      <c r="E618">
        <v>1</v>
      </c>
    </row>
    <row r="619" spans="1:5">
      <c r="A619" s="1">
        <v>43973</v>
      </c>
      <c r="B619" t="s">
        <v>1726</v>
      </c>
      <c r="C619">
        <v>2342</v>
      </c>
      <c r="D619" t="s">
        <v>673</v>
      </c>
      <c r="E619">
        <v>1</v>
      </c>
    </row>
    <row r="620" spans="1:5">
      <c r="A620" s="1">
        <v>43965</v>
      </c>
      <c r="B620" t="s">
        <v>1727</v>
      </c>
      <c r="C620">
        <v>5422</v>
      </c>
      <c r="D620" t="s">
        <v>1027</v>
      </c>
      <c r="E620">
        <v>3</v>
      </c>
    </row>
    <row r="621" spans="1:5">
      <c r="A621" s="1">
        <v>43960</v>
      </c>
      <c r="B621" t="s">
        <v>1728</v>
      </c>
      <c r="C621">
        <v>6825</v>
      </c>
      <c r="D621" t="s">
        <v>825</v>
      </c>
      <c r="E621">
        <v>1</v>
      </c>
    </row>
    <row r="622" spans="1:5">
      <c r="A622" s="1">
        <v>43956</v>
      </c>
      <c r="B622" t="s">
        <v>1729</v>
      </c>
      <c r="C622">
        <v>9559</v>
      </c>
      <c r="D622" t="s">
        <v>739</v>
      </c>
      <c r="E622">
        <v>2</v>
      </c>
    </row>
    <row r="623" spans="1:5">
      <c r="A623" s="1">
        <v>43978</v>
      </c>
      <c r="B623" t="s">
        <v>1730</v>
      </c>
      <c r="C623">
        <v>1765</v>
      </c>
      <c r="D623" t="s">
        <v>646</v>
      </c>
      <c r="E623">
        <v>1</v>
      </c>
    </row>
    <row r="624" spans="1:5">
      <c r="A624" s="1">
        <v>43975</v>
      </c>
      <c r="B624" t="s">
        <v>1731</v>
      </c>
      <c r="C624">
        <v>6825</v>
      </c>
      <c r="D624" t="s">
        <v>292</v>
      </c>
      <c r="E624">
        <v>1</v>
      </c>
    </row>
    <row r="625" spans="1:5">
      <c r="A625" s="1">
        <v>43960</v>
      </c>
      <c r="B625" t="s">
        <v>1732</v>
      </c>
      <c r="C625">
        <v>1549</v>
      </c>
      <c r="D625" t="s">
        <v>696</v>
      </c>
      <c r="E625">
        <v>1</v>
      </c>
    </row>
    <row r="626" spans="1:5">
      <c r="A626" s="1">
        <v>43953</v>
      </c>
      <c r="B626" t="s">
        <v>1733</v>
      </c>
      <c r="C626">
        <v>9559</v>
      </c>
      <c r="D626" t="s">
        <v>755</v>
      </c>
      <c r="E626">
        <v>3</v>
      </c>
    </row>
    <row r="627" spans="1:5">
      <c r="A627" s="1">
        <v>43972</v>
      </c>
      <c r="B627" t="s">
        <v>1734</v>
      </c>
      <c r="C627">
        <v>2346</v>
      </c>
      <c r="D627" t="s">
        <v>802</v>
      </c>
      <c r="E627">
        <v>1</v>
      </c>
    </row>
    <row r="628" spans="1:5">
      <c r="A628" s="1">
        <v>43970</v>
      </c>
      <c r="B628" s="2" t="s">
        <v>1735</v>
      </c>
      <c r="C628">
        <v>1765</v>
      </c>
      <c r="D628" t="s">
        <v>644</v>
      </c>
      <c r="E628">
        <v>2</v>
      </c>
    </row>
    <row r="629" spans="1:5">
      <c r="B629" t="s">
        <v>1736</v>
      </c>
      <c r="C629">
        <v>6825</v>
      </c>
      <c r="D629" t="s">
        <v>782</v>
      </c>
      <c r="E629">
        <v>1</v>
      </c>
    </row>
    <row r="630" spans="1:5">
      <c r="A630" s="1">
        <v>43963</v>
      </c>
      <c r="B630" t="s">
        <v>1737</v>
      </c>
      <c r="C630">
        <v>2342</v>
      </c>
      <c r="D630" t="s">
        <v>864</v>
      </c>
      <c r="E630">
        <v>1</v>
      </c>
    </row>
    <row r="631" spans="1:5">
      <c r="A631" s="1">
        <v>43977</v>
      </c>
      <c r="B631" t="s">
        <v>1738</v>
      </c>
      <c r="C631">
        <v>2342</v>
      </c>
      <c r="D631" t="s">
        <v>476</v>
      </c>
      <c r="E631">
        <v>1</v>
      </c>
    </row>
    <row r="632" spans="1:5">
      <c r="A632" s="1">
        <v>43979</v>
      </c>
      <c r="B632" t="s">
        <v>1739</v>
      </c>
      <c r="C632">
        <v>5422</v>
      </c>
      <c r="D632" t="s">
        <v>978</v>
      </c>
      <c r="E632">
        <v>1</v>
      </c>
    </row>
    <row r="633" spans="1:5">
      <c r="A633" s="1">
        <v>43981</v>
      </c>
      <c r="B633" t="s">
        <v>1740</v>
      </c>
      <c r="C633">
        <v>6825</v>
      </c>
      <c r="D633" t="s">
        <v>795</v>
      </c>
      <c r="E633">
        <v>1</v>
      </c>
    </row>
    <row r="634" spans="1:5">
      <c r="A634" s="1">
        <v>43970</v>
      </c>
      <c r="B634" t="s">
        <v>1741</v>
      </c>
      <c r="C634">
        <v>2342</v>
      </c>
      <c r="D634" t="s">
        <v>405</v>
      </c>
      <c r="E634">
        <v>1</v>
      </c>
    </row>
    <row r="635" spans="1:5">
      <c r="A635" s="1">
        <v>43957</v>
      </c>
      <c r="B635" t="s">
        <v>1742</v>
      </c>
      <c r="C635">
        <v>5422</v>
      </c>
      <c r="D635" t="s">
        <v>1101</v>
      </c>
      <c r="E635">
        <v>2</v>
      </c>
    </row>
    <row r="636" spans="1:5">
      <c r="A636" s="1">
        <v>43952</v>
      </c>
      <c r="B636" t="s">
        <v>1743</v>
      </c>
      <c r="C636">
        <v>6825</v>
      </c>
      <c r="D636" t="s">
        <v>291</v>
      </c>
      <c r="E636">
        <v>1</v>
      </c>
    </row>
    <row r="637" spans="1:5">
      <c r="A637" s="1">
        <v>43962</v>
      </c>
      <c r="B637" t="s">
        <v>1744</v>
      </c>
      <c r="C637">
        <v>2346</v>
      </c>
      <c r="D637" t="s">
        <v>259</v>
      </c>
      <c r="E637">
        <v>1</v>
      </c>
    </row>
    <row r="638" spans="1:5">
      <c r="A638" s="1">
        <v>43962</v>
      </c>
      <c r="B638" t="s">
        <v>1745</v>
      </c>
      <c r="C638">
        <v>1765</v>
      </c>
      <c r="D638" t="s">
        <v>501</v>
      </c>
      <c r="E638">
        <v>2</v>
      </c>
    </row>
    <row r="639" spans="1:5">
      <c r="A639" s="1">
        <v>43967</v>
      </c>
      <c r="B639" t="s">
        <v>1746</v>
      </c>
      <c r="C639">
        <v>1765</v>
      </c>
      <c r="D639" t="s">
        <v>410</v>
      </c>
      <c r="E639">
        <v>2</v>
      </c>
    </row>
    <row r="640" spans="1:5">
      <c r="A640" s="1">
        <v>43967</v>
      </c>
      <c r="B640" s="2" t="s">
        <v>1747</v>
      </c>
      <c r="C640">
        <v>6825</v>
      </c>
      <c r="D640" t="s">
        <v>784</v>
      </c>
      <c r="E640">
        <v>1</v>
      </c>
    </row>
    <row r="641" spans="1:5">
      <c r="A641" s="1">
        <v>43971</v>
      </c>
      <c r="B641" t="s">
        <v>1748</v>
      </c>
      <c r="C641">
        <v>1765</v>
      </c>
      <c r="D641" t="s">
        <v>550</v>
      </c>
      <c r="E641">
        <v>1</v>
      </c>
    </row>
    <row r="642" spans="1:5">
      <c r="A642" s="1">
        <v>43978</v>
      </c>
      <c r="B642" t="s">
        <v>1749</v>
      </c>
      <c r="C642">
        <v>2346</v>
      </c>
      <c r="D642" t="s">
        <v>312</v>
      </c>
      <c r="E642">
        <v>1</v>
      </c>
    </row>
    <row r="643" spans="1:5">
      <c r="A643" s="1">
        <v>43961</v>
      </c>
      <c r="B643" t="s">
        <v>1750</v>
      </c>
      <c r="C643">
        <v>2346</v>
      </c>
      <c r="D643" t="s">
        <v>268</v>
      </c>
      <c r="E643">
        <v>1</v>
      </c>
    </row>
    <row r="644" spans="1:5">
      <c r="A644" s="1">
        <v>43958</v>
      </c>
      <c r="B644" t="s">
        <v>1751</v>
      </c>
      <c r="C644">
        <v>6825</v>
      </c>
      <c r="D644" t="s">
        <v>768</v>
      </c>
      <c r="E644">
        <v>1</v>
      </c>
    </row>
    <row r="645" spans="1:5">
      <c r="A645" s="1">
        <v>43972</v>
      </c>
      <c r="B645" t="s">
        <v>1752</v>
      </c>
      <c r="C645">
        <v>7747</v>
      </c>
      <c r="D645" t="s">
        <v>510</v>
      </c>
      <c r="E645">
        <v>1</v>
      </c>
    </row>
    <row r="646" spans="1:5">
      <c r="A646" s="1">
        <v>43970</v>
      </c>
      <c r="B646" t="s">
        <v>1753</v>
      </c>
      <c r="C646">
        <v>1549</v>
      </c>
      <c r="D646" t="s">
        <v>748</v>
      </c>
      <c r="E646">
        <v>1</v>
      </c>
    </row>
    <row r="647" spans="1:5">
      <c r="A647" s="1">
        <v>43978</v>
      </c>
      <c r="B647" t="s">
        <v>1754</v>
      </c>
      <c r="C647">
        <v>2342</v>
      </c>
      <c r="D647" t="s">
        <v>587</v>
      </c>
      <c r="E647">
        <v>1</v>
      </c>
    </row>
    <row r="648" spans="1:5">
      <c r="A648" s="1">
        <v>43981</v>
      </c>
      <c r="B648" t="s">
        <v>1755</v>
      </c>
      <c r="C648">
        <v>2342</v>
      </c>
      <c r="D648" t="s">
        <v>866</v>
      </c>
      <c r="E648">
        <v>1</v>
      </c>
    </row>
    <row r="649" spans="1:5">
      <c r="A649" s="1">
        <v>43975</v>
      </c>
      <c r="B649" t="s">
        <v>1756</v>
      </c>
      <c r="C649">
        <v>2346</v>
      </c>
      <c r="D649" t="s">
        <v>321</v>
      </c>
      <c r="E649">
        <v>1</v>
      </c>
    </row>
    <row r="650" spans="1:5">
      <c r="A650" s="1">
        <v>43981</v>
      </c>
      <c r="B650" t="s">
        <v>1757</v>
      </c>
      <c r="C650">
        <v>1765</v>
      </c>
      <c r="D650" t="s">
        <v>437</v>
      </c>
      <c r="E650">
        <v>2</v>
      </c>
    </row>
    <row r="651" spans="1:5">
      <c r="A651" s="1">
        <v>43970</v>
      </c>
      <c r="B651" t="s">
        <v>1758</v>
      </c>
      <c r="C651">
        <v>5422</v>
      </c>
      <c r="D651" t="s">
        <v>941</v>
      </c>
      <c r="E651">
        <v>3</v>
      </c>
    </row>
    <row r="652" spans="1:5">
      <c r="A652" s="1">
        <v>43965</v>
      </c>
      <c r="B652" t="s">
        <v>1759</v>
      </c>
      <c r="C652">
        <v>2342</v>
      </c>
      <c r="D652" t="s">
        <v>520</v>
      </c>
      <c r="E652">
        <v>1</v>
      </c>
    </row>
    <row r="653" spans="1:5">
      <c r="A653" s="1">
        <v>43978</v>
      </c>
      <c r="B653" t="s">
        <v>1760</v>
      </c>
      <c r="C653">
        <v>9559</v>
      </c>
      <c r="D653" t="s">
        <v>949</v>
      </c>
      <c r="E653">
        <v>1</v>
      </c>
    </row>
    <row r="654" spans="1:5">
      <c r="A654" s="1">
        <v>43965</v>
      </c>
      <c r="B654" t="s">
        <v>1761</v>
      </c>
      <c r="C654">
        <v>5422</v>
      </c>
      <c r="D654" t="s">
        <v>742</v>
      </c>
      <c r="E654">
        <v>2</v>
      </c>
    </row>
    <row r="655" spans="1:5">
      <c r="A655" s="1">
        <v>43962</v>
      </c>
      <c r="B655" t="s">
        <v>1762</v>
      </c>
      <c r="C655">
        <v>5422</v>
      </c>
      <c r="D655" t="s">
        <v>974</v>
      </c>
      <c r="E655">
        <v>2</v>
      </c>
    </row>
    <row r="656" spans="1:5">
      <c r="A656" s="1">
        <v>43964</v>
      </c>
      <c r="B656" t="s">
        <v>1763</v>
      </c>
      <c r="C656">
        <v>2342</v>
      </c>
      <c r="D656" t="s">
        <v>682</v>
      </c>
      <c r="E656">
        <v>1</v>
      </c>
    </row>
    <row r="657" spans="1:5">
      <c r="A657" s="1">
        <v>43961</v>
      </c>
      <c r="B657" t="s">
        <v>1764</v>
      </c>
      <c r="C657">
        <v>5422</v>
      </c>
      <c r="D657" t="s">
        <v>1048</v>
      </c>
      <c r="E657">
        <v>1</v>
      </c>
    </row>
    <row r="658" spans="1:5">
      <c r="A658" s="1">
        <v>43970</v>
      </c>
      <c r="B658" t="s">
        <v>1765</v>
      </c>
      <c r="C658">
        <v>5422</v>
      </c>
      <c r="D658" t="s">
        <v>920</v>
      </c>
      <c r="E658">
        <v>4</v>
      </c>
    </row>
    <row r="659" spans="1:5">
      <c r="A659" s="1">
        <v>43964</v>
      </c>
      <c r="B659" t="s">
        <v>1766</v>
      </c>
      <c r="C659">
        <v>5422</v>
      </c>
      <c r="D659" t="s">
        <v>757</v>
      </c>
      <c r="E659">
        <v>3</v>
      </c>
    </row>
    <row r="660" spans="1:5">
      <c r="A660" s="1">
        <v>43954</v>
      </c>
      <c r="B660" t="s">
        <v>1767</v>
      </c>
      <c r="C660">
        <v>2346</v>
      </c>
      <c r="D660" t="s">
        <v>272</v>
      </c>
      <c r="E660">
        <v>1</v>
      </c>
    </row>
    <row r="661" spans="1:5">
      <c r="A661" s="1">
        <v>43953</v>
      </c>
      <c r="B661" t="s">
        <v>1768</v>
      </c>
      <c r="C661">
        <v>1549</v>
      </c>
      <c r="D661" t="s">
        <v>1002</v>
      </c>
      <c r="E661">
        <v>1</v>
      </c>
    </row>
    <row r="662" spans="1:5">
      <c r="B662" t="s">
        <v>1769</v>
      </c>
      <c r="C662">
        <v>2346</v>
      </c>
      <c r="D662" t="s">
        <v>344</v>
      </c>
      <c r="E662">
        <v>1</v>
      </c>
    </row>
    <row r="663" spans="1:5">
      <c r="A663" s="1">
        <v>43969</v>
      </c>
      <c r="B663" t="s">
        <v>1770</v>
      </c>
      <c r="C663">
        <v>1549</v>
      </c>
      <c r="D663" t="s">
        <v>888</v>
      </c>
      <c r="E663">
        <v>1</v>
      </c>
    </row>
    <row r="664" spans="1:5">
      <c r="A664" s="1">
        <v>43963</v>
      </c>
      <c r="B664" t="s">
        <v>1771</v>
      </c>
      <c r="C664">
        <v>5422</v>
      </c>
      <c r="D664" t="s">
        <v>960</v>
      </c>
      <c r="E664">
        <v>1</v>
      </c>
    </row>
    <row r="665" spans="1:5">
      <c r="A665" s="1">
        <v>43972</v>
      </c>
      <c r="B665" t="s">
        <v>1772</v>
      </c>
      <c r="C665">
        <v>7747</v>
      </c>
      <c r="D665" t="s">
        <v>865</v>
      </c>
      <c r="E665">
        <v>1</v>
      </c>
    </row>
    <row r="666" spans="1:5">
      <c r="A666" s="1">
        <v>43966</v>
      </c>
      <c r="B666" t="s">
        <v>1773</v>
      </c>
      <c r="C666">
        <v>5422</v>
      </c>
      <c r="D666" t="s">
        <v>961</v>
      </c>
      <c r="E666">
        <v>2</v>
      </c>
    </row>
    <row r="667" spans="1:5">
      <c r="B667" t="s">
        <v>1774</v>
      </c>
      <c r="C667">
        <v>2346</v>
      </c>
      <c r="D667" t="s">
        <v>306</v>
      </c>
      <c r="E667">
        <v>1</v>
      </c>
    </row>
    <row r="668" spans="1:5">
      <c r="A668" s="1">
        <v>43958</v>
      </c>
      <c r="B668" t="s">
        <v>1775</v>
      </c>
      <c r="C668">
        <v>1549</v>
      </c>
      <c r="D668" t="s">
        <v>723</v>
      </c>
      <c r="E668">
        <v>1</v>
      </c>
    </row>
    <row r="669" spans="1:5">
      <c r="A669" s="1">
        <v>43979</v>
      </c>
      <c r="B669" t="s">
        <v>1776</v>
      </c>
      <c r="C669">
        <v>6825</v>
      </c>
      <c r="D669" t="s">
        <v>785</v>
      </c>
      <c r="E669">
        <v>1</v>
      </c>
    </row>
    <row r="670" spans="1:5">
      <c r="A670" s="1">
        <v>43956</v>
      </c>
      <c r="B670" t="s">
        <v>1777</v>
      </c>
      <c r="C670">
        <v>7747</v>
      </c>
      <c r="D670" t="s">
        <v>472</v>
      </c>
      <c r="E670">
        <v>1</v>
      </c>
    </row>
    <row r="671" spans="1:5">
      <c r="A671" s="1">
        <v>43978</v>
      </c>
      <c r="B671" t="s">
        <v>1778</v>
      </c>
      <c r="C671">
        <v>2346</v>
      </c>
      <c r="D671" t="s">
        <v>284</v>
      </c>
      <c r="E671">
        <v>1</v>
      </c>
    </row>
    <row r="672" spans="1:5">
      <c r="A672" s="1">
        <v>43967</v>
      </c>
      <c r="B672" t="s">
        <v>1779</v>
      </c>
      <c r="C672">
        <v>6825</v>
      </c>
      <c r="D672" t="s">
        <v>298</v>
      </c>
      <c r="E672">
        <v>1</v>
      </c>
    </row>
    <row r="673" spans="1:5">
      <c r="A673" s="1">
        <v>43978</v>
      </c>
      <c r="B673" t="s">
        <v>1780</v>
      </c>
      <c r="C673">
        <v>1765</v>
      </c>
      <c r="D673" t="s">
        <v>651</v>
      </c>
      <c r="E673">
        <v>1</v>
      </c>
    </row>
    <row r="674" spans="1:5">
      <c r="A674" s="1">
        <v>43966</v>
      </c>
      <c r="B674" t="s">
        <v>1781</v>
      </c>
      <c r="C674">
        <v>9559</v>
      </c>
      <c r="D674" t="s">
        <v>747</v>
      </c>
      <c r="E674">
        <v>3</v>
      </c>
    </row>
    <row r="675" spans="1:5">
      <c r="B675" t="s">
        <v>1782</v>
      </c>
      <c r="C675">
        <v>6825</v>
      </c>
      <c r="D675" t="s">
        <v>343</v>
      </c>
      <c r="E675">
        <v>1</v>
      </c>
    </row>
    <row r="676" spans="1:5">
      <c r="A676" s="1">
        <v>43956</v>
      </c>
      <c r="B676" t="s">
        <v>1783</v>
      </c>
      <c r="C676">
        <v>1549</v>
      </c>
      <c r="D676" t="s">
        <v>970</v>
      </c>
      <c r="E676">
        <v>1</v>
      </c>
    </row>
    <row r="677" spans="1:5">
      <c r="A677" s="1">
        <v>43972</v>
      </c>
      <c r="B677" t="s">
        <v>1784</v>
      </c>
      <c r="C677">
        <v>2346</v>
      </c>
      <c r="D677" t="s">
        <v>302</v>
      </c>
      <c r="E677">
        <v>1</v>
      </c>
    </row>
    <row r="678" spans="1:5">
      <c r="A678" s="1">
        <v>43979</v>
      </c>
      <c r="B678" t="s">
        <v>1785</v>
      </c>
      <c r="C678">
        <v>2346</v>
      </c>
      <c r="D678" t="s">
        <v>294</v>
      </c>
      <c r="E678">
        <v>1</v>
      </c>
    </row>
    <row r="679" spans="1:5">
      <c r="A679" s="1">
        <v>43954</v>
      </c>
      <c r="B679" t="s">
        <v>1786</v>
      </c>
      <c r="C679">
        <v>5422</v>
      </c>
      <c r="D679" t="s">
        <v>1074</v>
      </c>
      <c r="E679">
        <v>1</v>
      </c>
    </row>
    <row r="680" spans="1:5">
      <c r="B680" t="s">
        <v>1787</v>
      </c>
      <c r="C680">
        <v>2346</v>
      </c>
      <c r="D680" t="s">
        <v>363</v>
      </c>
      <c r="E680">
        <v>1</v>
      </c>
    </row>
    <row r="681" spans="1:5">
      <c r="A681" s="1">
        <v>43959</v>
      </c>
      <c r="B681" t="s">
        <v>1788</v>
      </c>
      <c r="C681">
        <v>1765</v>
      </c>
      <c r="D681" t="s">
        <v>870</v>
      </c>
      <c r="E681">
        <v>1</v>
      </c>
    </row>
    <row r="682" spans="1:5">
      <c r="A682" s="1">
        <v>43975</v>
      </c>
      <c r="B682" t="s">
        <v>1789</v>
      </c>
      <c r="C682">
        <v>1765</v>
      </c>
      <c r="D682" t="s">
        <v>441</v>
      </c>
      <c r="E682">
        <v>1</v>
      </c>
    </row>
    <row r="683" spans="1:5">
      <c r="A683" s="1">
        <v>43967</v>
      </c>
      <c r="B683" t="s">
        <v>1790</v>
      </c>
      <c r="C683">
        <v>2342</v>
      </c>
      <c r="D683" t="s">
        <v>636</v>
      </c>
      <c r="E683">
        <v>1</v>
      </c>
    </row>
    <row r="684" spans="1:5">
      <c r="B684" t="s">
        <v>1791</v>
      </c>
      <c r="C684">
        <v>2346</v>
      </c>
      <c r="D684" t="s">
        <v>373</v>
      </c>
      <c r="E684">
        <v>1</v>
      </c>
    </row>
    <row r="685" spans="1:5">
      <c r="A685" s="1">
        <v>43978</v>
      </c>
      <c r="B685" t="s">
        <v>1792</v>
      </c>
      <c r="C685">
        <v>2346</v>
      </c>
      <c r="D685" t="s">
        <v>767</v>
      </c>
      <c r="E685">
        <v>1</v>
      </c>
    </row>
    <row r="686" spans="1:5">
      <c r="A686" s="1">
        <v>43966</v>
      </c>
      <c r="B686" t="s">
        <v>1793</v>
      </c>
      <c r="C686">
        <v>6825</v>
      </c>
      <c r="D686" t="s">
        <v>791</v>
      </c>
      <c r="E686">
        <v>1</v>
      </c>
    </row>
    <row r="687" spans="1:5">
      <c r="A687" s="1">
        <v>43961</v>
      </c>
      <c r="B687" t="s">
        <v>1794</v>
      </c>
      <c r="C687">
        <v>2342</v>
      </c>
      <c r="D687" t="s">
        <v>678</v>
      </c>
      <c r="E687">
        <v>1</v>
      </c>
    </row>
    <row r="688" spans="1:5">
      <c r="A688" s="1">
        <v>43952</v>
      </c>
      <c r="B688" t="s">
        <v>1795</v>
      </c>
      <c r="C688">
        <v>2346</v>
      </c>
      <c r="D688" t="s">
        <v>830</v>
      </c>
      <c r="E688">
        <v>1</v>
      </c>
    </row>
    <row r="689" spans="1:5">
      <c r="A689" s="1">
        <v>43978</v>
      </c>
      <c r="B689" t="s">
        <v>1796</v>
      </c>
      <c r="C689">
        <v>5422</v>
      </c>
      <c r="D689" t="s">
        <v>928</v>
      </c>
      <c r="E689">
        <v>4</v>
      </c>
    </row>
    <row r="690" spans="1:5">
      <c r="A690" s="1">
        <v>43973</v>
      </c>
      <c r="B690" t="s">
        <v>1797</v>
      </c>
      <c r="C690">
        <v>1549</v>
      </c>
      <c r="D690" t="s">
        <v>697</v>
      </c>
      <c r="E690">
        <v>1</v>
      </c>
    </row>
    <row r="691" spans="1:5">
      <c r="A691" s="1">
        <v>43964</v>
      </c>
      <c r="B691" t="s">
        <v>1798</v>
      </c>
      <c r="C691">
        <v>1765</v>
      </c>
      <c r="D691" t="s">
        <v>861</v>
      </c>
      <c r="E691">
        <v>1</v>
      </c>
    </row>
    <row r="692" spans="1:5">
      <c r="A692" s="1">
        <v>43962</v>
      </c>
      <c r="B692" t="s">
        <v>1799</v>
      </c>
      <c r="C692">
        <v>5422</v>
      </c>
      <c r="D692" t="s">
        <v>921</v>
      </c>
      <c r="E692">
        <v>3</v>
      </c>
    </row>
    <row r="693" spans="1:5">
      <c r="A693" s="1">
        <v>43969</v>
      </c>
      <c r="B693" t="s">
        <v>1800</v>
      </c>
      <c r="C693">
        <v>2346</v>
      </c>
      <c r="D693" t="s">
        <v>327</v>
      </c>
      <c r="E693">
        <v>1</v>
      </c>
    </row>
    <row r="694" spans="1:5">
      <c r="A694" s="1">
        <v>43976</v>
      </c>
      <c r="B694" t="s">
        <v>1801</v>
      </c>
      <c r="C694">
        <v>1549</v>
      </c>
      <c r="D694" t="s">
        <v>1076</v>
      </c>
      <c r="E694">
        <v>1</v>
      </c>
    </row>
    <row r="695" spans="1:5">
      <c r="A695" s="1">
        <v>43952</v>
      </c>
      <c r="B695" t="s">
        <v>1802</v>
      </c>
      <c r="C695">
        <v>5422</v>
      </c>
      <c r="D695" t="s">
        <v>895</v>
      </c>
      <c r="E695">
        <v>4</v>
      </c>
    </row>
    <row r="696" spans="1:5">
      <c r="A696" s="1">
        <v>43975</v>
      </c>
      <c r="B696" t="s">
        <v>1803</v>
      </c>
      <c r="C696">
        <v>1765</v>
      </c>
      <c r="D696" t="s">
        <v>487</v>
      </c>
      <c r="E696">
        <v>1</v>
      </c>
    </row>
    <row r="697" spans="1:5">
      <c r="A697" s="1">
        <v>43976</v>
      </c>
      <c r="B697" t="s">
        <v>1804</v>
      </c>
      <c r="C697">
        <v>6825</v>
      </c>
      <c r="D697" t="s">
        <v>277</v>
      </c>
      <c r="E697">
        <v>1</v>
      </c>
    </row>
    <row r="698" spans="1:5">
      <c r="B698" t="s">
        <v>1805</v>
      </c>
      <c r="C698">
        <v>2342</v>
      </c>
      <c r="D698" t="s">
        <v>662</v>
      </c>
      <c r="E698">
        <v>1</v>
      </c>
    </row>
    <row r="699" spans="1:5">
      <c r="A699" s="1">
        <v>43969</v>
      </c>
      <c r="B699" t="s">
        <v>1806</v>
      </c>
      <c r="C699">
        <v>6825</v>
      </c>
      <c r="D699" t="s">
        <v>808</v>
      </c>
      <c r="E699">
        <v>1</v>
      </c>
    </row>
    <row r="700" spans="1:5">
      <c r="A700" s="1">
        <v>43976</v>
      </c>
      <c r="B700" t="s">
        <v>1807</v>
      </c>
      <c r="C700">
        <v>5422</v>
      </c>
      <c r="D700" t="s">
        <v>700</v>
      </c>
      <c r="E700">
        <v>2</v>
      </c>
    </row>
    <row r="701" spans="1:5">
      <c r="A701" s="1">
        <v>43974</v>
      </c>
      <c r="B701" t="s">
        <v>1808</v>
      </c>
      <c r="C701">
        <v>2342</v>
      </c>
      <c r="D701" t="s">
        <v>846</v>
      </c>
      <c r="E701">
        <v>1</v>
      </c>
    </row>
    <row r="702" spans="1:5">
      <c r="A702" s="1">
        <v>43970</v>
      </c>
      <c r="B702" t="s">
        <v>1809</v>
      </c>
      <c r="C702">
        <v>5422</v>
      </c>
      <c r="D702" t="s">
        <v>1034</v>
      </c>
      <c r="E702">
        <v>2</v>
      </c>
    </row>
    <row r="703" spans="1:5">
      <c r="A703" s="1">
        <v>43977</v>
      </c>
      <c r="B703" t="s">
        <v>1810</v>
      </c>
      <c r="C703">
        <v>2346</v>
      </c>
      <c r="D703" t="s">
        <v>399</v>
      </c>
      <c r="E703">
        <v>1</v>
      </c>
    </row>
    <row r="704" spans="1:5">
      <c r="A704" s="1">
        <v>43962</v>
      </c>
      <c r="B704" t="s">
        <v>1811</v>
      </c>
      <c r="C704">
        <v>1765</v>
      </c>
      <c r="D704" t="s">
        <v>541</v>
      </c>
      <c r="E704">
        <v>1</v>
      </c>
    </row>
    <row r="705" spans="1:5">
      <c r="A705" s="1">
        <v>43961</v>
      </c>
      <c r="B705" t="s">
        <v>1812</v>
      </c>
      <c r="C705">
        <v>5422</v>
      </c>
      <c r="D705" t="s">
        <v>886</v>
      </c>
      <c r="E705">
        <v>3</v>
      </c>
    </row>
    <row r="706" spans="1:5">
      <c r="A706" s="1">
        <v>43953</v>
      </c>
      <c r="B706" t="s">
        <v>1813</v>
      </c>
      <c r="C706">
        <v>1765</v>
      </c>
      <c r="D706" t="s">
        <v>478</v>
      </c>
      <c r="E706">
        <v>2</v>
      </c>
    </row>
    <row r="707" spans="1:5">
      <c r="A707" s="1">
        <v>43955</v>
      </c>
      <c r="B707" t="s">
        <v>1814</v>
      </c>
      <c r="C707">
        <v>2346</v>
      </c>
      <c r="D707" t="s">
        <v>382</v>
      </c>
      <c r="E707">
        <v>1</v>
      </c>
    </row>
    <row r="708" spans="1:5">
      <c r="A708" s="1">
        <v>43971</v>
      </c>
      <c r="B708" t="s">
        <v>1815</v>
      </c>
      <c r="C708">
        <v>7747</v>
      </c>
      <c r="D708" t="s">
        <v>448</v>
      </c>
      <c r="E708">
        <v>2</v>
      </c>
    </row>
    <row r="709" spans="1:5">
      <c r="B709" t="s">
        <v>1816</v>
      </c>
      <c r="C709">
        <v>1765</v>
      </c>
      <c r="D709" t="s">
        <v>489</v>
      </c>
      <c r="E709">
        <v>1</v>
      </c>
    </row>
    <row r="710" spans="1:5">
      <c r="A710" s="1">
        <v>43979</v>
      </c>
      <c r="B710" t="s">
        <v>1817</v>
      </c>
      <c r="C710">
        <v>6825</v>
      </c>
      <c r="D710" t="s">
        <v>263</v>
      </c>
      <c r="E710">
        <v>1</v>
      </c>
    </row>
    <row r="711" spans="1:5">
      <c r="A711" s="1">
        <v>43970</v>
      </c>
      <c r="B711" t="s">
        <v>1818</v>
      </c>
      <c r="C711">
        <v>2342</v>
      </c>
      <c r="D711" t="s">
        <v>513</v>
      </c>
      <c r="E711">
        <v>1</v>
      </c>
    </row>
    <row r="712" spans="1:5">
      <c r="B712" t="s">
        <v>1819</v>
      </c>
      <c r="C712">
        <v>7747</v>
      </c>
      <c r="D712" t="s">
        <v>459</v>
      </c>
      <c r="E712">
        <v>1</v>
      </c>
    </row>
    <row r="713" spans="1:5">
      <c r="A713" s="1">
        <v>43972</v>
      </c>
      <c r="B713" t="s">
        <v>1820</v>
      </c>
      <c r="C713">
        <v>2342</v>
      </c>
      <c r="D713" t="s">
        <v>871</v>
      </c>
      <c r="E713">
        <v>1</v>
      </c>
    </row>
    <row r="714" spans="1:5">
      <c r="A714" s="1">
        <v>43956</v>
      </c>
      <c r="B714" t="s">
        <v>1821</v>
      </c>
      <c r="C714">
        <v>1765</v>
      </c>
      <c r="D714" t="s">
        <v>638</v>
      </c>
      <c r="E714">
        <v>1</v>
      </c>
    </row>
    <row r="715" spans="1:5">
      <c r="A715" s="1">
        <v>43978</v>
      </c>
      <c r="B715" t="s">
        <v>1822</v>
      </c>
      <c r="C715">
        <v>2346</v>
      </c>
      <c r="D715" t="s">
        <v>260</v>
      </c>
      <c r="E715">
        <v>1</v>
      </c>
    </row>
    <row r="716" spans="1:5">
      <c r="A716" s="1">
        <v>43957</v>
      </c>
      <c r="B716" t="s">
        <v>1823</v>
      </c>
      <c r="C716">
        <v>2346</v>
      </c>
      <c r="D716" t="s">
        <v>283</v>
      </c>
      <c r="E716">
        <v>1</v>
      </c>
    </row>
    <row r="717" spans="1:5">
      <c r="A717" s="1">
        <v>43956</v>
      </c>
      <c r="B717" t="s">
        <v>1824</v>
      </c>
      <c r="C717">
        <v>2346</v>
      </c>
      <c r="D717" t="s">
        <v>345</v>
      </c>
      <c r="E717">
        <v>1</v>
      </c>
    </row>
    <row r="718" spans="1:5">
      <c r="A718" s="1">
        <v>43964</v>
      </c>
      <c r="B718" t="s">
        <v>1825</v>
      </c>
      <c r="C718">
        <v>1549</v>
      </c>
      <c r="D718" t="s">
        <v>957</v>
      </c>
      <c r="E718">
        <v>1</v>
      </c>
    </row>
    <row r="719" spans="1:5">
      <c r="A719" s="1">
        <v>43975</v>
      </c>
      <c r="B719" t="s">
        <v>1826</v>
      </c>
      <c r="C719">
        <v>1765</v>
      </c>
      <c r="D719" t="s">
        <v>859</v>
      </c>
      <c r="E719">
        <v>1</v>
      </c>
    </row>
    <row r="720" spans="1:5">
      <c r="A720" s="1">
        <v>43955</v>
      </c>
      <c r="B720" t="s">
        <v>1827</v>
      </c>
      <c r="C720">
        <v>2342</v>
      </c>
      <c r="D720" t="s">
        <v>532</v>
      </c>
      <c r="E720">
        <v>1</v>
      </c>
    </row>
    <row r="721" spans="1:5">
      <c r="A721" s="1">
        <v>43966</v>
      </c>
      <c r="B721" t="s">
        <v>1828</v>
      </c>
      <c r="C721">
        <v>6825</v>
      </c>
      <c r="D721" t="s">
        <v>798</v>
      </c>
      <c r="E721">
        <v>1</v>
      </c>
    </row>
    <row r="722" spans="1:5">
      <c r="A722" s="1">
        <v>43974</v>
      </c>
      <c r="B722" s="2" t="s">
        <v>1829</v>
      </c>
      <c r="C722">
        <v>6825</v>
      </c>
      <c r="D722" t="s">
        <v>347</v>
      </c>
      <c r="E722">
        <v>1</v>
      </c>
    </row>
    <row r="723" spans="1:5">
      <c r="A723" s="1">
        <v>43962</v>
      </c>
      <c r="B723" t="s">
        <v>1830</v>
      </c>
      <c r="C723">
        <v>2342</v>
      </c>
      <c r="D723" t="s">
        <v>430</v>
      </c>
      <c r="E723">
        <v>1</v>
      </c>
    </row>
    <row r="724" spans="1:5">
      <c r="A724" s="1">
        <v>43964</v>
      </c>
      <c r="B724" t="s">
        <v>1831</v>
      </c>
      <c r="C724">
        <v>2342</v>
      </c>
      <c r="D724" t="s">
        <v>622</v>
      </c>
      <c r="E724">
        <v>1</v>
      </c>
    </row>
    <row r="725" spans="1:5">
      <c r="A725" s="1">
        <v>43975</v>
      </c>
      <c r="B725" t="s">
        <v>1832</v>
      </c>
      <c r="C725">
        <v>5422</v>
      </c>
      <c r="D725" t="s">
        <v>731</v>
      </c>
      <c r="E725">
        <v>2</v>
      </c>
    </row>
    <row r="726" spans="1:5">
      <c r="A726" s="1">
        <v>43954</v>
      </c>
      <c r="B726" t="s">
        <v>1833</v>
      </c>
      <c r="C726">
        <v>1549</v>
      </c>
      <c r="D726" t="s">
        <v>707</v>
      </c>
      <c r="E726">
        <v>1</v>
      </c>
    </row>
    <row r="727" spans="1:5">
      <c r="A727" s="1">
        <v>43969</v>
      </c>
      <c r="B727" t="s">
        <v>1834</v>
      </c>
      <c r="C727">
        <v>5422</v>
      </c>
      <c r="D727" t="s">
        <v>738</v>
      </c>
      <c r="E727">
        <v>2</v>
      </c>
    </row>
    <row r="728" spans="1:5">
      <c r="A728" s="1">
        <v>43975</v>
      </c>
      <c r="B728" t="s">
        <v>1835</v>
      </c>
      <c r="C728">
        <v>2342</v>
      </c>
      <c r="D728" t="s">
        <v>615</v>
      </c>
      <c r="E728">
        <v>1</v>
      </c>
    </row>
    <row r="729" spans="1:5">
      <c r="A729" s="1">
        <v>43974</v>
      </c>
      <c r="B729" t="s">
        <v>1836</v>
      </c>
      <c r="C729">
        <v>9559</v>
      </c>
      <c r="D729" t="s">
        <v>924</v>
      </c>
      <c r="E729">
        <v>1</v>
      </c>
    </row>
    <row r="730" spans="1:5">
      <c r="A730" s="1">
        <v>43964</v>
      </c>
      <c r="B730" t="s">
        <v>1837</v>
      </c>
      <c r="C730">
        <v>9559</v>
      </c>
      <c r="D730" t="s">
        <v>701</v>
      </c>
      <c r="E730">
        <v>2</v>
      </c>
    </row>
    <row r="731" spans="1:5">
      <c r="A731" s="1">
        <v>43971</v>
      </c>
      <c r="B731" t="s">
        <v>1838</v>
      </c>
      <c r="C731">
        <v>1765</v>
      </c>
      <c r="D731" t="s">
        <v>850</v>
      </c>
      <c r="E731">
        <v>1</v>
      </c>
    </row>
    <row r="732" spans="1:5">
      <c r="A732" s="1">
        <v>43952</v>
      </c>
      <c r="B732" t="s">
        <v>1839</v>
      </c>
      <c r="C732">
        <v>2342</v>
      </c>
      <c r="D732" t="s">
        <v>545</v>
      </c>
      <c r="E732">
        <v>1</v>
      </c>
    </row>
    <row r="733" spans="1:5">
      <c r="A733" s="1">
        <v>43963</v>
      </c>
      <c r="B733" t="s">
        <v>1840</v>
      </c>
      <c r="C733">
        <v>2346</v>
      </c>
      <c r="D733" t="s">
        <v>796</v>
      </c>
      <c r="E733">
        <v>1</v>
      </c>
    </row>
    <row r="734" spans="1:5">
      <c r="A734" s="1">
        <v>43973</v>
      </c>
      <c r="B734" t="s">
        <v>1841</v>
      </c>
      <c r="C734">
        <v>1765</v>
      </c>
      <c r="D734" t="s">
        <v>597</v>
      </c>
      <c r="E734">
        <v>1</v>
      </c>
    </row>
    <row r="735" spans="1:5">
      <c r="A735" s="1">
        <v>43977</v>
      </c>
      <c r="B735" t="s">
        <v>1842</v>
      </c>
      <c r="C735">
        <v>6825</v>
      </c>
      <c r="D735" t="s">
        <v>786</v>
      </c>
      <c r="E735">
        <v>1</v>
      </c>
    </row>
    <row r="736" spans="1:5">
      <c r="A736" s="1">
        <v>43972</v>
      </c>
      <c r="B736" t="s">
        <v>1843</v>
      </c>
      <c r="C736">
        <v>6825</v>
      </c>
      <c r="D736" t="s">
        <v>325</v>
      </c>
      <c r="E736">
        <v>1</v>
      </c>
    </row>
    <row r="737" spans="1:5">
      <c r="B737" t="s">
        <v>1844</v>
      </c>
      <c r="C737">
        <v>6825</v>
      </c>
      <c r="D737" t="s">
        <v>388</v>
      </c>
      <c r="E737">
        <v>1</v>
      </c>
    </row>
    <row r="738" spans="1:5">
      <c r="A738" s="1">
        <v>43954</v>
      </c>
      <c r="B738" t="s">
        <v>1845</v>
      </c>
      <c r="C738">
        <v>6825</v>
      </c>
      <c r="D738" t="s">
        <v>390</v>
      </c>
      <c r="E738">
        <v>1</v>
      </c>
    </row>
    <row r="739" spans="1:5">
      <c r="A739" s="1">
        <v>43958</v>
      </c>
      <c r="B739" t="s">
        <v>1846</v>
      </c>
      <c r="C739">
        <v>1549</v>
      </c>
      <c r="D739" t="s">
        <v>1085</v>
      </c>
      <c r="E739">
        <v>1</v>
      </c>
    </row>
    <row r="740" spans="1:5">
      <c r="A740" s="1">
        <v>43974</v>
      </c>
      <c r="B740" t="s">
        <v>1847</v>
      </c>
      <c r="C740">
        <v>6825</v>
      </c>
      <c r="D740" t="s">
        <v>385</v>
      </c>
      <c r="E740">
        <v>1</v>
      </c>
    </row>
    <row r="741" spans="1:5">
      <c r="A741" s="1">
        <v>43964</v>
      </c>
      <c r="B741" t="s">
        <v>1848</v>
      </c>
      <c r="C741">
        <v>5422</v>
      </c>
      <c r="D741" t="s">
        <v>1040</v>
      </c>
      <c r="E741">
        <v>1</v>
      </c>
    </row>
    <row r="742" spans="1:5">
      <c r="A742" s="1">
        <v>43976</v>
      </c>
      <c r="B742" t="s">
        <v>1849</v>
      </c>
      <c r="C742">
        <v>7747</v>
      </c>
      <c r="D742" t="s">
        <v>617</v>
      </c>
      <c r="E742">
        <v>2</v>
      </c>
    </row>
    <row r="743" spans="1:5">
      <c r="A743" s="1">
        <v>43966</v>
      </c>
      <c r="B743" t="s">
        <v>1850</v>
      </c>
      <c r="C743">
        <v>2346</v>
      </c>
      <c r="D743" t="s">
        <v>822</v>
      </c>
      <c r="E743">
        <v>1</v>
      </c>
    </row>
    <row r="744" spans="1:5">
      <c r="A744" s="1">
        <v>43979</v>
      </c>
      <c r="B744" t="s">
        <v>1851</v>
      </c>
      <c r="C744">
        <v>2346</v>
      </c>
      <c r="D744" t="s">
        <v>826</v>
      </c>
      <c r="E744">
        <v>1</v>
      </c>
    </row>
    <row r="745" spans="1:5">
      <c r="A745" s="1">
        <v>43980</v>
      </c>
      <c r="B745" t="s">
        <v>1852</v>
      </c>
      <c r="C745">
        <v>5422</v>
      </c>
      <c r="D745" t="s">
        <v>689</v>
      </c>
      <c r="E745">
        <v>3</v>
      </c>
    </row>
    <row r="746" spans="1:5">
      <c r="A746" s="1">
        <v>43972</v>
      </c>
      <c r="B746" t="s">
        <v>1853</v>
      </c>
      <c r="C746">
        <v>1765</v>
      </c>
      <c r="D746" t="s">
        <v>868</v>
      </c>
      <c r="E746">
        <v>2</v>
      </c>
    </row>
    <row r="747" spans="1:5">
      <c r="A747" s="1">
        <v>43960</v>
      </c>
      <c r="B747" t="s">
        <v>1854</v>
      </c>
      <c r="C747">
        <v>1549</v>
      </c>
      <c r="D747" t="s">
        <v>905</v>
      </c>
      <c r="E747">
        <v>1</v>
      </c>
    </row>
    <row r="748" spans="1:5">
      <c r="A748" s="1">
        <v>43965</v>
      </c>
      <c r="B748" t="s">
        <v>1855</v>
      </c>
      <c r="C748">
        <v>2346</v>
      </c>
      <c r="D748" t="s">
        <v>393</v>
      </c>
      <c r="E748">
        <v>1</v>
      </c>
    </row>
    <row r="749" spans="1:5">
      <c r="A749" s="1">
        <v>43961</v>
      </c>
      <c r="B749" t="s">
        <v>1856</v>
      </c>
      <c r="C749">
        <v>2346</v>
      </c>
      <c r="D749" t="s">
        <v>778</v>
      </c>
      <c r="E749">
        <v>1</v>
      </c>
    </row>
    <row r="750" spans="1:5">
      <c r="A750" s="1">
        <v>43970</v>
      </c>
      <c r="B750" t="s">
        <v>1857</v>
      </c>
      <c r="C750">
        <v>5422</v>
      </c>
      <c r="D750" t="s">
        <v>1067</v>
      </c>
      <c r="E750">
        <v>3</v>
      </c>
    </row>
    <row r="751" spans="1:5">
      <c r="A751" s="1">
        <v>43961</v>
      </c>
      <c r="B751" t="s">
        <v>1858</v>
      </c>
      <c r="C751">
        <v>2342</v>
      </c>
      <c r="D751" t="s">
        <v>464</v>
      </c>
      <c r="E751">
        <v>1</v>
      </c>
    </row>
    <row r="752" spans="1:5">
      <c r="A752" s="1">
        <v>43962</v>
      </c>
      <c r="B752" t="s">
        <v>1859</v>
      </c>
      <c r="C752">
        <v>1549</v>
      </c>
      <c r="D752" t="s">
        <v>714</v>
      </c>
      <c r="E752">
        <v>1</v>
      </c>
    </row>
    <row r="753" spans="1:5">
      <c r="A753" s="1">
        <v>43965</v>
      </c>
      <c r="B753" t="s">
        <v>1860</v>
      </c>
      <c r="C753">
        <v>1765</v>
      </c>
      <c r="D753" t="s">
        <v>486</v>
      </c>
      <c r="E753">
        <v>2</v>
      </c>
    </row>
    <row r="754" spans="1:5">
      <c r="B754" t="s">
        <v>1861</v>
      </c>
      <c r="C754">
        <v>2342</v>
      </c>
      <c r="D754" t="s">
        <v>477</v>
      </c>
      <c r="E754">
        <v>1</v>
      </c>
    </row>
    <row r="755" spans="1:5">
      <c r="A755" s="1">
        <v>43957</v>
      </c>
      <c r="B755" t="s">
        <v>1862</v>
      </c>
      <c r="C755">
        <v>2346</v>
      </c>
      <c r="D755" t="s">
        <v>835</v>
      </c>
      <c r="E755">
        <v>1</v>
      </c>
    </row>
    <row r="756" spans="1:5">
      <c r="A756" s="1">
        <v>43970</v>
      </c>
      <c r="B756" t="s">
        <v>1863</v>
      </c>
      <c r="C756">
        <v>5422</v>
      </c>
      <c r="D756" t="s">
        <v>692</v>
      </c>
      <c r="E756">
        <v>4</v>
      </c>
    </row>
    <row r="757" spans="1:5">
      <c r="A757" s="1">
        <v>43974</v>
      </c>
      <c r="B757" t="s">
        <v>1864</v>
      </c>
      <c r="C757">
        <v>2342</v>
      </c>
      <c r="D757" t="s">
        <v>451</v>
      </c>
      <c r="E757">
        <v>1</v>
      </c>
    </row>
    <row r="758" spans="1:5">
      <c r="A758" s="1">
        <v>43969</v>
      </c>
      <c r="B758" t="s">
        <v>1865</v>
      </c>
      <c r="C758">
        <v>6825</v>
      </c>
      <c r="D758" t="s">
        <v>832</v>
      </c>
      <c r="E758">
        <v>1</v>
      </c>
    </row>
    <row r="759" spans="1:5">
      <c r="A759" s="1">
        <v>43967</v>
      </c>
      <c r="B759" t="s">
        <v>1866</v>
      </c>
      <c r="C759">
        <v>2346</v>
      </c>
      <c r="D759" t="s">
        <v>324</v>
      </c>
      <c r="E759">
        <v>1</v>
      </c>
    </row>
    <row r="760" spans="1:5">
      <c r="A760" s="1">
        <v>43970</v>
      </c>
      <c r="B760" t="s">
        <v>1867</v>
      </c>
      <c r="C760">
        <v>1765</v>
      </c>
      <c r="D760" t="s">
        <v>561</v>
      </c>
      <c r="E760">
        <v>1</v>
      </c>
    </row>
    <row r="761" spans="1:5">
      <c r="A761" s="1">
        <v>43977</v>
      </c>
      <c r="B761" t="s">
        <v>1868</v>
      </c>
      <c r="C761">
        <v>2342</v>
      </c>
      <c r="D761" t="s">
        <v>503</v>
      </c>
      <c r="E761">
        <v>1</v>
      </c>
    </row>
    <row r="762" spans="1:5">
      <c r="A762" s="1">
        <v>43952</v>
      </c>
      <c r="B762" t="s">
        <v>1869</v>
      </c>
      <c r="C762">
        <v>9559</v>
      </c>
      <c r="D762" t="s">
        <v>927</v>
      </c>
      <c r="E762">
        <v>1</v>
      </c>
    </row>
    <row r="763" spans="1:5">
      <c r="A763" s="1">
        <v>43969</v>
      </c>
      <c r="B763" t="s">
        <v>1870</v>
      </c>
      <c r="C763">
        <v>1765</v>
      </c>
      <c r="D763" t="s">
        <v>473</v>
      </c>
      <c r="E763">
        <v>1</v>
      </c>
    </row>
    <row r="764" spans="1:5">
      <c r="A764" s="1">
        <v>43952</v>
      </c>
      <c r="B764" t="s">
        <v>1871</v>
      </c>
      <c r="C764">
        <v>1549</v>
      </c>
      <c r="D764" t="s">
        <v>944</v>
      </c>
      <c r="E764">
        <v>1</v>
      </c>
    </row>
    <row r="765" spans="1:5">
      <c r="A765" s="1">
        <v>43955</v>
      </c>
      <c r="B765" t="s">
        <v>1872</v>
      </c>
      <c r="C765">
        <v>7747</v>
      </c>
      <c r="D765" t="s">
        <v>564</v>
      </c>
      <c r="E765">
        <v>2</v>
      </c>
    </row>
    <row r="766" spans="1:5">
      <c r="A766" s="1">
        <v>43979</v>
      </c>
      <c r="B766" t="s">
        <v>1873</v>
      </c>
      <c r="C766">
        <v>6825</v>
      </c>
      <c r="D766" t="s">
        <v>833</v>
      </c>
      <c r="E766">
        <v>1</v>
      </c>
    </row>
    <row r="767" spans="1:5">
      <c r="A767" s="1">
        <v>43962</v>
      </c>
      <c r="B767" t="s">
        <v>1874</v>
      </c>
      <c r="C767">
        <v>6825</v>
      </c>
      <c r="D767" t="s">
        <v>270</v>
      </c>
      <c r="E767">
        <v>1</v>
      </c>
    </row>
    <row r="768" spans="1:5">
      <c r="A768" s="1">
        <v>43964</v>
      </c>
      <c r="B768" t="s">
        <v>1875</v>
      </c>
      <c r="C768">
        <v>9559</v>
      </c>
      <c r="D768" t="s">
        <v>1000</v>
      </c>
      <c r="E768">
        <v>1</v>
      </c>
    </row>
    <row r="769" spans="1:5">
      <c r="A769" s="1">
        <v>43961</v>
      </c>
      <c r="B769" t="s">
        <v>1876</v>
      </c>
      <c r="C769">
        <v>5422</v>
      </c>
      <c r="D769" t="s">
        <v>946</v>
      </c>
      <c r="E769">
        <v>4</v>
      </c>
    </row>
    <row r="770" spans="1:5">
      <c r="A770" s="1">
        <v>43981</v>
      </c>
      <c r="B770" t="s">
        <v>1877</v>
      </c>
      <c r="C770">
        <v>9559</v>
      </c>
      <c r="D770" t="s">
        <v>1081</v>
      </c>
      <c r="E770">
        <v>2</v>
      </c>
    </row>
    <row r="771" spans="1:5">
      <c r="A771" s="1">
        <v>43975</v>
      </c>
      <c r="B771" t="s">
        <v>1878</v>
      </c>
      <c r="C771">
        <v>2342</v>
      </c>
      <c r="D771" t="s">
        <v>853</v>
      </c>
      <c r="E771">
        <v>1</v>
      </c>
    </row>
    <row r="772" spans="1:5">
      <c r="A772" s="1">
        <v>43980</v>
      </c>
      <c r="B772" t="s">
        <v>1879</v>
      </c>
      <c r="C772">
        <v>5422</v>
      </c>
      <c r="D772" t="s">
        <v>691</v>
      </c>
      <c r="E772">
        <v>3</v>
      </c>
    </row>
    <row r="773" spans="1:5">
      <c r="A773" s="1">
        <v>43962</v>
      </c>
      <c r="B773" t="s">
        <v>1880</v>
      </c>
      <c r="C773">
        <v>7747</v>
      </c>
      <c r="D773" t="s">
        <v>613</v>
      </c>
      <c r="E773">
        <v>2</v>
      </c>
    </row>
    <row r="774" spans="1:5">
      <c r="A774" s="1">
        <v>43959</v>
      </c>
      <c r="B774" t="s">
        <v>1881</v>
      </c>
      <c r="C774">
        <v>2346</v>
      </c>
      <c r="D774" t="s">
        <v>377</v>
      </c>
      <c r="E774">
        <v>1</v>
      </c>
    </row>
    <row r="775" spans="1:5">
      <c r="A775" s="1">
        <v>43963</v>
      </c>
      <c r="B775" s="2" t="s">
        <v>1882</v>
      </c>
      <c r="C775">
        <v>1549</v>
      </c>
      <c r="D775" t="s">
        <v>943</v>
      </c>
      <c r="E775">
        <v>1</v>
      </c>
    </row>
    <row r="776" spans="1:5">
      <c r="A776" s="1">
        <v>43968</v>
      </c>
      <c r="B776" t="s">
        <v>1883</v>
      </c>
      <c r="C776">
        <v>6825</v>
      </c>
      <c r="D776" t="s">
        <v>303</v>
      </c>
      <c r="E776">
        <v>1</v>
      </c>
    </row>
    <row r="777" spans="1:5">
      <c r="A777" s="1">
        <v>43965</v>
      </c>
      <c r="B777" t="s">
        <v>1884</v>
      </c>
      <c r="C777">
        <v>9559</v>
      </c>
      <c r="D777" t="s">
        <v>1017</v>
      </c>
      <c r="E777">
        <v>1</v>
      </c>
    </row>
    <row r="778" spans="1:5">
      <c r="A778" s="1">
        <v>43958</v>
      </c>
      <c r="B778" t="s">
        <v>1885</v>
      </c>
      <c r="C778">
        <v>6825</v>
      </c>
      <c r="D778" t="s">
        <v>766</v>
      </c>
      <c r="E778">
        <v>1</v>
      </c>
    </row>
    <row r="779" spans="1:5">
      <c r="A779" s="1">
        <v>43958</v>
      </c>
      <c r="B779" t="s">
        <v>1886</v>
      </c>
      <c r="C779">
        <v>7747</v>
      </c>
      <c r="D779" t="s">
        <v>480</v>
      </c>
      <c r="E779">
        <v>2</v>
      </c>
    </row>
    <row r="780" spans="1:5">
      <c r="A780" s="1">
        <v>43969</v>
      </c>
      <c r="B780" t="s">
        <v>1887</v>
      </c>
      <c r="C780">
        <v>1549</v>
      </c>
      <c r="D780" t="s">
        <v>929</v>
      </c>
      <c r="E780">
        <v>1</v>
      </c>
    </row>
    <row r="781" spans="1:5">
      <c r="A781" s="1">
        <v>43980</v>
      </c>
      <c r="B781" t="s">
        <v>1888</v>
      </c>
      <c r="C781">
        <v>1765</v>
      </c>
      <c r="D781" t="s">
        <v>435</v>
      </c>
      <c r="E781">
        <v>1</v>
      </c>
    </row>
    <row r="782" spans="1:5">
      <c r="A782" s="1">
        <v>43979</v>
      </c>
      <c r="B782" t="s">
        <v>1889</v>
      </c>
      <c r="C782">
        <v>1549</v>
      </c>
      <c r="D782" t="s">
        <v>1030</v>
      </c>
      <c r="E782">
        <v>1</v>
      </c>
    </row>
    <row r="783" spans="1:5">
      <c r="A783" s="1">
        <v>43959</v>
      </c>
      <c r="B783" t="s">
        <v>1890</v>
      </c>
      <c r="C783">
        <v>5422</v>
      </c>
      <c r="D783" t="s">
        <v>1061</v>
      </c>
      <c r="E783">
        <v>3</v>
      </c>
    </row>
    <row r="784" spans="1:5">
      <c r="A784" s="1">
        <v>43959</v>
      </c>
      <c r="B784" t="s">
        <v>1891</v>
      </c>
      <c r="C784">
        <v>5422</v>
      </c>
      <c r="D784" t="s">
        <v>1080</v>
      </c>
      <c r="E784">
        <v>1</v>
      </c>
    </row>
    <row r="785" spans="1:5">
      <c r="A785" s="1">
        <v>43972</v>
      </c>
      <c r="B785" t="s">
        <v>1892</v>
      </c>
      <c r="C785">
        <v>1765</v>
      </c>
      <c r="D785" t="s">
        <v>502</v>
      </c>
      <c r="E785">
        <v>1</v>
      </c>
    </row>
    <row r="786" spans="1:5">
      <c r="A786" s="1">
        <v>43980</v>
      </c>
      <c r="B786" t="s">
        <v>1893</v>
      </c>
      <c r="C786">
        <v>5422</v>
      </c>
      <c r="D786" t="s">
        <v>948</v>
      </c>
      <c r="E786">
        <v>3</v>
      </c>
    </row>
    <row r="787" spans="1:5">
      <c r="A787" s="1">
        <v>43979</v>
      </c>
      <c r="B787" t="s">
        <v>1894</v>
      </c>
      <c r="C787">
        <v>1549</v>
      </c>
      <c r="D787" t="s">
        <v>1073</v>
      </c>
      <c r="E787">
        <v>1</v>
      </c>
    </row>
    <row r="788" spans="1:5">
      <c r="A788" s="1">
        <v>43970</v>
      </c>
      <c r="B788" t="s">
        <v>1895</v>
      </c>
      <c r="C788">
        <v>7747</v>
      </c>
      <c r="D788" t="s">
        <v>442</v>
      </c>
      <c r="E788">
        <v>2</v>
      </c>
    </row>
    <row r="789" spans="1:5">
      <c r="A789" s="1">
        <v>43968</v>
      </c>
      <c r="B789" t="s">
        <v>1896</v>
      </c>
      <c r="C789">
        <v>6825</v>
      </c>
      <c r="D789" t="s">
        <v>374</v>
      </c>
      <c r="E789">
        <v>1</v>
      </c>
    </row>
    <row r="790" spans="1:5">
      <c r="A790" s="1">
        <v>43968</v>
      </c>
      <c r="B790" t="s">
        <v>1897</v>
      </c>
      <c r="C790">
        <v>1765</v>
      </c>
      <c r="D790" t="s">
        <v>839</v>
      </c>
      <c r="E790">
        <v>1</v>
      </c>
    </row>
    <row r="791" spans="1:5">
      <c r="A791" s="1">
        <v>43975</v>
      </c>
      <c r="B791" t="s">
        <v>1898</v>
      </c>
      <c r="C791">
        <v>1549</v>
      </c>
      <c r="D791" t="s">
        <v>1013</v>
      </c>
      <c r="E791">
        <v>1</v>
      </c>
    </row>
    <row r="792" spans="1:5">
      <c r="A792" s="1">
        <v>43979</v>
      </c>
      <c r="B792" t="s">
        <v>1899</v>
      </c>
      <c r="C792">
        <v>5422</v>
      </c>
      <c r="D792" t="s">
        <v>972</v>
      </c>
      <c r="E792">
        <v>1</v>
      </c>
    </row>
    <row r="793" spans="1:5">
      <c r="A793" s="1">
        <v>43980</v>
      </c>
      <c r="B793" t="s">
        <v>1900</v>
      </c>
      <c r="C793">
        <v>6825</v>
      </c>
      <c r="D793" t="s">
        <v>801</v>
      </c>
      <c r="E793">
        <v>1</v>
      </c>
    </row>
    <row r="794" spans="1:5">
      <c r="A794" s="1">
        <v>43967</v>
      </c>
      <c r="B794" t="s">
        <v>1901</v>
      </c>
      <c r="C794">
        <v>2346</v>
      </c>
      <c r="D794" t="s">
        <v>279</v>
      </c>
      <c r="E794">
        <v>1</v>
      </c>
    </row>
    <row r="795" spans="1:5">
      <c r="A795" s="1">
        <v>43977</v>
      </c>
      <c r="B795" t="s">
        <v>1902</v>
      </c>
      <c r="C795">
        <v>6825</v>
      </c>
      <c r="D795" t="s">
        <v>790</v>
      </c>
      <c r="E795">
        <v>1</v>
      </c>
    </row>
    <row r="796" spans="1:5">
      <c r="A796" s="1">
        <v>43974</v>
      </c>
      <c r="B796" t="s">
        <v>1903</v>
      </c>
      <c r="C796">
        <v>5422</v>
      </c>
      <c r="D796" t="s">
        <v>902</v>
      </c>
      <c r="E796">
        <v>2</v>
      </c>
    </row>
    <row r="797" spans="1:5">
      <c r="A797" s="1">
        <v>43964</v>
      </c>
      <c r="B797" t="s">
        <v>1904</v>
      </c>
      <c r="C797">
        <v>5422</v>
      </c>
      <c r="D797" t="s">
        <v>694</v>
      </c>
      <c r="E797">
        <v>2</v>
      </c>
    </row>
    <row r="798" spans="1:5">
      <c r="A798" s="1">
        <v>43956</v>
      </c>
      <c r="B798" t="s">
        <v>1905</v>
      </c>
      <c r="C798">
        <v>1549</v>
      </c>
      <c r="D798" t="s">
        <v>749</v>
      </c>
      <c r="E798">
        <v>1</v>
      </c>
    </row>
    <row r="799" spans="1:5">
      <c r="A799" s="1">
        <v>43974</v>
      </c>
      <c r="B799" t="s">
        <v>1906</v>
      </c>
      <c r="C799">
        <v>2342</v>
      </c>
      <c r="D799" t="s">
        <v>538</v>
      </c>
      <c r="E799">
        <v>1</v>
      </c>
    </row>
    <row r="800" spans="1:5">
      <c r="A800" s="1">
        <v>43960</v>
      </c>
      <c r="B800" t="s">
        <v>1907</v>
      </c>
      <c r="C800">
        <v>5422</v>
      </c>
      <c r="D800" t="s">
        <v>988</v>
      </c>
      <c r="E800">
        <v>1</v>
      </c>
    </row>
    <row r="801" spans="1:5">
      <c r="A801" s="1">
        <v>43957</v>
      </c>
      <c r="B801" t="s">
        <v>1908</v>
      </c>
      <c r="C801">
        <v>2342</v>
      </c>
      <c r="D801" t="s">
        <v>517</v>
      </c>
      <c r="E801">
        <v>1</v>
      </c>
    </row>
    <row r="802" spans="1:5">
      <c r="A802" s="1">
        <v>43952</v>
      </c>
      <c r="B802" t="s">
        <v>1909</v>
      </c>
      <c r="C802">
        <v>1549</v>
      </c>
      <c r="D802" t="s">
        <v>1055</v>
      </c>
      <c r="E802">
        <v>1</v>
      </c>
    </row>
    <row r="803" spans="1:5">
      <c r="A803" s="1">
        <v>43978</v>
      </c>
      <c r="B803" t="s">
        <v>1910</v>
      </c>
      <c r="C803">
        <v>2346</v>
      </c>
      <c r="D803" t="s">
        <v>290</v>
      </c>
      <c r="E803">
        <v>1</v>
      </c>
    </row>
    <row r="804" spans="1:5">
      <c r="A804" s="1">
        <v>43964</v>
      </c>
      <c r="B804" t="s">
        <v>1911</v>
      </c>
      <c r="C804">
        <v>1549</v>
      </c>
      <c r="D804" t="s">
        <v>996</v>
      </c>
      <c r="E804">
        <v>1</v>
      </c>
    </row>
    <row r="805" spans="1:5">
      <c r="A805" s="1">
        <v>43975</v>
      </c>
      <c r="B805" t="s">
        <v>1912</v>
      </c>
      <c r="C805">
        <v>2346</v>
      </c>
      <c r="D805" t="s">
        <v>811</v>
      </c>
      <c r="E805">
        <v>1</v>
      </c>
    </row>
    <row r="806" spans="1:5">
      <c r="A806" s="1">
        <v>43980</v>
      </c>
      <c r="B806" t="s">
        <v>1913</v>
      </c>
      <c r="C806">
        <v>1549</v>
      </c>
      <c r="D806" t="s">
        <v>965</v>
      </c>
      <c r="E806">
        <v>1</v>
      </c>
    </row>
    <row r="807" spans="1:5">
      <c r="A807" s="1">
        <v>43968</v>
      </c>
      <c r="B807" t="s">
        <v>1914</v>
      </c>
      <c r="C807">
        <v>2346</v>
      </c>
      <c r="D807" t="s">
        <v>285</v>
      </c>
      <c r="E807">
        <v>1</v>
      </c>
    </row>
    <row r="808" spans="1:5">
      <c r="A808" s="1">
        <v>43980</v>
      </c>
      <c r="B808" t="s">
        <v>1915</v>
      </c>
      <c r="C808">
        <v>1765</v>
      </c>
      <c r="D808" t="s">
        <v>497</v>
      </c>
      <c r="E808">
        <v>2</v>
      </c>
    </row>
    <row r="809" spans="1:5">
      <c r="A809" s="1">
        <v>43967</v>
      </c>
      <c r="B809" t="s">
        <v>1916</v>
      </c>
      <c r="C809">
        <v>2346</v>
      </c>
      <c r="D809" t="s">
        <v>357</v>
      </c>
      <c r="E809">
        <v>1</v>
      </c>
    </row>
    <row r="810" spans="1:5">
      <c r="A810" s="1">
        <v>43952</v>
      </c>
      <c r="B810" t="s">
        <v>1917</v>
      </c>
      <c r="C810">
        <v>6825</v>
      </c>
      <c r="D810" t="s">
        <v>792</v>
      </c>
      <c r="E810">
        <v>1</v>
      </c>
    </row>
    <row r="811" spans="1:5">
      <c r="A811" s="1">
        <v>43958</v>
      </c>
      <c r="B811" t="s">
        <v>1918</v>
      </c>
      <c r="C811">
        <v>5422</v>
      </c>
      <c r="D811" t="s">
        <v>719</v>
      </c>
      <c r="E811">
        <v>2</v>
      </c>
    </row>
    <row r="812" spans="1:5">
      <c r="A812" s="1">
        <v>43971</v>
      </c>
      <c r="B812" t="s">
        <v>1919</v>
      </c>
      <c r="C812">
        <v>9559</v>
      </c>
      <c r="D812" t="s">
        <v>1059</v>
      </c>
      <c r="E812">
        <v>1</v>
      </c>
    </row>
    <row r="813" spans="1:5">
      <c r="A813" s="1">
        <v>43960</v>
      </c>
      <c r="B813" t="s">
        <v>1920</v>
      </c>
      <c r="C813">
        <v>2342</v>
      </c>
      <c r="D813" t="s">
        <v>565</v>
      </c>
      <c r="E813">
        <v>1</v>
      </c>
    </row>
    <row r="814" spans="1:5">
      <c r="A814" s="1">
        <v>43975</v>
      </c>
      <c r="B814" t="s">
        <v>1921</v>
      </c>
      <c r="C814">
        <v>7747</v>
      </c>
      <c r="D814" t="s">
        <v>465</v>
      </c>
      <c r="E814">
        <v>1</v>
      </c>
    </row>
    <row r="815" spans="1:5">
      <c r="A815" s="1">
        <v>43961</v>
      </c>
      <c r="B815" t="s">
        <v>1922</v>
      </c>
      <c r="C815">
        <v>2342</v>
      </c>
      <c r="D815" t="s">
        <v>555</v>
      </c>
      <c r="E815">
        <v>1</v>
      </c>
    </row>
    <row r="816" spans="1:5">
      <c r="A816" s="1">
        <v>43963</v>
      </c>
      <c r="B816" t="s">
        <v>1923</v>
      </c>
      <c r="C816">
        <v>5422</v>
      </c>
      <c r="D816" t="s">
        <v>756</v>
      </c>
      <c r="E816">
        <v>3</v>
      </c>
    </row>
    <row r="817" spans="1:5">
      <c r="A817" s="1">
        <v>43972</v>
      </c>
      <c r="B817" s="2" t="s">
        <v>1924</v>
      </c>
      <c r="C817">
        <v>1765</v>
      </c>
      <c r="D817" t="s">
        <v>445</v>
      </c>
      <c r="E817">
        <v>2</v>
      </c>
    </row>
    <row r="818" spans="1:5">
      <c r="A818" s="1">
        <v>43978</v>
      </c>
      <c r="B818" t="s">
        <v>1925</v>
      </c>
      <c r="C818">
        <v>1549</v>
      </c>
      <c r="D818" t="s">
        <v>718</v>
      </c>
      <c r="E818">
        <v>1</v>
      </c>
    </row>
    <row r="819" spans="1:5">
      <c r="B819" t="s">
        <v>1926</v>
      </c>
      <c r="C819">
        <v>2346</v>
      </c>
      <c r="D819" t="s">
        <v>308</v>
      </c>
      <c r="E819">
        <v>1</v>
      </c>
    </row>
    <row r="820" spans="1:5">
      <c r="A820" s="1">
        <v>43952</v>
      </c>
      <c r="B820" t="s">
        <v>1927</v>
      </c>
      <c r="C820">
        <v>6825</v>
      </c>
      <c r="D820" t="s">
        <v>307</v>
      </c>
      <c r="E820">
        <v>1</v>
      </c>
    </row>
    <row r="821" spans="1:5">
      <c r="A821" s="1">
        <v>43962</v>
      </c>
      <c r="B821" t="s">
        <v>1928</v>
      </c>
      <c r="C821">
        <v>1549</v>
      </c>
      <c r="D821" t="s">
        <v>740</v>
      </c>
      <c r="E821">
        <v>1</v>
      </c>
    </row>
    <row r="822" spans="1:5">
      <c r="A822" s="1">
        <v>43956</v>
      </c>
      <c r="B822" t="s">
        <v>1929</v>
      </c>
      <c r="C822">
        <v>1765</v>
      </c>
      <c r="D822" t="s">
        <v>407</v>
      </c>
      <c r="E822">
        <v>1</v>
      </c>
    </row>
    <row r="823" spans="1:5">
      <c r="A823" s="1">
        <v>43972</v>
      </c>
      <c r="B823" s="2" t="s">
        <v>1930</v>
      </c>
      <c r="C823">
        <v>1765</v>
      </c>
      <c r="D823" t="s">
        <v>498</v>
      </c>
      <c r="E823">
        <v>1</v>
      </c>
    </row>
    <row r="824" spans="1:5">
      <c r="A824" s="1">
        <v>43975</v>
      </c>
      <c r="B824" t="s">
        <v>1931</v>
      </c>
      <c r="C824">
        <v>7747</v>
      </c>
      <c r="D824" t="s">
        <v>652</v>
      </c>
      <c r="E824">
        <v>2</v>
      </c>
    </row>
    <row r="825" spans="1:5">
      <c r="A825" s="1">
        <v>43975</v>
      </c>
      <c r="B825" t="s">
        <v>1932</v>
      </c>
      <c r="C825">
        <v>6825</v>
      </c>
      <c r="D825" t="s">
        <v>369</v>
      </c>
      <c r="E825">
        <v>1</v>
      </c>
    </row>
    <row r="826" spans="1:5">
      <c r="A826" s="1">
        <v>43975</v>
      </c>
      <c r="B826" t="s">
        <v>1933</v>
      </c>
      <c r="C826">
        <v>2342</v>
      </c>
      <c r="D826" t="s">
        <v>592</v>
      </c>
      <c r="E826">
        <v>1</v>
      </c>
    </row>
    <row r="827" spans="1:5">
      <c r="A827" s="1">
        <v>43957</v>
      </c>
      <c r="B827" t="s">
        <v>1934</v>
      </c>
      <c r="C827">
        <v>1549</v>
      </c>
      <c r="D827" t="s">
        <v>725</v>
      </c>
      <c r="E827">
        <v>1</v>
      </c>
    </row>
    <row r="828" spans="1:5">
      <c r="A828" s="1">
        <v>43973</v>
      </c>
      <c r="B828" t="s">
        <v>1935</v>
      </c>
      <c r="C828">
        <v>1549</v>
      </c>
      <c r="D828" t="s">
        <v>716</v>
      </c>
      <c r="E828">
        <v>1</v>
      </c>
    </row>
    <row r="829" spans="1:5">
      <c r="A829" s="1">
        <v>43972</v>
      </c>
      <c r="B829" t="s">
        <v>1936</v>
      </c>
      <c r="C829">
        <v>5422</v>
      </c>
      <c r="D829" t="s">
        <v>955</v>
      </c>
      <c r="E829">
        <v>2</v>
      </c>
    </row>
    <row r="830" spans="1:5">
      <c r="A830" s="1">
        <v>43975</v>
      </c>
      <c r="B830" t="s">
        <v>1937</v>
      </c>
      <c r="C830">
        <v>1549</v>
      </c>
      <c r="D830" t="s">
        <v>736</v>
      </c>
      <c r="E830">
        <v>1</v>
      </c>
    </row>
    <row r="831" spans="1:5">
      <c r="A831" s="1">
        <v>43976</v>
      </c>
      <c r="B831" t="s">
        <v>1938</v>
      </c>
      <c r="C831">
        <v>2346</v>
      </c>
      <c r="D831" t="s">
        <v>793</v>
      </c>
      <c r="E831">
        <v>1</v>
      </c>
    </row>
    <row r="832" spans="1:5">
      <c r="A832" s="1">
        <v>43954</v>
      </c>
      <c r="B832" t="s">
        <v>1939</v>
      </c>
      <c r="C832">
        <v>5422</v>
      </c>
      <c r="D832" t="s">
        <v>720</v>
      </c>
      <c r="E832">
        <v>3</v>
      </c>
    </row>
    <row r="833" spans="1:5">
      <c r="A833" s="1">
        <v>43963</v>
      </c>
      <c r="B833" s="2" t="s">
        <v>1940</v>
      </c>
      <c r="C833">
        <v>1765</v>
      </c>
      <c r="D833" t="s">
        <v>671</v>
      </c>
      <c r="E833">
        <v>1</v>
      </c>
    </row>
    <row r="834" spans="1:5">
      <c r="A834" s="1">
        <v>43954</v>
      </c>
      <c r="B834" t="s">
        <v>1941</v>
      </c>
      <c r="C834">
        <v>6825</v>
      </c>
      <c r="D834" t="s">
        <v>341</v>
      </c>
      <c r="E834">
        <v>1</v>
      </c>
    </row>
    <row r="835" spans="1:5">
      <c r="A835" s="1">
        <v>43961</v>
      </c>
      <c r="B835" t="s">
        <v>1942</v>
      </c>
      <c r="C835">
        <v>2342</v>
      </c>
      <c r="D835" t="s">
        <v>586</v>
      </c>
      <c r="E835">
        <v>1</v>
      </c>
    </row>
    <row r="836" spans="1:5">
      <c r="A836" s="1">
        <v>43971</v>
      </c>
      <c r="B836" t="s">
        <v>1943</v>
      </c>
      <c r="C836">
        <v>5422</v>
      </c>
      <c r="D836" t="s">
        <v>708</v>
      </c>
      <c r="E836">
        <v>3</v>
      </c>
    </row>
    <row r="837" spans="1:5">
      <c r="A837" s="1">
        <v>43953</v>
      </c>
      <c r="B837" t="s">
        <v>1944</v>
      </c>
      <c r="C837">
        <v>5422</v>
      </c>
      <c r="D837" t="s">
        <v>1045</v>
      </c>
      <c r="E837">
        <v>4</v>
      </c>
    </row>
    <row r="838" spans="1:5">
      <c r="B838" t="s">
        <v>1945</v>
      </c>
      <c r="C838">
        <v>2342</v>
      </c>
      <c r="D838" t="s">
        <v>857</v>
      </c>
      <c r="E838">
        <v>1</v>
      </c>
    </row>
    <row r="839" spans="1:5">
      <c r="A839" s="1">
        <v>43954</v>
      </c>
      <c r="B839" t="s">
        <v>1946</v>
      </c>
      <c r="C839">
        <v>6825</v>
      </c>
      <c r="D839" t="s">
        <v>360</v>
      </c>
      <c r="E839">
        <v>1</v>
      </c>
    </row>
    <row r="840" spans="1:5">
      <c r="A840" s="1">
        <v>43960</v>
      </c>
      <c r="B840" t="s">
        <v>1947</v>
      </c>
      <c r="C840">
        <v>5422</v>
      </c>
      <c r="D840" t="s">
        <v>984</v>
      </c>
      <c r="E840">
        <v>4</v>
      </c>
    </row>
    <row r="841" spans="1:5">
      <c r="B841" t="s">
        <v>1948</v>
      </c>
      <c r="C841">
        <v>6825</v>
      </c>
      <c r="D841" t="s">
        <v>359</v>
      </c>
      <c r="E841">
        <v>1</v>
      </c>
    </row>
    <row r="842" spans="1:5">
      <c r="A842" s="1">
        <v>43961</v>
      </c>
      <c r="B842" t="s">
        <v>1949</v>
      </c>
      <c r="C842">
        <v>1549</v>
      </c>
      <c r="D842" t="s">
        <v>923</v>
      </c>
      <c r="E842">
        <v>1</v>
      </c>
    </row>
    <row r="843" spans="1:5">
      <c r="A843" s="1">
        <v>43971</v>
      </c>
      <c r="B843" t="s">
        <v>1950</v>
      </c>
      <c r="C843">
        <v>1765</v>
      </c>
      <c r="D843" t="s">
        <v>679</v>
      </c>
      <c r="E843">
        <v>1</v>
      </c>
    </row>
    <row r="844" spans="1:5">
      <c r="A844" s="1">
        <v>43963</v>
      </c>
      <c r="B844" t="s">
        <v>1951</v>
      </c>
      <c r="C844">
        <v>2342</v>
      </c>
      <c r="D844" t="s">
        <v>663</v>
      </c>
      <c r="E844">
        <v>1</v>
      </c>
    </row>
    <row r="845" spans="1:5">
      <c r="A845" s="1">
        <v>43955</v>
      </c>
      <c r="B845" t="s">
        <v>1952</v>
      </c>
      <c r="C845">
        <v>1549</v>
      </c>
      <c r="D845" t="s">
        <v>1058</v>
      </c>
      <c r="E845">
        <v>1</v>
      </c>
    </row>
    <row r="846" spans="1:5">
      <c r="A846" s="1">
        <v>43960</v>
      </c>
      <c r="B846" t="s">
        <v>1953</v>
      </c>
      <c r="C846">
        <v>1549</v>
      </c>
      <c r="D846" t="s">
        <v>909</v>
      </c>
      <c r="E846">
        <v>1</v>
      </c>
    </row>
    <row r="847" spans="1:5">
      <c r="A847" s="1">
        <v>43962</v>
      </c>
      <c r="B847" t="s">
        <v>1954</v>
      </c>
      <c r="C847">
        <v>6825</v>
      </c>
      <c r="D847" t="s">
        <v>318</v>
      </c>
      <c r="E847">
        <v>1</v>
      </c>
    </row>
    <row r="848" spans="1:5">
      <c r="A848" s="1">
        <v>43965</v>
      </c>
      <c r="B848" t="s">
        <v>1955</v>
      </c>
      <c r="C848">
        <v>9559</v>
      </c>
      <c r="D848" t="s">
        <v>934</v>
      </c>
      <c r="E848">
        <v>2</v>
      </c>
    </row>
    <row r="849" spans="1:5">
      <c r="A849" s="1">
        <v>43966</v>
      </c>
      <c r="B849" t="s">
        <v>1956</v>
      </c>
      <c r="C849">
        <v>7747</v>
      </c>
      <c r="D849" t="s">
        <v>325</v>
      </c>
      <c r="E849">
        <v>2</v>
      </c>
    </row>
    <row r="850" spans="1:5">
      <c r="A850" s="1">
        <v>43955</v>
      </c>
      <c r="B850" t="s">
        <v>1957</v>
      </c>
      <c r="C850">
        <v>2346</v>
      </c>
      <c r="D850" t="s">
        <v>390</v>
      </c>
      <c r="E850">
        <v>1</v>
      </c>
    </row>
    <row r="851" spans="1:5">
      <c r="A851" s="1">
        <v>43980</v>
      </c>
      <c r="B851" t="s">
        <v>1958</v>
      </c>
      <c r="C851">
        <v>6825</v>
      </c>
      <c r="D851" t="s">
        <v>1085</v>
      </c>
      <c r="E851">
        <v>1</v>
      </c>
    </row>
    <row r="852" spans="1:5">
      <c r="A852" s="1">
        <v>43952</v>
      </c>
      <c r="B852" t="s">
        <v>1959</v>
      </c>
      <c r="C852">
        <v>2346</v>
      </c>
      <c r="D852" t="s">
        <v>385</v>
      </c>
      <c r="E852">
        <v>1</v>
      </c>
    </row>
    <row r="853" spans="1:5">
      <c r="A853" s="1">
        <v>43968</v>
      </c>
      <c r="B853" t="s">
        <v>1960</v>
      </c>
      <c r="C853">
        <v>2342</v>
      </c>
      <c r="D853" t="s">
        <v>617</v>
      </c>
      <c r="E853">
        <v>1</v>
      </c>
    </row>
    <row r="854" spans="1:5">
      <c r="A854" s="1">
        <v>43974</v>
      </c>
      <c r="B854" t="s">
        <v>1961</v>
      </c>
      <c r="C854">
        <v>1765</v>
      </c>
      <c r="D854" t="s">
        <v>822</v>
      </c>
      <c r="E854">
        <v>1</v>
      </c>
    </row>
    <row r="855" spans="1:5">
      <c r="A855" s="1">
        <v>43965</v>
      </c>
      <c r="B855" t="s">
        <v>1962</v>
      </c>
      <c r="C855">
        <v>2342</v>
      </c>
      <c r="D855" t="s">
        <v>826</v>
      </c>
      <c r="E855">
        <v>1</v>
      </c>
    </row>
    <row r="856" spans="1:5">
      <c r="A856" s="1">
        <v>43980</v>
      </c>
      <c r="B856" t="s">
        <v>1963</v>
      </c>
      <c r="C856">
        <v>2342</v>
      </c>
      <c r="D856" t="s">
        <v>689</v>
      </c>
      <c r="E856">
        <v>1</v>
      </c>
    </row>
    <row r="857" spans="1:5">
      <c r="A857" s="1">
        <v>43966</v>
      </c>
      <c r="B857" t="s">
        <v>1964</v>
      </c>
      <c r="C857">
        <v>2342</v>
      </c>
      <c r="D857" t="s">
        <v>868</v>
      </c>
      <c r="E857">
        <v>1</v>
      </c>
    </row>
    <row r="858" spans="1:5">
      <c r="A858" s="1">
        <v>43955</v>
      </c>
      <c r="B858" t="s">
        <v>1965</v>
      </c>
      <c r="C858">
        <v>5422</v>
      </c>
      <c r="D858" t="s">
        <v>905</v>
      </c>
      <c r="E858">
        <v>3</v>
      </c>
    </row>
    <row r="859" spans="1:5">
      <c r="A859" s="1">
        <v>43952</v>
      </c>
      <c r="B859" t="s">
        <v>1966</v>
      </c>
      <c r="C859">
        <v>1765</v>
      </c>
      <c r="D859" t="s">
        <v>393</v>
      </c>
      <c r="E859">
        <v>2</v>
      </c>
    </row>
    <row r="860" spans="1:5">
      <c r="A860" s="1">
        <v>43955</v>
      </c>
      <c r="B860" t="s">
        <v>1967</v>
      </c>
      <c r="C860">
        <v>2342</v>
      </c>
      <c r="D860" t="s">
        <v>778</v>
      </c>
      <c r="E860">
        <v>1</v>
      </c>
    </row>
    <row r="861" spans="1:5">
      <c r="A861" s="1">
        <v>43970</v>
      </c>
      <c r="B861" t="s">
        <v>1968</v>
      </c>
      <c r="C861">
        <v>6825</v>
      </c>
      <c r="D861" t="s">
        <v>1067</v>
      </c>
      <c r="E861">
        <v>1</v>
      </c>
    </row>
    <row r="862" spans="1:5">
      <c r="A862" s="1">
        <v>43981</v>
      </c>
      <c r="B862" t="s">
        <v>1969</v>
      </c>
      <c r="C862">
        <v>2346</v>
      </c>
      <c r="D862" t="s">
        <v>464</v>
      </c>
      <c r="E862">
        <v>1</v>
      </c>
    </row>
    <row r="863" spans="1:5">
      <c r="A863" s="1">
        <v>43961</v>
      </c>
      <c r="B863" t="s">
        <v>1970</v>
      </c>
      <c r="C863">
        <v>9559</v>
      </c>
      <c r="D863" t="s">
        <v>714</v>
      </c>
      <c r="E863">
        <v>3</v>
      </c>
    </row>
    <row r="864" spans="1:5">
      <c r="A864" s="1">
        <v>43976</v>
      </c>
      <c r="B864" t="s">
        <v>1971</v>
      </c>
      <c r="C864">
        <v>1549</v>
      </c>
      <c r="D864" t="s">
        <v>486</v>
      </c>
      <c r="E864">
        <v>1</v>
      </c>
    </row>
    <row r="865" spans="1:5">
      <c r="A865" s="1">
        <v>43966</v>
      </c>
      <c r="B865" t="s">
        <v>1972</v>
      </c>
      <c r="C865">
        <v>2346</v>
      </c>
      <c r="D865" t="s">
        <v>477</v>
      </c>
      <c r="E865">
        <v>1</v>
      </c>
    </row>
    <row r="866" spans="1:5">
      <c r="A866" s="1">
        <v>43959</v>
      </c>
      <c r="B866" t="s">
        <v>1973</v>
      </c>
      <c r="C866">
        <v>5422</v>
      </c>
      <c r="D866" t="s">
        <v>835</v>
      </c>
      <c r="E866">
        <v>4</v>
      </c>
    </row>
    <row r="867" spans="1:5">
      <c r="A867" s="1">
        <v>43974</v>
      </c>
      <c r="B867" t="s">
        <v>1974</v>
      </c>
      <c r="C867">
        <v>2346</v>
      </c>
      <c r="D867" t="s">
        <v>832</v>
      </c>
      <c r="E867">
        <v>1</v>
      </c>
    </row>
    <row r="868" spans="1:5">
      <c r="A868" s="1">
        <v>43965</v>
      </c>
      <c r="B868" t="s">
        <v>1975</v>
      </c>
      <c r="C868">
        <v>2342</v>
      </c>
      <c r="D868" t="s">
        <v>324</v>
      </c>
      <c r="E868">
        <v>1</v>
      </c>
    </row>
    <row r="869" spans="1:5">
      <c r="A869" s="1">
        <v>43962</v>
      </c>
      <c r="B869" t="s">
        <v>1976</v>
      </c>
      <c r="C869">
        <v>1549</v>
      </c>
      <c r="D869" t="s">
        <v>561</v>
      </c>
      <c r="E869">
        <v>1</v>
      </c>
    </row>
    <row r="870" spans="1:5">
      <c r="A870" s="1">
        <v>43973</v>
      </c>
      <c r="B870" s="2" t="s">
        <v>1977</v>
      </c>
      <c r="C870">
        <v>1549</v>
      </c>
      <c r="D870" t="s">
        <v>503</v>
      </c>
      <c r="E870">
        <v>1</v>
      </c>
    </row>
    <row r="871" spans="1:5">
      <c r="A871" s="1">
        <v>43963</v>
      </c>
      <c r="B871" t="s">
        <v>1978</v>
      </c>
      <c r="C871">
        <v>1549</v>
      </c>
      <c r="D871" t="s">
        <v>927</v>
      </c>
      <c r="E871">
        <v>1</v>
      </c>
    </row>
    <row r="872" spans="1:5">
      <c r="A872" s="1">
        <v>43955</v>
      </c>
      <c r="B872" t="s">
        <v>1979</v>
      </c>
      <c r="C872">
        <v>6825</v>
      </c>
      <c r="D872" t="s">
        <v>473</v>
      </c>
      <c r="E872">
        <v>1</v>
      </c>
    </row>
    <row r="873" spans="1:5">
      <c r="A873" s="1">
        <v>43975</v>
      </c>
      <c r="B873" t="s">
        <v>1980</v>
      </c>
      <c r="C873">
        <v>1549</v>
      </c>
      <c r="D873" t="s">
        <v>564</v>
      </c>
      <c r="E873">
        <v>1</v>
      </c>
    </row>
    <row r="874" spans="1:5">
      <c r="A874" s="1">
        <v>43964</v>
      </c>
      <c r="B874" t="s">
        <v>1981</v>
      </c>
      <c r="C874">
        <v>2346</v>
      </c>
      <c r="D874" t="s">
        <v>833</v>
      </c>
      <c r="E874">
        <v>1</v>
      </c>
    </row>
    <row r="875" spans="1:5">
      <c r="A875" s="1">
        <v>43979</v>
      </c>
      <c r="B875" t="s">
        <v>1982</v>
      </c>
      <c r="C875">
        <v>5422</v>
      </c>
      <c r="D875" t="s">
        <v>270</v>
      </c>
      <c r="E875">
        <v>1</v>
      </c>
    </row>
    <row r="876" spans="1:5">
      <c r="A876" s="1">
        <v>43965</v>
      </c>
      <c r="B876" t="s">
        <v>1983</v>
      </c>
      <c r="C876">
        <v>1549</v>
      </c>
      <c r="D876" t="s">
        <v>1000</v>
      </c>
      <c r="E876">
        <v>1</v>
      </c>
    </row>
    <row r="877" spans="1:5">
      <c r="A877" s="1">
        <v>43956</v>
      </c>
      <c r="B877" t="s">
        <v>1984</v>
      </c>
      <c r="C877">
        <v>6825</v>
      </c>
      <c r="D877" t="s">
        <v>946</v>
      </c>
      <c r="E877">
        <v>1</v>
      </c>
    </row>
    <row r="878" spans="1:5">
      <c r="B878" t="s">
        <v>1985</v>
      </c>
      <c r="C878">
        <v>2346</v>
      </c>
      <c r="D878" t="s">
        <v>1081</v>
      </c>
      <c r="E878">
        <v>1</v>
      </c>
    </row>
    <row r="879" spans="1:5">
      <c r="A879" s="1">
        <v>43965</v>
      </c>
      <c r="B879" t="s">
        <v>1986</v>
      </c>
      <c r="C879">
        <v>1765</v>
      </c>
      <c r="D879" t="s">
        <v>853</v>
      </c>
      <c r="E879">
        <v>1</v>
      </c>
    </row>
    <row r="880" spans="1:5">
      <c r="A880" s="1">
        <v>43974</v>
      </c>
      <c r="B880" t="s">
        <v>1987</v>
      </c>
      <c r="C880">
        <v>1765</v>
      </c>
      <c r="D880" t="s">
        <v>691</v>
      </c>
      <c r="E880">
        <v>1</v>
      </c>
    </row>
    <row r="881" spans="1:5">
      <c r="B881" t="s">
        <v>1988</v>
      </c>
      <c r="C881">
        <v>2342</v>
      </c>
      <c r="D881" t="s">
        <v>613</v>
      </c>
      <c r="E881">
        <v>1</v>
      </c>
    </row>
    <row r="882" spans="1:5">
      <c r="A882" s="1">
        <v>43977</v>
      </c>
      <c r="B882" t="s">
        <v>1989</v>
      </c>
      <c r="C882">
        <v>1549</v>
      </c>
      <c r="D882" t="s">
        <v>377</v>
      </c>
      <c r="E882">
        <v>1</v>
      </c>
    </row>
    <row r="883" spans="1:5">
      <c r="A883" s="1">
        <v>43958</v>
      </c>
      <c r="B883" t="s">
        <v>1990</v>
      </c>
      <c r="C883">
        <v>9559</v>
      </c>
      <c r="D883" t="s">
        <v>943</v>
      </c>
      <c r="E883">
        <v>2</v>
      </c>
    </row>
    <row r="884" spans="1:5">
      <c r="A884" s="1">
        <v>43968</v>
      </c>
      <c r="B884" t="s">
        <v>1991</v>
      </c>
      <c r="C884">
        <v>1549</v>
      </c>
      <c r="D884" t="s">
        <v>303</v>
      </c>
      <c r="E884">
        <v>1</v>
      </c>
    </row>
    <row r="885" spans="1:5">
      <c r="A885" s="1">
        <v>43967</v>
      </c>
      <c r="B885" t="s">
        <v>1992</v>
      </c>
      <c r="C885">
        <v>2342</v>
      </c>
      <c r="D885" t="s">
        <v>1017</v>
      </c>
      <c r="E885">
        <v>1</v>
      </c>
    </row>
    <row r="886" spans="1:5">
      <c r="A886" s="1">
        <v>43962</v>
      </c>
      <c r="B886" t="s">
        <v>1993</v>
      </c>
      <c r="C886">
        <v>2342</v>
      </c>
      <c r="D886" t="s">
        <v>766</v>
      </c>
      <c r="E886">
        <v>1</v>
      </c>
    </row>
    <row r="887" spans="1:5">
      <c r="A887" s="1">
        <v>43967</v>
      </c>
      <c r="B887" t="s">
        <v>1994</v>
      </c>
      <c r="C887">
        <v>2342</v>
      </c>
      <c r="D887" t="s">
        <v>480</v>
      </c>
      <c r="E887">
        <v>1</v>
      </c>
    </row>
    <row r="888" spans="1:5">
      <c r="A888" s="1">
        <v>43953</v>
      </c>
      <c r="B888" t="s">
        <v>1995</v>
      </c>
      <c r="C888">
        <v>6825</v>
      </c>
      <c r="D888" t="s">
        <v>929</v>
      </c>
      <c r="E888">
        <v>1</v>
      </c>
    </row>
    <row r="889" spans="1:5">
      <c r="A889" s="1">
        <v>43957</v>
      </c>
      <c r="B889" t="s">
        <v>1996</v>
      </c>
      <c r="C889">
        <v>2346</v>
      </c>
      <c r="D889" t="s">
        <v>435</v>
      </c>
      <c r="E889">
        <v>1</v>
      </c>
    </row>
    <row r="890" spans="1:5">
      <c r="A890" s="1">
        <v>43955</v>
      </c>
      <c r="B890" t="s">
        <v>1997</v>
      </c>
      <c r="C890">
        <v>5422</v>
      </c>
      <c r="D890" t="s">
        <v>1030</v>
      </c>
      <c r="E890">
        <v>2</v>
      </c>
    </row>
    <row r="891" spans="1:5">
      <c r="A891" s="1">
        <v>43965</v>
      </c>
      <c r="B891" t="s">
        <v>1998</v>
      </c>
      <c r="C891">
        <v>6825</v>
      </c>
      <c r="D891" t="s">
        <v>1061</v>
      </c>
      <c r="E891">
        <v>1</v>
      </c>
    </row>
    <row r="892" spans="1:5">
      <c r="A892" s="1">
        <v>43981</v>
      </c>
      <c r="B892" t="s">
        <v>1999</v>
      </c>
      <c r="C892">
        <v>6825</v>
      </c>
      <c r="D892" t="s">
        <v>1080</v>
      </c>
      <c r="E892">
        <v>1</v>
      </c>
    </row>
    <row r="893" spans="1:5">
      <c r="A893" s="1">
        <v>43973</v>
      </c>
      <c r="B893" t="s">
        <v>2000</v>
      </c>
      <c r="C893">
        <v>2342</v>
      </c>
      <c r="D893" t="s">
        <v>502</v>
      </c>
      <c r="E893">
        <v>1</v>
      </c>
    </row>
    <row r="894" spans="1:5">
      <c r="A894" s="1">
        <v>43963</v>
      </c>
      <c r="B894" t="s">
        <v>2001</v>
      </c>
      <c r="C894">
        <v>2342</v>
      </c>
      <c r="D894" t="s">
        <v>948</v>
      </c>
      <c r="E894">
        <v>1</v>
      </c>
    </row>
    <row r="895" spans="1:5">
      <c r="A895" s="1">
        <v>43966</v>
      </c>
      <c r="B895" t="s">
        <v>2002</v>
      </c>
      <c r="C895">
        <v>5422</v>
      </c>
      <c r="D895" t="s">
        <v>1073</v>
      </c>
      <c r="E895">
        <v>1</v>
      </c>
    </row>
    <row r="896" spans="1:5">
      <c r="A896" s="1">
        <v>43957</v>
      </c>
      <c r="B896" t="s">
        <v>2003</v>
      </c>
      <c r="C896">
        <v>2346</v>
      </c>
      <c r="D896" t="s">
        <v>442</v>
      </c>
      <c r="E896">
        <v>1</v>
      </c>
    </row>
    <row r="897" spans="1:5">
      <c r="A897" s="1">
        <v>43972</v>
      </c>
      <c r="B897" t="s">
        <v>2004</v>
      </c>
      <c r="C897">
        <v>6825</v>
      </c>
      <c r="D897" t="s">
        <v>839</v>
      </c>
      <c r="E897">
        <v>1</v>
      </c>
    </row>
    <row r="898" spans="1:5">
      <c r="A898" s="1">
        <v>43962</v>
      </c>
      <c r="B898" t="s">
        <v>2005</v>
      </c>
      <c r="C898">
        <v>6825</v>
      </c>
      <c r="D898" t="s">
        <v>1013</v>
      </c>
      <c r="E898">
        <v>1</v>
      </c>
    </row>
    <row r="899" spans="1:5">
      <c r="B899" t="s">
        <v>2006</v>
      </c>
      <c r="C899">
        <v>1765</v>
      </c>
      <c r="D899" t="s">
        <v>972</v>
      </c>
      <c r="E899">
        <v>1</v>
      </c>
    </row>
    <row r="900" spans="1:5">
      <c r="A900" s="1">
        <v>43980</v>
      </c>
      <c r="B900" t="s">
        <v>2007</v>
      </c>
      <c r="C900">
        <v>1549</v>
      </c>
      <c r="D900" t="s">
        <v>279</v>
      </c>
      <c r="E900">
        <v>1</v>
      </c>
    </row>
    <row r="901" spans="1:5">
      <c r="A901" s="1">
        <v>43980</v>
      </c>
      <c r="B901" t="s">
        <v>2008</v>
      </c>
      <c r="C901">
        <v>1549</v>
      </c>
      <c r="D901" t="s">
        <v>790</v>
      </c>
      <c r="E901">
        <v>1</v>
      </c>
    </row>
    <row r="902" spans="1:5">
      <c r="A902" s="1">
        <v>43980</v>
      </c>
      <c r="B902" t="s">
        <v>2009</v>
      </c>
      <c r="C902">
        <v>1765</v>
      </c>
      <c r="D902" t="s">
        <v>902</v>
      </c>
      <c r="E902">
        <v>1</v>
      </c>
    </row>
    <row r="903" spans="1:5">
      <c r="A903" s="1">
        <v>43979</v>
      </c>
      <c r="B903" t="s">
        <v>2010</v>
      </c>
      <c r="C903">
        <v>2342</v>
      </c>
      <c r="D903" t="s">
        <v>694</v>
      </c>
      <c r="E903">
        <v>1</v>
      </c>
    </row>
    <row r="904" spans="1:5">
      <c r="A904" s="1">
        <v>43966</v>
      </c>
      <c r="B904" t="s">
        <v>2011</v>
      </c>
      <c r="C904">
        <v>2346</v>
      </c>
      <c r="D904" t="s">
        <v>538</v>
      </c>
      <c r="E904">
        <v>1</v>
      </c>
    </row>
    <row r="905" spans="1:5">
      <c r="A905" s="1">
        <v>43958</v>
      </c>
      <c r="B905" t="s">
        <v>2012</v>
      </c>
      <c r="C905">
        <v>2346</v>
      </c>
      <c r="D905" t="s">
        <v>988</v>
      </c>
      <c r="E905">
        <v>1</v>
      </c>
    </row>
    <row r="906" spans="1:5">
      <c r="A906" s="1">
        <v>43965</v>
      </c>
      <c r="B906" t="s">
        <v>2013</v>
      </c>
      <c r="C906">
        <v>1765</v>
      </c>
      <c r="D906" t="s">
        <v>517</v>
      </c>
      <c r="E906">
        <v>2</v>
      </c>
    </row>
    <row r="907" spans="1:5">
      <c r="A907" s="1">
        <v>43977</v>
      </c>
      <c r="B907" t="s">
        <v>2014</v>
      </c>
      <c r="C907">
        <v>1765</v>
      </c>
      <c r="D907" t="s">
        <v>1055</v>
      </c>
      <c r="E907">
        <v>1</v>
      </c>
    </row>
    <row r="908" spans="1:5">
      <c r="A908" s="1">
        <v>43973</v>
      </c>
      <c r="B908" t="s">
        <v>2015</v>
      </c>
      <c r="C908">
        <v>5422</v>
      </c>
      <c r="D908" t="s">
        <v>290</v>
      </c>
      <c r="E908">
        <v>2</v>
      </c>
    </row>
    <row r="909" spans="1:5">
      <c r="A909" s="1">
        <v>43964</v>
      </c>
      <c r="B909" t="s">
        <v>2016</v>
      </c>
      <c r="C909">
        <v>9559</v>
      </c>
      <c r="D909" t="s">
        <v>996</v>
      </c>
      <c r="E909">
        <v>1</v>
      </c>
    </row>
    <row r="910" spans="1:5">
      <c r="A910" s="1">
        <v>43963</v>
      </c>
      <c r="B910" t="s">
        <v>2017</v>
      </c>
      <c r="C910">
        <v>5422</v>
      </c>
      <c r="D910" t="s">
        <v>811</v>
      </c>
      <c r="E910">
        <v>3</v>
      </c>
    </row>
    <row r="911" spans="1:5">
      <c r="A911" s="1">
        <v>43972</v>
      </c>
      <c r="B911" t="s">
        <v>2018</v>
      </c>
      <c r="C911">
        <v>2346</v>
      </c>
      <c r="D911" t="s">
        <v>965</v>
      </c>
      <c r="E911">
        <v>1</v>
      </c>
    </row>
    <row r="912" spans="1:5">
      <c r="A912" s="1">
        <v>43959</v>
      </c>
      <c r="B912" t="s">
        <v>2019</v>
      </c>
      <c r="C912">
        <v>5422</v>
      </c>
      <c r="D912" t="s">
        <v>497</v>
      </c>
      <c r="E912">
        <v>4</v>
      </c>
    </row>
    <row r="913" spans="1:5">
      <c r="A913" s="1">
        <v>43953</v>
      </c>
      <c r="B913" t="s">
        <v>2020</v>
      </c>
      <c r="C913">
        <v>5422</v>
      </c>
      <c r="D913" t="s">
        <v>357</v>
      </c>
      <c r="E913">
        <v>4</v>
      </c>
    </row>
    <row r="914" spans="1:5">
      <c r="A914" s="1">
        <v>43952</v>
      </c>
      <c r="B914" t="s">
        <v>2021</v>
      </c>
      <c r="C914">
        <v>9559</v>
      </c>
      <c r="D914" t="s">
        <v>792</v>
      </c>
      <c r="E914">
        <v>2</v>
      </c>
    </row>
    <row r="915" spans="1:5">
      <c r="A915" s="1">
        <v>43960</v>
      </c>
      <c r="B915" t="s">
        <v>2022</v>
      </c>
      <c r="C915">
        <v>1765</v>
      </c>
      <c r="D915" t="s">
        <v>719</v>
      </c>
      <c r="E915">
        <v>2</v>
      </c>
    </row>
    <row r="916" spans="1:5">
      <c r="A916" s="1">
        <v>43968</v>
      </c>
      <c r="B916" t="s">
        <v>2023</v>
      </c>
      <c r="C916">
        <v>2346</v>
      </c>
      <c r="D916" t="s">
        <v>1059</v>
      </c>
      <c r="E916">
        <v>1</v>
      </c>
    </row>
    <row r="917" spans="1:5">
      <c r="A917" s="1">
        <v>43971</v>
      </c>
      <c r="B917" t="s">
        <v>2024</v>
      </c>
      <c r="C917">
        <v>5422</v>
      </c>
      <c r="D917" t="s">
        <v>465</v>
      </c>
      <c r="E917">
        <v>3</v>
      </c>
    </row>
    <row r="918" spans="1:5">
      <c r="B918" t="s">
        <v>2025</v>
      </c>
      <c r="C918">
        <v>2346</v>
      </c>
      <c r="D918" t="s">
        <v>555</v>
      </c>
      <c r="E918">
        <v>1</v>
      </c>
    </row>
    <row r="919" spans="1:5">
      <c r="A919" s="1">
        <v>43980</v>
      </c>
      <c r="B919" t="s">
        <v>2026</v>
      </c>
      <c r="C919">
        <v>1549</v>
      </c>
      <c r="D919" t="s">
        <v>756</v>
      </c>
      <c r="E919">
        <v>1</v>
      </c>
    </row>
    <row r="920" spans="1:5">
      <c r="A920" s="1">
        <v>43977</v>
      </c>
      <c r="B920" t="s">
        <v>2027</v>
      </c>
      <c r="C920">
        <v>5422</v>
      </c>
      <c r="D920" t="s">
        <v>718</v>
      </c>
      <c r="E920">
        <v>1</v>
      </c>
    </row>
    <row r="921" spans="1:5">
      <c r="A921" s="1">
        <v>43965</v>
      </c>
      <c r="B921" t="s">
        <v>2028</v>
      </c>
      <c r="C921">
        <v>5422</v>
      </c>
      <c r="D921" t="s">
        <v>308</v>
      </c>
      <c r="E921">
        <v>2</v>
      </c>
    </row>
    <row r="922" spans="1:5">
      <c r="A922" s="1">
        <v>43956</v>
      </c>
      <c r="B922" t="s">
        <v>2029</v>
      </c>
      <c r="C922">
        <v>5422</v>
      </c>
      <c r="D922" t="s">
        <v>453</v>
      </c>
      <c r="E922">
        <v>1</v>
      </c>
    </row>
    <row r="923" spans="1:5">
      <c r="A923" s="1">
        <v>43963</v>
      </c>
      <c r="B923" t="s">
        <v>2030</v>
      </c>
      <c r="C923">
        <v>9559</v>
      </c>
      <c r="D923" t="s">
        <v>544</v>
      </c>
      <c r="E923">
        <v>3</v>
      </c>
    </row>
    <row r="924" spans="1:5">
      <c r="A924" s="1">
        <v>43972</v>
      </c>
      <c r="B924" t="s">
        <v>2031</v>
      </c>
      <c r="C924">
        <v>1765</v>
      </c>
      <c r="D924" t="s">
        <v>1004</v>
      </c>
      <c r="E924">
        <v>1</v>
      </c>
    </row>
    <row r="925" spans="1:5">
      <c r="A925" s="1">
        <v>43969</v>
      </c>
      <c r="B925" t="s">
        <v>2032</v>
      </c>
      <c r="C925">
        <v>1549</v>
      </c>
      <c r="D925" t="s">
        <v>789</v>
      </c>
      <c r="E925">
        <v>1</v>
      </c>
    </row>
    <row r="926" spans="1:5">
      <c r="A926" s="1">
        <v>43974</v>
      </c>
      <c r="B926" t="s">
        <v>2033</v>
      </c>
      <c r="C926">
        <v>1765</v>
      </c>
      <c r="D926" t="s">
        <v>704</v>
      </c>
      <c r="E926">
        <v>1</v>
      </c>
    </row>
    <row r="927" spans="1:5">
      <c r="A927" s="1">
        <v>43964</v>
      </c>
      <c r="B927" t="s">
        <v>2034</v>
      </c>
      <c r="C927">
        <v>6825</v>
      </c>
      <c r="D927" t="s">
        <v>611</v>
      </c>
      <c r="E927">
        <v>1</v>
      </c>
    </row>
    <row r="928" spans="1:5">
      <c r="A928" s="1">
        <v>43961</v>
      </c>
      <c r="B928" t="s">
        <v>2035</v>
      </c>
      <c r="C928">
        <v>7747</v>
      </c>
      <c r="D928" t="s">
        <v>728</v>
      </c>
      <c r="E928">
        <v>2</v>
      </c>
    </row>
    <row r="929" spans="1:5">
      <c r="A929" s="1">
        <v>43967</v>
      </c>
      <c r="B929" t="s">
        <v>2036</v>
      </c>
      <c r="C929">
        <v>1549</v>
      </c>
      <c r="D929" t="s">
        <v>904</v>
      </c>
      <c r="E929">
        <v>1</v>
      </c>
    </row>
    <row r="930" spans="1:5">
      <c r="A930" s="1">
        <v>43952</v>
      </c>
      <c r="B930" t="s">
        <v>2037</v>
      </c>
      <c r="C930">
        <v>2346</v>
      </c>
      <c r="D930" t="s">
        <v>931</v>
      </c>
      <c r="E930">
        <v>1</v>
      </c>
    </row>
    <row r="931" spans="1:5">
      <c r="A931" s="1">
        <v>43962</v>
      </c>
      <c r="B931" t="s">
        <v>2038</v>
      </c>
      <c r="C931">
        <v>2342</v>
      </c>
      <c r="D931" t="s">
        <v>552</v>
      </c>
      <c r="E931">
        <v>1</v>
      </c>
    </row>
    <row r="932" spans="1:5">
      <c r="A932" s="1">
        <v>43963</v>
      </c>
      <c r="B932" t="s">
        <v>2039</v>
      </c>
      <c r="C932">
        <v>5422</v>
      </c>
      <c r="D932" t="s">
        <v>376</v>
      </c>
      <c r="E932">
        <v>1</v>
      </c>
    </row>
    <row r="933" spans="1:5">
      <c r="A933" s="1">
        <v>43979</v>
      </c>
      <c r="B933" t="s">
        <v>2040</v>
      </c>
      <c r="C933">
        <v>1765</v>
      </c>
      <c r="D933" t="s">
        <v>1003</v>
      </c>
      <c r="E933">
        <v>1</v>
      </c>
    </row>
    <row r="934" spans="1:5">
      <c r="A934" s="1">
        <v>43965</v>
      </c>
      <c r="B934" t="s">
        <v>2041</v>
      </c>
      <c r="C934">
        <v>5422</v>
      </c>
      <c r="D934" t="s">
        <v>629</v>
      </c>
      <c r="E934">
        <v>4</v>
      </c>
    </row>
    <row r="935" spans="1:5">
      <c r="B935" t="s">
        <v>2042</v>
      </c>
      <c r="C935">
        <v>5422</v>
      </c>
      <c r="D935" t="s">
        <v>883</v>
      </c>
      <c r="E935">
        <v>1</v>
      </c>
    </row>
    <row r="936" spans="1:5">
      <c r="A936" s="1">
        <v>43975</v>
      </c>
      <c r="B936" t="s">
        <v>2043</v>
      </c>
      <c r="C936">
        <v>2346</v>
      </c>
      <c r="D936" t="s">
        <v>699</v>
      </c>
      <c r="E936">
        <v>1</v>
      </c>
    </row>
    <row r="937" spans="1:5">
      <c r="B937" t="s">
        <v>2044</v>
      </c>
      <c r="C937">
        <v>7747</v>
      </c>
      <c r="D937" t="s">
        <v>933</v>
      </c>
      <c r="E937">
        <v>2</v>
      </c>
    </row>
    <row r="938" spans="1:5">
      <c r="A938" s="1">
        <v>43977</v>
      </c>
      <c r="B938" t="s">
        <v>2045</v>
      </c>
      <c r="C938">
        <v>9559</v>
      </c>
      <c r="D938" t="s">
        <v>675</v>
      </c>
      <c r="E938">
        <v>3</v>
      </c>
    </row>
    <row r="939" spans="1:5">
      <c r="A939" s="1">
        <v>43957</v>
      </c>
      <c r="B939" t="s">
        <v>2046</v>
      </c>
      <c r="C939">
        <v>2342</v>
      </c>
      <c r="D939" t="s">
        <v>333</v>
      </c>
      <c r="E939">
        <v>1</v>
      </c>
    </row>
    <row r="940" spans="1:5">
      <c r="A940" s="1">
        <v>43953</v>
      </c>
      <c r="B940" t="s">
        <v>2047</v>
      </c>
      <c r="C940">
        <v>7747</v>
      </c>
      <c r="D940" t="s">
        <v>897</v>
      </c>
      <c r="E940">
        <v>1</v>
      </c>
    </row>
    <row r="941" spans="1:5">
      <c r="A941" s="1">
        <v>43959</v>
      </c>
      <c r="B941" t="s">
        <v>2048</v>
      </c>
      <c r="C941">
        <v>5422</v>
      </c>
      <c r="D941" t="s">
        <v>995</v>
      </c>
      <c r="E941">
        <v>2</v>
      </c>
    </row>
    <row r="942" spans="1:5">
      <c r="A942" s="1">
        <v>43958</v>
      </c>
      <c r="B942" t="s">
        <v>2049</v>
      </c>
      <c r="C942">
        <v>1765</v>
      </c>
      <c r="D942" t="s">
        <v>750</v>
      </c>
      <c r="E942">
        <v>2</v>
      </c>
    </row>
    <row r="943" spans="1:5">
      <c r="A943" s="1">
        <v>43977</v>
      </c>
      <c r="B943" t="s">
        <v>2050</v>
      </c>
      <c r="C943">
        <v>5422</v>
      </c>
      <c r="D943" t="s">
        <v>664</v>
      </c>
      <c r="E943">
        <v>1</v>
      </c>
    </row>
    <row r="944" spans="1:5">
      <c r="A944" s="1">
        <v>43967</v>
      </c>
      <c r="B944" t="s">
        <v>2051</v>
      </c>
      <c r="C944">
        <v>2342</v>
      </c>
      <c r="D944" t="s">
        <v>702</v>
      </c>
      <c r="E944">
        <v>1</v>
      </c>
    </row>
    <row r="945" spans="1:5">
      <c r="A945" s="1">
        <v>43952</v>
      </c>
      <c r="B945" t="s">
        <v>2052</v>
      </c>
      <c r="C945">
        <v>7747</v>
      </c>
      <c r="D945" t="s">
        <v>976</v>
      </c>
      <c r="E945">
        <v>2</v>
      </c>
    </row>
    <row r="946" spans="1:5">
      <c r="A946" s="1">
        <v>43959</v>
      </c>
      <c r="B946" t="s">
        <v>2053</v>
      </c>
      <c r="C946">
        <v>7747</v>
      </c>
      <c r="D946" t="s">
        <v>1022</v>
      </c>
      <c r="E946">
        <v>1</v>
      </c>
    </row>
    <row r="947" spans="1:5">
      <c r="A947" s="1">
        <v>43964</v>
      </c>
      <c r="B947" t="s">
        <v>2054</v>
      </c>
      <c r="C947">
        <v>9559</v>
      </c>
      <c r="D947" t="s">
        <v>851</v>
      </c>
      <c r="E947">
        <v>2</v>
      </c>
    </row>
    <row r="948" spans="1:5">
      <c r="A948" s="1">
        <v>43980</v>
      </c>
      <c r="B948" t="s">
        <v>2055</v>
      </c>
      <c r="C948">
        <v>9559</v>
      </c>
      <c r="D948" t="s">
        <v>338</v>
      </c>
      <c r="E948">
        <v>1</v>
      </c>
    </row>
    <row r="949" spans="1:5">
      <c r="A949" s="1">
        <v>43956</v>
      </c>
      <c r="B949" t="s">
        <v>2056</v>
      </c>
      <c r="C949">
        <v>1549</v>
      </c>
      <c r="D949" t="s">
        <v>590</v>
      </c>
      <c r="E949">
        <v>1</v>
      </c>
    </row>
    <row r="950" spans="1:5">
      <c r="A950" s="1">
        <v>43956</v>
      </c>
      <c r="B950" t="s">
        <v>2057</v>
      </c>
      <c r="C950">
        <v>9559</v>
      </c>
      <c r="D950" t="s">
        <v>475</v>
      </c>
      <c r="E950">
        <v>1</v>
      </c>
    </row>
    <row r="951" spans="1:5">
      <c r="A951" s="1">
        <v>43959</v>
      </c>
      <c r="B951" t="s">
        <v>2058</v>
      </c>
      <c r="C951">
        <v>2342</v>
      </c>
      <c r="D951" t="s">
        <v>310</v>
      </c>
      <c r="E951">
        <v>1</v>
      </c>
    </row>
    <row r="952" spans="1:5">
      <c r="A952" s="1">
        <v>43967</v>
      </c>
      <c r="B952" t="s">
        <v>2059</v>
      </c>
      <c r="C952">
        <v>2342</v>
      </c>
      <c r="D952" t="s">
        <v>479</v>
      </c>
      <c r="E952">
        <v>1</v>
      </c>
    </row>
    <row r="953" spans="1:5">
      <c r="A953" s="1">
        <v>43956</v>
      </c>
      <c r="B953" t="s">
        <v>2060</v>
      </c>
      <c r="C953">
        <v>2342</v>
      </c>
      <c r="D953" t="s">
        <v>427</v>
      </c>
      <c r="E953">
        <v>1</v>
      </c>
    </row>
    <row r="954" spans="1:5">
      <c r="A954" s="1">
        <v>43961</v>
      </c>
      <c r="B954" t="s">
        <v>2061</v>
      </c>
      <c r="C954">
        <v>5422</v>
      </c>
      <c r="D954" t="s">
        <v>362</v>
      </c>
      <c r="E954">
        <v>1</v>
      </c>
    </row>
    <row r="955" spans="1:5">
      <c r="A955" s="1">
        <v>43958</v>
      </c>
      <c r="B955" t="s">
        <v>2062</v>
      </c>
      <c r="C955">
        <v>2342</v>
      </c>
      <c r="D955" t="s">
        <v>980</v>
      </c>
      <c r="E955">
        <v>1</v>
      </c>
    </row>
    <row r="956" spans="1:5">
      <c r="A956" s="1">
        <v>43963</v>
      </c>
      <c r="B956" t="s">
        <v>2063</v>
      </c>
      <c r="C956">
        <v>7747</v>
      </c>
      <c r="D956" t="s">
        <v>759</v>
      </c>
      <c r="E956">
        <v>2</v>
      </c>
    </row>
    <row r="957" spans="1:5">
      <c r="A957" s="1">
        <v>43973</v>
      </c>
      <c r="B957" t="s">
        <v>2064</v>
      </c>
      <c r="C957">
        <v>5422</v>
      </c>
      <c r="D957" t="s">
        <v>457</v>
      </c>
      <c r="E957">
        <v>3</v>
      </c>
    </row>
    <row r="958" spans="1:5">
      <c r="B958" t="s">
        <v>2065</v>
      </c>
      <c r="C958">
        <v>2342</v>
      </c>
      <c r="D958" t="s">
        <v>987</v>
      </c>
      <c r="E958">
        <v>1</v>
      </c>
    </row>
    <row r="959" spans="1:5">
      <c r="A959" s="1">
        <v>43970</v>
      </c>
      <c r="B959" t="s">
        <v>2066</v>
      </c>
      <c r="C959">
        <v>5422</v>
      </c>
      <c r="D959" t="s">
        <v>508</v>
      </c>
      <c r="E959">
        <v>2</v>
      </c>
    </row>
    <row r="960" spans="1:5">
      <c r="A960" s="1">
        <v>43963</v>
      </c>
      <c r="B960" t="s">
        <v>2067</v>
      </c>
      <c r="C960">
        <v>1549</v>
      </c>
      <c r="D960" t="s">
        <v>440</v>
      </c>
      <c r="E960">
        <v>1</v>
      </c>
    </row>
    <row r="961" spans="1:5">
      <c r="A961" s="1">
        <v>43972</v>
      </c>
      <c r="B961" t="s">
        <v>2068</v>
      </c>
      <c r="C961">
        <v>9559</v>
      </c>
      <c r="D961" t="s">
        <v>896</v>
      </c>
      <c r="E961">
        <v>1</v>
      </c>
    </row>
    <row r="962" spans="1:5">
      <c r="A962" s="1">
        <v>43964</v>
      </c>
      <c r="B962" t="s">
        <v>2069</v>
      </c>
      <c r="C962">
        <v>9559</v>
      </c>
      <c r="D962" t="s">
        <v>567</v>
      </c>
      <c r="E962">
        <v>3</v>
      </c>
    </row>
    <row r="963" spans="1:5">
      <c r="A963" s="1">
        <v>43976</v>
      </c>
      <c r="B963" t="s">
        <v>2070</v>
      </c>
      <c r="C963">
        <v>6825</v>
      </c>
      <c r="D963" t="s">
        <v>506</v>
      </c>
      <c r="E963">
        <v>1</v>
      </c>
    </row>
    <row r="964" spans="1:5">
      <c r="A964" s="1">
        <v>43968</v>
      </c>
      <c r="B964" t="s">
        <v>2071</v>
      </c>
      <c r="C964">
        <v>6825</v>
      </c>
      <c r="D964" t="s">
        <v>765</v>
      </c>
      <c r="E964">
        <v>1</v>
      </c>
    </row>
    <row r="965" spans="1:5">
      <c r="A965" s="1">
        <v>43981</v>
      </c>
      <c r="B965" t="s">
        <v>2072</v>
      </c>
      <c r="C965">
        <v>1549</v>
      </c>
      <c r="D965" t="s">
        <v>684</v>
      </c>
      <c r="E965">
        <v>1</v>
      </c>
    </row>
    <row r="966" spans="1:5">
      <c r="A966" s="1">
        <v>43960</v>
      </c>
      <c r="B966" t="s">
        <v>2073</v>
      </c>
      <c r="C966">
        <v>7747</v>
      </c>
      <c r="D966" t="s">
        <v>659</v>
      </c>
      <c r="E966">
        <v>1</v>
      </c>
    </row>
    <row r="967" spans="1:5">
      <c r="A967" s="1">
        <v>43952</v>
      </c>
      <c r="B967" t="s">
        <v>2074</v>
      </c>
      <c r="C967">
        <v>1765</v>
      </c>
      <c r="D967" t="s">
        <v>952</v>
      </c>
      <c r="E967">
        <v>2</v>
      </c>
    </row>
    <row r="968" spans="1:5">
      <c r="A968" s="1">
        <v>43967</v>
      </c>
      <c r="B968" t="s">
        <v>2075</v>
      </c>
      <c r="C968">
        <v>5422</v>
      </c>
      <c r="D968" t="s">
        <v>490</v>
      </c>
      <c r="E968">
        <v>2</v>
      </c>
    </row>
    <row r="969" spans="1:5">
      <c r="A969" s="1">
        <v>43973</v>
      </c>
      <c r="B969" t="s">
        <v>2076</v>
      </c>
      <c r="C969">
        <v>6825</v>
      </c>
      <c r="D969" t="s">
        <v>256</v>
      </c>
      <c r="E969">
        <v>1</v>
      </c>
    </row>
    <row r="970" spans="1:5">
      <c r="A970" s="1">
        <v>43965</v>
      </c>
      <c r="B970" t="s">
        <v>2077</v>
      </c>
      <c r="C970">
        <v>7747</v>
      </c>
      <c r="D970" t="s">
        <v>528</v>
      </c>
      <c r="E970">
        <v>2</v>
      </c>
    </row>
    <row r="971" spans="1:5">
      <c r="A971" s="1">
        <v>43979</v>
      </c>
      <c r="B971" t="s">
        <v>2078</v>
      </c>
      <c r="C971">
        <v>2342</v>
      </c>
      <c r="D971" t="s">
        <v>915</v>
      </c>
      <c r="E971">
        <v>1</v>
      </c>
    </row>
    <row r="972" spans="1:5">
      <c r="A972" s="1">
        <v>43975</v>
      </c>
      <c r="B972" t="s">
        <v>2079</v>
      </c>
      <c r="C972">
        <v>6825</v>
      </c>
      <c r="D972" t="s">
        <v>852</v>
      </c>
      <c r="E972">
        <v>1</v>
      </c>
    </row>
    <row r="973" spans="1:5">
      <c r="A973" s="1">
        <v>43973</v>
      </c>
      <c r="B973" t="s">
        <v>2080</v>
      </c>
      <c r="C973">
        <v>5422</v>
      </c>
      <c r="D973" t="s">
        <v>381</v>
      </c>
      <c r="E973">
        <v>4</v>
      </c>
    </row>
    <row r="974" spans="1:5">
      <c r="A974" s="1">
        <v>43974</v>
      </c>
      <c r="B974" t="s">
        <v>2081</v>
      </c>
      <c r="C974">
        <v>1765</v>
      </c>
      <c r="D974" t="s">
        <v>551</v>
      </c>
      <c r="E974">
        <v>1</v>
      </c>
    </row>
    <row r="975" spans="1:5">
      <c r="A975" s="1">
        <v>43956</v>
      </c>
      <c r="B975" t="s">
        <v>2082</v>
      </c>
      <c r="C975">
        <v>6825</v>
      </c>
      <c r="D975" t="s">
        <v>512</v>
      </c>
      <c r="E975">
        <v>1</v>
      </c>
    </row>
    <row r="976" spans="1:5">
      <c r="A976" s="1">
        <v>43962</v>
      </c>
      <c r="B976" t="s">
        <v>2083</v>
      </c>
      <c r="C976">
        <v>6825</v>
      </c>
      <c r="D976" t="s">
        <v>849</v>
      </c>
      <c r="E976">
        <v>1</v>
      </c>
    </row>
    <row r="977" spans="1:5">
      <c r="A977" s="1">
        <v>43964</v>
      </c>
      <c r="B977" t="s">
        <v>2084</v>
      </c>
      <c r="C977">
        <v>1765</v>
      </c>
      <c r="D977" t="s">
        <v>744</v>
      </c>
      <c r="E977">
        <v>1</v>
      </c>
    </row>
    <row r="978" spans="1:5">
      <c r="A978" s="1">
        <v>43968</v>
      </c>
      <c r="B978" t="s">
        <v>2085</v>
      </c>
      <c r="C978">
        <v>7747</v>
      </c>
      <c r="D978" t="s">
        <v>315</v>
      </c>
      <c r="E978">
        <v>1</v>
      </c>
    </row>
    <row r="979" spans="1:5">
      <c r="A979" s="1">
        <v>43979</v>
      </c>
      <c r="B979" t="s">
        <v>2086</v>
      </c>
      <c r="C979">
        <v>6825</v>
      </c>
      <c r="D979" t="s">
        <v>524</v>
      </c>
      <c r="E979">
        <v>1</v>
      </c>
    </row>
    <row r="980" spans="1:5">
      <c r="B980" t="s">
        <v>2087</v>
      </c>
      <c r="C980">
        <v>5422</v>
      </c>
      <c r="D980" t="s">
        <v>824</v>
      </c>
      <c r="E980">
        <v>1</v>
      </c>
    </row>
    <row r="981" spans="1:5">
      <c r="A981" s="1">
        <v>43966</v>
      </c>
      <c r="B981" t="s">
        <v>2088</v>
      </c>
      <c r="C981">
        <v>5422</v>
      </c>
      <c r="D981" t="s">
        <v>842</v>
      </c>
      <c r="E981">
        <v>4</v>
      </c>
    </row>
    <row r="982" spans="1:5">
      <c r="A982" s="1">
        <v>43955</v>
      </c>
      <c r="B982" t="s">
        <v>2089</v>
      </c>
      <c r="C982">
        <v>2342</v>
      </c>
      <c r="D982" t="s">
        <v>806</v>
      </c>
      <c r="E982">
        <v>1</v>
      </c>
    </row>
    <row r="983" spans="1:5">
      <c r="A983" s="1">
        <v>43963</v>
      </c>
      <c r="B983" t="s">
        <v>2090</v>
      </c>
      <c r="C983">
        <v>1765</v>
      </c>
      <c r="D983" t="s">
        <v>500</v>
      </c>
      <c r="E983">
        <v>1</v>
      </c>
    </row>
    <row r="984" spans="1:5">
      <c r="A984" s="1">
        <v>43958</v>
      </c>
      <c r="B984" t="s">
        <v>2062</v>
      </c>
      <c r="C984">
        <v>6825</v>
      </c>
      <c r="D984" t="s">
        <v>843</v>
      </c>
      <c r="E984">
        <v>1</v>
      </c>
    </row>
    <row r="985" spans="1:5">
      <c r="A985" s="1">
        <v>43963</v>
      </c>
      <c r="B985" t="s">
        <v>2063</v>
      </c>
      <c r="C985">
        <v>1549</v>
      </c>
      <c r="D985" t="s">
        <v>848</v>
      </c>
      <c r="E985">
        <v>1</v>
      </c>
    </row>
    <row r="986" spans="1:5">
      <c r="A986" s="1">
        <v>43973</v>
      </c>
      <c r="B986" t="s">
        <v>2064</v>
      </c>
      <c r="C986">
        <v>5422</v>
      </c>
      <c r="D986" t="s">
        <v>724</v>
      </c>
      <c r="E986">
        <v>1</v>
      </c>
    </row>
    <row r="987" spans="1:5">
      <c r="B987" t="s">
        <v>2065</v>
      </c>
      <c r="C987">
        <v>2346</v>
      </c>
      <c r="D987" t="s">
        <v>571</v>
      </c>
      <c r="E987">
        <v>1</v>
      </c>
    </row>
    <row r="988" spans="1:5">
      <c r="A988" s="1">
        <v>43970</v>
      </c>
      <c r="B988" t="s">
        <v>2066</v>
      </c>
      <c r="C988">
        <v>6825</v>
      </c>
      <c r="D988" t="s">
        <v>346</v>
      </c>
      <c r="E988">
        <v>1</v>
      </c>
    </row>
    <row r="989" spans="1:5">
      <c r="B989" t="s">
        <v>2091</v>
      </c>
      <c r="C989">
        <v>2342</v>
      </c>
      <c r="D989" t="s">
        <v>401</v>
      </c>
      <c r="E989">
        <v>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044CB-4BDD-45EF-A53C-F92A57D41DF2}">
  <dimension ref="A1:G9"/>
  <sheetViews>
    <sheetView workbookViewId="0">
      <selection activeCell="C15" sqref="C15"/>
    </sheetView>
  </sheetViews>
  <sheetFormatPr defaultRowHeight="15"/>
  <cols>
    <col min="1" max="1" width="9.7109375" bestFit="1" customWidth="1"/>
    <col min="2" max="2" width="22" bestFit="1" customWidth="1"/>
    <col min="3" max="3" width="98.42578125" bestFit="1" customWidth="1"/>
    <col min="4" max="4" width="9" bestFit="1" customWidth="1"/>
    <col min="5" max="5" width="34.42578125" bestFit="1" customWidth="1"/>
    <col min="6" max="6" width="9" bestFit="1" customWidth="1"/>
    <col min="7" max="7" width="13.5703125" bestFit="1" customWidth="1"/>
  </cols>
  <sheetData>
    <row r="1" spans="1:7">
      <c r="A1" t="s">
        <v>2092</v>
      </c>
      <c r="B1" t="s">
        <v>2093</v>
      </c>
      <c r="C1" t="s">
        <v>2094</v>
      </c>
      <c r="D1" t="s">
        <v>2095</v>
      </c>
      <c r="E1" t="s">
        <v>2096</v>
      </c>
      <c r="F1" t="s">
        <v>2097</v>
      </c>
      <c r="G1" t="s">
        <v>2098</v>
      </c>
    </row>
    <row r="2" spans="1:7">
      <c r="A2">
        <v>2342</v>
      </c>
      <c r="B2" t="s">
        <v>158</v>
      </c>
      <c r="C2" t="s">
        <v>2099</v>
      </c>
      <c r="D2" t="s">
        <v>2100</v>
      </c>
      <c r="E2" t="s">
        <v>2101</v>
      </c>
      <c r="F2" t="s">
        <v>2102</v>
      </c>
      <c r="G2" t="s">
        <v>2103</v>
      </c>
    </row>
    <row r="3" spans="1:7">
      <c r="A3">
        <v>1549</v>
      </c>
      <c r="B3" t="s">
        <v>163</v>
      </c>
      <c r="C3" t="s">
        <v>2099</v>
      </c>
      <c r="D3" t="s">
        <v>2104</v>
      </c>
      <c r="E3" t="s">
        <v>2101</v>
      </c>
      <c r="F3" t="s">
        <v>2105</v>
      </c>
      <c r="G3" t="s">
        <v>2103</v>
      </c>
    </row>
    <row r="4" spans="1:7">
      <c r="A4">
        <v>7747</v>
      </c>
      <c r="B4" t="s">
        <v>160</v>
      </c>
      <c r="C4" t="s">
        <v>2106</v>
      </c>
      <c r="D4" t="s">
        <v>2100</v>
      </c>
      <c r="E4" t="s">
        <v>2101</v>
      </c>
      <c r="F4" t="s">
        <v>2102</v>
      </c>
      <c r="G4" t="s">
        <v>2107</v>
      </c>
    </row>
    <row r="5" spans="1:7">
      <c r="A5">
        <v>9559</v>
      </c>
      <c r="B5" t="s">
        <v>161</v>
      </c>
      <c r="C5" t="s">
        <v>2106</v>
      </c>
      <c r="D5" t="s">
        <v>2104</v>
      </c>
      <c r="E5" t="s">
        <v>2101</v>
      </c>
      <c r="F5" t="s">
        <v>2105</v>
      </c>
      <c r="G5" t="s">
        <v>2107</v>
      </c>
    </row>
    <row r="6" spans="1:7">
      <c r="A6">
        <v>1765</v>
      </c>
      <c r="B6" t="s">
        <v>157</v>
      </c>
      <c r="C6" t="s">
        <v>2108</v>
      </c>
      <c r="D6" t="s">
        <v>2100</v>
      </c>
      <c r="E6" t="s">
        <v>2101</v>
      </c>
      <c r="F6" t="s">
        <v>2102</v>
      </c>
      <c r="G6" t="s">
        <v>2109</v>
      </c>
    </row>
    <row r="7" spans="1:7">
      <c r="A7">
        <v>5422</v>
      </c>
      <c r="B7" t="s">
        <v>164</v>
      </c>
      <c r="C7" t="s">
        <v>2108</v>
      </c>
      <c r="D7" t="s">
        <v>2104</v>
      </c>
      <c r="E7" t="s">
        <v>2101</v>
      </c>
      <c r="F7" t="s">
        <v>2105</v>
      </c>
      <c r="G7" t="s">
        <v>2109</v>
      </c>
    </row>
    <row r="8" spans="1:7">
      <c r="A8">
        <v>2346</v>
      </c>
      <c r="B8" t="s">
        <v>159</v>
      </c>
      <c r="C8" t="s">
        <v>2110</v>
      </c>
      <c r="D8" t="s">
        <v>2111</v>
      </c>
      <c r="E8" t="s">
        <v>167</v>
      </c>
      <c r="F8" t="s">
        <v>2102</v>
      </c>
      <c r="G8" t="s">
        <v>2112</v>
      </c>
    </row>
    <row r="9" spans="1:7">
      <c r="A9">
        <v>6825</v>
      </c>
      <c r="B9" t="s">
        <v>162</v>
      </c>
      <c r="C9" t="s">
        <v>2113</v>
      </c>
      <c r="D9" t="s">
        <v>2111</v>
      </c>
      <c r="E9" t="s">
        <v>2114</v>
      </c>
      <c r="F9" t="s">
        <v>2105</v>
      </c>
      <c r="G9" t="s">
        <v>2112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FF8BB-BBED-4005-84BA-C78BE931D34F}">
  <dimension ref="A1:BY131"/>
  <sheetViews>
    <sheetView workbookViewId="0">
      <selection activeCell="G23" sqref="G23"/>
    </sheetView>
  </sheetViews>
  <sheetFormatPr defaultRowHeight="15"/>
  <cols>
    <col min="1" max="1" width="14.140625" bestFit="1" customWidth="1"/>
    <col min="2" max="2" width="13.5703125" bestFit="1" customWidth="1"/>
    <col min="3" max="3" width="13.42578125" bestFit="1" customWidth="1"/>
    <col min="4" max="4" width="5.42578125" bestFit="1" customWidth="1"/>
    <col min="5" max="5" width="12" bestFit="1" customWidth="1"/>
    <col min="6" max="6" width="15.5703125" bestFit="1" customWidth="1"/>
    <col min="7" max="7" width="13.28515625" bestFit="1" customWidth="1"/>
    <col min="8" max="8" width="10.7109375" bestFit="1" customWidth="1"/>
    <col min="9" max="11" width="11.5703125" bestFit="1" customWidth="1"/>
    <col min="12" max="12" width="19.5703125" bestFit="1" customWidth="1"/>
    <col min="13" max="13" width="24.5703125" bestFit="1" customWidth="1"/>
    <col min="14" max="14" width="22.140625" bestFit="1" customWidth="1"/>
    <col min="15" max="17" width="23" bestFit="1" customWidth="1"/>
    <col min="18" max="18" width="31" bestFit="1" customWidth="1"/>
    <col min="19" max="19" width="7.28515625" bestFit="1" customWidth="1"/>
    <col min="20" max="26" width="8.140625" bestFit="1" customWidth="1"/>
    <col min="27" max="27" width="16" bestFit="1" customWidth="1"/>
    <col min="28" max="28" width="18.5703125" bestFit="1" customWidth="1"/>
    <col min="29" max="35" width="19.42578125" bestFit="1" customWidth="1"/>
    <col min="36" max="36" width="27.42578125" bestFit="1" customWidth="1"/>
    <col min="37" max="37" width="17.85546875" bestFit="1" customWidth="1"/>
    <col min="38" max="40" width="10" bestFit="1" customWidth="1"/>
    <col min="41" max="41" width="12" bestFit="1" customWidth="1"/>
    <col min="42" max="42" width="7" bestFit="1" customWidth="1"/>
    <col min="43" max="52" width="12" bestFit="1" customWidth="1"/>
    <col min="53" max="53" width="15.5703125" bestFit="1" customWidth="1"/>
    <col min="54" max="54" width="10" bestFit="1" customWidth="1"/>
    <col min="55" max="55" width="11.7109375" bestFit="1" customWidth="1"/>
    <col min="56" max="58" width="21.42578125" bestFit="1" customWidth="1"/>
    <col min="59" max="59" width="23.42578125" bestFit="1" customWidth="1"/>
    <col min="60" max="60" width="18.28515625" bestFit="1" customWidth="1"/>
    <col min="61" max="70" width="23.42578125" bestFit="1" customWidth="1"/>
    <col min="71" max="71" width="27" bestFit="1" customWidth="1"/>
    <col min="72" max="72" width="10.5703125" bestFit="1" customWidth="1"/>
    <col min="73" max="73" width="15.140625" bestFit="1" customWidth="1"/>
    <col min="74" max="74" width="6.28515625" bestFit="1" customWidth="1"/>
    <col min="75" max="75" width="16.28515625" bestFit="1" customWidth="1"/>
    <col min="76" max="76" width="20.7109375" bestFit="1" customWidth="1"/>
    <col min="77" max="77" width="25.28515625" bestFit="1" customWidth="1"/>
  </cols>
  <sheetData>
    <row r="1" spans="1:77">
      <c r="A1" t="s">
        <v>250</v>
      </c>
      <c r="B1" t="s">
        <v>2115</v>
      </c>
      <c r="C1" t="s">
        <v>248</v>
      </c>
      <c r="D1" t="s">
        <v>2116</v>
      </c>
      <c r="E1" t="s">
        <v>19</v>
      </c>
      <c r="F1" t="s">
        <v>2117</v>
      </c>
      <c r="G1" t="s">
        <v>2118</v>
      </c>
      <c r="H1" t="s">
        <v>2119</v>
      </c>
      <c r="I1" t="s">
        <v>2120</v>
      </c>
      <c r="J1" t="s">
        <v>2121</v>
      </c>
      <c r="K1" t="s">
        <v>2122</v>
      </c>
      <c r="L1" t="s">
        <v>2123</v>
      </c>
      <c r="M1" t="s">
        <v>2124</v>
      </c>
      <c r="N1" t="s">
        <v>2125</v>
      </c>
      <c r="O1" t="s">
        <v>2126</v>
      </c>
      <c r="P1" t="s">
        <v>2127</v>
      </c>
      <c r="Q1" t="s">
        <v>2128</v>
      </c>
      <c r="R1" t="s">
        <v>21</v>
      </c>
      <c r="S1" t="s">
        <v>2129</v>
      </c>
      <c r="T1" t="s">
        <v>2130</v>
      </c>
      <c r="U1" t="s">
        <v>2131</v>
      </c>
      <c r="V1" t="s">
        <v>2132</v>
      </c>
      <c r="W1" t="s">
        <v>2133</v>
      </c>
      <c r="X1" t="s">
        <v>2134</v>
      </c>
      <c r="Y1" t="s">
        <v>2135</v>
      </c>
      <c r="Z1" t="s">
        <v>2136</v>
      </c>
      <c r="AA1" t="s">
        <v>2137</v>
      </c>
      <c r="AB1" t="s">
        <v>2138</v>
      </c>
      <c r="AC1" t="s">
        <v>2139</v>
      </c>
      <c r="AD1" t="s">
        <v>2140</v>
      </c>
      <c r="AE1" t="s">
        <v>2141</v>
      </c>
      <c r="AF1" t="s">
        <v>2142</v>
      </c>
      <c r="AG1" t="s">
        <v>2143</v>
      </c>
      <c r="AH1" t="s">
        <v>2144</v>
      </c>
      <c r="AI1" t="s">
        <v>2145</v>
      </c>
      <c r="AJ1" t="s">
        <v>2146</v>
      </c>
      <c r="AK1" t="s">
        <v>2147</v>
      </c>
      <c r="AL1" t="s">
        <v>2148</v>
      </c>
      <c r="AM1" t="s">
        <v>2149</v>
      </c>
      <c r="AN1" t="s">
        <v>2150</v>
      </c>
      <c r="AO1" t="s">
        <v>2151</v>
      </c>
      <c r="AP1" t="s">
        <v>2152</v>
      </c>
      <c r="AQ1" t="s">
        <v>2153</v>
      </c>
      <c r="AR1" t="s">
        <v>2154</v>
      </c>
      <c r="AS1" t="s">
        <v>2155</v>
      </c>
      <c r="AT1" t="s">
        <v>2156</v>
      </c>
      <c r="AU1" t="s">
        <v>2157</v>
      </c>
      <c r="AV1" t="s">
        <v>2158</v>
      </c>
      <c r="AW1" t="s">
        <v>2159</v>
      </c>
      <c r="AX1" t="s">
        <v>2160</v>
      </c>
      <c r="AY1" t="s">
        <v>2161</v>
      </c>
      <c r="AZ1" t="s">
        <v>2162</v>
      </c>
      <c r="BA1" t="s">
        <v>2163</v>
      </c>
      <c r="BB1" t="s">
        <v>2164</v>
      </c>
      <c r="BC1" t="s">
        <v>2165</v>
      </c>
      <c r="BD1" t="s">
        <v>2166</v>
      </c>
      <c r="BE1" t="s">
        <v>2167</v>
      </c>
      <c r="BF1" t="s">
        <v>2168</v>
      </c>
      <c r="BG1" t="s">
        <v>2169</v>
      </c>
      <c r="BH1" t="s">
        <v>2170</v>
      </c>
      <c r="BI1" t="s">
        <v>2171</v>
      </c>
      <c r="BJ1" t="s">
        <v>2172</v>
      </c>
      <c r="BK1" t="s">
        <v>2173</v>
      </c>
      <c r="BL1" t="s">
        <v>2174</v>
      </c>
      <c r="BM1" t="s">
        <v>2175</v>
      </c>
      <c r="BN1" t="s">
        <v>2176</v>
      </c>
      <c r="BO1" t="s">
        <v>2177</v>
      </c>
      <c r="BP1" t="s">
        <v>2178</v>
      </c>
      <c r="BQ1" t="s">
        <v>2179</v>
      </c>
      <c r="BR1" t="s">
        <v>2180</v>
      </c>
      <c r="BS1" t="s">
        <v>2181</v>
      </c>
      <c r="BT1" t="s">
        <v>2182</v>
      </c>
      <c r="BU1" t="s">
        <v>2183</v>
      </c>
      <c r="BV1" t="s">
        <v>2184</v>
      </c>
      <c r="BW1" t="s">
        <v>2185</v>
      </c>
      <c r="BX1" t="s">
        <v>2186</v>
      </c>
      <c r="BY1" t="s">
        <v>2187</v>
      </c>
    </row>
    <row r="2" spans="1:77">
      <c r="A2" t="s">
        <v>201</v>
      </c>
      <c r="B2" t="s">
        <v>171</v>
      </c>
      <c r="C2" t="s">
        <v>98</v>
      </c>
      <c r="D2">
        <v>127</v>
      </c>
      <c r="E2">
        <v>310124.44880000001</v>
      </c>
      <c r="F2">
        <v>3737</v>
      </c>
      <c r="G2">
        <v>6</v>
      </c>
      <c r="H2">
        <v>275</v>
      </c>
      <c r="I2">
        <v>802</v>
      </c>
      <c r="J2">
        <v>2290</v>
      </c>
      <c r="K2">
        <v>284</v>
      </c>
      <c r="L2">
        <v>80</v>
      </c>
      <c r="M2">
        <v>1.6055659999999999E-3</v>
      </c>
      <c r="N2">
        <v>7.3588440000000005E-2</v>
      </c>
      <c r="O2">
        <v>0.21461064999999999</v>
      </c>
      <c r="P2">
        <v>0.61279100900000005</v>
      </c>
      <c r="Q2">
        <v>7.5996788999999995E-2</v>
      </c>
      <c r="R2">
        <v>2.1407546E-2</v>
      </c>
      <c r="S2">
        <v>11</v>
      </c>
      <c r="T2">
        <v>65</v>
      </c>
      <c r="U2">
        <v>324</v>
      </c>
      <c r="V2">
        <v>628</v>
      </c>
      <c r="W2">
        <v>1316</v>
      </c>
      <c r="X2">
        <v>946</v>
      </c>
      <c r="Y2">
        <v>291</v>
      </c>
      <c r="Z2">
        <v>106</v>
      </c>
      <c r="AA2">
        <v>50</v>
      </c>
      <c r="AB2">
        <v>2.9435379999999999E-3</v>
      </c>
      <c r="AC2">
        <v>1.7393631E-2</v>
      </c>
      <c r="AD2">
        <v>8.6700561999999995E-2</v>
      </c>
      <c r="AE2">
        <v>0.16804923699999999</v>
      </c>
      <c r="AF2">
        <v>0.35215413400000001</v>
      </c>
      <c r="AG2">
        <v>0.253144233</v>
      </c>
      <c r="AH2">
        <v>7.7869948999999994E-2</v>
      </c>
      <c r="AI2">
        <v>2.8364998999999998E-2</v>
      </c>
      <c r="AJ2">
        <v>1.3379716E-2</v>
      </c>
      <c r="AK2">
        <v>9500</v>
      </c>
      <c r="AL2">
        <v>837</v>
      </c>
      <c r="AM2">
        <v>473</v>
      </c>
      <c r="AN2">
        <v>272</v>
      </c>
      <c r="AO2">
        <v>719</v>
      </c>
      <c r="AP2">
        <v>119</v>
      </c>
      <c r="AQ2">
        <v>251</v>
      </c>
      <c r="AR2">
        <v>257</v>
      </c>
      <c r="AS2">
        <v>596</v>
      </c>
      <c r="AT2">
        <v>683</v>
      </c>
      <c r="AU2">
        <v>2057</v>
      </c>
      <c r="AV2">
        <v>1535</v>
      </c>
      <c r="AW2">
        <v>444</v>
      </c>
      <c r="AX2">
        <v>625</v>
      </c>
      <c r="AY2">
        <v>436</v>
      </c>
      <c r="AZ2">
        <v>121</v>
      </c>
      <c r="BA2">
        <v>75</v>
      </c>
      <c r="BB2">
        <v>35.299999999999997</v>
      </c>
      <c r="BC2">
        <v>33</v>
      </c>
      <c r="BD2">
        <v>8.8105263000000003E-2</v>
      </c>
      <c r="BE2">
        <v>4.9789474E-2</v>
      </c>
      <c r="BF2">
        <v>2.8631579000000001E-2</v>
      </c>
      <c r="BG2">
        <v>7.5684211000000001E-2</v>
      </c>
      <c r="BH2">
        <v>1.2526315999999999E-2</v>
      </c>
      <c r="BI2">
        <v>2.6421053E-2</v>
      </c>
      <c r="BJ2">
        <v>2.7052632E-2</v>
      </c>
      <c r="BK2">
        <v>6.2736842000000001E-2</v>
      </c>
      <c r="BL2">
        <v>7.1894737E-2</v>
      </c>
      <c r="BM2">
        <v>0.216526316</v>
      </c>
      <c r="BN2">
        <v>0.161578947</v>
      </c>
      <c r="BO2">
        <v>4.6736842000000001E-2</v>
      </c>
      <c r="BP2">
        <v>6.5789474000000001E-2</v>
      </c>
      <c r="BQ2">
        <v>4.5894736999999998E-2</v>
      </c>
      <c r="BR2">
        <v>1.2736842E-2</v>
      </c>
      <c r="BS2">
        <v>7.8947370000000006E-3</v>
      </c>
      <c r="BT2">
        <v>1</v>
      </c>
      <c r="BU2">
        <v>58</v>
      </c>
      <c r="BV2">
        <v>7</v>
      </c>
      <c r="BW2">
        <v>5.5118109999999998E-2</v>
      </c>
      <c r="BX2">
        <v>7.8740159999999993E-3</v>
      </c>
      <c r="BY2">
        <v>0.45669291299999998</v>
      </c>
    </row>
    <row r="3" spans="1:77">
      <c r="A3" t="s">
        <v>201</v>
      </c>
      <c r="B3" t="s">
        <v>171</v>
      </c>
      <c r="C3" t="s">
        <v>46</v>
      </c>
      <c r="D3">
        <v>217</v>
      </c>
      <c r="E3">
        <v>247447.41469999999</v>
      </c>
      <c r="F3">
        <v>4453</v>
      </c>
      <c r="G3">
        <v>9</v>
      </c>
      <c r="H3">
        <v>540</v>
      </c>
      <c r="I3">
        <v>1116</v>
      </c>
      <c r="J3">
        <v>2342</v>
      </c>
      <c r="K3">
        <v>366</v>
      </c>
      <c r="L3">
        <v>80</v>
      </c>
      <c r="M3">
        <v>2.0211090000000001E-3</v>
      </c>
      <c r="N3">
        <v>0.12126656199999999</v>
      </c>
      <c r="O3">
        <v>0.25061756099999999</v>
      </c>
      <c r="P3">
        <v>0.52593756999999997</v>
      </c>
      <c r="Q3">
        <v>8.2191781000000005E-2</v>
      </c>
      <c r="R3">
        <v>1.7965417000000001E-2</v>
      </c>
      <c r="S3">
        <v>6</v>
      </c>
      <c r="T3">
        <v>98</v>
      </c>
      <c r="U3">
        <v>535</v>
      </c>
      <c r="V3">
        <v>858</v>
      </c>
      <c r="W3">
        <v>1389</v>
      </c>
      <c r="X3">
        <v>1080</v>
      </c>
      <c r="Y3">
        <v>264</v>
      </c>
      <c r="Z3">
        <v>135</v>
      </c>
      <c r="AA3">
        <v>88</v>
      </c>
      <c r="AB3">
        <v>1.347406E-3</v>
      </c>
      <c r="AC3">
        <v>2.2007635000000001E-2</v>
      </c>
      <c r="AD3">
        <v>0.12014372299999999</v>
      </c>
      <c r="AE3">
        <v>0.192679093</v>
      </c>
      <c r="AF3">
        <v>0.311924545</v>
      </c>
      <c r="AG3">
        <v>0.24253312399999999</v>
      </c>
      <c r="AH3">
        <v>5.9285875000000002E-2</v>
      </c>
      <c r="AI3">
        <v>3.0316639999999999E-2</v>
      </c>
      <c r="AJ3">
        <v>1.9761958E-2</v>
      </c>
      <c r="AK3">
        <v>10223</v>
      </c>
      <c r="AL3">
        <v>666</v>
      </c>
      <c r="AM3">
        <v>334</v>
      </c>
      <c r="AN3">
        <v>234</v>
      </c>
      <c r="AO3">
        <v>599</v>
      </c>
      <c r="AP3">
        <v>103</v>
      </c>
      <c r="AQ3">
        <v>232</v>
      </c>
      <c r="AR3">
        <v>219</v>
      </c>
      <c r="AS3">
        <v>584</v>
      </c>
      <c r="AT3">
        <v>736</v>
      </c>
      <c r="AU3">
        <v>2143</v>
      </c>
      <c r="AV3">
        <v>1905</v>
      </c>
      <c r="AW3">
        <v>584</v>
      </c>
      <c r="AX3">
        <v>923</v>
      </c>
      <c r="AY3">
        <v>584</v>
      </c>
      <c r="AZ3">
        <v>236</v>
      </c>
      <c r="BA3">
        <v>141</v>
      </c>
      <c r="BB3">
        <v>40.200000000000003</v>
      </c>
      <c r="BC3">
        <v>39</v>
      </c>
      <c r="BD3">
        <v>6.5147216999999993E-2</v>
      </c>
      <c r="BE3">
        <v>3.2671427000000003E-2</v>
      </c>
      <c r="BF3">
        <v>2.2889563000000002E-2</v>
      </c>
      <c r="BG3">
        <v>5.8593368E-2</v>
      </c>
      <c r="BH3">
        <v>1.007532E-2</v>
      </c>
      <c r="BI3">
        <v>2.2693925E-2</v>
      </c>
      <c r="BJ3">
        <v>2.1422283E-2</v>
      </c>
      <c r="BK3">
        <v>5.7126087999999998E-2</v>
      </c>
      <c r="BL3">
        <v>7.1994522000000005E-2</v>
      </c>
      <c r="BM3">
        <v>0.20962535500000001</v>
      </c>
      <c r="BN3">
        <v>0.18634451699999999</v>
      </c>
      <c r="BO3">
        <v>5.7126087999999998E-2</v>
      </c>
      <c r="BP3">
        <v>9.0286609000000004E-2</v>
      </c>
      <c r="BQ3">
        <v>5.7126087999999998E-2</v>
      </c>
      <c r="BR3">
        <v>2.30852E-2</v>
      </c>
      <c r="BS3">
        <v>1.3792429E-2</v>
      </c>
      <c r="BT3">
        <v>16</v>
      </c>
      <c r="BU3">
        <v>80</v>
      </c>
      <c r="BV3">
        <v>33</v>
      </c>
      <c r="BW3">
        <v>0.15207373299999999</v>
      </c>
      <c r="BX3">
        <v>7.3732719000000002E-2</v>
      </c>
      <c r="BY3">
        <v>0.36866359399999998</v>
      </c>
    </row>
    <row r="4" spans="1:77">
      <c r="A4" t="s">
        <v>201</v>
      </c>
      <c r="B4" t="s">
        <v>171</v>
      </c>
      <c r="C4" t="s">
        <v>95</v>
      </c>
      <c r="D4">
        <v>152</v>
      </c>
      <c r="E4">
        <v>327932.8947</v>
      </c>
      <c r="F4">
        <v>3557</v>
      </c>
      <c r="G4">
        <v>5</v>
      </c>
      <c r="H4">
        <v>386</v>
      </c>
      <c r="I4">
        <v>1349</v>
      </c>
      <c r="J4">
        <v>1259</v>
      </c>
      <c r="K4">
        <v>473</v>
      </c>
      <c r="L4">
        <v>85</v>
      </c>
      <c r="M4">
        <v>1.405679E-3</v>
      </c>
      <c r="N4">
        <v>0.10851841399999999</v>
      </c>
      <c r="O4">
        <v>0.37925217900000002</v>
      </c>
      <c r="P4">
        <v>0.35394995800000001</v>
      </c>
      <c r="Q4">
        <v>0.132977228</v>
      </c>
      <c r="R4">
        <v>2.3896542E-2</v>
      </c>
      <c r="S4">
        <v>13</v>
      </c>
      <c r="T4">
        <v>105</v>
      </c>
      <c r="U4">
        <v>338</v>
      </c>
      <c r="V4">
        <v>1034</v>
      </c>
      <c r="W4">
        <v>743</v>
      </c>
      <c r="X4">
        <v>708</v>
      </c>
      <c r="Y4">
        <v>355</v>
      </c>
      <c r="Z4">
        <v>154</v>
      </c>
      <c r="AA4">
        <v>107</v>
      </c>
      <c r="AB4">
        <v>3.6547649999999999E-3</v>
      </c>
      <c r="AC4">
        <v>2.9519258E-2</v>
      </c>
      <c r="AD4">
        <v>9.5023896999999996E-2</v>
      </c>
      <c r="AE4">
        <v>0.29069440499999999</v>
      </c>
      <c r="AF4">
        <v>0.20888389099999999</v>
      </c>
      <c r="AG4">
        <v>0.19904413800000001</v>
      </c>
      <c r="AH4">
        <v>9.9803205000000006E-2</v>
      </c>
      <c r="AI4">
        <v>4.3294910999999998E-2</v>
      </c>
      <c r="AJ4">
        <v>3.0081528999999999E-2</v>
      </c>
      <c r="AK4">
        <v>7882</v>
      </c>
      <c r="AL4">
        <v>663</v>
      </c>
      <c r="AM4">
        <v>273</v>
      </c>
      <c r="AN4">
        <v>160</v>
      </c>
      <c r="AO4">
        <v>422</v>
      </c>
      <c r="AP4">
        <v>98</v>
      </c>
      <c r="AQ4">
        <v>189</v>
      </c>
      <c r="AR4">
        <v>174</v>
      </c>
      <c r="AS4">
        <v>531</v>
      </c>
      <c r="AT4">
        <v>601</v>
      </c>
      <c r="AU4">
        <v>1516</v>
      </c>
      <c r="AV4">
        <v>1411</v>
      </c>
      <c r="AW4">
        <v>507</v>
      </c>
      <c r="AX4">
        <v>666</v>
      </c>
      <c r="AY4">
        <v>458</v>
      </c>
      <c r="AZ4">
        <v>156</v>
      </c>
      <c r="BA4">
        <v>57</v>
      </c>
      <c r="BB4">
        <v>38.9</v>
      </c>
      <c r="BC4">
        <v>37</v>
      </c>
      <c r="BD4">
        <v>8.4115706999999998E-2</v>
      </c>
      <c r="BE4">
        <v>3.4635879000000001E-2</v>
      </c>
      <c r="BF4">
        <v>2.0299416000000001E-2</v>
      </c>
      <c r="BG4">
        <v>5.3539710999999997E-2</v>
      </c>
      <c r="BH4">
        <v>1.2433392999999999E-2</v>
      </c>
      <c r="BI4">
        <v>2.3978685999999999E-2</v>
      </c>
      <c r="BJ4">
        <v>2.2075615E-2</v>
      </c>
      <c r="BK4">
        <v>6.7368687999999996E-2</v>
      </c>
      <c r="BL4">
        <v>7.6249682999999999E-2</v>
      </c>
      <c r="BM4">
        <v>0.19233697</v>
      </c>
      <c r="BN4">
        <v>0.17901547800000001</v>
      </c>
      <c r="BO4">
        <v>6.4323775999999999E-2</v>
      </c>
      <c r="BP4">
        <v>8.4496320999999999E-2</v>
      </c>
      <c r="BQ4">
        <v>5.8107078999999999E-2</v>
      </c>
      <c r="BR4">
        <v>1.9791930999999999E-2</v>
      </c>
      <c r="BS4">
        <v>7.2316669999999998E-3</v>
      </c>
      <c r="BT4">
        <v>19</v>
      </c>
      <c r="BU4">
        <v>34</v>
      </c>
      <c r="BV4">
        <v>30</v>
      </c>
      <c r="BW4">
        <v>0.19736842099999999</v>
      </c>
      <c r="BX4">
        <v>0.125</v>
      </c>
      <c r="BY4">
        <v>0.22368421099999999</v>
      </c>
    </row>
    <row r="5" spans="1:77">
      <c r="A5" t="s">
        <v>201</v>
      </c>
      <c r="B5" t="s">
        <v>173</v>
      </c>
      <c r="C5" t="s">
        <v>85</v>
      </c>
      <c r="D5">
        <v>168</v>
      </c>
      <c r="E5">
        <v>226293.21429999999</v>
      </c>
      <c r="F5">
        <v>4202</v>
      </c>
      <c r="G5">
        <v>5</v>
      </c>
      <c r="H5">
        <v>535</v>
      </c>
      <c r="I5">
        <v>1552</v>
      </c>
      <c r="J5">
        <v>1795</v>
      </c>
      <c r="K5">
        <v>271</v>
      </c>
      <c r="L5">
        <v>44</v>
      </c>
      <c r="M5">
        <v>1.18991E-3</v>
      </c>
      <c r="N5">
        <v>0.12732032400000001</v>
      </c>
      <c r="O5">
        <v>0.36934792999999999</v>
      </c>
      <c r="P5">
        <v>0.427177535</v>
      </c>
      <c r="Q5">
        <v>6.4493098999999998E-2</v>
      </c>
      <c r="R5">
        <v>1.0471204E-2</v>
      </c>
      <c r="S5">
        <v>32</v>
      </c>
      <c r="T5">
        <v>112</v>
      </c>
      <c r="U5">
        <v>498</v>
      </c>
      <c r="V5">
        <v>1279</v>
      </c>
      <c r="W5">
        <v>1007</v>
      </c>
      <c r="X5">
        <v>930</v>
      </c>
      <c r="Y5">
        <v>197</v>
      </c>
      <c r="Z5">
        <v>93</v>
      </c>
      <c r="AA5">
        <v>54</v>
      </c>
      <c r="AB5">
        <v>7.6154209999999998E-3</v>
      </c>
      <c r="AC5">
        <v>2.6653974E-2</v>
      </c>
      <c r="AD5">
        <v>0.118514993</v>
      </c>
      <c r="AE5">
        <v>0.304378867</v>
      </c>
      <c r="AF5">
        <v>0.239647787</v>
      </c>
      <c r="AG5">
        <v>0.22132317900000001</v>
      </c>
      <c r="AH5">
        <v>4.6882436999999999E-2</v>
      </c>
      <c r="AI5">
        <v>2.2132318000000002E-2</v>
      </c>
      <c r="AJ5">
        <v>1.2851023E-2</v>
      </c>
      <c r="AK5">
        <v>9574</v>
      </c>
      <c r="AL5">
        <v>917</v>
      </c>
      <c r="AM5">
        <v>398</v>
      </c>
      <c r="AN5">
        <v>237</v>
      </c>
      <c r="AO5">
        <v>586</v>
      </c>
      <c r="AP5">
        <v>126</v>
      </c>
      <c r="AQ5">
        <v>237</v>
      </c>
      <c r="AR5">
        <v>255</v>
      </c>
      <c r="AS5">
        <v>699</v>
      </c>
      <c r="AT5">
        <v>753</v>
      </c>
      <c r="AU5">
        <v>1836</v>
      </c>
      <c r="AV5">
        <v>1638</v>
      </c>
      <c r="AW5">
        <v>502</v>
      </c>
      <c r="AX5">
        <v>667</v>
      </c>
      <c r="AY5">
        <v>482</v>
      </c>
      <c r="AZ5">
        <v>169</v>
      </c>
      <c r="BA5">
        <v>72</v>
      </c>
      <c r="BB5">
        <v>36.4</v>
      </c>
      <c r="BC5">
        <v>34</v>
      </c>
      <c r="BD5">
        <v>9.5780238000000004E-2</v>
      </c>
      <c r="BE5">
        <v>4.1570920999999997E-2</v>
      </c>
      <c r="BF5">
        <v>2.4754544E-2</v>
      </c>
      <c r="BG5">
        <v>6.1207437000000003E-2</v>
      </c>
      <c r="BH5">
        <v>1.3160643E-2</v>
      </c>
      <c r="BI5">
        <v>2.4754544E-2</v>
      </c>
      <c r="BJ5">
        <v>2.6634635E-2</v>
      </c>
      <c r="BK5">
        <v>7.3010236000000006E-2</v>
      </c>
      <c r="BL5">
        <v>7.8650512000000006E-2</v>
      </c>
      <c r="BM5">
        <v>0.19176937499999999</v>
      </c>
      <c r="BN5">
        <v>0.17108836399999999</v>
      </c>
      <c r="BO5">
        <v>5.2433674999999999E-2</v>
      </c>
      <c r="BP5">
        <v>6.9667850000000003E-2</v>
      </c>
      <c r="BQ5">
        <v>5.0344684000000001E-2</v>
      </c>
      <c r="BR5">
        <v>1.7651974000000001E-2</v>
      </c>
      <c r="BS5">
        <v>7.5203680000000004E-3</v>
      </c>
      <c r="BT5">
        <v>6</v>
      </c>
      <c r="BU5">
        <v>47</v>
      </c>
      <c r="BV5">
        <v>26</v>
      </c>
      <c r="BW5">
        <v>0.15476190500000001</v>
      </c>
      <c r="BX5">
        <v>3.5714285999999998E-2</v>
      </c>
      <c r="BY5">
        <v>0.27976190499999998</v>
      </c>
    </row>
    <row r="6" spans="1:77">
      <c r="A6" t="s">
        <v>201</v>
      </c>
      <c r="B6" t="s">
        <v>173</v>
      </c>
      <c r="C6" t="s">
        <v>25</v>
      </c>
      <c r="D6">
        <v>199</v>
      </c>
      <c r="E6">
        <v>321693.85430000001</v>
      </c>
      <c r="F6">
        <v>3226</v>
      </c>
      <c r="G6">
        <v>6</v>
      </c>
      <c r="H6">
        <v>255</v>
      </c>
      <c r="I6">
        <v>716</v>
      </c>
      <c r="J6">
        <v>1918</v>
      </c>
      <c r="K6">
        <v>273</v>
      </c>
      <c r="L6">
        <v>58</v>
      </c>
      <c r="M6">
        <v>1.8598880000000001E-3</v>
      </c>
      <c r="N6">
        <v>7.9045256999999994E-2</v>
      </c>
      <c r="O6">
        <v>0.22194668300000001</v>
      </c>
      <c r="P6">
        <v>0.59454432700000004</v>
      </c>
      <c r="Q6">
        <v>8.4624923000000005E-2</v>
      </c>
      <c r="R6">
        <v>1.7978920999999998E-2</v>
      </c>
      <c r="S6">
        <v>20</v>
      </c>
      <c r="T6">
        <v>75</v>
      </c>
      <c r="U6">
        <v>252</v>
      </c>
      <c r="V6">
        <v>434</v>
      </c>
      <c r="W6">
        <v>1103</v>
      </c>
      <c r="X6">
        <v>885</v>
      </c>
      <c r="Y6">
        <v>297</v>
      </c>
      <c r="Z6">
        <v>106</v>
      </c>
      <c r="AA6">
        <v>54</v>
      </c>
      <c r="AB6">
        <v>6.1996280000000004E-3</v>
      </c>
      <c r="AC6">
        <v>2.3248604999999999E-2</v>
      </c>
      <c r="AD6">
        <v>7.8115313000000006E-2</v>
      </c>
      <c r="AE6">
        <v>0.134531928</v>
      </c>
      <c r="AF6">
        <v>0.34190948500000001</v>
      </c>
      <c r="AG6">
        <v>0.27433353999999999</v>
      </c>
      <c r="AH6">
        <v>9.2064476000000006E-2</v>
      </c>
      <c r="AI6">
        <v>3.2858028999999997E-2</v>
      </c>
      <c r="AJ6">
        <v>1.6738995999999999E-2</v>
      </c>
      <c r="AK6">
        <v>7780</v>
      </c>
      <c r="AL6">
        <v>484</v>
      </c>
      <c r="AM6">
        <v>244</v>
      </c>
      <c r="AN6">
        <v>187</v>
      </c>
      <c r="AO6">
        <v>447</v>
      </c>
      <c r="AP6">
        <v>100</v>
      </c>
      <c r="AQ6">
        <v>192</v>
      </c>
      <c r="AR6">
        <v>225</v>
      </c>
      <c r="AS6">
        <v>479</v>
      </c>
      <c r="AT6">
        <v>564</v>
      </c>
      <c r="AU6">
        <v>1574</v>
      </c>
      <c r="AV6">
        <v>1543</v>
      </c>
      <c r="AW6">
        <v>476</v>
      </c>
      <c r="AX6">
        <v>627</v>
      </c>
      <c r="AY6">
        <v>411</v>
      </c>
      <c r="AZ6">
        <v>150</v>
      </c>
      <c r="BA6">
        <v>77</v>
      </c>
      <c r="BB6">
        <v>39.5</v>
      </c>
      <c r="BC6">
        <v>39</v>
      </c>
      <c r="BD6">
        <v>6.2210796999999998E-2</v>
      </c>
      <c r="BE6">
        <v>3.1362467999999998E-2</v>
      </c>
      <c r="BF6">
        <v>2.403599E-2</v>
      </c>
      <c r="BG6">
        <v>5.7455012999999999E-2</v>
      </c>
      <c r="BH6">
        <v>1.2853470000000001E-2</v>
      </c>
      <c r="BI6">
        <v>2.4678663E-2</v>
      </c>
      <c r="BJ6">
        <v>2.8920307999999999E-2</v>
      </c>
      <c r="BK6">
        <v>6.1568123000000002E-2</v>
      </c>
      <c r="BL6">
        <v>7.2493573000000006E-2</v>
      </c>
      <c r="BM6">
        <v>0.202313625</v>
      </c>
      <c r="BN6">
        <v>0.19832904900000001</v>
      </c>
      <c r="BO6">
        <v>6.1182518999999998E-2</v>
      </c>
      <c r="BP6">
        <v>8.0591259999999998E-2</v>
      </c>
      <c r="BQ6">
        <v>5.2827763E-2</v>
      </c>
      <c r="BR6">
        <v>1.9280206000000001E-2</v>
      </c>
      <c r="BS6">
        <v>9.8971719999999992E-3</v>
      </c>
      <c r="BT6">
        <v>2</v>
      </c>
      <c r="BU6">
        <v>69</v>
      </c>
      <c r="BV6">
        <v>35</v>
      </c>
      <c r="BW6">
        <v>0.17587939699999999</v>
      </c>
      <c r="BX6">
        <v>1.0050251E-2</v>
      </c>
      <c r="BY6">
        <v>0.34673366799999999</v>
      </c>
    </row>
    <row r="7" spans="1:77">
      <c r="A7" t="s">
        <v>201</v>
      </c>
      <c r="B7" t="s">
        <v>175</v>
      </c>
      <c r="C7" t="s">
        <v>53</v>
      </c>
      <c r="D7">
        <v>69</v>
      </c>
      <c r="E7">
        <v>177992.44930000001</v>
      </c>
      <c r="F7">
        <v>3227</v>
      </c>
      <c r="G7">
        <v>7</v>
      </c>
      <c r="H7">
        <v>432</v>
      </c>
      <c r="I7">
        <v>1130</v>
      </c>
      <c r="J7">
        <v>1488</v>
      </c>
      <c r="K7">
        <v>134</v>
      </c>
      <c r="L7">
        <v>36</v>
      </c>
      <c r="M7">
        <v>2.1691969999999999E-3</v>
      </c>
      <c r="N7">
        <v>0.13387046799999999</v>
      </c>
      <c r="O7">
        <v>0.350170437</v>
      </c>
      <c r="P7">
        <v>0.46110939000000001</v>
      </c>
      <c r="Q7">
        <v>4.1524635999999997E-2</v>
      </c>
      <c r="R7">
        <v>1.1155872000000001E-2</v>
      </c>
      <c r="S7">
        <v>18</v>
      </c>
      <c r="T7">
        <v>57</v>
      </c>
      <c r="U7">
        <v>425</v>
      </c>
      <c r="V7">
        <v>970</v>
      </c>
      <c r="W7">
        <v>1016</v>
      </c>
      <c r="X7">
        <v>560</v>
      </c>
      <c r="Y7">
        <v>112</v>
      </c>
      <c r="Z7">
        <v>40</v>
      </c>
      <c r="AA7">
        <v>29</v>
      </c>
      <c r="AB7">
        <v>5.5779360000000004E-3</v>
      </c>
      <c r="AC7">
        <v>1.7663465E-2</v>
      </c>
      <c r="AD7">
        <v>0.13170127100000001</v>
      </c>
      <c r="AE7">
        <v>0.300588782</v>
      </c>
      <c r="AF7">
        <v>0.31484350799999999</v>
      </c>
      <c r="AG7">
        <v>0.17353579199999999</v>
      </c>
      <c r="AH7">
        <v>3.4707158000000002E-2</v>
      </c>
      <c r="AI7">
        <v>1.2395414E-2</v>
      </c>
      <c r="AJ7">
        <v>8.9866749999999995E-3</v>
      </c>
      <c r="AK7">
        <v>7542</v>
      </c>
      <c r="AL7">
        <v>791</v>
      </c>
      <c r="AM7">
        <v>366</v>
      </c>
      <c r="AN7">
        <v>192</v>
      </c>
      <c r="AO7">
        <v>513</v>
      </c>
      <c r="AP7">
        <v>109</v>
      </c>
      <c r="AQ7">
        <v>222</v>
      </c>
      <c r="AR7">
        <v>234</v>
      </c>
      <c r="AS7">
        <v>631</v>
      </c>
      <c r="AT7">
        <v>522</v>
      </c>
      <c r="AU7">
        <v>1308</v>
      </c>
      <c r="AV7">
        <v>1328</v>
      </c>
      <c r="AW7">
        <v>263</v>
      </c>
      <c r="AX7">
        <v>473</v>
      </c>
      <c r="AY7">
        <v>503</v>
      </c>
      <c r="AZ7">
        <v>68</v>
      </c>
      <c r="BA7">
        <v>19</v>
      </c>
      <c r="BB7">
        <v>34.799999999999997</v>
      </c>
      <c r="BC7">
        <v>32</v>
      </c>
      <c r="BD7">
        <v>0.104879342</v>
      </c>
      <c r="BE7">
        <v>4.8528241999999999E-2</v>
      </c>
      <c r="BF7">
        <v>2.5457437999999999E-2</v>
      </c>
      <c r="BG7">
        <v>6.8019093000000003E-2</v>
      </c>
      <c r="BH7">
        <v>1.4452400000000001E-2</v>
      </c>
      <c r="BI7">
        <v>2.9435163E-2</v>
      </c>
      <c r="BJ7">
        <v>3.1026253E-2</v>
      </c>
      <c r="BK7">
        <v>8.3664810000000006E-2</v>
      </c>
      <c r="BL7">
        <v>6.9212411000000001E-2</v>
      </c>
      <c r="BM7">
        <v>0.17342879899999999</v>
      </c>
      <c r="BN7">
        <v>0.176080615</v>
      </c>
      <c r="BO7">
        <v>3.4871386999999997E-2</v>
      </c>
      <c r="BP7">
        <v>6.2715460000000001E-2</v>
      </c>
      <c r="BQ7">
        <v>6.6693185000000002E-2</v>
      </c>
      <c r="BR7">
        <v>9.0161760000000007E-3</v>
      </c>
      <c r="BS7">
        <v>2.5192259999999998E-3</v>
      </c>
      <c r="BT7">
        <v>1</v>
      </c>
      <c r="BU7">
        <v>8</v>
      </c>
      <c r="BV7">
        <v>5</v>
      </c>
      <c r="BW7">
        <v>7.2463767999999998E-2</v>
      </c>
      <c r="BX7">
        <v>1.4492754E-2</v>
      </c>
      <c r="BY7">
        <v>0.115942029</v>
      </c>
    </row>
    <row r="8" spans="1:77">
      <c r="A8" t="s">
        <v>201</v>
      </c>
      <c r="B8" t="s">
        <v>175</v>
      </c>
      <c r="C8" t="s">
        <v>104</v>
      </c>
      <c r="D8">
        <v>294</v>
      </c>
      <c r="E8">
        <v>237800.95240000001</v>
      </c>
      <c r="F8">
        <v>3452</v>
      </c>
      <c r="G8">
        <v>5</v>
      </c>
      <c r="H8">
        <v>207</v>
      </c>
      <c r="I8">
        <v>586</v>
      </c>
      <c r="J8">
        <v>2250</v>
      </c>
      <c r="K8">
        <v>334</v>
      </c>
      <c r="L8">
        <v>70</v>
      </c>
      <c r="M8">
        <v>1.448436E-3</v>
      </c>
      <c r="N8">
        <v>5.9965237999999997E-2</v>
      </c>
      <c r="O8">
        <v>0.169756663</v>
      </c>
      <c r="P8">
        <v>0.65179606000000001</v>
      </c>
      <c r="Q8">
        <v>9.6755504000000006E-2</v>
      </c>
      <c r="R8">
        <v>2.02781E-2</v>
      </c>
      <c r="S8">
        <v>19</v>
      </c>
      <c r="T8">
        <v>74</v>
      </c>
      <c r="U8">
        <v>212</v>
      </c>
      <c r="V8">
        <v>375</v>
      </c>
      <c r="W8">
        <v>1187</v>
      </c>
      <c r="X8">
        <v>1032</v>
      </c>
      <c r="Y8">
        <v>363</v>
      </c>
      <c r="Z8">
        <v>121</v>
      </c>
      <c r="AA8">
        <v>69</v>
      </c>
      <c r="AB8">
        <v>5.5040560000000002E-3</v>
      </c>
      <c r="AC8">
        <v>2.1436848000000001E-2</v>
      </c>
      <c r="AD8">
        <v>6.1413673000000002E-2</v>
      </c>
      <c r="AE8">
        <v>0.108632677</v>
      </c>
      <c r="AF8">
        <v>0.34385863300000002</v>
      </c>
      <c r="AG8">
        <v>0.29895712600000002</v>
      </c>
      <c r="AH8">
        <v>0.10515643099999999</v>
      </c>
      <c r="AI8">
        <v>3.5052144E-2</v>
      </c>
      <c r="AJ8">
        <v>1.9988413E-2</v>
      </c>
      <c r="AK8">
        <v>8316</v>
      </c>
      <c r="AL8">
        <v>546</v>
      </c>
      <c r="AM8">
        <v>286</v>
      </c>
      <c r="AN8">
        <v>182</v>
      </c>
      <c r="AO8">
        <v>454</v>
      </c>
      <c r="AP8">
        <v>90</v>
      </c>
      <c r="AQ8">
        <v>201</v>
      </c>
      <c r="AR8">
        <v>216</v>
      </c>
      <c r="AS8">
        <v>528</v>
      </c>
      <c r="AT8">
        <v>537</v>
      </c>
      <c r="AU8">
        <v>1621</v>
      </c>
      <c r="AV8">
        <v>1591</v>
      </c>
      <c r="AW8">
        <v>494</v>
      </c>
      <c r="AX8">
        <v>745</v>
      </c>
      <c r="AY8">
        <v>569</v>
      </c>
      <c r="AZ8">
        <v>158</v>
      </c>
      <c r="BA8">
        <v>98</v>
      </c>
      <c r="BB8">
        <v>40.6</v>
      </c>
      <c r="BC8">
        <v>40</v>
      </c>
      <c r="BD8">
        <v>6.5656566E-2</v>
      </c>
      <c r="BE8">
        <v>3.4391534000000001E-2</v>
      </c>
      <c r="BF8">
        <v>2.1885522000000001E-2</v>
      </c>
      <c r="BG8">
        <v>5.4593555000000002E-2</v>
      </c>
      <c r="BH8">
        <v>1.0822511E-2</v>
      </c>
      <c r="BI8">
        <v>2.4170273999999999E-2</v>
      </c>
      <c r="BJ8">
        <v>2.5974026000000001E-2</v>
      </c>
      <c r="BK8">
        <v>6.3492063000000001E-2</v>
      </c>
      <c r="BL8">
        <v>6.4574314999999993E-2</v>
      </c>
      <c r="BM8">
        <v>0.194925445</v>
      </c>
      <c r="BN8">
        <v>0.19131794099999999</v>
      </c>
      <c r="BO8">
        <v>5.9403559000000002E-2</v>
      </c>
      <c r="BP8">
        <v>8.958634E-2</v>
      </c>
      <c r="BQ8">
        <v>6.8422317999999996E-2</v>
      </c>
      <c r="BR8">
        <v>1.8999518999999999E-2</v>
      </c>
      <c r="BS8">
        <v>1.1784512E-2</v>
      </c>
      <c r="BT8">
        <v>16</v>
      </c>
      <c r="BU8">
        <v>75</v>
      </c>
      <c r="BV8">
        <v>102</v>
      </c>
      <c r="BW8">
        <v>0.346938776</v>
      </c>
      <c r="BX8">
        <v>5.4421769000000002E-2</v>
      </c>
      <c r="BY8">
        <v>0.255102041</v>
      </c>
    </row>
    <row r="9" spans="1:77">
      <c r="A9" t="s">
        <v>201</v>
      </c>
      <c r="B9" t="s">
        <v>175</v>
      </c>
      <c r="C9" t="s">
        <v>93</v>
      </c>
      <c r="D9">
        <v>168</v>
      </c>
      <c r="E9">
        <v>252169.23209999999</v>
      </c>
      <c r="F9">
        <v>3182</v>
      </c>
      <c r="G9">
        <v>9</v>
      </c>
      <c r="H9">
        <v>286</v>
      </c>
      <c r="I9">
        <v>914</v>
      </c>
      <c r="J9">
        <v>1693</v>
      </c>
      <c r="K9">
        <v>222</v>
      </c>
      <c r="L9">
        <v>58</v>
      </c>
      <c r="M9">
        <v>2.82841E-3</v>
      </c>
      <c r="N9">
        <v>8.9880578000000003E-2</v>
      </c>
      <c r="O9">
        <v>0.28724072899999997</v>
      </c>
      <c r="P9">
        <v>0.53205531100000003</v>
      </c>
      <c r="Q9">
        <v>6.9767441999999999E-2</v>
      </c>
      <c r="R9">
        <v>1.8227529999999999E-2</v>
      </c>
      <c r="S9">
        <v>8</v>
      </c>
      <c r="T9">
        <v>59</v>
      </c>
      <c r="U9">
        <v>298</v>
      </c>
      <c r="V9">
        <v>766</v>
      </c>
      <c r="W9">
        <v>948</v>
      </c>
      <c r="X9">
        <v>730</v>
      </c>
      <c r="Y9">
        <v>236</v>
      </c>
      <c r="Z9">
        <v>84</v>
      </c>
      <c r="AA9">
        <v>53</v>
      </c>
      <c r="AB9">
        <v>2.514142E-3</v>
      </c>
      <c r="AC9">
        <v>1.8541798000000002E-2</v>
      </c>
      <c r="AD9">
        <v>9.3651790999999998E-2</v>
      </c>
      <c r="AE9">
        <v>0.240729101</v>
      </c>
      <c r="AF9">
        <v>0.29792583299999997</v>
      </c>
      <c r="AG9">
        <v>0.22941546199999999</v>
      </c>
      <c r="AH9">
        <v>7.4167189999999994E-2</v>
      </c>
      <c r="AI9">
        <v>2.6398491999999999E-2</v>
      </c>
      <c r="AJ9">
        <v>1.6656191000000001E-2</v>
      </c>
      <c r="AK9">
        <v>7339</v>
      </c>
      <c r="AL9">
        <v>580</v>
      </c>
      <c r="AM9">
        <v>304</v>
      </c>
      <c r="AN9">
        <v>176</v>
      </c>
      <c r="AO9">
        <v>450</v>
      </c>
      <c r="AP9">
        <v>97</v>
      </c>
      <c r="AQ9">
        <v>188</v>
      </c>
      <c r="AR9">
        <v>188</v>
      </c>
      <c r="AS9">
        <v>495</v>
      </c>
      <c r="AT9">
        <v>464</v>
      </c>
      <c r="AU9">
        <v>1280</v>
      </c>
      <c r="AV9">
        <v>1397</v>
      </c>
      <c r="AW9">
        <v>377</v>
      </c>
      <c r="AX9">
        <v>603</v>
      </c>
      <c r="AY9">
        <v>559</v>
      </c>
      <c r="AZ9">
        <v>122</v>
      </c>
      <c r="BA9">
        <v>59</v>
      </c>
      <c r="BB9">
        <v>39.1</v>
      </c>
      <c r="BC9">
        <v>39</v>
      </c>
      <c r="BD9">
        <v>7.9029841000000003E-2</v>
      </c>
      <c r="BE9">
        <v>4.1422537000000002E-2</v>
      </c>
      <c r="BF9">
        <v>2.3981468999999998E-2</v>
      </c>
      <c r="BG9">
        <v>6.1316256E-2</v>
      </c>
      <c r="BH9">
        <v>1.3217059999999999E-2</v>
      </c>
      <c r="BI9">
        <v>2.5616568999999999E-2</v>
      </c>
      <c r="BJ9">
        <v>2.5616568999999999E-2</v>
      </c>
      <c r="BK9">
        <v>6.7447881000000001E-2</v>
      </c>
      <c r="BL9">
        <v>6.3223872E-2</v>
      </c>
      <c r="BM9">
        <v>0.17441068300000001</v>
      </c>
      <c r="BN9">
        <v>0.19035290899999999</v>
      </c>
      <c r="BO9">
        <v>5.1369395999999998E-2</v>
      </c>
      <c r="BP9">
        <v>8.2163783000000004E-2</v>
      </c>
      <c r="BQ9">
        <v>7.6168415000000003E-2</v>
      </c>
      <c r="BR9">
        <v>1.6623518E-2</v>
      </c>
      <c r="BS9">
        <v>8.0392420000000003E-3</v>
      </c>
      <c r="BT9">
        <v>6</v>
      </c>
      <c r="BU9">
        <v>66</v>
      </c>
      <c r="BV9">
        <v>21</v>
      </c>
      <c r="BW9">
        <v>0.125</v>
      </c>
      <c r="BX9">
        <v>3.5714285999999998E-2</v>
      </c>
      <c r="BY9">
        <v>0.39285714300000002</v>
      </c>
    </row>
    <row r="10" spans="1:77">
      <c r="A10" t="s">
        <v>201</v>
      </c>
      <c r="B10" t="s">
        <v>175</v>
      </c>
      <c r="C10" t="s">
        <v>80</v>
      </c>
      <c r="D10">
        <v>85</v>
      </c>
      <c r="E10">
        <v>193504.6471</v>
      </c>
      <c r="F10">
        <v>2697</v>
      </c>
      <c r="G10">
        <v>4</v>
      </c>
      <c r="H10">
        <v>456</v>
      </c>
      <c r="I10">
        <v>621</v>
      </c>
      <c r="J10">
        <v>1451</v>
      </c>
      <c r="K10">
        <v>145</v>
      </c>
      <c r="L10">
        <v>20</v>
      </c>
      <c r="M10">
        <v>1.4831289999999999E-3</v>
      </c>
      <c r="N10">
        <v>0.169076752</v>
      </c>
      <c r="O10">
        <v>0.23025583999999999</v>
      </c>
      <c r="P10">
        <v>0.53800519099999999</v>
      </c>
      <c r="Q10">
        <v>5.3763441000000002E-2</v>
      </c>
      <c r="R10">
        <v>7.415647E-3</v>
      </c>
      <c r="S10">
        <v>10</v>
      </c>
      <c r="T10">
        <v>42</v>
      </c>
      <c r="U10">
        <v>432</v>
      </c>
      <c r="V10">
        <v>495</v>
      </c>
      <c r="W10">
        <v>914</v>
      </c>
      <c r="X10">
        <v>587</v>
      </c>
      <c r="Y10">
        <v>156</v>
      </c>
      <c r="Z10">
        <v>33</v>
      </c>
      <c r="AA10">
        <v>28</v>
      </c>
      <c r="AB10">
        <v>3.7078240000000002E-3</v>
      </c>
      <c r="AC10">
        <v>1.5572859E-2</v>
      </c>
      <c r="AD10">
        <v>0.160177976</v>
      </c>
      <c r="AE10">
        <v>0.18353726400000001</v>
      </c>
      <c r="AF10">
        <v>0.33889506899999999</v>
      </c>
      <c r="AG10">
        <v>0.21764923999999999</v>
      </c>
      <c r="AH10">
        <v>5.7842047000000001E-2</v>
      </c>
      <c r="AI10">
        <v>1.2235818000000001E-2</v>
      </c>
      <c r="AJ10">
        <v>1.0381906E-2</v>
      </c>
      <c r="AK10">
        <v>6388</v>
      </c>
      <c r="AL10">
        <v>495</v>
      </c>
      <c r="AM10">
        <v>289</v>
      </c>
      <c r="AN10">
        <v>168</v>
      </c>
      <c r="AO10">
        <v>459</v>
      </c>
      <c r="AP10">
        <v>76</v>
      </c>
      <c r="AQ10">
        <v>164</v>
      </c>
      <c r="AR10">
        <v>205</v>
      </c>
      <c r="AS10">
        <v>437</v>
      </c>
      <c r="AT10">
        <v>422</v>
      </c>
      <c r="AU10">
        <v>1208</v>
      </c>
      <c r="AV10">
        <v>1109</v>
      </c>
      <c r="AW10">
        <v>259</v>
      </c>
      <c r="AX10">
        <v>502</v>
      </c>
      <c r="AY10">
        <v>454</v>
      </c>
      <c r="AZ10">
        <v>94</v>
      </c>
      <c r="BA10">
        <v>47</v>
      </c>
      <c r="BB10">
        <v>37.5</v>
      </c>
      <c r="BC10">
        <v>36</v>
      </c>
      <c r="BD10">
        <v>7.7489041999999994E-2</v>
      </c>
      <c r="BE10">
        <v>4.5241076999999998E-2</v>
      </c>
      <c r="BF10">
        <v>2.6299310999999999E-2</v>
      </c>
      <c r="BG10">
        <v>7.1853475E-2</v>
      </c>
      <c r="BH10">
        <v>1.1897306999999999E-2</v>
      </c>
      <c r="BI10">
        <v>2.5673136999999999E-2</v>
      </c>
      <c r="BJ10">
        <v>3.2091421000000002E-2</v>
      </c>
      <c r="BK10">
        <v>6.8409518000000002E-2</v>
      </c>
      <c r="BL10">
        <v>6.6061364999999997E-2</v>
      </c>
      <c r="BM10">
        <v>0.189104571</v>
      </c>
      <c r="BN10">
        <v>0.173606763</v>
      </c>
      <c r="BO10">
        <v>4.0544771E-2</v>
      </c>
      <c r="BP10">
        <v>7.8584846999999999E-2</v>
      </c>
      <c r="BQ10">
        <v>7.1070757999999998E-2</v>
      </c>
      <c r="BR10">
        <v>1.4715091E-2</v>
      </c>
      <c r="BS10">
        <v>7.3575450000000001E-3</v>
      </c>
      <c r="BT10">
        <v>0</v>
      </c>
      <c r="BU10">
        <v>22</v>
      </c>
      <c r="BV10">
        <v>3</v>
      </c>
      <c r="BW10">
        <v>3.5294117999999999E-2</v>
      </c>
      <c r="BX10">
        <v>0</v>
      </c>
      <c r="BY10">
        <v>0.258823529</v>
      </c>
    </row>
    <row r="11" spans="1:77">
      <c r="A11" t="s">
        <v>201</v>
      </c>
      <c r="B11" t="s">
        <v>177</v>
      </c>
      <c r="C11" t="s">
        <v>37</v>
      </c>
      <c r="D11">
        <v>274</v>
      </c>
      <c r="E11">
        <v>310272.3431</v>
      </c>
      <c r="F11">
        <v>3517</v>
      </c>
      <c r="G11">
        <v>4</v>
      </c>
      <c r="H11">
        <v>108</v>
      </c>
      <c r="I11">
        <v>431</v>
      </c>
      <c r="J11">
        <v>2360</v>
      </c>
      <c r="K11">
        <v>506</v>
      </c>
      <c r="L11">
        <v>108</v>
      </c>
      <c r="M11">
        <v>1.1373329999999999E-3</v>
      </c>
      <c r="N11">
        <v>3.0707990000000001E-2</v>
      </c>
      <c r="O11">
        <v>0.12254762600000001</v>
      </c>
      <c r="P11">
        <v>0.67102644300000003</v>
      </c>
      <c r="Q11">
        <v>0.14387261900000001</v>
      </c>
      <c r="R11">
        <v>3.0707990000000001E-2</v>
      </c>
      <c r="S11">
        <v>3</v>
      </c>
      <c r="T11">
        <v>22</v>
      </c>
      <c r="U11">
        <v>104</v>
      </c>
      <c r="V11">
        <v>295</v>
      </c>
      <c r="W11">
        <v>1301</v>
      </c>
      <c r="X11">
        <v>1055</v>
      </c>
      <c r="Y11">
        <v>412</v>
      </c>
      <c r="Z11">
        <v>190</v>
      </c>
      <c r="AA11">
        <v>135</v>
      </c>
      <c r="AB11">
        <v>8.5300000000000003E-4</v>
      </c>
      <c r="AC11">
        <v>6.2553310000000003E-3</v>
      </c>
      <c r="AD11">
        <v>2.9570657E-2</v>
      </c>
      <c r="AE11">
        <v>8.3878305E-2</v>
      </c>
      <c r="AF11">
        <v>0.36991754300000002</v>
      </c>
      <c r="AG11">
        <v>0.29997156699999999</v>
      </c>
      <c r="AH11">
        <v>0.117145294</v>
      </c>
      <c r="AI11">
        <v>5.4023315000000002E-2</v>
      </c>
      <c r="AJ11">
        <v>3.8384987000000002E-2</v>
      </c>
      <c r="AK11">
        <v>8866</v>
      </c>
      <c r="AL11">
        <v>489</v>
      </c>
      <c r="AM11">
        <v>245</v>
      </c>
      <c r="AN11">
        <v>172</v>
      </c>
      <c r="AO11">
        <v>465</v>
      </c>
      <c r="AP11">
        <v>92</v>
      </c>
      <c r="AQ11">
        <v>204</v>
      </c>
      <c r="AR11">
        <v>217</v>
      </c>
      <c r="AS11">
        <v>528</v>
      </c>
      <c r="AT11">
        <v>582</v>
      </c>
      <c r="AU11">
        <v>1493</v>
      </c>
      <c r="AV11">
        <v>1944</v>
      </c>
      <c r="AW11">
        <v>679</v>
      </c>
      <c r="AX11">
        <v>987</v>
      </c>
      <c r="AY11">
        <v>568</v>
      </c>
      <c r="AZ11">
        <v>131</v>
      </c>
      <c r="BA11">
        <v>70</v>
      </c>
      <c r="BB11">
        <v>42.3</v>
      </c>
      <c r="BC11">
        <v>44</v>
      </c>
      <c r="BD11">
        <v>5.5154522999999997E-2</v>
      </c>
      <c r="BE11">
        <v>2.7633656999999999E-2</v>
      </c>
      <c r="BF11">
        <v>1.9399955E-2</v>
      </c>
      <c r="BG11">
        <v>5.2447552000000001E-2</v>
      </c>
      <c r="BH11">
        <v>1.0376720000000001E-2</v>
      </c>
      <c r="BI11">
        <v>2.3009248999999999E-2</v>
      </c>
      <c r="BJ11">
        <v>2.4475523999999999E-2</v>
      </c>
      <c r="BK11">
        <v>5.9553349999999998E-2</v>
      </c>
      <c r="BL11">
        <v>6.5644033000000004E-2</v>
      </c>
      <c r="BM11">
        <v>0.16839612000000001</v>
      </c>
      <c r="BN11">
        <v>0.219264606</v>
      </c>
      <c r="BO11">
        <v>7.6584706000000002E-2</v>
      </c>
      <c r="BP11">
        <v>0.11132416000000001</v>
      </c>
      <c r="BQ11">
        <v>6.4064967E-2</v>
      </c>
      <c r="BR11">
        <v>1.4775547E-2</v>
      </c>
      <c r="BS11">
        <v>7.8953300000000008E-3</v>
      </c>
      <c r="BT11">
        <v>48</v>
      </c>
      <c r="BU11">
        <v>98</v>
      </c>
      <c r="BV11">
        <v>8</v>
      </c>
      <c r="BW11">
        <v>2.919708E-2</v>
      </c>
      <c r="BX11">
        <v>0.175182482</v>
      </c>
      <c r="BY11">
        <v>0.35766423400000003</v>
      </c>
    </row>
    <row r="12" spans="1:77">
      <c r="A12" t="s">
        <v>201</v>
      </c>
      <c r="B12" t="s">
        <v>177</v>
      </c>
      <c r="C12" t="s">
        <v>50</v>
      </c>
      <c r="D12">
        <v>155</v>
      </c>
      <c r="E12">
        <v>223056.3548</v>
      </c>
      <c r="F12">
        <v>3411</v>
      </c>
      <c r="G12">
        <v>4</v>
      </c>
      <c r="H12">
        <v>529</v>
      </c>
      <c r="I12">
        <v>599</v>
      </c>
      <c r="J12">
        <v>1787</v>
      </c>
      <c r="K12">
        <v>407</v>
      </c>
      <c r="L12">
        <v>85</v>
      </c>
      <c r="M12">
        <v>1.172677E-3</v>
      </c>
      <c r="N12">
        <v>0.155086485</v>
      </c>
      <c r="O12">
        <v>0.17560832600000001</v>
      </c>
      <c r="P12">
        <v>0.52389328599999996</v>
      </c>
      <c r="Q12">
        <v>0.11931984800000001</v>
      </c>
      <c r="R12">
        <v>2.4919377999999999E-2</v>
      </c>
      <c r="S12">
        <v>10</v>
      </c>
      <c r="T12">
        <v>49</v>
      </c>
      <c r="U12">
        <v>516</v>
      </c>
      <c r="V12">
        <v>447</v>
      </c>
      <c r="W12">
        <v>1042</v>
      </c>
      <c r="X12">
        <v>830</v>
      </c>
      <c r="Y12">
        <v>315</v>
      </c>
      <c r="Z12">
        <v>144</v>
      </c>
      <c r="AA12">
        <v>58</v>
      </c>
      <c r="AB12">
        <v>2.9316920000000001E-3</v>
      </c>
      <c r="AC12">
        <v>1.4365289E-2</v>
      </c>
      <c r="AD12">
        <v>0.15127528600000001</v>
      </c>
      <c r="AE12">
        <v>0.13104661400000001</v>
      </c>
      <c r="AF12">
        <v>0.30548226299999998</v>
      </c>
      <c r="AG12">
        <v>0.243330402</v>
      </c>
      <c r="AH12">
        <v>9.2348285000000002E-2</v>
      </c>
      <c r="AI12">
        <v>4.2216359000000002E-2</v>
      </c>
      <c r="AJ12">
        <v>1.7003811000000001E-2</v>
      </c>
      <c r="AK12">
        <v>7765</v>
      </c>
      <c r="AL12">
        <v>422</v>
      </c>
      <c r="AM12">
        <v>220</v>
      </c>
      <c r="AN12">
        <v>154</v>
      </c>
      <c r="AO12">
        <v>450</v>
      </c>
      <c r="AP12">
        <v>91</v>
      </c>
      <c r="AQ12">
        <v>192</v>
      </c>
      <c r="AR12">
        <v>191</v>
      </c>
      <c r="AS12">
        <v>428</v>
      </c>
      <c r="AT12">
        <v>441</v>
      </c>
      <c r="AU12">
        <v>1413</v>
      </c>
      <c r="AV12">
        <v>1501</v>
      </c>
      <c r="AW12">
        <v>483</v>
      </c>
      <c r="AX12">
        <v>967</v>
      </c>
      <c r="AY12">
        <v>592</v>
      </c>
      <c r="AZ12">
        <v>146</v>
      </c>
      <c r="BA12">
        <v>74</v>
      </c>
      <c r="BB12">
        <v>42.8</v>
      </c>
      <c r="BC12">
        <v>44</v>
      </c>
      <c r="BD12">
        <v>5.4346426000000003E-2</v>
      </c>
      <c r="BE12">
        <v>2.8332260000000001E-2</v>
      </c>
      <c r="BF12">
        <v>1.9832582000000001E-2</v>
      </c>
      <c r="BG12">
        <v>5.795235E-2</v>
      </c>
      <c r="BH12">
        <v>1.1719253000000001E-2</v>
      </c>
      <c r="BI12">
        <v>2.4726336000000002E-2</v>
      </c>
      <c r="BJ12">
        <v>2.4597553000000001E-2</v>
      </c>
      <c r="BK12">
        <v>5.5119123999999999E-2</v>
      </c>
      <c r="BL12">
        <v>5.6793303000000003E-2</v>
      </c>
      <c r="BM12">
        <v>0.18197037999999999</v>
      </c>
      <c r="BN12">
        <v>0.19330328399999999</v>
      </c>
      <c r="BO12">
        <v>6.2202188999999998E-2</v>
      </c>
      <c r="BP12">
        <v>0.124533162</v>
      </c>
      <c r="BQ12">
        <v>7.6239535999999997E-2</v>
      </c>
      <c r="BR12">
        <v>1.8802317999999998E-2</v>
      </c>
      <c r="BS12">
        <v>9.5299419999999996E-3</v>
      </c>
      <c r="BT12">
        <v>2</v>
      </c>
      <c r="BU12">
        <v>76</v>
      </c>
      <c r="BV12">
        <v>20</v>
      </c>
      <c r="BW12">
        <v>0.12903225800000001</v>
      </c>
      <c r="BX12">
        <v>1.2903226E-2</v>
      </c>
      <c r="BY12">
        <v>0.49032258099999998</v>
      </c>
    </row>
    <row r="13" spans="1:77">
      <c r="A13" t="s">
        <v>201</v>
      </c>
      <c r="B13" t="s">
        <v>177</v>
      </c>
      <c r="C13" t="s">
        <v>84</v>
      </c>
      <c r="D13">
        <v>230</v>
      </c>
      <c r="E13">
        <v>251266.69570000001</v>
      </c>
      <c r="F13">
        <v>4956</v>
      </c>
      <c r="G13">
        <v>10</v>
      </c>
      <c r="H13">
        <v>492</v>
      </c>
      <c r="I13">
        <v>1332</v>
      </c>
      <c r="J13">
        <v>2504</v>
      </c>
      <c r="K13">
        <v>517</v>
      </c>
      <c r="L13">
        <v>101</v>
      </c>
      <c r="M13">
        <v>2.0177559999999999E-3</v>
      </c>
      <c r="N13">
        <v>9.9273607999999999E-2</v>
      </c>
      <c r="O13">
        <v>0.26876513299999999</v>
      </c>
      <c r="P13">
        <v>0.50524616600000005</v>
      </c>
      <c r="Q13">
        <v>0.104317998</v>
      </c>
      <c r="R13">
        <v>2.0379338E-2</v>
      </c>
      <c r="S13">
        <v>14</v>
      </c>
      <c r="T13">
        <v>118</v>
      </c>
      <c r="U13">
        <v>489</v>
      </c>
      <c r="V13">
        <v>946</v>
      </c>
      <c r="W13">
        <v>1403</v>
      </c>
      <c r="X13">
        <v>1205</v>
      </c>
      <c r="Y13">
        <v>502</v>
      </c>
      <c r="Z13">
        <v>182</v>
      </c>
      <c r="AA13">
        <v>97</v>
      </c>
      <c r="AB13">
        <v>2.8248589999999999E-3</v>
      </c>
      <c r="AC13">
        <v>2.3809523999999999E-2</v>
      </c>
      <c r="AD13">
        <v>9.8668280999999997E-2</v>
      </c>
      <c r="AE13">
        <v>0.19087974199999999</v>
      </c>
      <c r="AF13">
        <v>0.28309120300000001</v>
      </c>
      <c r="AG13">
        <v>0.243139629</v>
      </c>
      <c r="AH13">
        <v>0.10129136399999999</v>
      </c>
      <c r="AI13">
        <v>3.6723164000000003E-2</v>
      </c>
      <c r="AJ13">
        <v>1.9572236E-2</v>
      </c>
      <c r="AK13">
        <v>11524</v>
      </c>
      <c r="AL13">
        <v>726</v>
      </c>
      <c r="AM13">
        <v>361</v>
      </c>
      <c r="AN13">
        <v>243</v>
      </c>
      <c r="AO13">
        <v>668</v>
      </c>
      <c r="AP13">
        <v>156</v>
      </c>
      <c r="AQ13">
        <v>285</v>
      </c>
      <c r="AR13">
        <v>279</v>
      </c>
      <c r="AS13">
        <v>758</v>
      </c>
      <c r="AT13">
        <v>762</v>
      </c>
      <c r="AU13">
        <v>2113</v>
      </c>
      <c r="AV13">
        <v>2262</v>
      </c>
      <c r="AW13">
        <v>712</v>
      </c>
      <c r="AX13">
        <v>1091</v>
      </c>
      <c r="AY13">
        <v>750</v>
      </c>
      <c r="AZ13">
        <v>238</v>
      </c>
      <c r="BA13">
        <v>120</v>
      </c>
      <c r="BB13">
        <v>40.799999999999997</v>
      </c>
      <c r="BC13">
        <v>41</v>
      </c>
      <c r="BD13">
        <v>6.2998958999999993E-2</v>
      </c>
      <c r="BE13">
        <v>3.1325928000000003E-2</v>
      </c>
      <c r="BF13">
        <v>2.1086428000000001E-2</v>
      </c>
      <c r="BG13">
        <v>5.7965983999999998E-2</v>
      </c>
      <c r="BH13">
        <v>1.3536965999999999E-2</v>
      </c>
      <c r="BI13">
        <v>2.4730996000000002E-2</v>
      </c>
      <c r="BJ13">
        <v>2.4210344000000002E-2</v>
      </c>
      <c r="BK13">
        <v>6.5775771999999996E-2</v>
      </c>
      <c r="BL13">
        <v>6.6122873999999998E-2</v>
      </c>
      <c r="BM13">
        <v>0.18335647299999999</v>
      </c>
      <c r="BN13">
        <v>0.19628601200000001</v>
      </c>
      <c r="BO13">
        <v>6.1784103E-2</v>
      </c>
      <c r="BP13">
        <v>9.4671988999999998E-2</v>
      </c>
      <c r="BQ13">
        <v>6.5081569000000006E-2</v>
      </c>
      <c r="BR13">
        <v>2.0652551000000002E-2</v>
      </c>
      <c r="BS13">
        <v>1.0413051E-2</v>
      </c>
      <c r="BT13">
        <v>18</v>
      </c>
      <c r="BU13">
        <v>102</v>
      </c>
      <c r="BV13">
        <v>31</v>
      </c>
      <c r="BW13">
        <v>0.134782609</v>
      </c>
      <c r="BX13">
        <v>7.8260869999999996E-2</v>
      </c>
      <c r="BY13">
        <v>0.44347826099999998</v>
      </c>
    </row>
    <row r="14" spans="1:77">
      <c r="A14" t="s">
        <v>201</v>
      </c>
      <c r="B14" t="s">
        <v>179</v>
      </c>
      <c r="C14" t="s">
        <v>56</v>
      </c>
      <c r="D14">
        <v>311</v>
      </c>
      <c r="E14">
        <v>221931.96780000001</v>
      </c>
      <c r="F14">
        <v>5070</v>
      </c>
      <c r="G14">
        <v>8</v>
      </c>
      <c r="H14">
        <v>511</v>
      </c>
      <c r="I14">
        <v>1311</v>
      </c>
      <c r="J14">
        <v>2819</v>
      </c>
      <c r="K14">
        <v>329</v>
      </c>
      <c r="L14">
        <v>92</v>
      </c>
      <c r="M14">
        <v>1.577909E-3</v>
      </c>
      <c r="N14">
        <v>0.100788955</v>
      </c>
      <c r="O14">
        <v>0.25857988199999998</v>
      </c>
      <c r="P14">
        <v>0.55601577899999999</v>
      </c>
      <c r="Q14">
        <v>6.4891518999999995E-2</v>
      </c>
      <c r="R14">
        <v>1.8145957000000001E-2</v>
      </c>
      <c r="S14">
        <v>35</v>
      </c>
      <c r="T14">
        <v>152</v>
      </c>
      <c r="U14">
        <v>531</v>
      </c>
      <c r="V14">
        <v>727</v>
      </c>
      <c r="W14">
        <v>1716</v>
      </c>
      <c r="X14">
        <v>1317</v>
      </c>
      <c r="Y14">
        <v>398</v>
      </c>
      <c r="Z14">
        <v>126</v>
      </c>
      <c r="AA14">
        <v>68</v>
      </c>
      <c r="AB14">
        <v>6.9033530000000001E-3</v>
      </c>
      <c r="AC14">
        <v>2.9980276E-2</v>
      </c>
      <c r="AD14">
        <v>0.104733728</v>
      </c>
      <c r="AE14">
        <v>0.143392505</v>
      </c>
      <c r="AF14">
        <v>0.33846153800000001</v>
      </c>
      <c r="AG14">
        <v>0.25976331400000002</v>
      </c>
      <c r="AH14">
        <v>7.8500985999999995E-2</v>
      </c>
      <c r="AI14">
        <v>2.4852071E-2</v>
      </c>
      <c r="AJ14">
        <v>1.3412228999999999E-2</v>
      </c>
      <c r="AK14">
        <v>11936</v>
      </c>
      <c r="AL14">
        <v>864</v>
      </c>
      <c r="AM14">
        <v>449</v>
      </c>
      <c r="AN14">
        <v>214</v>
      </c>
      <c r="AO14">
        <v>635</v>
      </c>
      <c r="AP14">
        <v>140</v>
      </c>
      <c r="AQ14">
        <v>267</v>
      </c>
      <c r="AR14">
        <v>270</v>
      </c>
      <c r="AS14">
        <v>787</v>
      </c>
      <c r="AT14">
        <v>1032</v>
      </c>
      <c r="AU14">
        <v>2700</v>
      </c>
      <c r="AV14">
        <v>2134</v>
      </c>
      <c r="AW14">
        <v>589</v>
      </c>
      <c r="AX14">
        <v>904</v>
      </c>
      <c r="AY14">
        <v>644</v>
      </c>
      <c r="AZ14">
        <v>194</v>
      </c>
      <c r="BA14">
        <v>113</v>
      </c>
      <c r="BB14">
        <v>38.299999999999997</v>
      </c>
      <c r="BC14">
        <v>37</v>
      </c>
      <c r="BD14">
        <v>7.2386059000000003E-2</v>
      </c>
      <c r="BE14">
        <v>3.7617291999999997E-2</v>
      </c>
      <c r="BF14">
        <v>1.7928954E-2</v>
      </c>
      <c r="BG14">
        <v>5.3200402000000001E-2</v>
      </c>
      <c r="BH14">
        <v>1.1729223E-2</v>
      </c>
      <c r="BI14">
        <v>2.2369303E-2</v>
      </c>
      <c r="BJ14">
        <v>2.2620642999999999E-2</v>
      </c>
      <c r="BK14">
        <v>6.5934987E-2</v>
      </c>
      <c r="BL14">
        <v>8.6461125999999999E-2</v>
      </c>
      <c r="BM14">
        <v>0.22620643400000001</v>
      </c>
      <c r="BN14">
        <v>0.17878686299999999</v>
      </c>
      <c r="BO14">
        <v>4.9346515000000001E-2</v>
      </c>
      <c r="BP14">
        <v>7.5737264999999998E-2</v>
      </c>
      <c r="BQ14">
        <v>5.3954424000000001E-2</v>
      </c>
      <c r="BR14">
        <v>1.6253350999999999E-2</v>
      </c>
      <c r="BS14">
        <v>9.4671579999999998E-3</v>
      </c>
      <c r="BT14">
        <v>4</v>
      </c>
      <c r="BU14">
        <v>59</v>
      </c>
      <c r="BV14">
        <v>56</v>
      </c>
      <c r="BW14">
        <v>0.18006430900000001</v>
      </c>
      <c r="BX14">
        <v>1.2861736E-2</v>
      </c>
      <c r="BY14">
        <v>0.189710611</v>
      </c>
    </row>
    <row r="15" spans="1:77">
      <c r="A15" t="s">
        <v>201</v>
      </c>
      <c r="B15" t="s">
        <v>179</v>
      </c>
      <c r="C15" t="s">
        <v>91</v>
      </c>
      <c r="D15">
        <v>291</v>
      </c>
      <c r="E15">
        <v>356149.11339999997</v>
      </c>
      <c r="F15">
        <v>3692</v>
      </c>
      <c r="G15">
        <v>1</v>
      </c>
      <c r="H15">
        <v>294</v>
      </c>
      <c r="I15">
        <v>605</v>
      </c>
      <c r="J15">
        <v>1898</v>
      </c>
      <c r="K15">
        <v>789</v>
      </c>
      <c r="L15">
        <v>105</v>
      </c>
      <c r="M15">
        <v>2.7085599999999998E-4</v>
      </c>
      <c r="N15">
        <v>7.9631636000000006E-2</v>
      </c>
      <c r="O15">
        <v>0.163867822</v>
      </c>
      <c r="P15">
        <v>0.51408450699999997</v>
      </c>
      <c r="Q15">
        <v>0.21370530900000001</v>
      </c>
      <c r="R15">
        <v>2.8439869999999999E-2</v>
      </c>
      <c r="S15">
        <v>8</v>
      </c>
      <c r="T15">
        <v>60</v>
      </c>
      <c r="U15">
        <v>256</v>
      </c>
      <c r="V15">
        <v>390</v>
      </c>
      <c r="W15">
        <v>911</v>
      </c>
      <c r="X15">
        <v>1024</v>
      </c>
      <c r="Y15">
        <v>536</v>
      </c>
      <c r="Z15">
        <v>323</v>
      </c>
      <c r="AA15">
        <v>184</v>
      </c>
      <c r="AB15">
        <v>2.166847E-3</v>
      </c>
      <c r="AC15">
        <v>1.6251353999999999E-2</v>
      </c>
      <c r="AD15">
        <v>6.9339111999999994E-2</v>
      </c>
      <c r="AE15">
        <v>0.105633803</v>
      </c>
      <c r="AF15">
        <v>0.246749729</v>
      </c>
      <c r="AG15">
        <v>0.27735644599999998</v>
      </c>
      <c r="AH15">
        <v>0.14517876499999999</v>
      </c>
      <c r="AI15">
        <v>8.7486457000000004E-2</v>
      </c>
      <c r="AJ15">
        <v>4.9837486E-2</v>
      </c>
      <c r="AK15">
        <v>8812</v>
      </c>
      <c r="AL15">
        <v>418</v>
      </c>
      <c r="AM15">
        <v>253</v>
      </c>
      <c r="AN15">
        <v>193</v>
      </c>
      <c r="AO15">
        <v>533</v>
      </c>
      <c r="AP15">
        <v>132</v>
      </c>
      <c r="AQ15">
        <v>237</v>
      </c>
      <c r="AR15">
        <v>225</v>
      </c>
      <c r="AS15">
        <v>476</v>
      </c>
      <c r="AT15">
        <v>358</v>
      </c>
      <c r="AU15">
        <v>1612</v>
      </c>
      <c r="AV15">
        <v>1871</v>
      </c>
      <c r="AW15">
        <v>581</v>
      </c>
      <c r="AX15">
        <v>963</v>
      </c>
      <c r="AY15">
        <v>695</v>
      </c>
      <c r="AZ15">
        <v>176</v>
      </c>
      <c r="BA15">
        <v>89</v>
      </c>
      <c r="BB15">
        <v>43</v>
      </c>
      <c r="BC15">
        <v>44</v>
      </c>
      <c r="BD15">
        <v>4.7435314999999999E-2</v>
      </c>
      <c r="BE15">
        <v>2.8710849E-2</v>
      </c>
      <c r="BF15">
        <v>2.1901951999999999E-2</v>
      </c>
      <c r="BG15">
        <v>6.0485701000000003E-2</v>
      </c>
      <c r="BH15">
        <v>1.4979572999999999E-2</v>
      </c>
      <c r="BI15">
        <v>2.6895143E-2</v>
      </c>
      <c r="BJ15">
        <v>2.5533363999999999E-2</v>
      </c>
      <c r="BK15">
        <v>5.4017249000000003E-2</v>
      </c>
      <c r="BL15">
        <v>4.0626418999999997E-2</v>
      </c>
      <c r="BM15">
        <v>0.18293236500000001</v>
      </c>
      <c r="BN15">
        <v>0.21232410299999999</v>
      </c>
      <c r="BO15">
        <v>6.5932819000000004E-2</v>
      </c>
      <c r="BP15">
        <v>0.109282796</v>
      </c>
      <c r="BQ15">
        <v>7.8869723000000003E-2</v>
      </c>
      <c r="BR15">
        <v>1.9972764E-2</v>
      </c>
      <c r="BS15">
        <v>1.0099864E-2</v>
      </c>
      <c r="BT15">
        <v>49</v>
      </c>
      <c r="BU15">
        <v>81</v>
      </c>
      <c r="BV15">
        <v>82</v>
      </c>
      <c r="BW15">
        <v>0.28178694199999998</v>
      </c>
      <c r="BX15">
        <v>0.16838487999999999</v>
      </c>
      <c r="BY15">
        <v>0.27835051500000002</v>
      </c>
    </row>
    <row r="16" spans="1:77">
      <c r="A16" t="s">
        <v>201</v>
      </c>
      <c r="B16" t="s">
        <v>179</v>
      </c>
      <c r="C16" t="s">
        <v>107</v>
      </c>
      <c r="D16">
        <v>260</v>
      </c>
      <c r="E16">
        <v>248590.68849999999</v>
      </c>
      <c r="F16">
        <v>4791</v>
      </c>
      <c r="G16">
        <v>2</v>
      </c>
      <c r="H16">
        <v>482</v>
      </c>
      <c r="I16">
        <v>991</v>
      </c>
      <c r="J16">
        <v>2877</v>
      </c>
      <c r="K16">
        <v>362</v>
      </c>
      <c r="L16">
        <v>77</v>
      </c>
      <c r="M16">
        <v>4.1744900000000002E-4</v>
      </c>
      <c r="N16">
        <v>0.10060530199999999</v>
      </c>
      <c r="O16">
        <v>0.20684617</v>
      </c>
      <c r="P16">
        <v>0.60050093900000001</v>
      </c>
      <c r="Q16">
        <v>7.5558339000000002E-2</v>
      </c>
      <c r="R16">
        <v>1.6071801E-2</v>
      </c>
      <c r="S16">
        <v>11</v>
      </c>
      <c r="T16">
        <v>84</v>
      </c>
      <c r="U16">
        <v>455</v>
      </c>
      <c r="V16">
        <v>761</v>
      </c>
      <c r="W16">
        <v>1606</v>
      </c>
      <c r="X16">
        <v>1238</v>
      </c>
      <c r="Y16">
        <v>413</v>
      </c>
      <c r="Z16">
        <v>150</v>
      </c>
      <c r="AA16">
        <v>73</v>
      </c>
      <c r="AB16">
        <v>2.2959719999999999E-3</v>
      </c>
      <c r="AC16">
        <v>1.7532874E-2</v>
      </c>
      <c r="AD16">
        <v>9.4969735E-2</v>
      </c>
      <c r="AE16">
        <v>0.158839491</v>
      </c>
      <c r="AF16">
        <v>0.33521185599999997</v>
      </c>
      <c r="AG16">
        <v>0.25840116899999999</v>
      </c>
      <c r="AH16">
        <v>8.6203297999999998E-2</v>
      </c>
      <c r="AI16">
        <v>3.1308704E-2</v>
      </c>
      <c r="AJ16">
        <v>1.5236903E-2</v>
      </c>
      <c r="AK16">
        <v>11104</v>
      </c>
      <c r="AL16">
        <v>676</v>
      </c>
      <c r="AM16">
        <v>329</v>
      </c>
      <c r="AN16">
        <v>236</v>
      </c>
      <c r="AO16">
        <v>651</v>
      </c>
      <c r="AP16">
        <v>145</v>
      </c>
      <c r="AQ16">
        <v>291</v>
      </c>
      <c r="AR16">
        <v>291</v>
      </c>
      <c r="AS16">
        <v>692</v>
      </c>
      <c r="AT16">
        <v>691</v>
      </c>
      <c r="AU16">
        <v>2113</v>
      </c>
      <c r="AV16">
        <v>2013</v>
      </c>
      <c r="AW16">
        <v>669</v>
      </c>
      <c r="AX16">
        <v>1261</v>
      </c>
      <c r="AY16">
        <v>806</v>
      </c>
      <c r="AZ16">
        <v>168</v>
      </c>
      <c r="BA16">
        <v>72</v>
      </c>
      <c r="BB16">
        <v>41.1</v>
      </c>
      <c r="BC16">
        <v>41</v>
      </c>
      <c r="BD16">
        <v>6.0878963000000001E-2</v>
      </c>
      <c r="BE16">
        <v>2.9628963000000001E-2</v>
      </c>
      <c r="BF16">
        <v>2.1253602E-2</v>
      </c>
      <c r="BG16">
        <v>5.8627522000000001E-2</v>
      </c>
      <c r="BH16">
        <v>1.3058357E-2</v>
      </c>
      <c r="BI16">
        <v>2.6206772E-2</v>
      </c>
      <c r="BJ16">
        <v>2.6206772E-2</v>
      </c>
      <c r="BK16">
        <v>6.2319884999999998E-2</v>
      </c>
      <c r="BL16">
        <v>6.2229827000000001E-2</v>
      </c>
      <c r="BM16">
        <v>0.19029178699999999</v>
      </c>
      <c r="BN16">
        <v>0.18128602299999999</v>
      </c>
      <c r="BO16">
        <v>6.0248559E-2</v>
      </c>
      <c r="BP16">
        <v>0.11356268</v>
      </c>
      <c r="BQ16">
        <v>7.2586454999999994E-2</v>
      </c>
      <c r="BR16">
        <v>1.5129683E-2</v>
      </c>
      <c r="BS16">
        <v>6.4841500000000002E-3</v>
      </c>
      <c r="BT16">
        <v>13</v>
      </c>
      <c r="BU16">
        <v>84</v>
      </c>
      <c r="BV16">
        <v>23</v>
      </c>
      <c r="BW16">
        <v>8.8461538000000006E-2</v>
      </c>
      <c r="BX16">
        <v>0.05</v>
      </c>
      <c r="BY16">
        <v>0.32307692300000002</v>
      </c>
    </row>
    <row r="17" spans="1:77">
      <c r="A17" t="s">
        <v>201</v>
      </c>
      <c r="B17" t="s">
        <v>179</v>
      </c>
      <c r="C17" t="s">
        <v>40</v>
      </c>
      <c r="D17">
        <v>198</v>
      </c>
      <c r="E17">
        <v>256048.65150000001</v>
      </c>
      <c r="F17">
        <v>3224</v>
      </c>
      <c r="G17">
        <v>8</v>
      </c>
      <c r="H17">
        <v>433</v>
      </c>
      <c r="I17">
        <v>908</v>
      </c>
      <c r="J17">
        <v>1511</v>
      </c>
      <c r="K17">
        <v>308</v>
      </c>
      <c r="L17">
        <v>56</v>
      </c>
      <c r="M17">
        <v>2.48139E-3</v>
      </c>
      <c r="N17">
        <v>0.13430521100000001</v>
      </c>
      <c r="O17">
        <v>0.28163771700000001</v>
      </c>
      <c r="P17">
        <v>0.46867245699999999</v>
      </c>
      <c r="Q17">
        <v>9.5533498999999994E-2</v>
      </c>
      <c r="R17">
        <v>1.7369727000000001E-2</v>
      </c>
      <c r="S17">
        <v>20</v>
      </c>
      <c r="T17">
        <v>143</v>
      </c>
      <c r="U17">
        <v>396</v>
      </c>
      <c r="V17">
        <v>477</v>
      </c>
      <c r="W17">
        <v>946</v>
      </c>
      <c r="X17">
        <v>790</v>
      </c>
      <c r="Y17">
        <v>268</v>
      </c>
      <c r="Z17">
        <v>127</v>
      </c>
      <c r="AA17">
        <v>57</v>
      </c>
      <c r="AB17">
        <v>6.2034739999999996E-3</v>
      </c>
      <c r="AC17">
        <v>4.4354839E-2</v>
      </c>
      <c r="AD17">
        <v>0.122828784</v>
      </c>
      <c r="AE17">
        <v>0.14795285399999999</v>
      </c>
      <c r="AF17">
        <v>0.29342431800000002</v>
      </c>
      <c r="AG17">
        <v>0.245037221</v>
      </c>
      <c r="AH17">
        <v>8.3126551000000007E-2</v>
      </c>
      <c r="AI17">
        <v>3.939206E-2</v>
      </c>
      <c r="AJ17">
        <v>1.7679901000000001E-2</v>
      </c>
      <c r="AK17">
        <v>7373</v>
      </c>
      <c r="AL17">
        <v>539</v>
      </c>
      <c r="AM17">
        <v>239</v>
      </c>
      <c r="AN17">
        <v>146</v>
      </c>
      <c r="AO17">
        <v>357</v>
      </c>
      <c r="AP17">
        <v>94</v>
      </c>
      <c r="AQ17">
        <v>159</v>
      </c>
      <c r="AR17">
        <v>144</v>
      </c>
      <c r="AS17">
        <v>508</v>
      </c>
      <c r="AT17">
        <v>591</v>
      </c>
      <c r="AU17">
        <v>1574</v>
      </c>
      <c r="AV17">
        <v>1378</v>
      </c>
      <c r="AW17">
        <v>406</v>
      </c>
      <c r="AX17">
        <v>583</v>
      </c>
      <c r="AY17">
        <v>472</v>
      </c>
      <c r="AZ17">
        <v>119</v>
      </c>
      <c r="BA17">
        <v>64</v>
      </c>
      <c r="BB17">
        <v>39.299999999999997</v>
      </c>
      <c r="BC17">
        <v>38</v>
      </c>
      <c r="BD17">
        <v>7.3104570999999993E-2</v>
      </c>
      <c r="BE17">
        <v>3.2415569999999998E-2</v>
      </c>
      <c r="BF17">
        <v>1.980198E-2</v>
      </c>
      <c r="BG17">
        <v>4.8419909999999997E-2</v>
      </c>
      <c r="BH17">
        <v>1.274922E-2</v>
      </c>
      <c r="BI17">
        <v>2.1565170000000002E-2</v>
      </c>
      <c r="BJ17">
        <v>1.9530720000000001E-2</v>
      </c>
      <c r="BK17">
        <v>6.8900040999999995E-2</v>
      </c>
      <c r="BL17">
        <v>8.0157330999999998E-2</v>
      </c>
      <c r="BM17">
        <v>0.21348162200000001</v>
      </c>
      <c r="BN17">
        <v>0.18689814199999999</v>
      </c>
      <c r="BO17">
        <v>5.5065781000000001E-2</v>
      </c>
      <c r="BP17">
        <v>7.9072291000000003E-2</v>
      </c>
      <c r="BQ17">
        <v>6.4017360999999995E-2</v>
      </c>
      <c r="BR17">
        <v>1.613997E-2</v>
      </c>
      <c r="BS17">
        <v>8.68032E-3</v>
      </c>
      <c r="BT17">
        <v>14</v>
      </c>
      <c r="BU17">
        <v>40</v>
      </c>
      <c r="BV17">
        <v>27</v>
      </c>
      <c r="BW17">
        <v>0.13636363600000001</v>
      </c>
      <c r="BX17">
        <v>7.0707070999999996E-2</v>
      </c>
      <c r="BY17">
        <v>0.20202020200000001</v>
      </c>
    </row>
    <row r="18" spans="1:77">
      <c r="A18" t="s">
        <v>201</v>
      </c>
      <c r="B18" t="s">
        <v>179</v>
      </c>
      <c r="C18" t="s">
        <v>47</v>
      </c>
      <c r="D18">
        <v>175</v>
      </c>
      <c r="E18">
        <v>256197.69140000001</v>
      </c>
      <c r="F18">
        <v>3352</v>
      </c>
      <c r="G18">
        <v>2</v>
      </c>
      <c r="H18">
        <v>279</v>
      </c>
      <c r="I18">
        <v>751</v>
      </c>
      <c r="J18">
        <v>1835</v>
      </c>
      <c r="K18">
        <v>417</v>
      </c>
      <c r="L18">
        <v>68</v>
      </c>
      <c r="M18">
        <v>5.9665900000000003E-4</v>
      </c>
      <c r="N18">
        <v>8.3233890000000005E-2</v>
      </c>
      <c r="O18">
        <v>0.22404534600000001</v>
      </c>
      <c r="P18">
        <v>0.547434368</v>
      </c>
      <c r="Q18">
        <v>0.124403341</v>
      </c>
      <c r="R18">
        <v>2.0286396000000002E-2</v>
      </c>
      <c r="S18">
        <v>6</v>
      </c>
      <c r="T18">
        <v>69</v>
      </c>
      <c r="U18">
        <v>253</v>
      </c>
      <c r="V18">
        <v>530</v>
      </c>
      <c r="W18">
        <v>1047</v>
      </c>
      <c r="X18">
        <v>851</v>
      </c>
      <c r="Y18">
        <v>373</v>
      </c>
      <c r="Z18">
        <v>147</v>
      </c>
      <c r="AA18">
        <v>76</v>
      </c>
      <c r="AB18">
        <v>1.789976E-3</v>
      </c>
      <c r="AC18">
        <v>2.0584726000000001E-2</v>
      </c>
      <c r="AD18">
        <v>7.5477326999999997E-2</v>
      </c>
      <c r="AE18">
        <v>0.15811455799999999</v>
      </c>
      <c r="AF18">
        <v>0.31235083499999999</v>
      </c>
      <c r="AG18">
        <v>0.25387828200000001</v>
      </c>
      <c r="AH18">
        <v>0.11127685</v>
      </c>
      <c r="AI18">
        <v>4.3854415000000001E-2</v>
      </c>
      <c r="AJ18">
        <v>2.2673031E-2</v>
      </c>
      <c r="AK18">
        <v>8102</v>
      </c>
      <c r="AL18">
        <v>482</v>
      </c>
      <c r="AM18">
        <v>239</v>
      </c>
      <c r="AN18">
        <v>147</v>
      </c>
      <c r="AO18">
        <v>466</v>
      </c>
      <c r="AP18">
        <v>98</v>
      </c>
      <c r="AQ18">
        <v>219</v>
      </c>
      <c r="AR18">
        <v>212</v>
      </c>
      <c r="AS18">
        <v>514</v>
      </c>
      <c r="AT18">
        <v>594</v>
      </c>
      <c r="AU18">
        <v>1588</v>
      </c>
      <c r="AV18">
        <v>1664</v>
      </c>
      <c r="AW18">
        <v>493</v>
      </c>
      <c r="AX18">
        <v>730</v>
      </c>
      <c r="AY18">
        <v>479</v>
      </c>
      <c r="AZ18">
        <v>110</v>
      </c>
      <c r="BA18">
        <v>67</v>
      </c>
      <c r="BB18">
        <v>40.1</v>
      </c>
      <c r="BC18">
        <v>40</v>
      </c>
      <c r="BD18">
        <v>5.9491483999999997E-2</v>
      </c>
      <c r="BE18">
        <v>2.9498889E-2</v>
      </c>
      <c r="BF18">
        <v>1.8143668000000002E-2</v>
      </c>
      <c r="BG18">
        <v>5.7516663000000003E-2</v>
      </c>
      <c r="BH18">
        <v>1.2095778999999999E-2</v>
      </c>
      <c r="BI18">
        <v>2.7030363000000002E-2</v>
      </c>
      <c r="BJ18">
        <v>2.6166379E-2</v>
      </c>
      <c r="BK18">
        <v>6.3441126E-2</v>
      </c>
      <c r="BL18">
        <v>7.3315230999999995E-2</v>
      </c>
      <c r="BM18">
        <v>0.19600098699999999</v>
      </c>
      <c r="BN18">
        <v>0.205381387</v>
      </c>
      <c r="BO18">
        <v>6.0849172999999999E-2</v>
      </c>
      <c r="BP18">
        <v>9.0101210000000001E-2</v>
      </c>
      <c r="BQ18">
        <v>5.9121205000000003E-2</v>
      </c>
      <c r="BR18">
        <v>1.3576895E-2</v>
      </c>
      <c r="BS18">
        <v>8.2695630000000006E-3</v>
      </c>
      <c r="BT18">
        <v>28</v>
      </c>
      <c r="BU18">
        <v>48</v>
      </c>
      <c r="BV18">
        <v>24</v>
      </c>
      <c r="BW18">
        <v>0.13714285700000001</v>
      </c>
      <c r="BX18">
        <v>0.16</v>
      </c>
      <c r="BY18">
        <v>0.27428571400000001</v>
      </c>
    </row>
    <row r="19" spans="1:77">
      <c r="A19" t="s">
        <v>201</v>
      </c>
      <c r="B19" t="s">
        <v>181</v>
      </c>
      <c r="C19" t="s">
        <v>55</v>
      </c>
      <c r="D19">
        <v>425</v>
      </c>
      <c r="E19">
        <v>359414.95289999997</v>
      </c>
      <c r="F19">
        <v>4235</v>
      </c>
      <c r="G19">
        <v>9</v>
      </c>
      <c r="H19">
        <v>377</v>
      </c>
      <c r="I19">
        <v>1296</v>
      </c>
      <c r="J19">
        <v>1423</v>
      </c>
      <c r="K19">
        <v>818</v>
      </c>
      <c r="L19">
        <v>312</v>
      </c>
      <c r="M19">
        <v>2.1251479999999999E-3</v>
      </c>
      <c r="N19">
        <v>8.9020071000000006E-2</v>
      </c>
      <c r="O19">
        <v>0.30602125099999999</v>
      </c>
      <c r="P19">
        <v>0.33600944500000002</v>
      </c>
      <c r="Q19">
        <v>0.193152302</v>
      </c>
      <c r="R19">
        <v>7.3671783000000005E-2</v>
      </c>
      <c r="S19">
        <v>7</v>
      </c>
      <c r="T19">
        <v>76</v>
      </c>
      <c r="U19">
        <v>392</v>
      </c>
      <c r="V19">
        <v>928</v>
      </c>
      <c r="W19">
        <v>874</v>
      </c>
      <c r="X19">
        <v>731</v>
      </c>
      <c r="Y19">
        <v>512</v>
      </c>
      <c r="Z19">
        <v>358</v>
      </c>
      <c r="AA19">
        <v>357</v>
      </c>
      <c r="AB19">
        <v>1.6528929999999999E-3</v>
      </c>
      <c r="AC19">
        <v>1.7945691E-2</v>
      </c>
      <c r="AD19">
        <v>9.2561983E-2</v>
      </c>
      <c r="AE19">
        <v>0.21912632800000001</v>
      </c>
      <c r="AF19">
        <v>0.20637544299999999</v>
      </c>
      <c r="AG19">
        <v>0.17260920900000001</v>
      </c>
      <c r="AH19">
        <v>0.12089728499999999</v>
      </c>
      <c r="AI19">
        <v>8.4533648000000003E-2</v>
      </c>
      <c r="AJ19">
        <v>8.4297521E-2</v>
      </c>
      <c r="AK19">
        <v>12172</v>
      </c>
      <c r="AL19">
        <v>575</v>
      </c>
      <c r="AM19">
        <v>279</v>
      </c>
      <c r="AN19">
        <v>179</v>
      </c>
      <c r="AO19">
        <v>448</v>
      </c>
      <c r="AP19">
        <v>96</v>
      </c>
      <c r="AQ19">
        <v>218</v>
      </c>
      <c r="AR19">
        <v>1576</v>
      </c>
      <c r="AS19">
        <v>1856</v>
      </c>
      <c r="AT19">
        <v>701</v>
      </c>
      <c r="AU19">
        <v>1994</v>
      </c>
      <c r="AV19">
        <v>1906</v>
      </c>
      <c r="AW19">
        <v>577</v>
      </c>
      <c r="AX19">
        <v>856</v>
      </c>
      <c r="AY19">
        <v>562</v>
      </c>
      <c r="AZ19">
        <v>206</v>
      </c>
      <c r="BA19">
        <v>143</v>
      </c>
      <c r="BB19">
        <v>36.6</v>
      </c>
      <c r="BC19">
        <v>31</v>
      </c>
      <c r="BD19">
        <v>4.7239565999999997E-2</v>
      </c>
      <c r="BE19">
        <v>2.2921459000000002E-2</v>
      </c>
      <c r="BF19">
        <v>1.4705882E-2</v>
      </c>
      <c r="BG19">
        <v>3.6805784000000001E-2</v>
      </c>
      <c r="BH19">
        <v>7.8869539999999998E-3</v>
      </c>
      <c r="BI19">
        <v>1.7909957000000001E-2</v>
      </c>
      <c r="BJ19">
        <v>0.129477489</v>
      </c>
      <c r="BK19">
        <v>0.15248110400000001</v>
      </c>
      <c r="BL19">
        <v>5.7591192999999999E-2</v>
      </c>
      <c r="BM19">
        <v>0.16381860000000001</v>
      </c>
      <c r="BN19">
        <v>0.15658889300000001</v>
      </c>
      <c r="BO19">
        <v>4.7403878000000003E-2</v>
      </c>
      <c r="BP19">
        <v>7.0325337000000002E-2</v>
      </c>
      <c r="BQ19">
        <v>4.6171541000000003E-2</v>
      </c>
      <c r="BR19">
        <v>1.6924088E-2</v>
      </c>
      <c r="BS19">
        <v>1.1748275000000001E-2</v>
      </c>
      <c r="BT19">
        <v>85</v>
      </c>
      <c r="BU19">
        <v>117</v>
      </c>
      <c r="BV19">
        <v>100</v>
      </c>
      <c r="BW19">
        <v>0.235294118</v>
      </c>
      <c r="BX19">
        <v>0.2</v>
      </c>
      <c r="BY19">
        <v>0.27529411799999998</v>
      </c>
    </row>
    <row r="20" spans="1:77">
      <c r="A20" t="s">
        <v>201</v>
      </c>
      <c r="B20" t="s">
        <v>181</v>
      </c>
      <c r="C20" t="s">
        <v>27</v>
      </c>
      <c r="D20">
        <v>298</v>
      </c>
      <c r="E20">
        <v>329669.57049999997</v>
      </c>
      <c r="F20">
        <v>3906</v>
      </c>
      <c r="G20">
        <v>8</v>
      </c>
      <c r="H20">
        <v>544</v>
      </c>
      <c r="I20">
        <v>910</v>
      </c>
      <c r="J20">
        <v>1729</v>
      </c>
      <c r="K20">
        <v>541</v>
      </c>
      <c r="L20">
        <v>174</v>
      </c>
      <c r="M20">
        <v>2.0481309999999999E-3</v>
      </c>
      <c r="N20">
        <v>0.139272913</v>
      </c>
      <c r="O20">
        <v>0.23297491000000001</v>
      </c>
      <c r="P20">
        <v>0.44265232999999998</v>
      </c>
      <c r="Q20">
        <v>0.13850486400000001</v>
      </c>
      <c r="R20">
        <v>4.4546850999999998E-2</v>
      </c>
      <c r="S20">
        <v>23</v>
      </c>
      <c r="T20">
        <v>131</v>
      </c>
      <c r="U20">
        <v>429</v>
      </c>
      <c r="V20">
        <v>668</v>
      </c>
      <c r="W20">
        <v>717</v>
      </c>
      <c r="X20">
        <v>1063</v>
      </c>
      <c r="Y20">
        <v>502</v>
      </c>
      <c r="Z20">
        <v>242</v>
      </c>
      <c r="AA20">
        <v>131</v>
      </c>
      <c r="AB20">
        <v>5.8883770000000002E-3</v>
      </c>
      <c r="AC20">
        <v>3.3538145999999998E-2</v>
      </c>
      <c r="AD20">
        <v>0.109831029</v>
      </c>
      <c r="AE20">
        <v>0.17101894500000001</v>
      </c>
      <c r="AF20">
        <v>0.183563748</v>
      </c>
      <c r="AG20">
        <v>0.272145417</v>
      </c>
      <c r="AH20">
        <v>0.12852022499999999</v>
      </c>
      <c r="AI20">
        <v>6.1955965000000002E-2</v>
      </c>
      <c r="AJ20">
        <v>3.3538145999999998E-2</v>
      </c>
      <c r="AK20">
        <v>9075</v>
      </c>
      <c r="AL20">
        <v>593</v>
      </c>
      <c r="AM20">
        <v>277</v>
      </c>
      <c r="AN20">
        <v>168</v>
      </c>
      <c r="AO20">
        <v>497</v>
      </c>
      <c r="AP20">
        <v>108</v>
      </c>
      <c r="AQ20">
        <v>206</v>
      </c>
      <c r="AR20">
        <v>271</v>
      </c>
      <c r="AS20">
        <v>819</v>
      </c>
      <c r="AT20">
        <v>611</v>
      </c>
      <c r="AU20">
        <v>1731</v>
      </c>
      <c r="AV20">
        <v>1658</v>
      </c>
      <c r="AW20">
        <v>550</v>
      </c>
      <c r="AX20">
        <v>707</v>
      </c>
      <c r="AY20">
        <v>561</v>
      </c>
      <c r="AZ20">
        <v>217</v>
      </c>
      <c r="BA20">
        <v>101</v>
      </c>
      <c r="BB20">
        <v>39.6</v>
      </c>
      <c r="BC20">
        <v>38</v>
      </c>
      <c r="BD20">
        <v>6.5344352999999994E-2</v>
      </c>
      <c r="BE20">
        <v>3.0523416000000001E-2</v>
      </c>
      <c r="BF20">
        <v>1.8512397E-2</v>
      </c>
      <c r="BG20">
        <v>5.4765840000000003E-2</v>
      </c>
      <c r="BH20">
        <v>1.1900826E-2</v>
      </c>
      <c r="BI20">
        <v>2.2699725E-2</v>
      </c>
      <c r="BJ20">
        <v>2.9862258999999999E-2</v>
      </c>
      <c r="BK20">
        <v>9.0247934000000002E-2</v>
      </c>
      <c r="BL20">
        <v>6.7327823999999994E-2</v>
      </c>
      <c r="BM20">
        <v>0.19074380199999999</v>
      </c>
      <c r="BN20">
        <v>0.18269972500000001</v>
      </c>
      <c r="BO20">
        <v>6.0606061000000003E-2</v>
      </c>
      <c r="BP20">
        <v>7.7906336000000007E-2</v>
      </c>
      <c r="BQ20">
        <v>6.1818181999999999E-2</v>
      </c>
      <c r="BR20">
        <v>2.3911846E-2</v>
      </c>
      <c r="BS20">
        <v>1.1129477E-2</v>
      </c>
      <c r="BT20">
        <v>55</v>
      </c>
      <c r="BU20">
        <v>67</v>
      </c>
      <c r="BV20">
        <v>39</v>
      </c>
      <c r="BW20">
        <v>0.13087248300000001</v>
      </c>
      <c r="BX20">
        <v>0.18456375799999999</v>
      </c>
      <c r="BY20">
        <v>0.224832215</v>
      </c>
    </row>
    <row r="21" spans="1:77">
      <c r="A21" t="s">
        <v>201</v>
      </c>
      <c r="B21" t="s">
        <v>181</v>
      </c>
      <c r="C21" t="s">
        <v>59</v>
      </c>
      <c r="D21">
        <v>169</v>
      </c>
      <c r="E21">
        <v>319601.52069999999</v>
      </c>
      <c r="F21">
        <v>2926</v>
      </c>
      <c r="G21">
        <v>4</v>
      </c>
      <c r="H21">
        <v>490</v>
      </c>
      <c r="I21">
        <v>668</v>
      </c>
      <c r="J21">
        <v>1425</v>
      </c>
      <c r="K21">
        <v>227</v>
      </c>
      <c r="L21">
        <v>112</v>
      </c>
      <c r="M21">
        <v>1.3670539999999999E-3</v>
      </c>
      <c r="N21">
        <v>0.167464115</v>
      </c>
      <c r="O21">
        <v>0.22829801799999999</v>
      </c>
      <c r="P21">
        <v>0.48701298700000001</v>
      </c>
      <c r="Q21">
        <v>7.7580313999999997E-2</v>
      </c>
      <c r="R21">
        <v>3.8277512E-2</v>
      </c>
      <c r="S21">
        <v>36</v>
      </c>
      <c r="T21">
        <v>136</v>
      </c>
      <c r="U21">
        <v>375</v>
      </c>
      <c r="V21">
        <v>394</v>
      </c>
      <c r="W21">
        <v>781</v>
      </c>
      <c r="X21">
        <v>789</v>
      </c>
      <c r="Y21">
        <v>250</v>
      </c>
      <c r="Z21">
        <v>93</v>
      </c>
      <c r="AA21">
        <v>72</v>
      </c>
      <c r="AB21">
        <v>1.2303486000000001E-2</v>
      </c>
      <c r="AC21">
        <v>4.6479835999999997E-2</v>
      </c>
      <c r="AD21">
        <v>0.128161312</v>
      </c>
      <c r="AE21">
        <v>0.13465481900000001</v>
      </c>
      <c r="AF21">
        <v>0.266917293</v>
      </c>
      <c r="AG21">
        <v>0.26965140100000001</v>
      </c>
      <c r="AH21">
        <v>8.5440874999999999E-2</v>
      </c>
      <c r="AI21">
        <v>3.1784004999999997E-2</v>
      </c>
      <c r="AJ21">
        <v>2.4606972000000001E-2</v>
      </c>
      <c r="AK21">
        <v>6854</v>
      </c>
      <c r="AL21">
        <v>510</v>
      </c>
      <c r="AM21">
        <v>244</v>
      </c>
      <c r="AN21">
        <v>147</v>
      </c>
      <c r="AO21">
        <v>369</v>
      </c>
      <c r="AP21">
        <v>74</v>
      </c>
      <c r="AQ21">
        <v>150</v>
      </c>
      <c r="AR21">
        <v>177</v>
      </c>
      <c r="AS21">
        <v>621</v>
      </c>
      <c r="AT21">
        <v>604</v>
      </c>
      <c r="AU21">
        <v>1545</v>
      </c>
      <c r="AV21">
        <v>1198</v>
      </c>
      <c r="AW21">
        <v>338</v>
      </c>
      <c r="AX21">
        <v>400</v>
      </c>
      <c r="AY21">
        <v>314</v>
      </c>
      <c r="AZ21">
        <v>108</v>
      </c>
      <c r="BA21">
        <v>55</v>
      </c>
      <c r="BB21">
        <v>36.6</v>
      </c>
      <c r="BC21">
        <v>34</v>
      </c>
      <c r="BD21">
        <v>7.4409104000000004E-2</v>
      </c>
      <c r="BE21">
        <v>3.5599649999999997E-2</v>
      </c>
      <c r="BF21">
        <v>2.1447330000000001E-2</v>
      </c>
      <c r="BG21">
        <v>5.3837175000000001E-2</v>
      </c>
      <c r="BH21">
        <v>1.0796615000000001E-2</v>
      </c>
      <c r="BI21">
        <v>2.1885030999999999E-2</v>
      </c>
      <c r="BJ21">
        <v>2.5824336E-2</v>
      </c>
      <c r="BK21">
        <v>9.0604027000000004E-2</v>
      </c>
      <c r="BL21">
        <v>8.8123723000000001E-2</v>
      </c>
      <c r="BM21">
        <v>0.22541581599999999</v>
      </c>
      <c r="BN21">
        <v>0.17478844499999999</v>
      </c>
      <c r="BO21">
        <v>4.9314269000000001E-2</v>
      </c>
      <c r="BP21">
        <v>5.8360082000000001E-2</v>
      </c>
      <c r="BQ21">
        <v>4.5812664000000003E-2</v>
      </c>
      <c r="BR21">
        <v>1.5757222000000001E-2</v>
      </c>
      <c r="BS21">
        <v>8.0245109999999998E-3</v>
      </c>
      <c r="BT21">
        <v>5</v>
      </c>
      <c r="BU21">
        <v>27</v>
      </c>
      <c r="BV21">
        <v>31</v>
      </c>
      <c r="BW21">
        <v>0.18343195300000001</v>
      </c>
      <c r="BX21">
        <v>2.9585798999999999E-2</v>
      </c>
      <c r="BY21">
        <v>0.15976331399999999</v>
      </c>
    </row>
    <row r="22" spans="1:77">
      <c r="A22" t="s">
        <v>201</v>
      </c>
      <c r="B22" t="s">
        <v>181</v>
      </c>
      <c r="C22" t="s">
        <v>68</v>
      </c>
      <c r="D22">
        <v>170</v>
      </c>
      <c r="E22">
        <v>238859.99410000001</v>
      </c>
      <c r="F22">
        <v>3770</v>
      </c>
      <c r="G22">
        <v>6</v>
      </c>
      <c r="H22">
        <v>422</v>
      </c>
      <c r="I22">
        <v>841</v>
      </c>
      <c r="J22">
        <v>2183</v>
      </c>
      <c r="K22">
        <v>259</v>
      </c>
      <c r="L22">
        <v>59</v>
      </c>
      <c r="M22">
        <v>1.591512E-3</v>
      </c>
      <c r="N22">
        <v>0.11193634</v>
      </c>
      <c r="O22">
        <v>0.22307692300000001</v>
      </c>
      <c r="P22">
        <v>0.57904509299999996</v>
      </c>
      <c r="Q22">
        <v>6.8700264999999996E-2</v>
      </c>
      <c r="R22">
        <v>1.5649867000000001E-2</v>
      </c>
      <c r="S22">
        <v>17</v>
      </c>
      <c r="T22">
        <v>133</v>
      </c>
      <c r="U22">
        <v>381</v>
      </c>
      <c r="V22">
        <v>497</v>
      </c>
      <c r="W22">
        <v>1221</v>
      </c>
      <c r="X22">
        <v>1125</v>
      </c>
      <c r="Y22">
        <v>261</v>
      </c>
      <c r="Z22">
        <v>88</v>
      </c>
      <c r="AA22">
        <v>47</v>
      </c>
      <c r="AB22">
        <v>4.5092839999999997E-3</v>
      </c>
      <c r="AC22">
        <v>3.5278515000000003E-2</v>
      </c>
      <c r="AD22">
        <v>0.10106100799999999</v>
      </c>
      <c r="AE22">
        <v>0.13183023899999999</v>
      </c>
      <c r="AF22">
        <v>0.323872679</v>
      </c>
      <c r="AG22">
        <v>0.29840848800000003</v>
      </c>
      <c r="AH22">
        <v>6.9230768999999998E-2</v>
      </c>
      <c r="AI22">
        <v>2.3342175E-2</v>
      </c>
      <c r="AJ22">
        <v>1.2466843999999999E-2</v>
      </c>
      <c r="AK22">
        <v>9181</v>
      </c>
      <c r="AL22">
        <v>698</v>
      </c>
      <c r="AM22">
        <v>385</v>
      </c>
      <c r="AN22">
        <v>227</v>
      </c>
      <c r="AO22">
        <v>613</v>
      </c>
      <c r="AP22">
        <v>143</v>
      </c>
      <c r="AQ22">
        <v>242</v>
      </c>
      <c r="AR22">
        <v>249</v>
      </c>
      <c r="AS22">
        <v>597</v>
      </c>
      <c r="AT22">
        <v>628</v>
      </c>
      <c r="AU22">
        <v>1980</v>
      </c>
      <c r="AV22">
        <v>1603</v>
      </c>
      <c r="AW22">
        <v>461</v>
      </c>
      <c r="AX22">
        <v>749</v>
      </c>
      <c r="AY22">
        <v>424</v>
      </c>
      <c r="AZ22">
        <v>124</v>
      </c>
      <c r="BA22">
        <v>58</v>
      </c>
      <c r="BB22">
        <v>37</v>
      </c>
      <c r="BC22">
        <v>35</v>
      </c>
      <c r="BD22">
        <v>7.6026576999999998E-2</v>
      </c>
      <c r="BE22">
        <v>4.1934430000000002E-2</v>
      </c>
      <c r="BF22">
        <v>2.4724975E-2</v>
      </c>
      <c r="BG22">
        <v>6.6768326000000003E-2</v>
      </c>
      <c r="BH22">
        <v>1.5575645000000001E-2</v>
      </c>
      <c r="BI22">
        <v>2.6358784E-2</v>
      </c>
      <c r="BJ22">
        <v>2.7121229E-2</v>
      </c>
      <c r="BK22">
        <v>6.5025596000000005E-2</v>
      </c>
      <c r="BL22">
        <v>6.8402135000000003E-2</v>
      </c>
      <c r="BM22">
        <v>0.215662782</v>
      </c>
      <c r="BN22">
        <v>0.17459971699999999</v>
      </c>
      <c r="BO22">
        <v>5.0212395E-2</v>
      </c>
      <c r="BP22">
        <v>8.1581527000000001E-2</v>
      </c>
      <c r="BQ22">
        <v>4.6182332999999999E-2</v>
      </c>
      <c r="BR22">
        <v>1.3506153999999999E-2</v>
      </c>
      <c r="BS22">
        <v>6.317395E-3</v>
      </c>
      <c r="BT22">
        <v>12</v>
      </c>
      <c r="BU22">
        <v>43</v>
      </c>
      <c r="BV22">
        <v>33</v>
      </c>
      <c r="BW22">
        <v>0.194117647</v>
      </c>
      <c r="BX22">
        <v>7.0588234999999999E-2</v>
      </c>
      <c r="BY22">
        <v>0.25294117599999999</v>
      </c>
    </row>
    <row r="23" spans="1:77">
      <c r="A23" t="s">
        <v>201</v>
      </c>
      <c r="B23" t="s">
        <v>181</v>
      </c>
      <c r="C23" t="s">
        <v>49</v>
      </c>
      <c r="D23">
        <v>208</v>
      </c>
      <c r="E23">
        <v>265278.17310000001</v>
      </c>
      <c r="F23">
        <v>4527</v>
      </c>
      <c r="G23">
        <v>7</v>
      </c>
      <c r="H23">
        <v>845</v>
      </c>
      <c r="I23">
        <v>1203</v>
      </c>
      <c r="J23">
        <v>1772</v>
      </c>
      <c r="K23">
        <v>527</v>
      </c>
      <c r="L23">
        <v>173</v>
      </c>
      <c r="M23">
        <v>1.5462780000000001E-3</v>
      </c>
      <c r="N23">
        <v>0.186657831</v>
      </c>
      <c r="O23">
        <v>0.2657389</v>
      </c>
      <c r="P23">
        <v>0.391429203</v>
      </c>
      <c r="Q23">
        <v>0.116412635</v>
      </c>
      <c r="R23">
        <v>3.8215154000000001E-2</v>
      </c>
      <c r="S23">
        <v>17</v>
      </c>
      <c r="T23">
        <v>141</v>
      </c>
      <c r="U23">
        <v>710</v>
      </c>
      <c r="V23">
        <v>829</v>
      </c>
      <c r="W23">
        <v>868</v>
      </c>
      <c r="X23">
        <v>1023</v>
      </c>
      <c r="Y23">
        <v>505</v>
      </c>
      <c r="Z23">
        <v>253</v>
      </c>
      <c r="AA23">
        <v>181</v>
      </c>
      <c r="AB23">
        <v>3.7552459999999998E-3</v>
      </c>
      <c r="AC23">
        <v>3.1146455E-2</v>
      </c>
      <c r="AD23">
        <v>0.15683675699999999</v>
      </c>
      <c r="AE23">
        <v>0.183123481</v>
      </c>
      <c r="AF23">
        <v>0.191738458</v>
      </c>
      <c r="AG23">
        <v>0.22597746899999999</v>
      </c>
      <c r="AH23">
        <v>0.11155290499999999</v>
      </c>
      <c r="AI23">
        <v>5.5886901000000003E-2</v>
      </c>
      <c r="AJ23">
        <v>3.9982327999999998E-2</v>
      </c>
      <c r="AK23">
        <v>9998</v>
      </c>
      <c r="AL23">
        <v>653</v>
      </c>
      <c r="AM23">
        <v>296</v>
      </c>
      <c r="AN23">
        <v>188</v>
      </c>
      <c r="AO23">
        <v>486</v>
      </c>
      <c r="AP23">
        <v>111</v>
      </c>
      <c r="AQ23">
        <v>208</v>
      </c>
      <c r="AR23">
        <v>223</v>
      </c>
      <c r="AS23">
        <v>662</v>
      </c>
      <c r="AT23">
        <v>629</v>
      </c>
      <c r="AU23">
        <v>2047</v>
      </c>
      <c r="AV23">
        <v>1946</v>
      </c>
      <c r="AW23">
        <v>582</v>
      </c>
      <c r="AX23">
        <v>834</v>
      </c>
      <c r="AY23">
        <v>747</v>
      </c>
      <c r="AZ23">
        <v>240</v>
      </c>
      <c r="BA23">
        <v>146</v>
      </c>
      <c r="BB23">
        <v>41.5</v>
      </c>
      <c r="BC23">
        <v>41</v>
      </c>
      <c r="BD23">
        <v>6.5313063000000005E-2</v>
      </c>
      <c r="BE23">
        <v>2.9605921E-2</v>
      </c>
      <c r="BF23">
        <v>1.8803760999999999E-2</v>
      </c>
      <c r="BG23">
        <v>4.8609722000000001E-2</v>
      </c>
      <c r="BH23">
        <v>1.1102219999999999E-2</v>
      </c>
      <c r="BI23">
        <v>2.0804161000000002E-2</v>
      </c>
      <c r="BJ23">
        <v>2.2304461000000001E-2</v>
      </c>
      <c r="BK23">
        <v>6.6213243000000005E-2</v>
      </c>
      <c r="BL23">
        <v>6.2912582999999994E-2</v>
      </c>
      <c r="BM23">
        <v>0.20474094800000001</v>
      </c>
      <c r="BN23">
        <v>0.19463892799999999</v>
      </c>
      <c r="BO23">
        <v>5.8211642000000001E-2</v>
      </c>
      <c r="BP23">
        <v>8.3416683000000005E-2</v>
      </c>
      <c r="BQ23">
        <v>7.4714943000000006E-2</v>
      </c>
      <c r="BR23">
        <v>2.4004800999999999E-2</v>
      </c>
      <c r="BS23">
        <v>1.4602921E-2</v>
      </c>
      <c r="BT23">
        <v>16</v>
      </c>
      <c r="BU23">
        <v>44</v>
      </c>
      <c r="BV23">
        <v>46</v>
      </c>
      <c r="BW23">
        <v>0.22115384599999999</v>
      </c>
      <c r="BX23">
        <v>7.6923077000000006E-2</v>
      </c>
      <c r="BY23">
        <v>0.21153846200000001</v>
      </c>
    </row>
    <row r="24" spans="1:77">
      <c r="A24" t="s">
        <v>201</v>
      </c>
      <c r="B24" t="s">
        <v>181</v>
      </c>
      <c r="C24" t="s">
        <v>65</v>
      </c>
      <c r="D24">
        <v>180</v>
      </c>
      <c r="E24">
        <v>357896.18890000001</v>
      </c>
      <c r="F24">
        <v>4309</v>
      </c>
      <c r="G24">
        <v>3</v>
      </c>
      <c r="H24">
        <v>242</v>
      </c>
      <c r="I24">
        <v>556</v>
      </c>
      <c r="J24">
        <v>2165</v>
      </c>
      <c r="K24">
        <v>1143</v>
      </c>
      <c r="L24">
        <v>200</v>
      </c>
      <c r="M24">
        <v>6.9621699999999995E-4</v>
      </c>
      <c r="N24">
        <v>5.6161521999999998E-2</v>
      </c>
      <c r="O24">
        <v>0.12903225800000001</v>
      </c>
      <c r="P24">
        <v>0.50243676000000004</v>
      </c>
      <c r="Q24">
        <v>0.26525876100000001</v>
      </c>
      <c r="R24">
        <v>4.6414481E-2</v>
      </c>
      <c r="S24">
        <v>3</v>
      </c>
      <c r="T24">
        <v>64</v>
      </c>
      <c r="U24">
        <v>187</v>
      </c>
      <c r="V24">
        <v>385</v>
      </c>
      <c r="W24">
        <v>845</v>
      </c>
      <c r="X24">
        <v>1223</v>
      </c>
      <c r="Y24">
        <v>770</v>
      </c>
      <c r="Z24">
        <v>501</v>
      </c>
      <c r="AA24">
        <v>331</v>
      </c>
      <c r="AB24">
        <v>6.9621699999999995E-4</v>
      </c>
      <c r="AC24">
        <v>1.4852634E-2</v>
      </c>
      <c r="AD24">
        <v>4.3397539999999998E-2</v>
      </c>
      <c r="AE24">
        <v>8.9347877000000006E-2</v>
      </c>
      <c r="AF24">
        <v>0.19610118400000001</v>
      </c>
      <c r="AG24">
        <v>0.28382455299999998</v>
      </c>
      <c r="AH24">
        <v>0.17869575300000001</v>
      </c>
      <c r="AI24">
        <v>0.116268276</v>
      </c>
      <c r="AJ24">
        <v>7.6815966999999999E-2</v>
      </c>
      <c r="AK24">
        <v>10598</v>
      </c>
      <c r="AL24">
        <v>612</v>
      </c>
      <c r="AM24">
        <v>392</v>
      </c>
      <c r="AN24">
        <v>281</v>
      </c>
      <c r="AO24">
        <v>687</v>
      </c>
      <c r="AP24">
        <v>139</v>
      </c>
      <c r="AQ24">
        <v>268</v>
      </c>
      <c r="AR24">
        <v>218</v>
      </c>
      <c r="AS24">
        <v>441</v>
      </c>
      <c r="AT24">
        <v>385</v>
      </c>
      <c r="AU24">
        <v>2094</v>
      </c>
      <c r="AV24">
        <v>2114</v>
      </c>
      <c r="AW24">
        <v>655</v>
      </c>
      <c r="AX24">
        <v>1118</v>
      </c>
      <c r="AY24">
        <v>874</v>
      </c>
      <c r="AZ24">
        <v>225</v>
      </c>
      <c r="BA24">
        <v>95</v>
      </c>
      <c r="BB24">
        <v>42.3</v>
      </c>
      <c r="BC24">
        <v>43</v>
      </c>
      <c r="BD24">
        <v>5.7746745000000002E-2</v>
      </c>
      <c r="BE24">
        <v>3.6988110999999997E-2</v>
      </c>
      <c r="BF24">
        <v>2.6514436999999998E-2</v>
      </c>
      <c r="BG24">
        <v>6.4823552000000007E-2</v>
      </c>
      <c r="BH24">
        <v>1.3115682E-2</v>
      </c>
      <c r="BI24">
        <v>2.5287790000000001E-2</v>
      </c>
      <c r="BJ24">
        <v>2.0569918999999999E-2</v>
      </c>
      <c r="BK24">
        <v>4.1611624999999999E-2</v>
      </c>
      <c r="BL24">
        <v>3.6327608999999997E-2</v>
      </c>
      <c r="BM24">
        <v>0.19758444999999999</v>
      </c>
      <c r="BN24">
        <v>0.199471598</v>
      </c>
      <c r="BO24">
        <v>6.1804114E-2</v>
      </c>
      <c r="BP24">
        <v>0.105491602</v>
      </c>
      <c r="BQ24">
        <v>8.2468390000000003E-2</v>
      </c>
      <c r="BR24">
        <v>2.1230420999999999E-2</v>
      </c>
      <c r="BS24">
        <v>8.9639549999999991E-3</v>
      </c>
      <c r="BT24">
        <v>38</v>
      </c>
      <c r="BU24">
        <v>67</v>
      </c>
      <c r="BV24">
        <v>11</v>
      </c>
      <c r="BW24">
        <v>6.1111111000000003E-2</v>
      </c>
      <c r="BX24">
        <v>0.21111111099999999</v>
      </c>
      <c r="BY24">
        <v>0.37222222199999999</v>
      </c>
    </row>
    <row r="25" spans="1:77">
      <c r="A25" t="s">
        <v>201</v>
      </c>
      <c r="B25" t="s">
        <v>181</v>
      </c>
      <c r="C25" t="s">
        <v>29</v>
      </c>
      <c r="D25">
        <v>260</v>
      </c>
      <c r="E25">
        <v>344924.06540000002</v>
      </c>
      <c r="F25">
        <v>3007</v>
      </c>
      <c r="G25">
        <v>2</v>
      </c>
      <c r="H25">
        <v>65</v>
      </c>
      <c r="I25">
        <v>662</v>
      </c>
      <c r="J25">
        <v>1072</v>
      </c>
      <c r="K25">
        <v>1034</v>
      </c>
      <c r="L25">
        <v>172</v>
      </c>
      <c r="M25">
        <v>6.6511499999999998E-4</v>
      </c>
      <c r="N25">
        <v>2.1616229000000001E-2</v>
      </c>
      <c r="O25">
        <v>0.220152976</v>
      </c>
      <c r="P25">
        <v>0.356501497</v>
      </c>
      <c r="Q25">
        <v>0.34386431699999997</v>
      </c>
      <c r="R25">
        <v>5.7199867000000001E-2</v>
      </c>
      <c r="S25">
        <v>4</v>
      </c>
      <c r="T25">
        <v>15</v>
      </c>
      <c r="U25">
        <v>58</v>
      </c>
      <c r="V25">
        <v>550</v>
      </c>
      <c r="W25">
        <v>551</v>
      </c>
      <c r="X25">
        <v>519</v>
      </c>
      <c r="Y25">
        <v>407</v>
      </c>
      <c r="Z25">
        <v>435</v>
      </c>
      <c r="AA25">
        <v>468</v>
      </c>
      <c r="AB25">
        <v>1.330229E-3</v>
      </c>
      <c r="AC25">
        <v>4.9883599999999998E-3</v>
      </c>
      <c r="AD25">
        <v>1.9288327000000001E-2</v>
      </c>
      <c r="AE25">
        <v>0.182906551</v>
      </c>
      <c r="AF25">
        <v>0.18323910900000001</v>
      </c>
      <c r="AG25">
        <v>0.172597273</v>
      </c>
      <c r="AH25">
        <v>0.135350848</v>
      </c>
      <c r="AI25">
        <v>0.144662454</v>
      </c>
      <c r="AJ25">
        <v>0.15563684699999999</v>
      </c>
      <c r="AK25">
        <v>7880</v>
      </c>
      <c r="AL25">
        <v>803</v>
      </c>
      <c r="AM25">
        <v>449</v>
      </c>
      <c r="AN25">
        <v>251</v>
      </c>
      <c r="AO25">
        <v>530</v>
      </c>
      <c r="AP25">
        <v>105</v>
      </c>
      <c r="AQ25">
        <v>168</v>
      </c>
      <c r="AR25">
        <v>139</v>
      </c>
      <c r="AS25">
        <v>307</v>
      </c>
      <c r="AT25">
        <v>486</v>
      </c>
      <c r="AU25">
        <v>2448</v>
      </c>
      <c r="AV25">
        <v>1453</v>
      </c>
      <c r="AW25">
        <v>250</v>
      </c>
      <c r="AX25">
        <v>327</v>
      </c>
      <c r="AY25">
        <v>144</v>
      </c>
      <c r="AZ25">
        <v>15</v>
      </c>
      <c r="BA25">
        <v>5</v>
      </c>
      <c r="BB25">
        <v>32.5</v>
      </c>
      <c r="BC25">
        <v>35</v>
      </c>
      <c r="BD25">
        <v>0.10190355299999999</v>
      </c>
      <c r="BE25">
        <v>5.6979694999999997E-2</v>
      </c>
      <c r="BF25">
        <v>3.1852791999999998E-2</v>
      </c>
      <c r="BG25">
        <v>6.7258883000000005E-2</v>
      </c>
      <c r="BH25">
        <v>1.3324872999999999E-2</v>
      </c>
      <c r="BI25">
        <v>2.1319797000000001E-2</v>
      </c>
      <c r="BJ25">
        <v>1.7639594000000001E-2</v>
      </c>
      <c r="BK25">
        <v>3.8959391000000003E-2</v>
      </c>
      <c r="BL25">
        <v>6.1675127000000003E-2</v>
      </c>
      <c r="BM25">
        <v>0.31065989799999999</v>
      </c>
      <c r="BN25">
        <v>0.18439086299999999</v>
      </c>
      <c r="BO25">
        <v>3.1725888000000001E-2</v>
      </c>
      <c r="BP25">
        <v>4.1497461999999999E-2</v>
      </c>
      <c r="BQ25">
        <v>1.8274111999999999E-2</v>
      </c>
      <c r="BR25">
        <v>1.9035530000000001E-3</v>
      </c>
      <c r="BS25">
        <v>6.3451800000000004E-4</v>
      </c>
      <c r="BT25">
        <v>64</v>
      </c>
      <c r="BU25">
        <v>84</v>
      </c>
      <c r="BV25">
        <v>34</v>
      </c>
      <c r="BW25">
        <v>0.13076923100000001</v>
      </c>
      <c r="BX25">
        <v>0.24615384600000001</v>
      </c>
      <c r="BY25">
        <v>0.32307692300000002</v>
      </c>
    </row>
    <row r="26" spans="1:77">
      <c r="A26" t="s">
        <v>201</v>
      </c>
      <c r="B26" t="s">
        <v>181</v>
      </c>
      <c r="C26" t="s">
        <v>52</v>
      </c>
      <c r="D26">
        <v>177</v>
      </c>
      <c r="E26">
        <v>283947.7401</v>
      </c>
      <c r="F26">
        <v>4110</v>
      </c>
      <c r="G26">
        <v>3</v>
      </c>
      <c r="H26">
        <v>316</v>
      </c>
      <c r="I26">
        <v>729</v>
      </c>
      <c r="J26">
        <v>2289</v>
      </c>
      <c r="K26">
        <v>610</v>
      </c>
      <c r="L26">
        <v>163</v>
      </c>
      <c r="M26">
        <v>7.2992700000000001E-4</v>
      </c>
      <c r="N26">
        <v>7.6885645000000002E-2</v>
      </c>
      <c r="O26">
        <v>0.177372263</v>
      </c>
      <c r="P26">
        <v>0.55693430700000002</v>
      </c>
      <c r="Q26">
        <v>0.14841849100000001</v>
      </c>
      <c r="R26">
        <v>3.9659367000000001E-2</v>
      </c>
      <c r="S26">
        <v>19</v>
      </c>
      <c r="T26">
        <v>91</v>
      </c>
      <c r="U26">
        <v>304</v>
      </c>
      <c r="V26">
        <v>475</v>
      </c>
      <c r="W26">
        <v>1209</v>
      </c>
      <c r="X26">
        <v>973</v>
      </c>
      <c r="Y26">
        <v>529</v>
      </c>
      <c r="Z26">
        <v>273</v>
      </c>
      <c r="AA26">
        <v>237</v>
      </c>
      <c r="AB26">
        <v>4.6228709999999998E-3</v>
      </c>
      <c r="AC26">
        <v>2.2141119000000001E-2</v>
      </c>
      <c r="AD26">
        <v>7.3965936999999995E-2</v>
      </c>
      <c r="AE26">
        <v>0.115571776</v>
      </c>
      <c r="AF26">
        <v>0.294160584</v>
      </c>
      <c r="AG26">
        <v>0.23673965899999999</v>
      </c>
      <c r="AH26">
        <v>0.128710462</v>
      </c>
      <c r="AI26">
        <v>6.6423358000000002E-2</v>
      </c>
      <c r="AJ26">
        <v>5.7664234000000002E-2</v>
      </c>
      <c r="AK26">
        <v>10150</v>
      </c>
      <c r="AL26">
        <v>607</v>
      </c>
      <c r="AM26">
        <v>376</v>
      </c>
      <c r="AN26">
        <v>240</v>
      </c>
      <c r="AO26">
        <v>623</v>
      </c>
      <c r="AP26">
        <v>156</v>
      </c>
      <c r="AQ26">
        <v>381</v>
      </c>
      <c r="AR26">
        <v>227</v>
      </c>
      <c r="AS26">
        <v>565</v>
      </c>
      <c r="AT26">
        <v>668</v>
      </c>
      <c r="AU26">
        <v>2068</v>
      </c>
      <c r="AV26">
        <v>1967</v>
      </c>
      <c r="AW26">
        <v>589</v>
      </c>
      <c r="AX26">
        <v>895</v>
      </c>
      <c r="AY26">
        <v>589</v>
      </c>
      <c r="AZ26">
        <v>147</v>
      </c>
      <c r="BA26">
        <v>52</v>
      </c>
      <c r="BB26">
        <v>39</v>
      </c>
      <c r="BC26">
        <v>39</v>
      </c>
      <c r="BD26">
        <v>5.9802955999999997E-2</v>
      </c>
      <c r="BE26">
        <v>3.7044334999999998E-2</v>
      </c>
      <c r="BF26">
        <v>2.3645320000000001E-2</v>
      </c>
      <c r="BG26">
        <v>6.1379309999999999E-2</v>
      </c>
      <c r="BH26">
        <v>1.5369458000000001E-2</v>
      </c>
      <c r="BI26">
        <v>3.7536946000000002E-2</v>
      </c>
      <c r="BJ26">
        <v>2.2364531999999999E-2</v>
      </c>
      <c r="BK26">
        <v>5.5665025E-2</v>
      </c>
      <c r="BL26">
        <v>6.5812808E-2</v>
      </c>
      <c r="BM26">
        <v>0.20374384200000001</v>
      </c>
      <c r="BN26">
        <v>0.19379310299999999</v>
      </c>
      <c r="BO26">
        <v>5.8029557000000002E-2</v>
      </c>
      <c r="BP26">
        <v>8.8177340000000007E-2</v>
      </c>
      <c r="BQ26">
        <v>5.8029557000000002E-2</v>
      </c>
      <c r="BR26">
        <v>1.4482759E-2</v>
      </c>
      <c r="BS26">
        <v>5.1231530000000001E-3</v>
      </c>
      <c r="BT26">
        <v>24</v>
      </c>
      <c r="BU26">
        <v>50</v>
      </c>
      <c r="BV26">
        <v>28</v>
      </c>
      <c r="BW26">
        <v>0.15819209000000001</v>
      </c>
      <c r="BX26">
        <v>0.13559321999999999</v>
      </c>
      <c r="BY26">
        <v>0.28248587600000002</v>
      </c>
    </row>
    <row r="27" spans="1:77">
      <c r="A27" t="s">
        <v>201</v>
      </c>
      <c r="B27" t="s">
        <v>183</v>
      </c>
      <c r="C27" t="s">
        <v>73</v>
      </c>
      <c r="D27">
        <v>107</v>
      </c>
      <c r="E27">
        <v>330963.19630000001</v>
      </c>
      <c r="F27">
        <v>2107</v>
      </c>
      <c r="G27">
        <v>4</v>
      </c>
      <c r="H27">
        <v>91</v>
      </c>
      <c r="I27">
        <v>470</v>
      </c>
      <c r="J27">
        <v>1050</v>
      </c>
      <c r="K27">
        <v>380</v>
      </c>
      <c r="L27">
        <v>112</v>
      </c>
      <c r="M27">
        <v>1.8984340000000001E-3</v>
      </c>
      <c r="N27">
        <v>4.3189368999999998E-2</v>
      </c>
      <c r="O27">
        <v>0.223065971</v>
      </c>
      <c r="P27">
        <v>0.49833886999999999</v>
      </c>
      <c r="Q27">
        <v>0.18035121000000001</v>
      </c>
      <c r="R27">
        <v>5.3156146000000001E-2</v>
      </c>
      <c r="S27">
        <v>1</v>
      </c>
      <c r="T27">
        <v>15</v>
      </c>
      <c r="U27">
        <v>94</v>
      </c>
      <c r="V27">
        <v>315</v>
      </c>
      <c r="W27">
        <v>570</v>
      </c>
      <c r="X27">
        <v>466</v>
      </c>
      <c r="Y27">
        <v>281</v>
      </c>
      <c r="Z27">
        <v>187</v>
      </c>
      <c r="AA27">
        <v>178</v>
      </c>
      <c r="AB27">
        <v>4.7460800000000001E-4</v>
      </c>
      <c r="AC27">
        <v>7.1191270000000003E-3</v>
      </c>
      <c r="AD27">
        <v>4.4613194000000002E-2</v>
      </c>
      <c r="AE27">
        <v>0.14950166100000001</v>
      </c>
      <c r="AF27">
        <v>0.27052681499999998</v>
      </c>
      <c r="AG27">
        <v>0.221167537</v>
      </c>
      <c r="AH27">
        <v>0.133364974</v>
      </c>
      <c r="AI27">
        <v>8.8751780000000002E-2</v>
      </c>
      <c r="AJ27">
        <v>8.4480304000000006E-2</v>
      </c>
      <c r="AK27">
        <v>4828</v>
      </c>
      <c r="AL27">
        <v>257</v>
      </c>
      <c r="AM27">
        <v>156</v>
      </c>
      <c r="AN27">
        <v>95</v>
      </c>
      <c r="AO27">
        <v>268</v>
      </c>
      <c r="AP27">
        <v>45</v>
      </c>
      <c r="AQ27">
        <v>110</v>
      </c>
      <c r="AR27">
        <v>87</v>
      </c>
      <c r="AS27">
        <v>221</v>
      </c>
      <c r="AT27">
        <v>235</v>
      </c>
      <c r="AU27">
        <v>912</v>
      </c>
      <c r="AV27">
        <v>935</v>
      </c>
      <c r="AW27">
        <v>384</v>
      </c>
      <c r="AX27">
        <v>653</v>
      </c>
      <c r="AY27">
        <v>333</v>
      </c>
      <c r="AZ27">
        <v>106</v>
      </c>
      <c r="BA27">
        <v>31</v>
      </c>
      <c r="BB27">
        <v>43.7</v>
      </c>
      <c r="BC27">
        <v>45</v>
      </c>
      <c r="BD27">
        <v>5.3231151999999997E-2</v>
      </c>
      <c r="BE27">
        <v>3.2311515999999998E-2</v>
      </c>
      <c r="BF27">
        <v>1.9676885000000002E-2</v>
      </c>
      <c r="BG27">
        <v>5.5509528000000002E-2</v>
      </c>
      <c r="BH27">
        <v>9.3206299999999999E-3</v>
      </c>
      <c r="BI27">
        <v>2.2783761E-2</v>
      </c>
      <c r="BJ27">
        <v>1.8019884E-2</v>
      </c>
      <c r="BK27">
        <v>4.5774648000000001E-2</v>
      </c>
      <c r="BL27">
        <v>4.8674399E-2</v>
      </c>
      <c r="BM27">
        <v>0.18889809399999999</v>
      </c>
      <c r="BN27">
        <v>0.19366197199999999</v>
      </c>
      <c r="BO27">
        <v>7.9536040000000002E-2</v>
      </c>
      <c r="BP27">
        <v>0.13525269300000001</v>
      </c>
      <c r="BQ27">
        <v>6.8972659000000006E-2</v>
      </c>
      <c r="BR27">
        <v>2.1955261E-2</v>
      </c>
      <c r="BS27">
        <v>6.4208779999999997E-3</v>
      </c>
      <c r="BT27">
        <v>25</v>
      </c>
      <c r="BU27">
        <v>41</v>
      </c>
      <c r="BV27">
        <v>4</v>
      </c>
      <c r="BW27">
        <v>3.7383178000000003E-2</v>
      </c>
      <c r="BX27">
        <v>0.23364486000000001</v>
      </c>
      <c r="BY27">
        <v>0.38317757000000002</v>
      </c>
    </row>
    <row r="28" spans="1:77">
      <c r="A28" t="s">
        <v>201</v>
      </c>
      <c r="B28" t="s">
        <v>183</v>
      </c>
      <c r="C28" t="s">
        <v>61</v>
      </c>
      <c r="D28">
        <v>201</v>
      </c>
      <c r="E28">
        <v>325115.52240000002</v>
      </c>
      <c r="F28">
        <v>3607</v>
      </c>
      <c r="G28">
        <v>4</v>
      </c>
      <c r="H28">
        <v>394</v>
      </c>
      <c r="I28">
        <v>802</v>
      </c>
      <c r="J28">
        <v>1549</v>
      </c>
      <c r="K28">
        <v>709</v>
      </c>
      <c r="L28">
        <v>149</v>
      </c>
      <c r="M28">
        <v>1.108955E-3</v>
      </c>
      <c r="N28">
        <v>0.109232049</v>
      </c>
      <c r="O28">
        <v>0.22234543900000001</v>
      </c>
      <c r="P28">
        <v>0.42944274999999998</v>
      </c>
      <c r="Q28">
        <v>0.19656224</v>
      </c>
      <c r="R28">
        <v>4.1308566999999997E-2</v>
      </c>
      <c r="S28">
        <v>16</v>
      </c>
      <c r="T28">
        <v>53</v>
      </c>
      <c r="U28">
        <v>335</v>
      </c>
      <c r="V28">
        <v>587</v>
      </c>
      <c r="W28">
        <v>782</v>
      </c>
      <c r="X28">
        <v>798</v>
      </c>
      <c r="Y28">
        <v>494</v>
      </c>
      <c r="Z28">
        <v>306</v>
      </c>
      <c r="AA28">
        <v>236</v>
      </c>
      <c r="AB28">
        <v>4.4358189999999997E-3</v>
      </c>
      <c r="AC28">
        <v>1.4693651E-2</v>
      </c>
      <c r="AD28">
        <v>9.2874965000000004E-2</v>
      </c>
      <c r="AE28">
        <v>0.16273911799999999</v>
      </c>
      <c r="AF28">
        <v>0.216800665</v>
      </c>
      <c r="AG28">
        <v>0.22123648500000001</v>
      </c>
      <c r="AH28">
        <v>0.13695591900000001</v>
      </c>
      <c r="AI28">
        <v>8.4835042999999999E-2</v>
      </c>
      <c r="AJ28">
        <v>6.5428334000000005E-2</v>
      </c>
      <c r="AK28">
        <v>7966</v>
      </c>
      <c r="AL28">
        <v>426</v>
      </c>
      <c r="AM28">
        <v>240</v>
      </c>
      <c r="AN28">
        <v>162</v>
      </c>
      <c r="AO28">
        <v>426</v>
      </c>
      <c r="AP28">
        <v>84</v>
      </c>
      <c r="AQ28">
        <v>188</v>
      </c>
      <c r="AR28">
        <v>154</v>
      </c>
      <c r="AS28">
        <v>327</v>
      </c>
      <c r="AT28">
        <v>347</v>
      </c>
      <c r="AU28">
        <v>1394</v>
      </c>
      <c r="AV28">
        <v>1614</v>
      </c>
      <c r="AW28">
        <v>697</v>
      </c>
      <c r="AX28">
        <v>999</v>
      </c>
      <c r="AY28">
        <v>602</v>
      </c>
      <c r="AZ28">
        <v>197</v>
      </c>
      <c r="BA28">
        <v>109</v>
      </c>
      <c r="BB28">
        <v>44.7</v>
      </c>
      <c r="BC28">
        <v>46</v>
      </c>
      <c r="BD28">
        <v>5.3477278000000003E-2</v>
      </c>
      <c r="BE28">
        <v>3.0128044E-2</v>
      </c>
      <c r="BF28">
        <v>2.0336429999999999E-2</v>
      </c>
      <c r="BG28">
        <v>5.3477278000000003E-2</v>
      </c>
      <c r="BH28">
        <v>1.0544815000000001E-2</v>
      </c>
      <c r="BI28">
        <v>2.3600301000000001E-2</v>
      </c>
      <c r="BJ28">
        <v>1.9332162E-2</v>
      </c>
      <c r="BK28">
        <v>4.1049460000000003E-2</v>
      </c>
      <c r="BL28">
        <v>4.3560131000000002E-2</v>
      </c>
      <c r="BM28">
        <v>0.17499372299999999</v>
      </c>
      <c r="BN28">
        <v>0.20261109699999999</v>
      </c>
      <c r="BO28">
        <v>8.7496861999999995E-2</v>
      </c>
      <c r="BP28">
        <v>0.125407984</v>
      </c>
      <c r="BQ28">
        <v>7.5571178000000003E-2</v>
      </c>
      <c r="BR28">
        <v>2.4730103E-2</v>
      </c>
      <c r="BS28">
        <v>1.3683153E-2</v>
      </c>
      <c r="BT28">
        <v>60</v>
      </c>
      <c r="BU28">
        <v>45</v>
      </c>
      <c r="BV28">
        <v>31</v>
      </c>
      <c r="BW28">
        <v>0.154228856</v>
      </c>
      <c r="BX28">
        <v>0.29850746299999997</v>
      </c>
      <c r="BY28">
        <v>0.22388059699999999</v>
      </c>
    </row>
    <row r="29" spans="1:77">
      <c r="A29" t="s">
        <v>201</v>
      </c>
      <c r="B29" t="s">
        <v>183</v>
      </c>
      <c r="C29" t="s">
        <v>81</v>
      </c>
      <c r="D29">
        <v>374</v>
      </c>
      <c r="E29">
        <v>358680.80209999997</v>
      </c>
      <c r="F29">
        <v>4838</v>
      </c>
      <c r="G29">
        <v>5</v>
      </c>
      <c r="H29">
        <v>378</v>
      </c>
      <c r="I29">
        <v>1355</v>
      </c>
      <c r="J29">
        <v>1383</v>
      </c>
      <c r="K29">
        <v>1442</v>
      </c>
      <c r="L29">
        <v>275</v>
      </c>
      <c r="M29">
        <v>1.033485E-3</v>
      </c>
      <c r="N29">
        <v>7.8131459E-2</v>
      </c>
      <c r="O29">
        <v>0.28007441100000002</v>
      </c>
      <c r="P29">
        <v>0.28586192599999999</v>
      </c>
      <c r="Q29">
        <v>0.29805704799999999</v>
      </c>
      <c r="R29">
        <v>5.6841669999999997E-2</v>
      </c>
      <c r="S29">
        <v>4</v>
      </c>
      <c r="T29">
        <v>123</v>
      </c>
      <c r="U29">
        <v>605</v>
      </c>
      <c r="V29">
        <v>866</v>
      </c>
      <c r="W29">
        <v>659</v>
      </c>
      <c r="X29">
        <v>874</v>
      </c>
      <c r="Y29">
        <v>717</v>
      </c>
      <c r="Z29">
        <v>527</v>
      </c>
      <c r="AA29">
        <v>463</v>
      </c>
      <c r="AB29">
        <v>8.2678799999999996E-4</v>
      </c>
      <c r="AC29">
        <v>2.5423728999999999E-2</v>
      </c>
      <c r="AD29">
        <v>0.125051674</v>
      </c>
      <c r="AE29">
        <v>0.17899958699999999</v>
      </c>
      <c r="AF29">
        <v>0.136213311</v>
      </c>
      <c r="AG29">
        <v>0.18065316200000001</v>
      </c>
      <c r="AH29">
        <v>0.148201736</v>
      </c>
      <c r="AI29">
        <v>0.10892931</v>
      </c>
      <c r="AJ29">
        <v>9.5700702999999998E-2</v>
      </c>
      <c r="AK29">
        <v>11362</v>
      </c>
      <c r="AL29">
        <v>1014</v>
      </c>
      <c r="AM29">
        <v>484</v>
      </c>
      <c r="AN29">
        <v>279</v>
      </c>
      <c r="AO29">
        <v>677</v>
      </c>
      <c r="AP29">
        <v>132</v>
      </c>
      <c r="AQ29">
        <v>184</v>
      </c>
      <c r="AR29">
        <v>164</v>
      </c>
      <c r="AS29">
        <v>472</v>
      </c>
      <c r="AT29">
        <v>778</v>
      </c>
      <c r="AU29">
        <v>3117</v>
      </c>
      <c r="AV29">
        <v>1968</v>
      </c>
      <c r="AW29">
        <v>599</v>
      </c>
      <c r="AX29">
        <v>787</v>
      </c>
      <c r="AY29">
        <v>502</v>
      </c>
      <c r="AZ29">
        <v>118</v>
      </c>
      <c r="BA29">
        <v>87</v>
      </c>
      <c r="BB29">
        <v>37</v>
      </c>
      <c r="BC29">
        <v>37</v>
      </c>
      <c r="BD29">
        <v>8.9244851E-2</v>
      </c>
      <c r="BE29">
        <v>4.2598134000000003E-2</v>
      </c>
      <c r="BF29">
        <v>2.4555535999999999E-2</v>
      </c>
      <c r="BG29">
        <v>5.9584579999999998E-2</v>
      </c>
      <c r="BH29">
        <v>1.1617673E-2</v>
      </c>
      <c r="BI29">
        <v>1.6194331999999999E-2</v>
      </c>
      <c r="BJ29">
        <v>1.4434079000000001E-2</v>
      </c>
      <c r="BK29">
        <v>4.1541981999999998E-2</v>
      </c>
      <c r="BL29">
        <v>6.8473859999999998E-2</v>
      </c>
      <c r="BM29">
        <v>0.27433550400000001</v>
      </c>
      <c r="BN29">
        <v>0.173208942</v>
      </c>
      <c r="BO29">
        <v>5.2719592000000003E-2</v>
      </c>
      <c r="BP29">
        <v>6.9265973999999994E-2</v>
      </c>
      <c r="BQ29">
        <v>4.4182362000000003E-2</v>
      </c>
      <c r="BR29">
        <v>1.0385495999999999E-2</v>
      </c>
      <c r="BS29">
        <v>7.6571030000000002E-3</v>
      </c>
      <c r="BT29">
        <v>70</v>
      </c>
      <c r="BU29">
        <v>52</v>
      </c>
      <c r="BV29">
        <v>135</v>
      </c>
      <c r="BW29">
        <v>0.36096256700000001</v>
      </c>
      <c r="BX29">
        <v>0.18716577500000001</v>
      </c>
      <c r="BY29">
        <v>0.13903743299999999</v>
      </c>
    </row>
    <row r="30" spans="1:77">
      <c r="A30" t="s">
        <v>201</v>
      </c>
      <c r="B30" t="s">
        <v>183</v>
      </c>
      <c r="C30" t="s">
        <v>48</v>
      </c>
      <c r="D30">
        <v>150</v>
      </c>
      <c r="E30">
        <v>429637.03330000001</v>
      </c>
      <c r="F30">
        <v>2528</v>
      </c>
      <c r="G30">
        <v>1</v>
      </c>
      <c r="H30">
        <v>122</v>
      </c>
      <c r="I30">
        <v>448</v>
      </c>
      <c r="J30">
        <v>864</v>
      </c>
      <c r="K30">
        <v>898</v>
      </c>
      <c r="L30">
        <v>195</v>
      </c>
      <c r="M30">
        <v>3.9556999999999998E-4</v>
      </c>
      <c r="N30">
        <v>4.8259494E-2</v>
      </c>
      <c r="O30">
        <v>0.17721518999999999</v>
      </c>
      <c r="P30">
        <v>0.341772152</v>
      </c>
      <c r="Q30">
        <v>0.35522151899999999</v>
      </c>
      <c r="R30">
        <v>7.7136075999999998E-2</v>
      </c>
      <c r="S30">
        <v>2</v>
      </c>
      <c r="T30">
        <v>6</v>
      </c>
      <c r="U30">
        <v>123</v>
      </c>
      <c r="V30">
        <v>279</v>
      </c>
      <c r="W30">
        <v>402</v>
      </c>
      <c r="X30">
        <v>461</v>
      </c>
      <c r="Y30">
        <v>448</v>
      </c>
      <c r="Z30">
        <v>418</v>
      </c>
      <c r="AA30">
        <v>389</v>
      </c>
      <c r="AB30">
        <v>7.9113899999999995E-4</v>
      </c>
      <c r="AC30">
        <v>2.373418E-3</v>
      </c>
      <c r="AD30">
        <v>4.8655062999999998E-2</v>
      </c>
      <c r="AE30">
        <v>0.110363924</v>
      </c>
      <c r="AF30">
        <v>0.159018987</v>
      </c>
      <c r="AG30">
        <v>0.18235759500000001</v>
      </c>
      <c r="AH30">
        <v>0.17721518999999999</v>
      </c>
      <c r="AI30">
        <v>0.165348101</v>
      </c>
      <c r="AJ30">
        <v>0.15387658200000001</v>
      </c>
      <c r="AK30">
        <v>5847</v>
      </c>
      <c r="AL30">
        <v>242</v>
      </c>
      <c r="AM30">
        <v>170</v>
      </c>
      <c r="AN30">
        <v>111</v>
      </c>
      <c r="AO30">
        <v>332</v>
      </c>
      <c r="AP30">
        <v>62</v>
      </c>
      <c r="AQ30">
        <v>139</v>
      </c>
      <c r="AR30">
        <v>102</v>
      </c>
      <c r="AS30">
        <v>188</v>
      </c>
      <c r="AT30">
        <v>151</v>
      </c>
      <c r="AU30">
        <v>909</v>
      </c>
      <c r="AV30">
        <v>1381</v>
      </c>
      <c r="AW30">
        <v>539</v>
      </c>
      <c r="AX30">
        <v>858</v>
      </c>
      <c r="AY30">
        <v>495</v>
      </c>
      <c r="AZ30">
        <v>110</v>
      </c>
      <c r="BA30">
        <v>58</v>
      </c>
      <c r="BB30">
        <v>46.7</v>
      </c>
      <c r="BC30">
        <v>50</v>
      </c>
      <c r="BD30">
        <v>4.1388745999999997E-2</v>
      </c>
      <c r="BE30">
        <v>2.9074738999999999E-2</v>
      </c>
      <c r="BF30">
        <v>1.8984094E-2</v>
      </c>
      <c r="BG30">
        <v>5.6781255000000003E-2</v>
      </c>
      <c r="BH30">
        <v>1.0603728E-2</v>
      </c>
      <c r="BI30">
        <v>2.3772874999999999E-2</v>
      </c>
      <c r="BJ30">
        <v>1.7444844000000001E-2</v>
      </c>
      <c r="BK30">
        <v>3.2153240999999999E-2</v>
      </c>
      <c r="BL30">
        <v>2.5825210000000001E-2</v>
      </c>
      <c r="BM30">
        <v>0.15546434100000001</v>
      </c>
      <c r="BN30">
        <v>0.236189499</v>
      </c>
      <c r="BO30">
        <v>9.2184026000000002E-2</v>
      </c>
      <c r="BP30">
        <v>0.146741919</v>
      </c>
      <c r="BQ30">
        <v>8.4658799000000007E-2</v>
      </c>
      <c r="BR30">
        <v>1.8813066999999999E-2</v>
      </c>
      <c r="BS30">
        <v>9.9196170000000004E-3</v>
      </c>
      <c r="BT30">
        <v>88</v>
      </c>
      <c r="BU30">
        <v>19</v>
      </c>
      <c r="BV30">
        <v>16</v>
      </c>
      <c r="BW30">
        <v>0.10666666700000001</v>
      </c>
      <c r="BX30">
        <v>0.58666666700000003</v>
      </c>
      <c r="BY30">
        <v>0.12666666700000001</v>
      </c>
    </row>
    <row r="31" spans="1:77">
      <c r="A31" t="s">
        <v>201</v>
      </c>
      <c r="B31" t="s">
        <v>185</v>
      </c>
      <c r="C31" t="s">
        <v>76</v>
      </c>
      <c r="D31">
        <v>101</v>
      </c>
      <c r="E31">
        <v>256481.3168</v>
      </c>
      <c r="F31">
        <v>2101</v>
      </c>
      <c r="G31">
        <v>9</v>
      </c>
      <c r="H31">
        <v>243</v>
      </c>
      <c r="I31">
        <v>592</v>
      </c>
      <c r="J31">
        <v>943</v>
      </c>
      <c r="K31">
        <v>280</v>
      </c>
      <c r="L31">
        <v>34</v>
      </c>
      <c r="M31">
        <v>4.2836740000000003E-3</v>
      </c>
      <c r="N31">
        <v>0.11565921</v>
      </c>
      <c r="O31">
        <v>0.28177058500000002</v>
      </c>
      <c r="P31">
        <v>0.44883388899999999</v>
      </c>
      <c r="Q31">
        <v>0.13326987100000001</v>
      </c>
      <c r="R31">
        <v>1.6182769999999999E-2</v>
      </c>
      <c r="S31">
        <v>8</v>
      </c>
      <c r="T31">
        <v>88</v>
      </c>
      <c r="U31">
        <v>155</v>
      </c>
      <c r="V31">
        <v>451</v>
      </c>
      <c r="W31">
        <v>496</v>
      </c>
      <c r="X31">
        <v>471</v>
      </c>
      <c r="Y31">
        <v>258</v>
      </c>
      <c r="Z31">
        <v>121</v>
      </c>
      <c r="AA31">
        <v>53</v>
      </c>
      <c r="AB31">
        <v>3.8077110000000001E-3</v>
      </c>
      <c r="AC31">
        <v>4.1884816999999998E-2</v>
      </c>
      <c r="AD31">
        <v>7.3774392999999994E-2</v>
      </c>
      <c r="AE31">
        <v>0.21465968599999999</v>
      </c>
      <c r="AF31">
        <v>0.23607805800000001</v>
      </c>
      <c r="AG31">
        <v>0.22417896200000001</v>
      </c>
      <c r="AH31">
        <v>0.122798667</v>
      </c>
      <c r="AI31">
        <v>5.7591623000000002E-2</v>
      </c>
      <c r="AJ31">
        <v>2.5226083E-2</v>
      </c>
      <c r="AK31">
        <v>4861</v>
      </c>
      <c r="AL31">
        <v>324</v>
      </c>
      <c r="AM31">
        <v>160</v>
      </c>
      <c r="AN31">
        <v>117</v>
      </c>
      <c r="AO31">
        <v>289</v>
      </c>
      <c r="AP31">
        <v>64</v>
      </c>
      <c r="AQ31">
        <v>126</v>
      </c>
      <c r="AR31">
        <v>95</v>
      </c>
      <c r="AS31">
        <v>280</v>
      </c>
      <c r="AT31">
        <v>347</v>
      </c>
      <c r="AU31">
        <v>1027</v>
      </c>
      <c r="AV31">
        <v>1164</v>
      </c>
      <c r="AW31">
        <v>280</v>
      </c>
      <c r="AX31">
        <v>315</v>
      </c>
      <c r="AY31">
        <v>209</v>
      </c>
      <c r="AZ31">
        <v>48</v>
      </c>
      <c r="BA31">
        <v>16</v>
      </c>
      <c r="BB31">
        <v>38.200000000000003</v>
      </c>
      <c r="BC31">
        <v>39</v>
      </c>
      <c r="BD31">
        <v>6.6652952000000001E-2</v>
      </c>
      <c r="BE31">
        <v>3.2915038000000001E-2</v>
      </c>
      <c r="BF31">
        <v>2.4069121999999998E-2</v>
      </c>
      <c r="BG31">
        <v>5.9452787E-2</v>
      </c>
      <c r="BH31">
        <v>1.3166015E-2</v>
      </c>
      <c r="BI31">
        <v>2.5920591999999999E-2</v>
      </c>
      <c r="BJ31">
        <v>1.9543304000000001E-2</v>
      </c>
      <c r="BK31">
        <v>5.7601316999999999E-2</v>
      </c>
      <c r="BL31">
        <v>7.1384488999999995E-2</v>
      </c>
      <c r="BM31">
        <v>0.211273401</v>
      </c>
      <c r="BN31">
        <v>0.239456902</v>
      </c>
      <c r="BO31">
        <v>5.7601316999999999E-2</v>
      </c>
      <c r="BP31">
        <v>6.4801480999999994E-2</v>
      </c>
      <c r="BQ31">
        <v>4.2995268000000003E-2</v>
      </c>
      <c r="BR31">
        <v>9.8745110000000007E-3</v>
      </c>
      <c r="BS31">
        <v>3.2915039999999998E-3</v>
      </c>
      <c r="BT31">
        <v>21</v>
      </c>
      <c r="BU31">
        <v>24</v>
      </c>
      <c r="BV31">
        <v>3</v>
      </c>
      <c r="BW31">
        <v>2.9702969999999999E-2</v>
      </c>
      <c r="BX31">
        <v>0.20792079199999999</v>
      </c>
      <c r="BY31">
        <v>0.23762376199999999</v>
      </c>
    </row>
    <row r="32" spans="1:77">
      <c r="A32" t="s">
        <v>201</v>
      </c>
      <c r="B32" t="s">
        <v>185</v>
      </c>
      <c r="C32" t="s">
        <v>2188</v>
      </c>
      <c r="D32">
        <v>173</v>
      </c>
      <c r="E32">
        <v>326811.73989999999</v>
      </c>
      <c r="F32">
        <v>3836</v>
      </c>
      <c r="G32">
        <v>6</v>
      </c>
      <c r="H32">
        <v>414</v>
      </c>
      <c r="I32">
        <v>802</v>
      </c>
      <c r="J32">
        <v>1750</v>
      </c>
      <c r="K32">
        <v>668</v>
      </c>
      <c r="L32">
        <v>196</v>
      </c>
      <c r="M32">
        <v>1.564129E-3</v>
      </c>
      <c r="N32">
        <v>0.10792492200000001</v>
      </c>
      <c r="O32">
        <v>0.20907195000000001</v>
      </c>
      <c r="P32">
        <v>0.45620438000000002</v>
      </c>
      <c r="Q32">
        <v>0.17413972899999999</v>
      </c>
      <c r="R32">
        <v>5.1094891000000003E-2</v>
      </c>
      <c r="S32">
        <v>11</v>
      </c>
      <c r="T32">
        <v>81</v>
      </c>
      <c r="U32">
        <v>314</v>
      </c>
      <c r="V32">
        <v>564</v>
      </c>
      <c r="W32">
        <v>822</v>
      </c>
      <c r="X32">
        <v>882</v>
      </c>
      <c r="Y32">
        <v>506</v>
      </c>
      <c r="Z32">
        <v>316</v>
      </c>
      <c r="AA32">
        <v>340</v>
      </c>
      <c r="AB32">
        <v>2.8675699999999998E-3</v>
      </c>
      <c r="AC32">
        <v>2.1115746000000001E-2</v>
      </c>
      <c r="AD32">
        <v>8.1856100000000001E-2</v>
      </c>
      <c r="AE32">
        <v>0.14702815399999999</v>
      </c>
      <c r="AF32">
        <v>0.21428571399999999</v>
      </c>
      <c r="AG32">
        <v>0.22992700699999999</v>
      </c>
      <c r="AH32">
        <v>0.13190823800000001</v>
      </c>
      <c r="AI32">
        <v>8.2377477000000005E-2</v>
      </c>
      <c r="AJ32">
        <v>8.8633993999999994E-2</v>
      </c>
      <c r="AK32">
        <v>8926</v>
      </c>
      <c r="AL32">
        <v>458</v>
      </c>
      <c r="AM32">
        <v>277</v>
      </c>
      <c r="AN32">
        <v>173</v>
      </c>
      <c r="AO32">
        <v>521</v>
      </c>
      <c r="AP32">
        <v>129</v>
      </c>
      <c r="AQ32">
        <v>233</v>
      </c>
      <c r="AR32">
        <v>160</v>
      </c>
      <c r="AS32">
        <v>441</v>
      </c>
      <c r="AT32">
        <v>406</v>
      </c>
      <c r="AU32">
        <v>1645</v>
      </c>
      <c r="AV32">
        <v>1924</v>
      </c>
      <c r="AW32">
        <v>641</v>
      </c>
      <c r="AX32">
        <v>981</v>
      </c>
      <c r="AY32">
        <v>632</v>
      </c>
      <c r="AZ32">
        <v>197</v>
      </c>
      <c r="BA32">
        <v>108</v>
      </c>
      <c r="BB32">
        <v>43.3</v>
      </c>
      <c r="BC32">
        <v>45</v>
      </c>
      <c r="BD32">
        <v>5.1310778000000001E-2</v>
      </c>
      <c r="BE32">
        <v>3.1032937E-2</v>
      </c>
      <c r="BF32">
        <v>1.9381582000000001E-2</v>
      </c>
      <c r="BG32">
        <v>5.836881E-2</v>
      </c>
      <c r="BH32">
        <v>1.4452161999999999E-2</v>
      </c>
      <c r="BI32">
        <v>2.6103517999999999E-2</v>
      </c>
      <c r="BJ32">
        <v>1.7925162000000001E-2</v>
      </c>
      <c r="BK32">
        <v>4.9406229000000003E-2</v>
      </c>
      <c r="BL32">
        <v>4.5485100000000001E-2</v>
      </c>
      <c r="BM32">
        <v>0.184293076</v>
      </c>
      <c r="BN32">
        <v>0.21555007800000001</v>
      </c>
      <c r="BO32">
        <v>7.1812682000000003E-2</v>
      </c>
      <c r="BP32">
        <v>0.109903652</v>
      </c>
      <c r="BQ32">
        <v>7.0804391999999994E-2</v>
      </c>
      <c r="BR32">
        <v>2.2070355999999999E-2</v>
      </c>
      <c r="BS32">
        <v>1.2099485E-2</v>
      </c>
      <c r="BT32">
        <v>36</v>
      </c>
      <c r="BU32">
        <v>40</v>
      </c>
      <c r="BV32">
        <v>16</v>
      </c>
      <c r="BW32">
        <v>9.2485549E-2</v>
      </c>
      <c r="BX32">
        <v>0.20809248599999999</v>
      </c>
      <c r="BY32">
        <v>0.23121387299999999</v>
      </c>
    </row>
    <row r="33" spans="1:77">
      <c r="A33" t="s">
        <v>201</v>
      </c>
      <c r="B33" t="s">
        <v>185</v>
      </c>
      <c r="C33" t="s">
        <v>32</v>
      </c>
      <c r="D33">
        <v>254</v>
      </c>
      <c r="E33">
        <v>381932.28350000002</v>
      </c>
      <c r="F33">
        <v>4280</v>
      </c>
      <c r="G33">
        <v>7</v>
      </c>
      <c r="H33">
        <v>526</v>
      </c>
      <c r="I33">
        <v>1229</v>
      </c>
      <c r="J33">
        <v>1446</v>
      </c>
      <c r="K33">
        <v>793</v>
      </c>
      <c r="L33">
        <v>279</v>
      </c>
      <c r="M33">
        <v>1.635514E-3</v>
      </c>
      <c r="N33">
        <v>0.122897196</v>
      </c>
      <c r="O33">
        <v>0.28714953300000001</v>
      </c>
      <c r="P33">
        <v>0.33785046699999999</v>
      </c>
      <c r="Q33">
        <v>0.185280374</v>
      </c>
      <c r="R33">
        <v>6.5186915999999998E-2</v>
      </c>
      <c r="S33">
        <v>21</v>
      </c>
      <c r="T33">
        <v>132</v>
      </c>
      <c r="U33">
        <v>414</v>
      </c>
      <c r="V33">
        <v>845</v>
      </c>
      <c r="W33">
        <v>723</v>
      </c>
      <c r="X33">
        <v>718</v>
      </c>
      <c r="Y33">
        <v>610</v>
      </c>
      <c r="Z33">
        <v>380</v>
      </c>
      <c r="AA33">
        <v>437</v>
      </c>
      <c r="AB33">
        <v>4.9065419999999998E-3</v>
      </c>
      <c r="AC33">
        <v>3.0841120999999999E-2</v>
      </c>
      <c r="AD33">
        <v>9.6728971999999996E-2</v>
      </c>
      <c r="AE33">
        <v>0.19742990699999999</v>
      </c>
      <c r="AF33">
        <v>0.16892523400000001</v>
      </c>
      <c r="AG33">
        <v>0.16775700900000001</v>
      </c>
      <c r="AH33">
        <v>0.14252336400000001</v>
      </c>
      <c r="AI33">
        <v>8.8785047000000006E-2</v>
      </c>
      <c r="AJ33">
        <v>0.10210280400000001</v>
      </c>
      <c r="AK33">
        <v>9496</v>
      </c>
      <c r="AL33">
        <v>350</v>
      </c>
      <c r="AM33">
        <v>238</v>
      </c>
      <c r="AN33">
        <v>159</v>
      </c>
      <c r="AO33">
        <v>439</v>
      </c>
      <c r="AP33">
        <v>108</v>
      </c>
      <c r="AQ33">
        <v>170</v>
      </c>
      <c r="AR33">
        <v>157</v>
      </c>
      <c r="AS33">
        <v>342</v>
      </c>
      <c r="AT33">
        <v>386</v>
      </c>
      <c r="AU33">
        <v>1516</v>
      </c>
      <c r="AV33">
        <v>2109</v>
      </c>
      <c r="AW33">
        <v>752</v>
      </c>
      <c r="AX33">
        <v>1247</v>
      </c>
      <c r="AY33">
        <v>931</v>
      </c>
      <c r="AZ33">
        <v>353</v>
      </c>
      <c r="BA33">
        <v>239</v>
      </c>
      <c r="BB33">
        <v>48.4</v>
      </c>
      <c r="BC33">
        <v>50</v>
      </c>
      <c r="BD33">
        <v>3.6857623999999999E-2</v>
      </c>
      <c r="BE33">
        <v>2.5063183999999999E-2</v>
      </c>
      <c r="BF33">
        <v>1.6743892E-2</v>
      </c>
      <c r="BG33">
        <v>4.6229991999999998E-2</v>
      </c>
      <c r="BH33">
        <v>1.137321E-2</v>
      </c>
      <c r="BI33">
        <v>1.7902274999999999E-2</v>
      </c>
      <c r="BJ33">
        <v>1.6533276999999999E-2</v>
      </c>
      <c r="BK33">
        <v>3.6015164000000002E-2</v>
      </c>
      <c r="BL33">
        <v>4.0648693999999999E-2</v>
      </c>
      <c r="BM33">
        <v>0.15964616700000001</v>
      </c>
      <c r="BN33">
        <v>0.22209351299999999</v>
      </c>
      <c r="BO33">
        <v>7.9191237999999997E-2</v>
      </c>
      <c r="BP33">
        <v>0.13131845</v>
      </c>
      <c r="BQ33">
        <v>9.8041280999999994E-2</v>
      </c>
      <c r="BR33">
        <v>3.7173547000000001E-2</v>
      </c>
      <c r="BS33">
        <v>2.5168492000000001E-2</v>
      </c>
      <c r="BT33">
        <v>53</v>
      </c>
      <c r="BU33">
        <v>45</v>
      </c>
      <c r="BV33">
        <v>85</v>
      </c>
      <c r="BW33">
        <v>0.33464566899999998</v>
      </c>
      <c r="BX33">
        <v>0.20866141699999999</v>
      </c>
      <c r="BY33">
        <v>0.177165354</v>
      </c>
    </row>
    <row r="34" spans="1:77">
      <c r="A34" t="s">
        <v>201</v>
      </c>
      <c r="B34" t="s">
        <v>187</v>
      </c>
      <c r="C34" t="s">
        <v>64</v>
      </c>
      <c r="D34">
        <v>195</v>
      </c>
      <c r="E34">
        <v>211287.42559999999</v>
      </c>
      <c r="F34">
        <v>3651</v>
      </c>
      <c r="G34">
        <v>10</v>
      </c>
      <c r="H34">
        <v>306</v>
      </c>
      <c r="I34">
        <v>1129</v>
      </c>
      <c r="J34">
        <v>1742</v>
      </c>
      <c r="K34">
        <v>407</v>
      </c>
      <c r="L34">
        <v>57</v>
      </c>
      <c r="M34">
        <v>2.7389760000000002E-3</v>
      </c>
      <c r="N34">
        <v>8.3812654E-2</v>
      </c>
      <c r="O34">
        <v>0.30923034799999999</v>
      </c>
      <c r="P34">
        <v>0.47712955400000001</v>
      </c>
      <c r="Q34">
        <v>0.111476308</v>
      </c>
      <c r="R34">
        <v>1.5612160999999999E-2</v>
      </c>
      <c r="S34">
        <v>9</v>
      </c>
      <c r="T34">
        <v>61</v>
      </c>
      <c r="U34">
        <v>293</v>
      </c>
      <c r="V34">
        <v>754</v>
      </c>
      <c r="W34">
        <v>1127</v>
      </c>
      <c r="X34">
        <v>780</v>
      </c>
      <c r="Y34">
        <v>364</v>
      </c>
      <c r="Z34">
        <v>182</v>
      </c>
      <c r="AA34">
        <v>81</v>
      </c>
      <c r="AB34">
        <v>2.4650779999999999E-3</v>
      </c>
      <c r="AC34">
        <v>1.6707751E-2</v>
      </c>
      <c r="AD34">
        <v>8.0251985999999997E-2</v>
      </c>
      <c r="AE34">
        <v>0.20651876199999999</v>
      </c>
      <c r="AF34">
        <v>0.30868255300000003</v>
      </c>
      <c r="AG34">
        <v>0.213640099</v>
      </c>
      <c r="AH34">
        <v>9.9698712999999994E-2</v>
      </c>
      <c r="AI34">
        <v>4.9849355999999997E-2</v>
      </c>
      <c r="AJ34">
        <v>2.2185703000000001E-2</v>
      </c>
      <c r="AK34">
        <v>7979</v>
      </c>
      <c r="AL34">
        <v>437</v>
      </c>
      <c r="AM34">
        <v>252</v>
      </c>
      <c r="AN34">
        <v>164</v>
      </c>
      <c r="AO34">
        <v>474</v>
      </c>
      <c r="AP34">
        <v>85</v>
      </c>
      <c r="AQ34">
        <v>171</v>
      </c>
      <c r="AR34">
        <v>161</v>
      </c>
      <c r="AS34">
        <v>353</v>
      </c>
      <c r="AT34">
        <v>400</v>
      </c>
      <c r="AU34">
        <v>1359</v>
      </c>
      <c r="AV34">
        <v>1455</v>
      </c>
      <c r="AW34">
        <v>653</v>
      </c>
      <c r="AX34">
        <v>997</v>
      </c>
      <c r="AY34">
        <v>729</v>
      </c>
      <c r="AZ34">
        <v>200</v>
      </c>
      <c r="BA34">
        <v>89</v>
      </c>
      <c r="BB34">
        <v>44.5</v>
      </c>
      <c r="BC34">
        <v>46</v>
      </c>
      <c r="BD34">
        <v>5.4768768000000002E-2</v>
      </c>
      <c r="BE34">
        <v>3.1582905000000001E-2</v>
      </c>
      <c r="BF34">
        <v>2.0553953999999999E-2</v>
      </c>
      <c r="BG34">
        <v>5.9405940999999997E-2</v>
      </c>
      <c r="BH34">
        <v>1.0652963999999999E-2</v>
      </c>
      <c r="BI34">
        <v>2.1431256999999999E-2</v>
      </c>
      <c r="BJ34">
        <v>2.0177967000000002E-2</v>
      </c>
      <c r="BK34">
        <v>4.4241133000000002E-2</v>
      </c>
      <c r="BL34">
        <v>5.0131595000000001E-2</v>
      </c>
      <c r="BM34">
        <v>0.17032209600000001</v>
      </c>
      <c r="BN34">
        <v>0.18235367799999999</v>
      </c>
      <c r="BO34">
        <v>8.1839830000000002E-2</v>
      </c>
      <c r="BP34">
        <v>0.12495300199999999</v>
      </c>
      <c r="BQ34">
        <v>9.1364833000000006E-2</v>
      </c>
      <c r="BR34">
        <v>2.5065798E-2</v>
      </c>
      <c r="BS34">
        <v>1.1154280000000001E-2</v>
      </c>
      <c r="BT34">
        <v>27</v>
      </c>
      <c r="BU34">
        <v>67</v>
      </c>
      <c r="BV34">
        <v>15</v>
      </c>
      <c r="BW34">
        <v>7.6923077000000006E-2</v>
      </c>
      <c r="BX34">
        <v>0.138461538</v>
      </c>
      <c r="BY34">
        <v>0.34358974399999997</v>
      </c>
    </row>
    <row r="35" spans="1:77">
      <c r="A35" t="s">
        <v>201</v>
      </c>
      <c r="B35" t="s">
        <v>187</v>
      </c>
      <c r="C35" t="s">
        <v>60</v>
      </c>
      <c r="D35">
        <v>246</v>
      </c>
      <c r="E35">
        <v>231537.5569</v>
      </c>
      <c r="F35">
        <v>4170</v>
      </c>
      <c r="G35">
        <v>8</v>
      </c>
      <c r="H35">
        <v>283</v>
      </c>
      <c r="I35">
        <v>1152</v>
      </c>
      <c r="J35">
        <v>1596</v>
      </c>
      <c r="K35">
        <v>976</v>
      </c>
      <c r="L35">
        <v>155</v>
      </c>
      <c r="M35">
        <v>1.9184650000000001E-3</v>
      </c>
      <c r="N35">
        <v>6.7865706999999997E-2</v>
      </c>
      <c r="O35">
        <v>0.27625899300000001</v>
      </c>
      <c r="P35">
        <v>0.38273381299999998</v>
      </c>
      <c r="Q35">
        <v>0.234052758</v>
      </c>
      <c r="R35">
        <v>3.7170264000000001E-2</v>
      </c>
      <c r="S35">
        <v>2</v>
      </c>
      <c r="T35">
        <v>68</v>
      </c>
      <c r="U35">
        <v>233</v>
      </c>
      <c r="V35">
        <v>887</v>
      </c>
      <c r="W35">
        <v>1025</v>
      </c>
      <c r="X35">
        <v>755</v>
      </c>
      <c r="Y35">
        <v>568</v>
      </c>
      <c r="Z35">
        <v>386</v>
      </c>
      <c r="AA35">
        <v>246</v>
      </c>
      <c r="AB35">
        <v>4.7961599999999998E-4</v>
      </c>
      <c r="AC35">
        <v>1.6306953999999999E-2</v>
      </c>
      <c r="AD35">
        <v>5.5875300000000003E-2</v>
      </c>
      <c r="AE35">
        <v>0.21270983199999999</v>
      </c>
      <c r="AF35">
        <v>0.245803357</v>
      </c>
      <c r="AG35">
        <v>0.18105515599999999</v>
      </c>
      <c r="AH35">
        <v>0.13621103100000001</v>
      </c>
      <c r="AI35">
        <v>9.2565946999999996E-2</v>
      </c>
      <c r="AJ35">
        <v>5.8992806000000002E-2</v>
      </c>
      <c r="AK35">
        <v>10339</v>
      </c>
      <c r="AL35">
        <v>856</v>
      </c>
      <c r="AM35">
        <v>437</v>
      </c>
      <c r="AN35">
        <v>281</v>
      </c>
      <c r="AO35">
        <v>719</v>
      </c>
      <c r="AP35">
        <v>134</v>
      </c>
      <c r="AQ35">
        <v>263</v>
      </c>
      <c r="AR35">
        <v>256</v>
      </c>
      <c r="AS35">
        <v>596</v>
      </c>
      <c r="AT35">
        <v>711</v>
      </c>
      <c r="AU35">
        <v>2431</v>
      </c>
      <c r="AV35">
        <v>2075</v>
      </c>
      <c r="AW35">
        <v>505</v>
      </c>
      <c r="AX35">
        <v>598</v>
      </c>
      <c r="AY35">
        <v>357</v>
      </c>
      <c r="AZ35">
        <v>97</v>
      </c>
      <c r="BA35">
        <v>23</v>
      </c>
      <c r="BB35">
        <v>35.5</v>
      </c>
      <c r="BC35">
        <v>35</v>
      </c>
      <c r="BD35">
        <v>8.2793306999999997E-2</v>
      </c>
      <c r="BE35">
        <v>4.2267144E-2</v>
      </c>
      <c r="BF35">
        <v>2.7178643999999998E-2</v>
      </c>
      <c r="BG35">
        <v>6.9542509000000002E-2</v>
      </c>
      <c r="BH35">
        <v>1.2960634E-2</v>
      </c>
      <c r="BI35">
        <v>2.5437662999999999E-2</v>
      </c>
      <c r="BJ35">
        <v>2.4760615E-2</v>
      </c>
      <c r="BK35">
        <v>5.7645807E-2</v>
      </c>
      <c r="BL35">
        <v>6.8768739999999995E-2</v>
      </c>
      <c r="BM35">
        <v>0.235129123</v>
      </c>
      <c r="BN35">
        <v>0.200696392</v>
      </c>
      <c r="BO35">
        <v>4.8844182E-2</v>
      </c>
      <c r="BP35">
        <v>5.7839249000000002E-2</v>
      </c>
      <c r="BQ35">
        <v>3.4529452000000002E-2</v>
      </c>
      <c r="BR35">
        <v>9.3819520000000007E-3</v>
      </c>
      <c r="BS35">
        <v>2.2245870000000001E-3</v>
      </c>
      <c r="BT35">
        <v>67</v>
      </c>
      <c r="BU35">
        <v>63</v>
      </c>
      <c r="BV35">
        <v>10</v>
      </c>
      <c r="BW35">
        <v>4.0650407E-2</v>
      </c>
      <c r="BX35">
        <v>0.27235772400000002</v>
      </c>
      <c r="BY35">
        <v>0.25609756099999997</v>
      </c>
    </row>
    <row r="36" spans="1:77">
      <c r="A36" t="s">
        <v>201</v>
      </c>
      <c r="B36" t="s">
        <v>187</v>
      </c>
      <c r="C36" t="s">
        <v>94</v>
      </c>
      <c r="D36">
        <v>283</v>
      </c>
      <c r="E36">
        <v>217871.27559999999</v>
      </c>
      <c r="F36">
        <v>4765</v>
      </c>
      <c r="G36">
        <v>15</v>
      </c>
      <c r="H36">
        <v>446</v>
      </c>
      <c r="I36">
        <v>1417</v>
      </c>
      <c r="J36">
        <v>2422</v>
      </c>
      <c r="K36">
        <v>397</v>
      </c>
      <c r="L36">
        <v>68</v>
      </c>
      <c r="M36">
        <v>3.1479540000000001E-3</v>
      </c>
      <c r="N36">
        <v>9.3599161E-2</v>
      </c>
      <c r="O36">
        <v>0.29737670500000002</v>
      </c>
      <c r="P36">
        <v>0.508289612</v>
      </c>
      <c r="Q36">
        <v>8.3315844999999999E-2</v>
      </c>
      <c r="R36">
        <v>1.4270724E-2</v>
      </c>
      <c r="S36">
        <v>20</v>
      </c>
      <c r="T36">
        <v>90</v>
      </c>
      <c r="U36">
        <v>373</v>
      </c>
      <c r="V36">
        <v>889</v>
      </c>
      <c r="W36">
        <v>1399</v>
      </c>
      <c r="X36">
        <v>1193</v>
      </c>
      <c r="Y36">
        <v>489</v>
      </c>
      <c r="Z36">
        <v>205</v>
      </c>
      <c r="AA36">
        <v>107</v>
      </c>
      <c r="AB36">
        <v>4.1972720000000002E-3</v>
      </c>
      <c r="AC36">
        <v>1.8887722999999999E-2</v>
      </c>
      <c r="AD36">
        <v>7.8279118999999994E-2</v>
      </c>
      <c r="AE36">
        <v>0.18656872999999999</v>
      </c>
      <c r="AF36">
        <v>0.293599161</v>
      </c>
      <c r="AG36">
        <v>0.25036726100000001</v>
      </c>
      <c r="AH36">
        <v>0.102623295</v>
      </c>
      <c r="AI36">
        <v>4.3022036E-2</v>
      </c>
      <c r="AJ36">
        <v>2.2455404000000002E-2</v>
      </c>
      <c r="AK36">
        <v>10599</v>
      </c>
      <c r="AL36">
        <v>681</v>
      </c>
      <c r="AM36">
        <v>346</v>
      </c>
      <c r="AN36">
        <v>239</v>
      </c>
      <c r="AO36">
        <v>645</v>
      </c>
      <c r="AP36">
        <v>127</v>
      </c>
      <c r="AQ36">
        <v>263</v>
      </c>
      <c r="AR36">
        <v>213</v>
      </c>
      <c r="AS36">
        <v>491</v>
      </c>
      <c r="AT36">
        <v>637</v>
      </c>
      <c r="AU36">
        <v>2108</v>
      </c>
      <c r="AV36">
        <v>2003</v>
      </c>
      <c r="AW36">
        <v>736</v>
      </c>
      <c r="AX36">
        <v>1126</v>
      </c>
      <c r="AY36">
        <v>719</v>
      </c>
      <c r="AZ36">
        <v>177</v>
      </c>
      <c r="BA36">
        <v>88</v>
      </c>
      <c r="BB36">
        <v>41.3</v>
      </c>
      <c r="BC36">
        <v>42</v>
      </c>
      <c r="BD36">
        <v>6.4251344000000002E-2</v>
      </c>
      <c r="BE36">
        <v>3.2644589000000002E-2</v>
      </c>
      <c r="BF36">
        <v>2.2549296999999999E-2</v>
      </c>
      <c r="BG36">
        <v>6.0854798000000002E-2</v>
      </c>
      <c r="BH36">
        <v>1.1982262E-2</v>
      </c>
      <c r="BI36">
        <v>2.4813662E-2</v>
      </c>
      <c r="BJ36">
        <v>2.0096235E-2</v>
      </c>
      <c r="BK36">
        <v>4.6325125000000002E-2</v>
      </c>
      <c r="BL36">
        <v>6.0100009000000003E-2</v>
      </c>
      <c r="BM36">
        <v>0.19888668700000001</v>
      </c>
      <c r="BN36">
        <v>0.18898009199999999</v>
      </c>
      <c r="BO36">
        <v>6.9440512999999995E-2</v>
      </c>
      <c r="BP36">
        <v>0.106236437</v>
      </c>
      <c r="BQ36">
        <v>6.7836588000000003E-2</v>
      </c>
      <c r="BR36">
        <v>1.6699689E-2</v>
      </c>
      <c r="BS36">
        <v>8.3026699999999998E-3</v>
      </c>
      <c r="BT36">
        <v>53</v>
      </c>
      <c r="BU36">
        <v>117</v>
      </c>
      <c r="BV36">
        <v>18</v>
      </c>
      <c r="BW36">
        <v>6.3604240000000006E-2</v>
      </c>
      <c r="BX36">
        <v>0.187279152</v>
      </c>
      <c r="BY36">
        <v>0.41342756200000003</v>
      </c>
    </row>
    <row r="37" spans="1:77">
      <c r="A37" t="s">
        <v>201</v>
      </c>
      <c r="B37" t="s">
        <v>187</v>
      </c>
      <c r="C37" t="s">
        <v>106</v>
      </c>
      <c r="D37">
        <v>229</v>
      </c>
      <c r="E37">
        <v>286127.72489999997</v>
      </c>
      <c r="F37">
        <v>3652</v>
      </c>
      <c r="G37">
        <v>3</v>
      </c>
      <c r="H37">
        <v>164</v>
      </c>
      <c r="I37">
        <v>806</v>
      </c>
      <c r="J37">
        <v>1626</v>
      </c>
      <c r="K37">
        <v>894</v>
      </c>
      <c r="L37">
        <v>159</v>
      </c>
      <c r="M37">
        <v>8.21468E-4</v>
      </c>
      <c r="N37">
        <v>4.49069E-2</v>
      </c>
      <c r="O37">
        <v>0.22070098599999999</v>
      </c>
      <c r="P37">
        <v>0.44523548699999999</v>
      </c>
      <c r="Q37">
        <v>0.24479737100000001</v>
      </c>
      <c r="R37">
        <v>4.3537788000000001E-2</v>
      </c>
      <c r="S37">
        <v>3</v>
      </c>
      <c r="T37">
        <v>36</v>
      </c>
      <c r="U37">
        <v>139</v>
      </c>
      <c r="V37">
        <v>472</v>
      </c>
      <c r="W37">
        <v>821</v>
      </c>
      <c r="X37">
        <v>837</v>
      </c>
      <c r="Y37">
        <v>604</v>
      </c>
      <c r="Z37">
        <v>402</v>
      </c>
      <c r="AA37">
        <v>338</v>
      </c>
      <c r="AB37">
        <v>8.21468E-4</v>
      </c>
      <c r="AC37">
        <v>9.857612E-3</v>
      </c>
      <c r="AD37">
        <v>3.8061336000000001E-2</v>
      </c>
      <c r="AE37">
        <v>0.12924425</v>
      </c>
      <c r="AF37">
        <v>0.224808324</v>
      </c>
      <c r="AG37">
        <v>0.229189485</v>
      </c>
      <c r="AH37">
        <v>0.16538882799999999</v>
      </c>
      <c r="AI37">
        <v>0.11007667</v>
      </c>
      <c r="AJ37">
        <v>9.2552025999999996E-2</v>
      </c>
      <c r="AK37">
        <v>8525</v>
      </c>
      <c r="AL37">
        <v>376</v>
      </c>
      <c r="AM37">
        <v>270</v>
      </c>
      <c r="AN37">
        <v>180</v>
      </c>
      <c r="AO37">
        <v>464</v>
      </c>
      <c r="AP37">
        <v>106</v>
      </c>
      <c r="AQ37">
        <v>177</v>
      </c>
      <c r="AR37">
        <v>174</v>
      </c>
      <c r="AS37">
        <v>372</v>
      </c>
      <c r="AT37">
        <v>346</v>
      </c>
      <c r="AU37">
        <v>1540</v>
      </c>
      <c r="AV37">
        <v>1934</v>
      </c>
      <c r="AW37">
        <v>751</v>
      </c>
      <c r="AX37">
        <v>1039</v>
      </c>
      <c r="AY37">
        <v>585</v>
      </c>
      <c r="AZ37">
        <v>156</v>
      </c>
      <c r="BA37">
        <v>55</v>
      </c>
      <c r="BB37">
        <v>44.2</v>
      </c>
      <c r="BC37">
        <v>46</v>
      </c>
      <c r="BD37">
        <v>4.4105572000000003E-2</v>
      </c>
      <c r="BE37">
        <v>3.1671553999999998E-2</v>
      </c>
      <c r="BF37">
        <v>2.111437E-2</v>
      </c>
      <c r="BG37">
        <v>5.4428152E-2</v>
      </c>
      <c r="BH37">
        <v>1.2434018E-2</v>
      </c>
      <c r="BI37">
        <v>2.0762462999999998E-2</v>
      </c>
      <c r="BJ37">
        <v>2.0410556999999999E-2</v>
      </c>
      <c r="BK37">
        <v>4.3636363999999997E-2</v>
      </c>
      <c r="BL37">
        <v>4.0586509999999999E-2</v>
      </c>
      <c r="BM37">
        <v>0.180645161</v>
      </c>
      <c r="BN37">
        <v>0.22686217</v>
      </c>
      <c r="BO37">
        <v>8.8093842000000006E-2</v>
      </c>
      <c r="BP37">
        <v>0.121876833</v>
      </c>
      <c r="BQ37">
        <v>6.8621700999999993E-2</v>
      </c>
      <c r="BR37">
        <v>1.8299119999999999E-2</v>
      </c>
      <c r="BS37">
        <v>6.4516130000000001E-3</v>
      </c>
      <c r="BT37">
        <v>104</v>
      </c>
      <c r="BU37">
        <v>68</v>
      </c>
      <c r="BV37">
        <v>12</v>
      </c>
      <c r="BW37">
        <v>5.2401746999999999E-2</v>
      </c>
      <c r="BX37">
        <v>0.45414847200000003</v>
      </c>
      <c r="BY37">
        <v>0.29694323099999997</v>
      </c>
    </row>
    <row r="38" spans="1:77">
      <c r="A38" t="s">
        <v>201</v>
      </c>
      <c r="B38" t="s">
        <v>189</v>
      </c>
      <c r="C38" t="s">
        <v>74</v>
      </c>
      <c r="D38">
        <v>175</v>
      </c>
      <c r="E38">
        <v>180897.7543</v>
      </c>
      <c r="F38">
        <v>2553</v>
      </c>
      <c r="G38">
        <v>15</v>
      </c>
      <c r="H38">
        <v>911</v>
      </c>
      <c r="I38">
        <v>1011</v>
      </c>
      <c r="J38">
        <v>322</v>
      </c>
      <c r="K38">
        <v>195</v>
      </c>
      <c r="L38">
        <v>99</v>
      </c>
      <c r="M38">
        <v>5.8754410000000003E-3</v>
      </c>
      <c r="N38">
        <v>0.35683509600000002</v>
      </c>
      <c r="O38">
        <v>0.39600469999999999</v>
      </c>
      <c r="P38">
        <v>0.12612612600000001</v>
      </c>
      <c r="Q38">
        <v>7.6380728999999994E-2</v>
      </c>
      <c r="R38">
        <v>3.8777908E-2</v>
      </c>
      <c r="S38">
        <v>97</v>
      </c>
      <c r="T38">
        <v>253</v>
      </c>
      <c r="U38">
        <v>599</v>
      </c>
      <c r="V38">
        <v>828</v>
      </c>
      <c r="W38">
        <v>284</v>
      </c>
      <c r="X38">
        <v>182</v>
      </c>
      <c r="Y38">
        <v>110</v>
      </c>
      <c r="Z38">
        <v>104</v>
      </c>
      <c r="AA38">
        <v>96</v>
      </c>
      <c r="AB38">
        <v>3.7994515999999999E-2</v>
      </c>
      <c r="AC38">
        <v>9.9099098999999996E-2</v>
      </c>
      <c r="AD38">
        <v>0.23462593000000001</v>
      </c>
      <c r="AE38">
        <v>0.324324324</v>
      </c>
      <c r="AF38">
        <v>0.111241676</v>
      </c>
      <c r="AG38">
        <v>7.1288679999999993E-2</v>
      </c>
      <c r="AH38">
        <v>4.3086565E-2</v>
      </c>
      <c r="AI38">
        <v>4.0736388999999998E-2</v>
      </c>
      <c r="AJ38">
        <v>3.7602820000000002E-2</v>
      </c>
      <c r="AK38">
        <v>4940</v>
      </c>
      <c r="AL38">
        <v>213</v>
      </c>
      <c r="AM38">
        <v>103</v>
      </c>
      <c r="AN38">
        <v>52</v>
      </c>
      <c r="AO38">
        <v>160</v>
      </c>
      <c r="AP38">
        <v>33</v>
      </c>
      <c r="AQ38">
        <v>77</v>
      </c>
      <c r="AR38">
        <v>158</v>
      </c>
      <c r="AS38">
        <v>340</v>
      </c>
      <c r="AT38">
        <v>421</v>
      </c>
      <c r="AU38">
        <v>958</v>
      </c>
      <c r="AV38">
        <v>950</v>
      </c>
      <c r="AW38">
        <v>309</v>
      </c>
      <c r="AX38">
        <v>444</v>
      </c>
      <c r="AY38">
        <v>420</v>
      </c>
      <c r="AZ38">
        <v>174</v>
      </c>
      <c r="BA38">
        <v>128</v>
      </c>
      <c r="BB38">
        <v>44.8</v>
      </c>
      <c r="BC38">
        <v>44</v>
      </c>
      <c r="BD38">
        <v>4.3117409000000002E-2</v>
      </c>
      <c r="BE38">
        <v>2.0850202000000002E-2</v>
      </c>
      <c r="BF38">
        <v>1.0526316000000001E-2</v>
      </c>
      <c r="BG38">
        <v>3.2388663999999998E-2</v>
      </c>
      <c r="BH38">
        <v>6.6801619999999999E-3</v>
      </c>
      <c r="BI38">
        <v>1.5587045000000001E-2</v>
      </c>
      <c r="BJ38">
        <v>3.1983805999999997E-2</v>
      </c>
      <c r="BK38">
        <v>6.8825911000000004E-2</v>
      </c>
      <c r="BL38">
        <v>8.5222671999999999E-2</v>
      </c>
      <c r="BM38">
        <v>0.19392712600000001</v>
      </c>
      <c r="BN38">
        <v>0.192307692</v>
      </c>
      <c r="BO38">
        <v>6.2550606999999994E-2</v>
      </c>
      <c r="BP38">
        <v>8.9878543000000005E-2</v>
      </c>
      <c r="BQ38">
        <v>8.5020242999999995E-2</v>
      </c>
      <c r="BR38">
        <v>3.5222671999999997E-2</v>
      </c>
      <c r="BS38">
        <v>2.5910931000000002E-2</v>
      </c>
      <c r="BT38">
        <v>4</v>
      </c>
      <c r="BU38">
        <v>16</v>
      </c>
      <c r="BV38">
        <v>87</v>
      </c>
      <c r="BW38">
        <v>0.49714285699999999</v>
      </c>
      <c r="BX38">
        <v>2.2857143E-2</v>
      </c>
      <c r="BY38">
        <v>9.1428571E-2</v>
      </c>
    </row>
    <row r="39" spans="1:77">
      <c r="A39" t="s">
        <v>201</v>
      </c>
      <c r="B39" t="s">
        <v>189</v>
      </c>
      <c r="C39" t="s">
        <v>38</v>
      </c>
      <c r="D39">
        <v>308</v>
      </c>
      <c r="E39">
        <v>200876.01620000001</v>
      </c>
      <c r="F39">
        <v>4676</v>
      </c>
      <c r="G39">
        <v>23</v>
      </c>
      <c r="H39">
        <v>1105</v>
      </c>
      <c r="I39">
        <v>1894</v>
      </c>
      <c r="J39">
        <v>986</v>
      </c>
      <c r="K39">
        <v>515</v>
      </c>
      <c r="L39">
        <v>153</v>
      </c>
      <c r="M39">
        <v>4.9187340000000001E-3</v>
      </c>
      <c r="N39">
        <v>0.236313088</v>
      </c>
      <c r="O39">
        <v>0.40504704899999999</v>
      </c>
      <c r="P39">
        <v>0.210863986</v>
      </c>
      <c r="Q39">
        <v>0.110136869</v>
      </c>
      <c r="R39">
        <v>3.2720274000000001E-2</v>
      </c>
      <c r="S39">
        <v>94</v>
      </c>
      <c r="T39">
        <v>294</v>
      </c>
      <c r="U39">
        <v>818</v>
      </c>
      <c r="V39">
        <v>1419</v>
      </c>
      <c r="W39">
        <v>662</v>
      </c>
      <c r="X39">
        <v>534</v>
      </c>
      <c r="Y39">
        <v>345</v>
      </c>
      <c r="Z39">
        <v>236</v>
      </c>
      <c r="AA39">
        <v>274</v>
      </c>
      <c r="AB39">
        <v>2.0102651999999999E-2</v>
      </c>
      <c r="AC39">
        <v>6.2874251000000006E-2</v>
      </c>
      <c r="AD39">
        <v>0.17493584300000001</v>
      </c>
      <c r="AE39">
        <v>0.30346450000000003</v>
      </c>
      <c r="AF39">
        <v>0.14157399500000001</v>
      </c>
      <c r="AG39">
        <v>0.114200171</v>
      </c>
      <c r="AH39">
        <v>7.3781008999999995E-2</v>
      </c>
      <c r="AI39">
        <v>5.0470488000000001E-2</v>
      </c>
      <c r="AJ39">
        <v>5.8597092000000003E-2</v>
      </c>
      <c r="AK39">
        <v>9195</v>
      </c>
      <c r="AL39">
        <v>367</v>
      </c>
      <c r="AM39">
        <v>157</v>
      </c>
      <c r="AN39">
        <v>84</v>
      </c>
      <c r="AO39">
        <v>297</v>
      </c>
      <c r="AP39">
        <v>57</v>
      </c>
      <c r="AQ39">
        <v>141</v>
      </c>
      <c r="AR39">
        <v>180</v>
      </c>
      <c r="AS39">
        <v>517</v>
      </c>
      <c r="AT39">
        <v>659</v>
      </c>
      <c r="AU39">
        <v>1687</v>
      </c>
      <c r="AV39">
        <v>1842</v>
      </c>
      <c r="AW39">
        <v>696</v>
      </c>
      <c r="AX39">
        <v>1130</v>
      </c>
      <c r="AY39">
        <v>790</v>
      </c>
      <c r="AZ39">
        <v>344</v>
      </c>
      <c r="BA39">
        <v>247</v>
      </c>
      <c r="BB39">
        <v>47.5</v>
      </c>
      <c r="BC39">
        <v>48</v>
      </c>
      <c r="BD39">
        <v>3.9912995999999999E-2</v>
      </c>
      <c r="BE39">
        <v>1.7074497000000001E-2</v>
      </c>
      <c r="BF39">
        <v>9.1354000000000001E-3</v>
      </c>
      <c r="BG39">
        <v>3.2300163E-2</v>
      </c>
      <c r="BH39">
        <v>6.1990209999999999E-3</v>
      </c>
      <c r="BI39">
        <v>1.5334421000000001E-2</v>
      </c>
      <c r="BJ39">
        <v>1.9575855999999999E-2</v>
      </c>
      <c r="BK39">
        <v>5.6226209999999999E-2</v>
      </c>
      <c r="BL39">
        <v>7.1669386000000002E-2</v>
      </c>
      <c r="BM39">
        <v>0.18346927699999999</v>
      </c>
      <c r="BN39">
        <v>0.200326264</v>
      </c>
      <c r="BO39">
        <v>7.5693311999999999E-2</v>
      </c>
      <c r="BP39">
        <v>0.122892877</v>
      </c>
      <c r="BQ39">
        <v>8.5916258999999995E-2</v>
      </c>
      <c r="BR39">
        <v>3.7411636999999998E-2</v>
      </c>
      <c r="BS39">
        <v>2.6862424999999999E-2</v>
      </c>
      <c r="BT39">
        <v>27</v>
      </c>
      <c r="BU39">
        <v>37</v>
      </c>
      <c r="BV39">
        <v>196</v>
      </c>
      <c r="BW39">
        <v>0.63636363600000001</v>
      </c>
      <c r="BX39">
        <v>8.7662338000000006E-2</v>
      </c>
      <c r="BY39">
        <v>0.12012987</v>
      </c>
    </row>
    <row r="40" spans="1:77">
      <c r="A40" t="s">
        <v>201</v>
      </c>
      <c r="B40" t="s">
        <v>189</v>
      </c>
      <c r="C40" t="s">
        <v>42</v>
      </c>
      <c r="D40">
        <v>234</v>
      </c>
      <c r="E40">
        <v>179424.55129999999</v>
      </c>
      <c r="F40">
        <v>5544</v>
      </c>
      <c r="G40">
        <v>13</v>
      </c>
      <c r="H40">
        <v>1047</v>
      </c>
      <c r="I40">
        <v>2025</v>
      </c>
      <c r="J40">
        <v>1900</v>
      </c>
      <c r="K40">
        <v>440</v>
      </c>
      <c r="L40">
        <v>119</v>
      </c>
      <c r="M40">
        <v>2.344877E-3</v>
      </c>
      <c r="N40">
        <v>0.18885281400000001</v>
      </c>
      <c r="O40">
        <v>0.36525974</v>
      </c>
      <c r="P40">
        <v>0.34271284299999999</v>
      </c>
      <c r="Q40">
        <v>7.9365079000000005E-2</v>
      </c>
      <c r="R40">
        <v>2.1464646E-2</v>
      </c>
      <c r="S40">
        <v>30</v>
      </c>
      <c r="T40">
        <v>186</v>
      </c>
      <c r="U40">
        <v>880</v>
      </c>
      <c r="V40">
        <v>1699</v>
      </c>
      <c r="W40">
        <v>1001</v>
      </c>
      <c r="X40">
        <v>941</v>
      </c>
      <c r="Y40">
        <v>459</v>
      </c>
      <c r="Z40">
        <v>232</v>
      </c>
      <c r="AA40">
        <v>116</v>
      </c>
      <c r="AB40">
        <v>5.4112550000000002E-3</v>
      </c>
      <c r="AC40">
        <v>3.3549783999999999E-2</v>
      </c>
      <c r="AD40">
        <v>0.15873015900000001</v>
      </c>
      <c r="AE40">
        <v>0.306457431</v>
      </c>
      <c r="AF40">
        <v>0.18055555600000001</v>
      </c>
      <c r="AG40">
        <v>0.169733045</v>
      </c>
      <c r="AH40">
        <v>8.2792208000000006E-2</v>
      </c>
      <c r="AI40">
        <v>4.1847042000000001E-2</v>
      </c>
      <c r="AJ40">
        <v>2.0923521E-2</v>
      </c>
      <c r="AK40">
        <v>12214</v>
      </c>
      <c r="AL40">
        <v>869</v>
      </c>
      <c r="AM40">
        <v>472</v>
      </c>
      <c r="AN40">
        <v>279</v>
      </c>
      <c r="AO40">
        <v>794</v>
      </c>
      <c r="AP40">
        <v>156</v>
      </c>
      <c r="AQ40">
        <v>368</v>
      </c>
      <c r="AR40">
        <v>423</v>
      </c>
      <c r="AS40">
        <v>847</v>
      </c>
      <c r="AT40">
        <v>845</v>
      </c>
      <c r="AU40">
        <v>2553</v>
      </c>
      <c r="AV40">
        <v>2251</v>
      </c>
      <c r="AW40">
        <v>646</v>
      </c>
      <c r="AX40">
        <v>928</v>
      </c>
      <c r="AY40">
        <v>529</v>
      </c>
      <c r="AZ40">
        <v>180</v>
      </c>
      <c r="BA40">
        <v>74</v>
      </c>
      <c r="BB40">
        <v>37.200000000000003</v>
      </c>
      <c r="BC40">
        <v>37</v>
      </c>
      <c r="BD40">
        <v>7.1147863000000006E-2</v>
      </c>
      <c r="BE40">
        <v>3.8644179000000001E-2</v>
      </c>
      <c r="BF40">
        <v>2.2842640000000001E-2</v>
      </c>
      <c r="BG40">
        <v>6.5007368999999995E-2</v>
      </c>
      <c r="BH40">
        <v>1.2772229E-2</v>
      </c>
      <c r="BI40">
        <v>3.0129360000000001E-2</v>
      </c>
      <c r="BJ40">
        <v>3.4632389E-2</v>
      </c>
      <c r="BK40">
        <v>6.9346650999999995E-2</v>
      </c>
      <c r="BL40">
        <v>6.9182905000000003E-2</v>
      </c>
      <c r="BM40">
        <v>0.20902243300000001</v>
      </c>
      <c r="BN40">
        <v>0.184296709</v>
      </c>
      <c r="BO40">
        <v>5.2890126000000003E-2</v>
      </c>
      <c r="BP40">
        <v>7.5978384999999996E-2</v>
      </c>
      <c r="BQ40">
        <v>4.3310954999999998E-2</v>
      </c>
      <c r="BR40">
        <v>1.4737187000000001E-2</v>
      </c>
      <c r="BS40">
        <v>6.0586210000000001E-3</v>
      </c>
      <c r="BT40">
        <v>7</v>
      </c>
      <c r="BU40">
        <v>88</v>
      </c>
      <c r="BV40">
        <v>62</v>
      </c>
      <c r="BW40">
        <v>0.264957265</v>
      </c>
      <c r="BX40">
        <v>2.9914530000000002E-2</v>
      </c>
      <c r="BY40">
        <v>0.37606837599999998</v>
      </c>
    </row>
    <row r="41" spans="1:77">
      <c r="A41" t="s">
        <v>201</v>
      </c>
      <c r="B41" t="s">
        <v>189</v>
      </c>
      <c r="C41" t="s">
        <v>66</v>
      </c>
      <c r="D41">
        <v>185</v>
      </c>
      <c r="E41">
        <v>230742.2703</v>
      </c>
      <c r="F41">
        <v>3470</v>
      </c>
      <c r="G41">
        <v>4</v>
      </c>
      <c r="H41">
        <v>509</v>
      </c>
      <c r="I41">
        <v>1154</v>
      </c>
      <c r="J41">
        <v>1018</v>
      </c>
      <c r="K41">
        <v>586</v>
      </c>
      <c r="L41">
        <v>199</v>
      </c>
      <c r="M41">
        <v>1.1527379999999999E-3</v>
      </c>
      <c r="N41">
        <v>0.14668587899999999</v>
      </c>
      <c r="O41">
        <v>0.332564841</v>
      </c>
      <c r="P41">
        <v>0.29337175799999998</v>
      </c>
      <c r="Q41">
        <v>0.16887608100000001</v>
      </c>
      <c r="R41">
        <v>5.7348703000000001E-2</v>
      </c>
      <c r="S41">
        <v>20</v>
      </c>
      <c r="T41">
        <v>72</v>
      </c>
      <c r="U41">
        <v>417</v>
      </c>
      <c r="V41">
        <v>885</v>
      </c>
      <c r="W41">
        <v>476</v>
      </c>
      <c r="X41">
        <v>583</v>
      </c>
      <c r="Y41">
        <v>426</v>
      </c>
      <c r="Z41">
        <v>320</v>
      </c>
      <c r="AA41">
        <v>271</v>
      </c>
      <c r="AB41">
        <v>5.7636889999999998E-3</v>
      </c>
      <c r="AC41">
        <v>2.0749279999999998E-2</v>
      </c>
      <c r="AD41">
        <v>0.12017291099999999</v>
      </c>
      <c r="AE41">
        <v>0.25504322800000001</v>
      </c>
      <c r="AF41">
        <v>0.13717579299999999</v>
      </c>
      <c r="AG41">
        <v>0.16801152699999999</v>
      </c>
      <c r="AH41">
        <v>0.122766571</v>
      </c>
      <c r="AI41">
        <v>9.2219019999999999E-2</v>
      </c>
      <c r="AJ41">
        <v>7.8097982999999996E-2</v>
      </c>
      <c r="AK41">
        <v>7647</v>
      </c>
      <c r="AL41">
        <v>360</v>
      </c>
      <c r="AM41">
        <v>218</v>
      </c>
      <c r="AN41">
        <v>140</v>
      </c>
      <c r="AO41">
        <v>370</v>
      </c>
      <c r="AP41">
        <v>80</v>
      </c>
      <c r="AQ41">
        <v>185</v>
      </c>
      <c r="AR41">
        <v>164</v>
      </c>
      <c r="AS41">
        <v>388</v>
      </c>
      <c r="AT41">
        <v>336</v>
      </c>
      <c r="AU41">
        <v>1254</v>
      </c>
      <c r="AV41">
        <v>1516</v>
      </c>
      <c r="AW41">
        <v>505</v>
      </c>
      <c r="AX41">
        <v>877</v>
      </c>
      <c r="AY41">
        <v>749</v>
      </c>
      <c r="AZ41">
        <v>268</v>
      </c>
      <c r="BA41">
        <v>237</v>
      </c>
      <c r="BB41">
        <v>46.5</v>
      </c>
      <c r="BC41">
        <v>47</v>
      </c>
      <c r="BD41">
        <v>4.7077285000000003E-2</v>
      </c>
      <c r="BE41">
        <v>2.8507912E-2</v>
      </c>
      <c r="BF41">
        <v>1.8307832999999999E-2</v>
      </c>
      <c r="BG41">
        <v>4.8384987999999997E-2</v>
      </c>
      <c r="BH41">
        <v>1.0461619E-2</v>
      </c>
      <c r="BI41">
        <v>2.4192493999999998E-2</v>
      </c>
      <c r="BJ41">
        <v>2.1446318999999998E-2</v>
      </c>
      <c r="BK41">
        <v>5.0738852000000001E-2</v>
      </c>
      <c r="BL41">
        <v>4.39388E-2</v>
      </c>
      <c r="BM41">
        <v>0.163985877</v>
      </c>
      <c r="BN41">
        <v>0.19824767900000001</v>
      </c>
      <c r="BO41">
        <v>6.6038970000000002E-2</v>
      </c>
      <c r="BP41">
        <v>0.114685498</v>
      </c>
      <c r="BQ41">
        <v>9.7946907E-2</v>
      </c>
      <c r="BR41">
        <v>3.5046423E-2</v>
      </c>
      <c r="BS41">
        <v>3.0992545999999999E-2</v>
      </c>
      <c r="BT41">
        <v>31</v>
      </c>
      <c r="BU41">
        <v>41</v>
      </c>
      <c r="BV41">
        <v>58</v>
      </c>
      <c r="BW41">
        <v>0.31351351399999999</v>
      </c>
      <c r="BX41">
        <v>0.167567568</v>
      </c>
      <c r="BY41">
        <v>0.22162162199999999</v>
      </c>
    </row>
    <row r="42" spans="1:77">
      <c r="A42" t="s">
        <v>201</v>
      </c>
      <c r="B42" t="s">
        <v>191</v>
      </c>
      <c r="C42" t="s">
        <v>103</v>
      </c>
      <c r="D42">
        <v>347</v>
      </c>
      <c r="E42">
        <v>220624.14989999999</v>
      </c>
      <c r="F42">
        <v>3219</v>
      </c>
      <c r="G42">
        <v>2</v>
      </c>
      <c r="H42">
        <v>173</v>
      </c>
      <c r="I42">
        <v>1006</v>
      </c>
      <c r="J42">
        <v>1270</v>
      </c>
      <c r="K42">
        <v>646</v>
      </c>
      <c r="L42">
        <v>122</v>
      </c>
      <c r="M42">
        <v>6.2131100000000004E-4</v>
      </c>
      <c r="N42">
        <v>5.3743398999999997E-2</v>
      </c>
      <c r="O42">
        <v>0.31251941599999999</v>
      </c>
      <c r="P42">
        <v>0.394532463</v>
      </c>
      <c r="Q42">
        <v>0.20068344199999999</v>
      </c>
      <c r="R42">
        <v>3.7899968999999999E-2</v>
      </c>
      <c r="S42">
        <v>4</v>
      </c>
      <c r="T42">
        <v>41</v>
      </c>
      <c r="U42">
        <v>245</v>
      </c>
      <c r="V42">
        <v>802</v>
      </c>
      <c r="W42">
        <v>865</v>
      </c>
      <c r="X42">
        <v>511</v>
      </c>
      <c r="Y42">
        <v>370</v>
      </c>
      <c r="Z42">
        <v>216</v>
      </c>
      <c r="AA42">
        <v>165</v>
      </c>
      <c r="AB42">
        <v>1.2426220000000001E-3</v>
      </c>
      <c r="AC42">
        <v>1.2736875E-2</v>
      </c>
      <c r="AD42">
        <v>7.6110593000000004E-2</v>
      </c>
      <c r="AE42">
        <v>0.249145697</v>
      </c>
      <c r="AF42">
        <v>0.26871699300000002</v>
      </c>
      <c r="AG42">
        <v>0.15874495199999999</v>
      </c>
      <c r="AH42">
        <v>0.114942529</v>
      </c>
      <c r="AI42">
        <v>6.7101584000000006E-2</v>
      </c>
      <c r="AJ42">
        <v>5.1258155E-2</v>
      </c>
      <c r="AK42">
        <v>8306</v>
      </c>
      <c r="AL42">
        <v>972</v>
      </c>
      <c r="AM42">
        <v>444</v>
      </c>
      <c r="AN42">
        <v>241</v>
      </c>
      <c r="AO42">
        <v>599</v>
      </c>
      <c r="AP42">
        <v>110</v>
      </c>
      <c r="AQ42">
        <v>155</v>
      </c>
      <c r="AR42">
        <v>154</v>
      </c>
      <c r="AS42">
        <v>493</v>
      </c>
      <c r="AT42">
        <v>810</v>
      </c>
      <c r="AU42">
        <v>2310</v>
      </c>
      <c r="AV42">
        <v>1105</v>
      </c>
      <c r="AW42">
        <v>270</v>
      </c>
      <c r="AX42">
        <v>354</v>
      </c>
      <c r="AY42">
        <v>182</v>
      </c>
      <c r="AZ42">
        <v>68</v>
      </c>
      <c r="BA42">
        <v>39</v>
      </c>
      <c r="BB42">
        <v>31.2</v>
      </c>
      <c r="BC42">
        <v>31</v>
      </c>
      <c r="BD42">
        <v>0.11702383800000001</v>
      </c>
      <c r="BE42">
        <v>5.3455333000000001E-2</v>
      </c>
      <c r="BF42">
        <v>2.901517E-2</v>
      </c>
      <c r="BG42">
        <v>7.2116542000000006E-2</v>
      </c>
      <c r="BH42">
        <v>1.3243438E-2</v>
      </c>
      <c r="BI42">
        <v>1.8661209000000002E-2</v>
      </c>
      <c r="BJ42">
        <v>1.8540813999999999E-2</v>
      </c>
      <c r="BK42">
        <v>5.9354682999999998E-2</v>
      </c>
      <c r="BL42">
        <v>9.7519864999999997E-2</v>
      </c>
      <c r="BM42">
        <v>0.27811220800000003</v>
      </c>
      <c r="BN42">
        <v>0.13303635899999999</v>
      </c>
      <c r="BO42">
        <v>3.2506621999999999E-2</v>
      </c>
      <c r="BP42">
        <v>4.2619793000000003E-2</v>
      </c>
      <c r="BQ42">
        <v>2.1911870999999999E-2</v>
      </c>
      <c r="BR42">
        <v>8.1868529999999991E-3</v>
      </c>
      <c r="BS42">
        <v>4.6954010000000001E-3</v>
      </c>
      <c r="BT42">
        <v>58</v>
      </c>
      <c r="BU42">
        <v>93</v>
      </c>
      <c r="BV42">
        <v>64</v>
      </c>
      <c r="BW42">
        <v>0.18443804</v>
      </c>
      <c r="BX42">
        <v>0.167146974</v>
      </c>
      <c r="BY42">
        <v>0.26801152700000003</v>
      </c>
    </row>
    <row r="43" spans="1:77">
      <c r="A43" t="s">
        <v>201</v>
      </c>
      <c r="B43" t="s">
        <v>191</v>
      </c>
      <c r="C43" t="s">
        <v>31</v>
      </c>
      <c r="D43">
        <v>142</v>
      </c>
      <c r="E43">
        <v>238965.3873</v>
      </c>
      <c r="F43">
        <v>987</v>
      </c>
      <c r="G43">
        <v>0</v>
      </c>
      <c r="H43">
        <v>88</v>
      </c>
      <c r="I43">
        <v>308</v>
      </c>
      <c r="J43">
        <v>402</v>
      </c>
      <c r="K43">
        <v>149</v>
      </c>
      <c r="L43">
        <v>40</v>
      </c>
      <c r="M43">
        <v>0</v>
      </c>
      <c r="N43">
        <v>8.9159067999999994E-2</v>
      </c>
      <c r="O43">
        <v>0.312056738</v>
      </c>
      <c r="P43">
        <v>0.40729483300000002</v>
      </c>
      <c r="Q43">
        <v>0.15096251299999999</v>
      </c>
      <c r="R43">
        <v>4.0526848999999997E-2</v>
      </c>
      <c r="S43">
        <v>3</v>
      </c>
      <c r="T43">
        <v>7</v>
      </c>
      <c r="U43">
        <v>72</v>
      </c>
      <c r="V43">
        <v>188</v>
      </c>
      <c r="W43">
        <v>235</v>
      </c>
      <c r="X43">
        <v>211</v>
      </c>
      <c r="Y43">
        <v>133</v>
      </c>
      <c r="Z43">
        <v>70</v>
      </c>
      <c r="AA43">
        <v>68</v>
      </c>
      <c r="AB43">
        <v>3.0395140000000001E-3</v>
      </c>
      <c r="AC43">
        <v>7.0921990000000004E-3</v>
      </c>
      <c r="AD43">
        <v>7.2948328000000007E-2</v>
      </c>
      <c r="AE43">
        <v>0.19047618999999999</v>
      </c>
      <c r="AF43">
        <v>0.23809523799999999</v>
      </c>
      <c r="AG43">
        <v>0.21377912900000001</v>
      </c>
      <c r="AH43">
        <v>0.13475177299999999</v>
      </c>
      <c r="AI43">
        <v>7.0921986000000006E-2</v>
      </c>
      <c r="AJ43">
        <v>6.8895643000000006E-2</v>
      </c>
      <c r="AK43">
        <v>2166</v>
      </c>
      <c r="AL43">
        <v>93</v>
      </c>
      <c r="AM43">
        <v>59</v>
      </c>
      <c r="AN43">
        <v>48</v>
      </c>
      <c r="AO43">
        <v>88</v>
      </c>
      <c r="AP43">
        <v>21</v>
      </c>
      <c r="AQ43">
        <v>35</v>
      </c>
      <c r="AR43">
        <v>27</v>
      </c>
      <c r="AS43">
        <v>56</v>
      </c>
      <c r="AT43">
        <v>53</v>
      </c>
      <c r="AU43">
        <v>322</v>
      </c>
      <c r="AV43">
        <v>456</v>
      </c>
      <c r="AW43">
        <v>241</v>
      </c>
      <c r="AX43">
        <v>383</v>
      </c>
      <c r="AY43">
        <v>212</v>
      </c>
      <c r="AZ43">
        <v>51</v>
      </c>
      <c r="BA43">
        <v>21</v>
      </c>
      <c r="BB43">
        <v>49.1</v>
      </c>
      <c r="BC43">
        <v>53</v>
      </c>
      <c r="BD43">
        <v>4.2936288000000003E-2</v>
      </c>
      <c r="BE43">
        <v>2.7239151E-2</v>
      </c>
      <c r="BF43">
        <v>2.2160665E-2</v>
      </c>
      <c r="BG43">
        <v>4.0627886000000002E-2</v>
      </c>
      <c r="BH43">
        <v>9.695291E-3</v>
      </c>
      <c r="BI43">
        <v>1.6158817999999998E-2</v>
      </c>
      <c r="BJ43">
        <v>1.2465374E-2</v>
      </c>
      <c r="BK43">
        <v>2.5854109E-2</v>
      </c>
      <c r="BL43">
        <v>2.4469067000000001E-2</v>
      </c>
      <c r="BM43">
        <v>0.148661127</v>
      </c>
      <c r="BN43">
        <v>0.21052631599999999</v>
      </c>
      <c r="BO43">
        <v>0.111265005</v>
      </c>
      <c r="BP43">
        <v>0.17682363800000001</v>
      </c>
      <c r="BQ43">
        <v>9.7876270000000001E-2</v>
      </c>
      <c r="BR43">
        <v>2.3545706E-2</v>
      </c>
      <c r="BS43">
        <v>9.695291E-3</v>
      </c>
      <c r="BT43">
        <v>41</v>
      </c>
      <c r="BU43">
        <v>35</v>
      </c>
      <c r="BV43">
        <v>19</v>
      </c>
      <c r="BW43">
        <v>0.13380281699999999</v>
      </c>
      <c r="BX43">
        <v>0.288732394</v>
      </c>
      <c r="BY43">
        <v>0.24647887299999999</v>
      </c>
    </row>
    <row r="44" spans="1:77">
      <c r="A44" t="s">
        <v>201</v>
      </c>
      <c r="B44" t="s">
        <v>191</v>
      </c>
      <c r="C44" t="s">
        <v>86</v>
      </c>
      <c r="D44">
        <v>155</v>
      </c>
      <c r="E44">
        <v>257069.76130000001</v>
      </c>
      <c r="F44">
        <v>2662</v>
      </c>
      <c r="G44">
        <v>2</v>
      </c>
      <c r="H44">
        <v>63</v>
      </c>
      <c r="I44">
        <v>798</v>
      </c>
      <c r="J44">
        <v>1337</v>
      </c>
      <c r="K44">
        <v>392</v>
      </c>
      <c r="L44">
        <v>70</v>
      </c>
      <c r="M44">
        <v>7.5131500000000001E-4</v>
      </c>
      <c r="N44">
        <v>2.3666415999999999E-2</v>
      </c>
      <c r="O44">
        <v>0.299774606</v>
      </c>
      <c r="P44">
        <v>0.50225394400000001</v>
      </c>
      <c r="Q44">
        <v>0.14725770099999999</v>
      </c>
      <c r="R44">
        <v>2.6296018000000001E-2</v>
      </c>
      <c r="S44">
        <v>1</v>
      </c>
      <c r="T44">
        <v>8</v>
      </c>
      <c r="U44">
        <v>65</v>
      </c>
      <c r="V44">
        <v>497</v>
      </c>
      <c r="W44">
        <v>857</v>
      </c>
      <c r="X44">
        <v>620</v>
      </c>
      <c r="Y44">
        <v>322</v>
      </c>
      <c r="Z44">
        <v>166</v>
      </c>
      <c r="AA44">
        <v>126</v>
      </c>
      <c r="AB44">
        <v>3.75657E-4</v>
      </c>
      <c r="AC44">
        <v>3.0052590000000001E-3</v>
      </c>
      <c r="AD44">
        <v>2.4417731000000002E-2</v>
      </c>
      <c r="AE44">
        <v>0.18670172800000001</v>
      </c>
      <c r="AF44">
        <v>0.32193839200000002</v>
      </c>
      <c r="AG44">
        <v>0.232907588</v>
      </c>
      <c r="AH44">
        <v>0.120961683</v>
      </c>
      <c r="AI44">
        <v>6.2359128E-2</v>
      </c>
      <c r="AJ44">
        <v>4.7332831999999998E-2</v>
      </c>
      <c r="AK44">
        <v>5971</v>
      </c>
      <c r="AL44">
        <v>307</v>
      </c>
      <c r="AM44">
        <v>216</v>
      </c>
      <c r="AN44">
        <v>128</v>
      </c>
      <c r="AO44">
        <v>304</v>
      </c>
      <c r="AP44">
        <v>65</v>
      </c>
      <c r="AQ44">
        <v>139</v>
      </c>
      <c r="AR44">
        <v>109</v>
      </c>
      <c r="AS44">
        <v>234</v>
      </c>
      <c r="AT44">
        <v>256</v>
      </c>
      <c r="AU44">
        <v>900</v>
      </c>
      <c r="AV44">
        <v>1130</v>
      </c>
      <c r="AW44">
        <v>534</v>
      </c>
      <c r="AX44">
        <v>906</v>
      </c>
      <c r="AY44">
        <v>546</v>
      </c>
      <c r="AZ44">
        <v>140</v>
      </c>
      <c r="BA44">
        <v>57</v>
      </c>
      <c r="BB44">
        <v>45.7</v>
      </c>
      <c r="BC44">
        <v>49</v>
      </c>
      <c r="BD44">
        <v>5.1415173000000002E-2</v>
      </c>
      <c r="BE44">
        <v>3.6174844999999997E-2</v>
      </c>
      <c r="BF44">
        <v>2.1436944999999999E-2</v>
      </c>
      <c r="BG44">
        <v>5.0912745000000002E-2</v>
      </c>
      <c r="BH44">
        <v>1.0885949000000001E-2</v>
      </c>
      <c r="BI44">
        <v>2.3279182999999998E-2</v>
      </c>
      <c r="BJ44">
        <v>1.8254899000000002E-2</v>
      </c>
      <c r="BK44">
        <v>3.9189415999999998E-2</v>
      </c>
      <c r="BL44">
        <v>4.2873889999999998E-2</v>
      </c>
      <c r="BM44">
        <v>0.150728521</v>
      </c>
      <c r="BN44">
        <v>0.18924803200000001</v>
      </c>
      <c r="BO44">
        <v>8.9432256000000002E-2</v>
      </c>
      <c r="BP44">
        <v>0.151733378</v>
      </c>
      <c r="BQ44">
        <v>9.1441969999999997E-2</v>
      </c>
      <c r="BR44">
        <v>2.3446659000000002E-2</v>
      </c>
      <c r="BS44">
        <v>9.5461399999999998E-3</v>
      </c>
      <c r="BT44">
        <v>58</v>
      </c>
      <c r="BU44">
        <v>31</v>
      </c>
      <c r="BV44">
        <v>6</v>
      </c>
      <c r="BW44">
        <v>3.8709676999999998E-2</v>
      </c>
      <c r="BX44">
        <v>0.37419354799999999</v>
      </c>
      <c r="BY44">
        <v>0.2</v>
      </c>
    </row>
    <row r="45" spans="1:77">
      <c r="A45" t="s">
        <v>201</v>
      </c>
      <c r="B45" t="s">
        <v>192</v>
      </c>
      <c r="C45" t="s">
        <v>102</v>
      </c>
      <c r="D45">
        <v>92</v>
      </c>
      <c r="E45">
        <v>377914.13040000002</v>
      </c>
      <c r="F45">
        <v>1948</v>
      </c>
      <c r="G45">
        <v>3</v>
      </c>
      <c r="H45">
        <v>127</v>
      </c>
      <c r="I45">
        <v>362</v>
      </c>
      <c r="J45">
        <v>708</v>
      </c>
      <c r="K45">
        <v>535</v>
      </c>
      <c r="L45">
        <v>213</v>
      </c>
      <c r="M45">
        <v>1.540041E-3</v>
      </c>
      <c r="N45">
        <v>6.5195072000000007E-2</v>
      </c>
      <c r="O45">
        <v>0.185831622</v>
      </c>
      <c r="P45">
        <v>0.36344969199999999</v>
      </c>
      <c r="Q45">
        <v>0.27464065700000001</v>
      </c>
      <c r="R45">
        <v>0.109342916</v>
      </c>
      <c r="S45">
        <v>5</v>
      </c>
      <c r="T45">
        <v>28</v>
      </c>
      <c r="U45">
        <v>104</v>
      </c>
      <c r="V45">
        <v>205</v>
      </c>
      <c r="W45">
        <v>299</v>
      </c>
      <c r="X45">
        <v>373</v>
      </c>
      <c r="Y45">
        <v>280</v>
      </c>
      <c r="Z45">
        <v>268</v>
      </c>
      <c r="AA45">
        <v>386</v>
      </c>
      <c r="AB45">
        <v>2.5667350000000001E-3</v>
      </c>
      <c r="AC45">
        <v>1.4373716999999999E-2</v>
      </c>
      <c r="AD45">
        <v>5.3388089999999999E-2</v>
      </c>
      <c r="AE45">
        <v>0.10523614000000001</v>
      </c>
      <c r="AF45">
        <v>0.15349076</v>
      </c>
      <c r="AG45">
        <v>0.191478439</v>
      </c>
      <c r="AH45">
        <v>0.143737166</v>
      </c>
      <c r="AI45">
        <v>0.137577002</v>
      </c>
      <c r="AJ45">
        <v>0.19815195099999999</v>
      </c>
      <c r="AK45">
        <v>4616</v>
      </c>
      <c r="AL45">
        <v>178</v>
      </c>
      <c r="AM45">
        <v>117</v>
      </c>
      <c r="AN45">
        <v>98</v>
      </c>
      <c r="AO45">
        <v>273</v>
      </c>
      <c r="AP45">
        <v>55</v>
      </c>
      <c r="AQ45">
        <v>183</v>
      </c>
      <c r="AR45">
        <v>133</v>
      </c>
      <c r="AS45">
        <v>155</v>
      </c>
      <c r="AT45">
        <v>145</v>
      </c>
      <c r="AU45">
        <v>654</v>
      </c>
      <c r="AV45">
        <v>969</v>
      </c>
      <c r="AW45">
        <v>392</v>
      </c>
      <c r="AX45">
        <v>665</v>
      </c>
      <c r="AY45">
        <v>392</v>
      </c>
      <c r="AZ45">
        <v>123</v>
      </c>
      <c r="BA45">
        <v>84</v>
      </c>
      <c r="BB45">
        <v>46.4</v>
      </c>
      <c r="BC45">
        <v>49</v>
      </c>
      <c r="BD45">
        <v>3.8561524999999999E-2</v>
      </c>
      <c r="BE45">
        <v>2.534662E-2</v>
      </c>
      <c r="BF45">
        <v>2.1230503000000001E-2</v>
      </c>
      <c r="BG45">
        <v>5.9142114000000003E-2</v>
      </c>
      <c r="BH45">
        <v>1.1915078000000001E-2</v>
      </c>
      <c r="BI45">
        <v>3.9644713999999998E-2</v>
      </c>
      <c r="BJ45">
        <v>2.8812825E-2</v>
      </c>
      <c r="BK45">
        <v>3.3578855999999997E-2</v>
      </c>
      <c r="BL45">
        <v>3.1412478000000001E-2</v>
      </c>
      <c r="BM45">
        <v>0.141681109</v>
      </c>
      <c r="BN45">
        <v>0.20992200999999999</v>
      </c>
      <c r="BO45">
        <v>8.4922010000000006E-2</v>
      </c>
      <c r="BP45">
        <v>0.14406412499999999</v>
      </c>
      <c r="BQ45">
        <v>8.4922010000000006E-2</v>
      </c>
      <c r="BR45">
        <v>2.6646447E-2</v>
      </c>
      <c r="BS45">
        <v>1.8197574000000001E-2</v>
      </c>
      <c r="BT45">
        <v>48</v>
      </c>
      <c r="BU45">
        <v>12</v>
      </c>
      <c r="BV45">
        <v>14</v>
      </c>
      <c r="BW45">
        <v>0.15217391299999999</v>
      </c>
      <c r="BX45">
        <v>0.52173913000000005</v>
      </c>
      <c r="BY45">
        <v>0.130434783</v>
      </c>
    </row>
    <row r="46" spans="1:77">
      <c r="A46" t="s">
        <v>201</v>
      </c>
      <c r="B46" t="s">
        <v>192</v>
      </c>
      <c r="C46" t="s">
        <v>2189</v>
      </c>
      <c r="D46">
        <v>74</v>
      </c>
      <c r="E46">
        <v>395432.09460000001</v>
      </c>
      <c r="F46">
        <v>664</v>
      </c>
      <c r="G46">
        <v>1</v>
      </c>
      <c r="H46">
        <v>49</v>
      </c>
      <c r="I46">
        <v>144</v>
      </c>
      <c r="J46">
        <v>187</v>
      </c>
      <c r="K46">
        <v>205</v>
      </c>
      <c r="L46">
        <v>78</v>
      </c>
      <c r="M46">
        <v>1.5060239999999999E-3</v>
      </c>
      <c r="N46">
        <v>7.3795181000000001E-2</v>
      </c>
      <c r="O46">
        <v>0.21686747000000001</v>
      </c>
      <c r="P46">
        <v>0.281626506</v>
      </c>
      <c r="Q46">
        <v>0.30873494000000001</v>
      </c>
      <c r="R46">
        <v>0.11746988</v>
      </c>
      <c r="S46">
        <v>0</v>
      </c>
      <c r="T46">
        <v>4</v>
      </c>
      <c r="U46">
        <v>43</v>
      </c>
      <c r="V46">
        <v>80</v>
      </c>
      <c r="W46">
        <v>104</v>
      </c>
      <c r="X46">
        <v>104</v>
      </c>
      <c r="Y46">
        <v>90</v>
      </c>
      <c r="Z46">
        <v>82</v>
      </c>
      <c r="AA46">
        <v>157</v>
      </c>
      <c r="AB46">
        <v>0</v>
      </c>
      <c r="AC46">
        <v>6.0240959999999996E-3</v>
      </c>
      <c r="AD46">
        <v>6.4759036000000006E-2</v>
      </c>
      <c r="AE46">
        <v>0.120481928</v>
      </c>
      <c r="AF46">
        <v>0.156626506</v>
      </c>
      <c r="AG46">
        <v>0.156626506</v>
      </c>
      <c r="AH46">
        <v>0.13554216899999999</v>
      </c>
      <c r="AI46">
        <v>0.12349397600000001</v>
      </c>
      <c r="AJ46">
        <v>0.23644578299999999</v>
      </c>
      <c r="AK46">
        <v>1616</v>
      </c>
      <c r="AL46">
        <v>58</v>
      </c>
      <c r="AM46">
        <v>38</v>
      </c>
      <c r="AN46">
        <v>41</v>
      </c>
      <c r="AO46">
        <v>62</v>
      </c>
      <c r="AP46">
        <v>18</v>
      </c>
      <c r="AQ46">
        <v>35</v>
      </c>
      <c r="AR46">
        <v>27</v>
      </c>
      <c r="AS46">
        <v>46</v>
      </c>
      <c r="AT46">
        <v>51</v>
      </c>
      <c r="AU46">
        <v>187</v>
      </c>
      <c r="AV46">
        <v>380</v>
      </c>
      <c r="AW46">
        <v>150</v>
      </c>
      <c r="AX46">
        <v>206</v>
      </c>
      <c r="AY46">
        <v>175</v>
      </c>
      <c r="AZ46">
        <v>80</v>
      </c>
      <c r="BA46">
        <v>62</v>
      </c>
      <c r="BB46">
        <v>51</v>
      </c>
      <c r="BC46">
        <v>55</v>
      </c>
      <c r="BD46">
        <v>3.5891089000000001E-2</v>
      </c>
      <c r="BE46">
        <v>2.3514851E-2</v>
      </c>
      <c r="BF46">
        <v>2.5371286999999999E-2</v>
      </c>
      <c r="BG46">
        <v>3.8366337E-2</v>
      </c>
      <c r="BH46">
        <v>1.1138614E-2</v>
      </c>
      <c r="BI46">
        <v>2.1658416E-2</v>
      </c>
      <c r="BJ46">
        <v>1.6707921000000001E-2</v>
      </c>
      <c r="BK46">
        <v>2.8465346999999998E-2</v>
      </c>
      <c r="BL46">
        <v>3.1559405999999998E-2</v>
      </c>
      <c r="BM46">
        <v>0.115717822</v>
      </c>
      <c r="BN46">
        <v>0.235148515</v>
      </c>
      <c r="BO46">
        <v>9.2821782000000005E-2</v>
      </c>
      <c r="BP46">
        <v>0.12747524800000001</v>
      </c>
      <c r="BQ46">
        <v>0.108292079</v>
      </c>
      <c r="BR46">
        <v>4.9504949999999999E-2</v>
      </c>
      <c r="BS46">
        <v>3.8366337E-2</v>
      </c>
      <c r="BT46">
        <v>42</v>
      </c>
      <c r="BU46">
        <v>4</v>
      </c>
      <c r="BV46">
        <v>13</v>
      </c>
      <c r="BW46">
        <v>0.175675676</v>
      </c>
      <c r="BX46">
        <v>0.56756756799999997</v>
      </c>
      <c r="BY46">
        <v>5.4054053999999997E-2</v>
      </c>
    </row>
    <row r="47" spans="1:77">
      <c r="A47" t="s">
        <v>201</v>
      </c>
      <c r="B47" t="s">
        <v>193</v>
      </c>
      <c r="C47" t="s">
        <v>79</v>
      </c>
      <c r="D47">
        <v>83</v>
      </c>
      <c r="E47">
        <v>354565.66269999999</v>
      </c>
      <c r="F47">
        <v>2070</v>
      </c>
      <c r="G47">
        <v>4</v>
      </c>
      <c r="H47">
        <v>134</v>
      </c>
      <c r="I47">
        <v>350</v>
      </c>
      <c r="J47">
        <v>698</v>
      </c>
      <c r="K47">
        <v>609</v>
      </c>
      <c r="L47">
        <v>275</v>
      </c>
      <c r="M47">
        <v>1.9323669999999999E-3</v>
      </c>
      <c r="N47">
        <v>6.4734299999999995E-2</v>
      </c>
      <c r="O47">
        <v>0.169082126</v>
      </c>
      <c r="P47">
        <v>0.33719806800000002</v>
      </c>
      <c r="Q47">
        <v>0.29420289900000002</v>
      </c>
      <c r="R47">
        <v>0.13285024200000001</v>
      </c>
      <c r="S47">
        <v>9</v>
      </c>
      <c r="T47">
        <v>26</v>
      </c>
      <c r="U47">
        <v>106</v>
      </c>
      <c r="V47">
        <v>212</v>
      </c>
      <c r="W47">
        <v>305</v>
      </c>
      <c r="X47">
        <v>334</v>
      </c>
      <c r="Y47">
        <v>347</v>
      </c>
      <c r="Z47">
        <v>271</v>
      </c>
      <c r="AA47">
        <v>460</v>
      </c>
      <c r="AB47">
        <v>4.3478259999999999E-3</v>
      </c>
      <c r="AC47">
        <v>1.2560386E-2</v>
      </c>
      <c r="AD47">
        <v>5.1207729E-2</v>
      </c>
      <c r="AE47">
        <v>0.102415459</v>
      </c>
      <c r="AF47">
        <v>0.147342995</v>
      </c>
      <c r="AG47">
        <v>0.16135265700000001</v>
      </c>
      <c r="AH47">
        <v>0.16763285</v>
      </c>
      <c r="AI47">
        <v>0.13091787399999999</v>
      </c>
      <c r="AJ47">
        <v>0.222222222</v>
      </c>
      <c r="AK47">
        <v>5127</v>
      </c>
      <c r="AL47">
        <v>215</v>
      </c>
      <c r="AM47">
        <v>157</v>
      </c>
      <c r="AN47">
        <v>121</v>
      </c>
      <c r="AO47">
        <v>357</v>
      </c>
      <c r="AP47">
        <v>87</v>
      </c>
      <c r="AQ47">
        <v>148</v>
      </c>
      <c r="AR47">
        <v>116</v>
      </c>
      <c r="AS47">
        <v>229</v>
      </c>
      <c r="AT47">
        <v>151</v>
      </c>
      <c r="AU47">
        <v>812</v>
      </c>
      <c r="AV47">
        <v>1314</v>
      </c>
      <c r="AW47">
        <v>448</v>
      </c>
      <c r="AX47">
        <v>603</v>
      </c>
      <c r="AY47">
        <v>273</v>
      </c>
      <c r="AZ47">
        <v>61</v>
      </c>
      <c r="BA47">
        <v>35</v>
      </c>
      <c r="BB47">
        <v>42.9</v>
      </c>
      <c r="BC47">
        <v>46</v>
      </c>
      <c r="BD47">
        <v>4.1934855E-2</v>
      </c>
      <c r="BE47">
        <v>3.0622196000000001E-2</v>
      </c>
      <c r="BF47">
        <v>2.3600546E-2</v>
      </c>
      <c r="BG47">
        <v>6.9631363000000002E-2</v>
      </c>
      <c r="BH47">
        <v>1.6968988000000001E-2</v>
      </c>
      <c r="BI47">
        <v>2.8866783999999999E-2</v>
      </c>
      <c r="BJ47">
        <v>2.2625316999999999E-2</v>
      </c>
      <c r="BK47">
        <v>4.4665495999999999E-2</v>
      </c>
      <c r="BL47">
        <v>2.9451920999999999E-2</v>
      </c>
      <c r="BM47">
        <v>0.15837721900000001</v>
      </c>
      <c r="BN47">
        <v>0.25629022800000001</v>
      </c>
      <c r="BO47">
        <v>8.7380533999999996E-2</v>
      </c>
      <c r="BP47">
        <v>0.117612639</v>
      </c>
      <c r="BQ47">
        <v>5.3247513000000003E-2</v>
      </c>
      <c r="BR47">
        <v>1.1897796E-2</v>
      </c>
      <c r="BS47">
        <v>6.826604E-3</v>
      </c>
      <c r="BT47">
        <v>25</v>
      </c>
      <c r="BU47">
        <v>10</v>
      </c>
      <c r="BV47">
        <v>7</v>
      </c>
      <c r="BW47">
        <v>8.4337349000000006E-2</v>
      </c>
      <c r="BX47">
        <v>0.30120481900000001</v>
      </c>
      <c r="BY47">
        <v>0.120481928</v>
      </c>
    </row>
    <row r="48" spans="1:77">
      <c r="A48" t="s">
        <v>201</v>
      </c>
      <c r="B48" t="s">
        <v>195</v>
      </c>
      <c r="C48" t="s">
        <v>96</v>
      </c>
      <c r="D48">
        <v>178</v>
      </c>
      <c r="E48">
        <v>301920.70789999998</v>
      </c>
      <c r="F48">
        <v>2975</v>
      </c>
      <c r="G48">
        <v>2</v>
      </c>
      <c r="H48">
        <v>259</v>
      </c>
      <c r="I48">
        <v>717</v>
      </c>
      <c r="J48">
        <v>987</v>
      </c>
      <c r="K48">
        <v>818</v>
      </c>
      <c r="L48">
        <v>192</v>
      </c>
      <c r="M48">
        <v>6.7226899999999997E-4</v>
      </c>
      <c r="N48">
        <v>8.7058824000000007E-2</v>
      </c>
      <c r="O48">
        <v>0.24100840300000001</v>
      </c>
      <c r="P48">
        <v>0.33176470600000002</v>
      </c>
      <c r="Q48">
        <v>0.27495798300000002</v>
      </c>
      <c r="R48">
        <v>6.4537814999999998E-2</v>
      </c>
      <c r="S48">
        <v>4</v>
      </c>
      <c r="T48">
        <v>46</v>
      </c>
      <c r="U48">
        <v>212</v>
      </c>
      <c r="V48">
        <v>450</v>
      </c>
      <c r="W48">
        <v>471</v>
      </c>
      <c r="X48">
        <v>531</v>
      </c>
      <c r="Y48">
        <v>445</v>
      </c>
      <c r="Z48">
        <v>376</v>
      </c>
      <c r="AA48">
        <v>440</v>
      </c>
      <c r="AB48">
        <v>1.3445379999999999E-3</v>
      </c>
      <c r="AC48">
        <v>1.5462185E-2</v>
      </c>
      <c r="AD48">
        <v>7.1260504000000002E-2</v>
      </c>
      <c r="AE48">
        <v>0.15126050399999999</v>
      </c>
      <c r="AF48">
        <v>0.15831932800000001</v>
      </c>
      <c r="AG48">
        <v>0.17848739499999999</v>
      </c>
      <c r="AH48">
        <v>0.149579832</v>
      </c>
      <c r="AI48">
        <v>0.12638655500000001</v>
      </c>
      <c r="AJ48">
        <v>0.14789916</v>
      </c>
      <c r="AK48">
        <v>7081</v>
      </c>
      <c r="AL48">
        <v>328</v>
      </c>
      <c r="AM48">
        <v>251</v>
      </c>
      <c r="AN48">
        <v>165</v>
      </c>
      <c r="AO48">
        <v>431</v>
      </c>
      <c r="AP48">
        <v>103</v>
      </c>
      <c r="AQ48">
        <v>213</v>
      </c>
      <c r="AR48">
        <v>144</v>
      </c>
      <c r="AS48">
        <v>275</v>
      </c>
      <c r="AT48">
        <v>255</v>
      </c>
      <c r="AU48">
        <v>1179</v>
      </c>
      <c r="AV48">
        <v>1574</v>
      </c>
      <c r="AW48">
        <v>560</v>
      </c>
      <c r="AX48">
        <v>776</v>
      </c>
      <c r="AY48">
        <v>550</v>
      </c>
      <c r="AZ48">
        <v>167</v>
      </c>
      <c r="BA48">
        <v>110</v>
      </c>
      <c r="BB48">
        <v>44.1</v>
      </c>
      <c r="BC48">
        <v>46</v>
      </c>
      <c r="BD48">
        <v>4.6321141000000003E-2</v>
      </c>
      <c r="BE48">
        <v>3.5446971000000001E-2</v>
      </c>
      <c r="BF48">
        <v>2.3301794000000001E-2</v>
      </c>
      <c r="BG48">
        <v>6.0867109000000003E-2</v>
      </c>
      <c r="BH48">
        <v>1.4545967999999999E-2</v>
      </c>
      <c r="BI48">
        <v>3.0080497000000001E-2</v>
      </c>
      <c r="BJ48">
        <v>2.0336111E-2</v>
      </c>
      <c r="BK48">
        <v>3.8836322999999999E-2</v>
      </c>
      <c r="BL48">
        <v>3.6011862999999998E-2</v>
      </c>
      <c r="BM48">
        <v>0.166501907</v>
      </c>
      <c r="BN48">
        <v>0.22228498799999999</v>
      </c>
      <c r="BO48">
        <v>7.9084874999999999E-2</v>
      </c>
      <c r="BP48">
        <v>0.109589041</v>
      </c>
      <c r="BQ48">
        <v>7.7672644999999998E-2</v>
      </c>
      <c r="BR48">
        <v>2.3584239999999999E-2</v>
      </c>
      <c r="BS48">
        <v>1.5534529E-2</v>
      </c>
      <c r="BT48">
        <v>68</v>
      </c>
      <c r="BU48">
        <v>31</v>
      </c>
      <c r="BV48">
        <v>27</v>
      </c>
      <c r="BW48">
        <v>0.151685393</v>
      </c>
      <c r="BX48">
        <v>0.382022472</v>
      </c>
      <c r="BY48">
        <v>0.17415730300000001</v>
      </c>
    </row>
    <row r="49" spans="1:77">
      <c r="A49" t="s">
        <v>201</v>
      </c>
      <c r="B49" t="s">
        <v>196</v>
      </c>
      <c r="C49" t="s">
        <v>124</v>
      </c>
      <c r="D49">
        <v>63</v>
      </c>
      <c r="E49">
        <v>497152.61900000001</v>
      </c>
      <c r="F49">
        <v>1330</v>
      </c>
      <c r="G49">
        <v>1</v>
      </c>
      <c r="H49">
        <v>47</v>
      </c>
      <c r="I49">
        <v>178</v>
      </c>
      <c r="J49">
        <v>450</v>
      </c>
      <c r="K49">
        <v>425</v>
      </c>
      <c r="L49">
        <v>229</v>
      </c>
      <c r="M49">
        <v>7.5188000000000002E-4</v>
      </c>
      <c r="N49">
        <v>3.5338346E-2</v>
      </c>
      <c r="O49">
        <v>0.13383458600000001</v>
      </c>
      <c r="P49">
        <v>0.33834586500000002</v>
      </c>
      <c r="Q49">
        <v>0.31954887199999998</v>
      </c>
      <c r="R49">
        <v>0.17218045100000001</v>
      </c>
      <c r="S49">
        <v>1</v>
      </c>
      <c r="T49">
        <v>7</v>
      </c>
      <c r="U49">
        <v>38</v>
      </c>
      <c r="V49">
        <v>99</v>
      </c>
      <c r="W49">
        <v>170</v>
      </c>
      <c r="X49">
        <v>239</v>
      </c>
      <c r="Y49">
        <v>174</v>
      </c>
      <c r="Z49">
        <v>220</v>
      </c>
      <c r="AA49">
        <v>382</v>
      </c>
      <c r="AB49">
        <v>7.5188000000000002E-4</v>
      </c>
      <c r="AC49">
        <v>5.2631580000000004E-3</v>
      </c>
      <c r="AD49">
        <v>2.8571428999999999E-2</v>
      </c>
      <c r="AE49">
        <v>7.4436089999999996E-2</v>
      </c>
      <c r="AF49">
        <v>0.127819549</v>
      </c>
      <c r="AG49">
        <v>0.17969924800000001</v>
      </c>
      <c r="AH49">
        <v>0.13082706799999999</v>
      </c>
      <c r="AI49">
        <v>0.165413534</v>
      </c>
      <c r="AJ49">
        <v>0.28721804499999998</v>
      </c>
      <c r="AK49">
        <v>3318</v>
      </c>
      <c r="AL49">
        <v>138</v>
      </c>
      <c r="AM49">
        <v>113</v>
      </c>
      <c r="AN49">
        <v>70</v>
      </c>
      <c r="AO49">
        <v>250</v>
      </c>
      <c r="AP49">
        <v>56</v>
      </c>
      <c r="AQ49">
        <v>115</v>
      </c>
      <c r="AR49">
        <v>73</v>
      </c>
      <c r="AS49">
        <v>108</v>
      </c>
      <c r="AT49">
        <v>78</v>
      </c>
      <c r="AU49">
        <v>467</v>
      </c>
      <c r="AV49">
        <v>793</v>
      </c>
      <c r="AW49">
        <v>327</v>
      </c>
      <c r="AX49">
        <v>428</v>
      </c>
      <c r="AY49">
        <v>218</v>
      </c>
      <c r="AZ49">
        <v>49</v>
      </c>
      <c r="BA49">
        <v>35</v>
      </c>
      <c r="BB49">
        <v>44.1</v>
      </c>
      <c r="BC49">
        <v>48</v>
      </c>
      <c r="BD49">
        <v>4.1591320000000001E-2</v>
      </c>
      <c r="BE49">
        <v>3.4056661000000002E-2</v>
      </c>
      <c r="BF49">
        <v>2.1097046000000001E-2</v>
      </c>
      <c r="BG49">
        <v>7.5346594000000003E-2</v>
      </c>
      <c r="BH49">
        <v>1.6877637000000001E-2</v>
      </c>
      <c r="BI49">
        <v>3.4659433000000003E-2</v>
      </c>
      <c r="BJ49">
        <v>2.2001205999999999E-2</v>
      </c>
      <c r="BK49">
        <v>3.2549728999999999E-2</v>
      </c>
      <c r="BL49">
        <v>2.3508136999999998E-2</v>
      </c>
      <c r="BM49">
        <v>0.140747438</v>
      </c>
      <c r="BN49">
        <v>0.238999397</v>
      </c>
      <c r="BO49">
        <v>9.8553345000000001E-2</v>
      </c>
      <c r="BP49">
        <v>0.128993369</v>
      </c>
      <c r="BQ49">
        <v>6.570223E-2</v>
      </c>
      <c r="BR49">
        <v>1.4767931999999999E-2</v>
      </c>
      <c r="BS49">
        <v>1.0548523000000001E-2</v>
      </c>
      <c r="BT49">
        <v>37</v>
      </c>
      <c r="BU49">
        <v>8</v>
      </c>
      <c r="BV49">
        <v>0</v>
      </c>
      <c r="BW49">
        <v>0</v>
      </c>
      <c r="BX49">
        <v>0.58730158700000001</v>
      </c>
      <c r="BY49">
        <v>0.126984127</v>
      </c>
    </row>
    <row r="50" spans="1:77">
      <c r="A50" t="s">
        <v>201</v>
      </c>
      <c r="B50" t="s">
        <v>198</v>
      </c>
      <c r="C50" t="s">
        <v>99</v>
      </c>
      <c r="D50">
        <v>84</v>
      </c>
      <c r="E50">
        <v>406987.5</v>
      </c>
      <c r="F50">
        <v>1994</v>
      </c>
      <c r="G50">
        <v>1</v>
      </c>
      <c r="H50">
        <v>118</v>
      </c>
      <c r="I50">
        <v>371</v>
      </c>
      <c r="J50">
        <v>863</v>
      </c>
      <c r="K50">
        <v>504</v>
      </c>
      <c r="L50">
        <v>137</v>
      </c>
      <c r="M50">
        <v>5.0150499999999996E-4</v>
      </c>
      <c r="N50">
        <v>5.9177532999999997E-2</v>
      </c>
      <c r="O50">
        <v>0.18605817499999999</v>
      </c>
      <c r="P50">
        <v>0.432798395</v>
      </c>
      <c r="Q50">
        <v>0.25275827499999998</v>
      </c>
      <c r="R50">
        <v>6.8706117999999997E-2</v>
      </c>
      <c r="S50">
        <v>1</v>
      </c>
      <c r="T50">
        <v>16</v>
      </c>
      <c r="U50">
        <v>110</v>
      </c>
      <c r="V50">
        <v>247</v>
      </c>
      <c r="W50">
        <v>412</v>
      </c>
      <c r="X50">
        <v>432</v>
      </c>
      <c r="Y50">
        <v>306</v>
      </c>
      <c r="Z50">
        <v>223</v>
      </c>
      <c r="AA50">
        <v>247</v>
      </c>
      <c r="AB50">
        <v>5.0150499999999996E-4</v>
      </c>
      <c r="AC50">
        <v>8.0240720000000001E-3</v>
      </c>
      <c r="AD50">
        <v>5.5165496000000001E-2</v>
      </c>
      <c r="AE50">
        <v>0.123871615</v>
      </c>
      <c r="AF50">
        <v>0.20661985999999999</v>
      </c>
      <c r="AG50">
        <v>0.21664995000000001</v>
      </c>
      <c r="AH50">
        <v>0.15346038100000001</v>
      </c>
      <c r="AI50">
        <v>0.111835507</v>
      </c>
      <c r="AJ50">
        <v>0.123871615</v>
      </c>
      <c r="AK50">
        <v>5040</v>
      </c>
      <c r="AL50">
        <v>264</v>
      </c>
      <c r="AM50">
        <v>185</v>
      </c>
      <c r="AN50">
        <v>105</v>
      </c>
      <c r="AO50">
        <v>332</v>
      </c>
      <c r="AP50">
        <v>78</v>
      </c>
      <c r="AQ50">
        <v>159</v>
      </c>
      <c r="AR50">
        <v>122</v>
      </c>
      <c r="AS50">
        <v>266</v>
      </c>
      <c r="AT50">
        <v>229</v>
      </c>
      <c r="AU50">
        <v>916</v>
      </c>
      <c r="AV50">
        <v>1210</v>
      </c>
      <c r="AW50">
        <v>305</v>
      </c>
      <c r="AX50">
        <v>483</v>
      </c>
      <c r="AY50">
        <v>295</v>
      </c>
      <c r="AZ50">
        <v>51</v>
      </c>
      <c r="BA50">
        <v>40</v>
      </c>
      <c r="BB50">
        <v>40.799999999999997</v>
      </c>
      <c r="BC50">
        <v>43</v>
      </c>
      <c r="BD50">
        <v>5.2380952000000001E-2</v>
      </c>
      <c r="BE50">
        <v>3.6706348999999999E-2</v>
      </c>
      <c r="BF50">
        <v>2.0833332999999999E-2</v>
      </c>
      <c r="BG50">
        <v>6.5873016000000006E-2</v>
      </c>
      <c r="BH50">
        <v>1.5476190000000001E-2</v>
      </c>
      <c r="BI50">
        <v>3.1547618999999999E-2</v>
      </c>
      <c r="BJ50">
        <v>2.4206348999999999E-2</v>
      </c>
      <c r="BK50">
        <v>5.2777777999999997E-2</v>
      </c>
      <c r="BL50">
        <v>4.5436508E-2</v>
      </c>
      <c r="BM50">
        <v>0.181746032</v>
      </c>
      <c r="BN50">
        <v>0.24007936499999999</v>
      </c>
      <c r="BO50">
        <v>6.0515872999999998E-2</v>
      </c>
      <c r="BP50">
        <v>9.5833333000000007E-2</v>
      </c>
      <c r="BQ50">
        <v>5.8531746000000003E-2</v>
      </c>
      <c r="BR50">
        <v>1.0119048E-2</v>
      </c>
      <c r="BS50">
        <v>7.9365080000000001E-3</v>
      </c>
      <c r="BT50">
        <v>30</v>
      </c>
      <c r="BU50">
        <v>29</v>
      </c>
      <c r="BV50">
        <v>1</v>
      </c>
      <c r="BW50">
        <v>1.1904761999999999E-2</v>
      </c>
      <c r="BX50">
        <v>0.35714285699999998</v>
      </c>
      <c r="BY50">
        <v>0.34523809500000002</v>
      </c>
    </row>
    <row r="51" spans="1:77">
      <c r="A51" t="s">
        <v>201</v>
      </c>
      <c r="B51" t="s">
        <v>198</v>
      </c>
      <c r="C51" t="s">
        <v>109</v>
      </c>
      <c r="D51">
        <v>101</v>
      </c>
      <c r="E51">
        <v>450749.15840000001</v>
      </c>
      <c r="F51">
        <v>1430</v>
      </c>
      <c r="G51">
        <v>1</v>
      </c>
      <c r="H51">
        <v>82</v>
      </c>
      <c r="I51">
        <v>293</v>
      </c>
      <c r="J51">
        <v>569</v>
      </c>
      <c r="K51">
        <v>376</v>
      </c>
      <c r="L51">
        <v>109</v>
      </c>
      <c r="M51">
        <v>6.9930100000000005E-4</v>
      </c>
      <c r="N51">
        <v>5.7342656999999998E-2</v>
      </c>
      <c r="O51">
        <v>0.20489510499999999</v>
      </c>
      <c r="P51">
        <v>0.39790209799999998</v>
      </c>
      <c r="Q51">
        <v>0.26293706300000003</v>
      </c>
      <c r="R51">
        <v>7.6223775999999993E-2</v>
      </c>
      <c r="S51">
        <v>2</v>
      </c>
      <c r="T51">
        <v>14</v>
      </c>
      <c r="U51">
        <v>66</v>
      </c>
      <c r="V51">
        <v>206</v>
      </c>
      <c r="W51">
        <v>320</v>
      </c>
      <c r="X51">
        <v>289</v>
      </c>
      <c r="Y51">
        <v>208</v>
      </c>
      <c r="Z51">
        <v>146</v>
      </c>
      <c r="AA51">
        <v>179</v>
      </c>
      <c r="AB51">
        <v>1.398601E-3</v>
      </c>
      <c r="AC51">
        <v>9.7902100000000006E-3</v>
      </c>
      <c r="AD51">
        <v>4.6153845999999998E-2</v>
      </c>
      <c r="AE51">
        <v>0.14405594399999999</v>
      </c>
      <c r="AF51">
        <v>0.223776224</v>
      </c>
      <c r="AG51">
        <v>0.202097902</v>
      </c>
      <c r="AH51">
        <v>0.14545454499999999</v>
      </c>
      <c r="AI51">
        <v>0.102097902</v>
      </c>
      <c r="AJ51">
        <v>0.12517482499999999</v>
      </c>
      <c r="AK51">
        <v>3509</v>
      </c>
      <c r="AL51">
        <v>177</v>
      </c>
      <c r="AM51">
        <v>122</v>
      </c>
      <c r="AN51">
        <v>79</v>
      </c>
      <c r="AO51">
        <v>220</v>
      </c>
      <c r="AP51">
        <v>33</v>
      </c>
      <c r="AQ51">
        <v>88</v>
      </c>
      <c r="AR51">
        <v>78</v>
      </c>
      <c r="AS51">
        <v>153</v>
      </c>
      <c r="AT51">
        <v>163</v>
      </c>
      <c r="AU51">
        <v>641</v>
      </c>
      <c r="AV51">
        <v>792</v>
      </c>
      <c r="AW51">
        <v>244</v>
      </c>
      <c r="AX51">
        <v>386</v>
      </c>
      <c r="AY51">
        <v>233</v>
      </c>
      <c r="AZ51">
        <v>68</v>
      </c>
      <c r="BA51">
        <v>32</v>
      </c>
      <c r="BB51">
        <v>42.6</v>
      </c>
      <c r="BC51">
        <v>44</v>
      </c>
      <c r="BD51">
        <v>5.0441721000000002E-2</v>
      </c>
      <c r="BE51">
        <v>3.4767739999999998E-2</v>
      </c>
      <c r="BF51">
        <v>2.2513537E-2</v>
      </c>
      <c r="BG51">
        <v>6.2695925E-2</v>
      </c>
      <c r="BH51">
        <v>9.4043890000000008E-3</v>
      </c>
      <c r="BI51">
        <v>2.5078369999999999E-2</v>
      </c>
      <c r="BJ51">
        <v>2.2228555000000001E-2</v>
      </c>
      <c r="BK51">
        <v>4.3602165999999998E-2</v>
      </c>
      <c r="BL51">
        <v>4.6451981000000003E-2</v>
      </c>
      <c r="BM51">
        <v>0.18267312599999999</v>
      </c>
      <c r="BN51">
        <v>0.22570532900000001</v>
      </c>
      <c r="BO51">
        <v>6.9535479999999997E-2</v>
      </c>
      <c r="BP51">
        <v>0.11000285</v>
      </c>
      <c r="BQ51">
        <v>6.6400684000000001E-2</v>
      </c>
      <c r="BR51">
        <v>1.9378739999999998E-2</v>
      </c>
      <c r="BS51">
        <v>9.1194069999999995E-3</v>
      </c>
      <c r="BT51">
        <v>24</v>
      </c>
      <c r="BU51">
        <v>24</v>
      </c>
      <c r="BV51">
        <v>1</v>
      </c>
      <c r="BW51">
        <v>9.9009900000000001E-3</v>
      </c>
      <c r="BX51">
        <v>0.23762376199999999</v>
      </c>
      <c r="BY51">
        <v>0.23762376199999999</v>
      </c>
    </row>
    <row r="52" spans="1:77">
      <c r="A52" t="s">
        <v>201</v>
      </c>
      <c r="B52" t="s">
        <v>198</v>
      </c>
      <c r="C52" t="s">
        <v>111</v>
      </c>
      <c r="D52">
        <v>80</v>
      </c>
      <c r="E52">
        <v>262495.8125</v>
      </c>
      <c r="F52">
        <v>1478</v>
      </c>
      <c r="G52">
        <v>3</v>
      </c>
      <c r="H52">
        <v>69</v>
      </c>
      <c r="I52">
        <v>441</v>
      </c>
      <c r="J52">
        <v>615</v>
      </c>
      <c r="K52">
        <v>316</v>
      </c>
      <c r="L52">
        <v>34</v>
      </c>
      <c r="M52">
        <v>2.0297700000000002E-3</v>
      </c>
      <c r="N52">
        <v>4.6684708999999998E-2</v>
      </c>
      <c r="O52">
        <v>0.29837618399999999</v>
      </c>
      <c r="P52">
        <v>0.41610284199999997</v>
      </c>
      <c r="Q52">
        <v>0.21380243600000001</v>
      </c>
      <c r="R52">
        <v>2.300406E-2</v>
      </c>
      <c r="S52">
        <v>2</v>
      </c>
      <c r="T52">
        <v>25</v>
      </c>
      <c r="U52">
        <v>59</v>
      </c>
      <c r="V52">
        <v>303</v>
      </c>
      <c r="W52">
        <v>378</v>
      </c>
      <c r="X52">
        <v>315</v>
      </c>
      <c r="Y52">
        <v>202</v>
      </c>
      <c r="Z52">
        <v>127</v>
      </c>
      <c r="AA52">
        <v>67</v>
      </c>
      <c r="AB52">
        <v>1.3531800000000001E-3</v>
      </c>
      <c r="AC52">
        <v>1.6914749999999999E-2</v>
      </c>
      <c r="AD52">
        <v>3.9918809E-2</v>
      </c>
      <c r="AE52">
        <v>0.20500676600000001</v>
      </c>
      <c r="AF52">
        <v>0.25575101500000003</v>
      </c>
      <c r="AG52">
        <v>0.21312584600000001</v>
      </c>
      <c r="AH52">
        <v>0.136671177</v>
      </c>
      <c r="AI52">
        <v>8.5926928E-2</v>
      </c>
      <c r="AJ52">
        <v>4.5331529000000002E-2</v>
      </c>
      <c r="AK52">
        <v>3666</v>
      </c>
      <c r="AL52">
        <v>227</v>
      </c>
      <c r="AM52">
        <v>128</v>
      </c>
      <c r="AN52">
        <v>83</v>
      </c>
      <c r="AO52">
        <v>250</v>
      </c>
      <c r="AP52">
        <v>41</v>
      </c>
      <c r="AQ52">
        <v>100</v>
      </c>
      <c r="AR52">
        <v>82</v>
      </c>
      <c r="AS52">
        <v>218</v>
      </c>
      <c r="AT52">
        <v>219</v>
      </c>
      <c r="AU52">
        <v>793</v>
      </c>
      <c r="AV52">
        <v>883</v>
      </c>
      <c r="AW52">
        <v>227</v>
      </c>
      <c r="AX52">
        <v>258</v>
      </c>
      <c r="AY52">
        <v>125</v>
      </c>
      <c r="AZ52">
        <v>20</v>
      </c>
      <c r="BA52">
        <v>12</v>
      </c>
      <c r="BB52">
        <v>38</v>
      </c>
      <c r="BC52">
        <v>40</v>
      </c>
      <c r="BD52">
        <v>6.1920349E-2</v>
      </c>
      <c r="BE52">
        <v>3.4915439E-2</v>
      </c>
      <c r="BF52">
        <v>2.2640480000000001E-2</v>
      </c>
      <c r="BG52">
        <v>6.8194217000000001E-2</v>
      </c>
      <c r="BH52">
        <v>1.1183851999999999E-2</v>
      </c>
      <c r="BI52">
        <v>2.7277686999999998E-2</v>
      </c>
      <c r="BJ52">
        <v>2.2367702999999999E-2</v>
      </c>
      <c r="BK52">
        <v>5.9465357000000003E-2</v>
      </c>
      <c r="BL52">
        <v>5.9738133999999998E-2</v>
      </c>
      <c r="BM52">
        <v>0.216312057</v>
      </c>
      <c r="BN52">
        <v>0.24086197500000001</v>
      </c>
      <c r="BO52">
        <v>6.1920349E-2</v>
      </c>
      <c r="BP52">
        <v>7.0376432000000003E-2</v>
      </c>
      <c r="BQ52">
        <v>3.4097109E-2</v>
      </c>
      <c r="BR52">
        <v>5.4555369999999999E-3</v>
      </c>
      <c r="BS52">
        <v>3.273322E-3</v>
      </c>
      <c r="BT52">
        <v>18</v>
      </c>
      <c r="BU52">
        <v>28</v>
      </c>
      <c r="BV52">
        <v>5</v>
      </c>
      <c r="BW52">
        <v>6.25E-2</v>
      </c>
      <c r="BX52">
        <v>0.22500000000000001</v>
      </c>
      <c r="BY52">
        <v>0.35</v>
      </c>
    </row>
    <row r="53" spans="1:77">
      <c r="A53" t="s">
        <v>201</v>
      </c>
      <c r="B53" t="s">
        <v>198</v>
      </c>
      <c r="C53" t="s">
        <v>108</v>
      </c>
      <c r="D53">
        <v>199</v>
      </c>
      <c r="E53">
        <v>270760.17090000003</v>
      </c>
      <c r="F53">
        <v>4339</v>
      </c>
      <c r="G53">
        <v>5</v>
      </c>
      <c r="H53">
        <v>448</v>
      </c>
      <c r="I53">
        <v>1282</v>
      </c>
      <c r="J53">
        <v>1948</v>
      </c>
      <c r="K53">
        <v>586</v>
      </c>
      <c r="L53">
        <v>70</v>
      </c>
      <c r="M53">
        <v>1.1523390000000001E-3</v>
      </c>
      <c r="N53">
        <v>0.103249597</v>
      </c>
      <c r="O53">
        <v>0.29545978299999998</v>
      </c>
      <c r="P53">
        <v>0.44895137099999999</v>
      </c>
      <c r="Q53">
        <v>0.13505416000000001</v>
      </c>
      <c r="R53">
        <v>1.6132748999999998E-2</v>
      </c>
      <c r="S53">
        <v>12</v>
      </c>
      <c r="T53">
        <v>65</v>
      </c>
      <c r="U53">
        <v>421</v>
      </c>
      <c r="V53">
        <v>1007</v>
      </c>
      <c r="W53">
        <v>1105</v>
      </c>
      <c r="X53">
        <v>932</v>
      </c>
      <c r="Y53">
        <v>418</v>
      </c>
      <c r="Z53">
        <v>247</v>
      </c>
      <c r="AA53">
        <v>132</v>
      </c>
      <c r="AB53">
        <v>2.765614E-3</v>
      </c>
      <c r="AC53">
        <v>1.498041E-2</v>
      </c>
      <c r="AD53">
        <v>9.7026965000000007E-2</v>
      </c>
      <c r="AE53">
        <v>0.232081125</v>
      </c>
      <c r="AF53">
        <v>0.25466697399999999</v>
      </c>
      <c r="AG53">
        <v>0.214796036</v>
      </c>
      <c r="AH53">
        <v>9.6335561E-2</v>
      </c>
      <c r="AI53">
        <v>5.6925559000000001E-2</v>
      </c>
      <c r="AJ53">
        <v>3.0421756000000001E-2</v>
      </c>
      <c r="AK53">
        <v>10295</v>
      </c>
      <c r="AL53">
        <v>644</v>
      </c>
      <c r="AM53">
        <v>383</v>
      </c>
      <c r="AN53">
        <v>204</v>
      </c>
      <c r="AO53">
        <v>599</v>
      </c>
      <c r="AP53">
        <v>165</v>
      </c>
      <c r="AQ53">
        <v>285</v>
      </c>
      <c r="AR53">
        <v>234</v>
      </c>
      <c r="AS53">
        <v>606</v>
      </c>
      <c r="AT53">
        <v>685</v>
      </c>
      <c r="AU53">
        <v>2225</v>
      </c>
      <c r="AV53">
        <v>2171</v>
      </c>
      <c r="AW53">
        <v>601</v>
      </c>
      <c r="AX53">
        <v>744</v>
      </c>
      <c r="AY53">
        <v>534</v>
      </c>
      <c r="AZ53">
        <v>146</v>
      </c>
      <c r="BA53">
        <v>69</v>
      </c>
      <c r="BB53">
        <v>38.9</v>
      </c>
      <c r="BC53">
        <v>39</v>
      </c>
      <c r="BD53">
        <v>6.2554637999999996E-2</v>
      </c>
      <c r="BE53">
        <v>3.7202525E-2</v>
      </c>
      <c r="BF53">
        <v>1.9815444000000002E-2</v>
      </c>
      <c r="BG53">
        <v>5.8183583999999997E-2</v>
      </c>
      <c r="BH53">
        <v>1.6027197999999999E-2</v>
      </c>
      <c r="BI53">
        <v>2.7683341E-2</v>
      </c>
      <c r="BJ53">
        <v>2.272948E-2</v>
      </c>
      <c r="BK53">
        <v>5.8863525999999999E-2</v>
      </c>
      <c r="BL53">
        <v>6.6537154000000001E-2</v>
      </c>
      <c r="BM53">
        <v>0.216124332</v>
      </c>
      <c r="BN53">
        <v>0.210879068</v>
      </c>
      <c r="BO53">
        <v>5.8377853E-2</v>
      </c>
      <c r="BP53">
        <v>7.2268091000000007E-2</v>
      </c>
      <c r="BQ53">
        <v>5.186984E-2</v>
      </c>
      <c r="BR53">
        <v>1.4181642E-2</v>
      </c>
      <c r="BS53">
        <v>6.7022829999999999E-3</v>
      </c>
      <c r="BT53">
        <v>21</v>
      </c>
      <c r="BU53">
        <v>51</v>
      </c>
      <c r="BV53">
        <v>21</v>
      </c>
      <c r="BW53">
        <v>0.10552763800000001</v>
      </c>
      <c r="BX53">
        <v>0.10552763800000001</v>
      </c>
      <c r="BY53">
        <v>0.25628140700000002</v>
      </c>
    </row>
    <row r="54" spans="1:77">
      <c r="A54" t="s">
        <v>201</v>
      </c>
      <c r="B54" t="s">
        <v>198</v>
      </c>
      <c r="C54" t="s">
        <v>105</v>
      </c>
      <c r="D54">
        <v>198</v>
      </c>
      <c r="E54">
        <v>285930.00510000001</v>
      </c>
      <c r="F54">
        <v>3280</v>
      </c>
      <c r="G54">
        <v>6</v>
      </c>
      <c r="H54">
        <v>246</v>
      </c>
      <c r="I54">
        <v>810</v>
      </c>
      <c r="J54">
        <v>1361</v>
      </c>
      <c r="K54">
        <v>745</v>
      </c>
      <c r="L54">
        <v>112</v>
      </c>
      <c r="M54">
        <v>1.829268E-3</v>
      </c>
      <c r="N54">
        <v>7.4999999999999997E-2</v>
      </c>
      <c r="O54">
        <v>0.24695122</v>
      </c>
      <c r="P54">
        <v>0.41493902399999999</v>
      </c>
      <c r="Q54">
        <v>0.22713414600000001</v>
      </c>
      <c r="R54">
        <v>3.4146340999999997E-2</v>
      </c>
      <c r="S54">
        <v>10</v>
      </c>
      <c r="T54">
        <v>58</v>
      </c>
      <c r="U54">
        <v>192</v>
      </c>
      <c r="V54">
        <v>559</v>
      </c>
      <c r="W54">
        <v>738</v>
      </c>
      <c r="X54">
        <v>757</v>
      </c>
      <c r="Y54">
        <v>470</v>
      </c>
      <c r="Z54">
        <v>310</v>
      </c>
      <c r="AA54">
        <v>186</v>
      </c>
      <c r="AB54">
        <v>3.0487800000000001E-3</v>
      </c>
      <c r="AC54">
        <v>1.7682927000000001E-2</v>
      </c>
      <c r="AD54">
        <v>5.8536585000000002E-2</v>
      </c>
      <c r="AE54">
        <v>0.170426829</v>
      </c>
      <c r="AF54">
        <v>0.22500000000000001</v>
      </c>
      <c r="AG54">
        <v>0.230792683</v>
      </c>
      <c r="AH54">
        <v>0.143292683</v>
      </c>
      <c r="AI54">
        <v>9.4512194999999993E-2</v>
      </c>
      <c r="AJ54">
        <v>5.6707317E-2</v>
      </c>
      <c r="AK54">
        <v>7850</v>
      </c>
      <c r="AL54">
        <v>363</v>
      </c>
      <c r="AM54">
        <v>237</v>
      </c>
      <c r="AN54">
        <v>139</v>
      </c>
      <c r="AO54">
        <v>448</v>
      </c>
      <c r="AP54">
        <v>92</v>
      </c>
      <c r="AQ54">
        <v>205</v>
      </c>
      <c r="AR54">
        <v>166</v>
      </c>
      <c r="AS54">
        <v>415</v>
      </c>
      <c r="AT54">
        <v>371</v>
      </c>
      <c r="AU54">
        <v>1365</v>
      </c>
      <c r="AV54">
        <v>1759</v>
      </c>
      <c r="AW54">
        <v>577</v>
      </c>
      <c r="AX54">
        <v>926</v>
      </c>
      <c r="AY54">
        <v>593</v>
      </c>
      <c r="AZ54">
        <v>121</v>
      </c>
      <c r="BA54">
        <v>73</v>
      </c>
      <c r="BB54">
        <v>43.6</v>
      </c>
      <c r="BC54">
        <v>46</v>
      </c>
      <c r="BD54">
        <v>4.6242037999999999E-2</v>
      </c>
      <c r="BE54">
        <v>3.0191083000000001E-2</v>
      </c>
      <c r="BF54">
        <v>1.7707006000000001E-2</v>
      </c>
      <c r="BG54">
        <v>5.7070063999999997E-2</v>
      </c>
      <c r="BH54">
        <v>1.1719745E-2</v>
      </c>
      <c r="BI54">
        <v>2.611465E-2</v>
      </c>
      <c r="BJ54">
        <v>2.1146497E-2</v>
      </c>
      <c r="BK54">
        <v>5.2866242000000001E-2</v>
      </c>
      <c r="BL54">
        <v>4.7261145999999997E-2</v>
      </c>
      <c r="BM54">
        <v>0.17388534999999999</v>
      </c>
      <c r="BN54">
        <v>0.22407643299999999</v>
      </c>
      <c r="BO54">
        <v>7.3503184999999999E-2</v>
      </c>
      <c r="BP54">
        <v>0.117961783</v>
      </c>
      <c r="BQ54">
        <v>7.5541400999999994E-2</v>
      </c>
      <c r="BR54">
        <v>1.5414013000000001E-2</v>
      </c>
      <c r="BS54">
        <v>9.2993629999999997E-3</v>
      </c>
      <c r="BT54">
        <v>33</v>
      </c>
      <c r="BU54">
        <v>85</v>
      </c>
      <c r="BV54">
        <v>25</v>
      </c>
      <c r="BW54">
        <v>0.12626262599999999</v>
      </c>
      <c r="BX54">
        <v>0.16666666699999999</v>
      </c>
      <c r="BY54">
        <v>0.42929292899999999</v>
      </c>
    </row>
    <row r="55" spans="1:77">
      <c r="A55" t="s">
        <v>201</v>
      </c>
      <c r="B55" t="s">
        <v>200</v>
      </c>
      <c r="C55" t="s">
        <v>39</v>
      </c>
      <c r="D55">
        <v>244</v>
      </c>
      <c r="E55">
        <v>338601.41800000001</v>
      </c>
      <c r="F55">
        <v>3378</v>
      </c>
      <c r="G55">
        <v>5</v>
      </c>
      <c r="H55">
        <v>467</v>
      </c>
      <c r="I55">
        <v>760</v>
      </c>
      <c r="J55">
        <v>1226</v>
      </c>
      <c r="K55">
        <v>754</v>
      </c>
      <c r="L55">
        <v>166</v>
      </c>
      <c r="M55">
        <v>1.480166E-3</v>
      </c>
      <c r="N55">
        <v>0.138247484</v>
      </c>
      <c r="O55">
        <v>0.224985198</v>
      </c>
      <c r="P55">
        <v>0.362936649</v>
      </c>
      <c r="Q55">
        <v>0.22320899899999999</v>
      </c>
      <c r="R55">
        <v>4.9141504000000003E-2</v>
      </c>
      <c r="S55">
        <v>5</v>
      </c>
      <c r="T55">
        <v>78</v>
      </c>
      <c r="U55">
        <v>418</v>
      </c>
      <c r="V55">
        <v>566</v>
      </c>
      <c r="W55">
        <v>564</v>
      </c>
      <c r="X55">
        <v>616</v>
      </c>
      <c r="Y55">
        <v>506</v>
      </c>
      <c r="Z55">
        <v>350</v>
      </c>
      <c r="AA55">
        <v>275</v>
      </c>
      <c r="AB55">
        <v>1.480166E-3</v>
      </c>
      <c r="AC55">
        <v>2.3090586E-2</v>
      </c>
      <c r="AD55">
        <v>0.123741859</v>
      </c>
      <c r="AE55">
        <v>0.16755476599999999</v>
      </c>
      <c r="AF55">
        <v>0.16696269999999999</v>
      </c>
      <c r="AG55">
        <v>0.18235642399999999</v>
      </c>
      <c r="AH55">
        <v>0.14979277699999999</v>
      </c>
      <c r="AI55">
        <v>0.103611604</v>
      </c>
      <c r="AJ55">
        <v>8.1409118000000003E-2</v>
      </c>
      <c r="AK55">
        <v>7446</v>
      </c>
      <c r="AL55">
        <v>305</v>
      </c>
      <c r="AM55">
        <v>177</v>
      </c>
      <c r="AN55">
        <v>149</v>
      </c>
      <c r="AO55">
        <v>418</v>
      </c>
      <c r="AP55">
        <v>94</v>
      </c>
      <c r="AQ55">
        <v>214</v>
      </c>
      <c r="AR55">
        <v>137</v>
      </c>
      <c r="AS55">
        <v>366</v>
      </c>
      <c r="AT55">
        <v>259</v>
      </c>
      <c r="AU55">
        <v>1192</v>
      </c>
      <c r="AV55">
        <v>1498</v>
      </c>
      <c r="AW55">
        <v>602</v>
      </c>
      <c r="AX55">
        <v>866</v>
      </c>
      <c r="AY55">
        <v>800</v>
      </c>
      <c r="AZ55">
        <v>245</v>
      </c>
      <c r="BA55">
        <v>124</v>
      </c>
      <c r="BB55">
        <v>46.5</v>
      </c>
      <c r="BC55">
        <v>48</v>
      </c>
      <c r="BD55">
        <v>4.0961589999999999E-2</v>
      </c>
      <c r="BE55">
        <v>2.3771152E-2</v>
      </c>
      <c r="BF55">
        <v>2.0010744E-2</v>
      </c>
      <c r="BG55">
        <v>5.6137524000000001E-2</v>
      </c>
      <c r="BH55">
        <v>1.2624227999999999E-2</v>
      </c>
      <c r="BI55">
        <v>2.8740262999999999E-2</v>
      </c>
      <c r="BJ55">
        <v>1.8399140000000001E-2</v>
      </c>
      <c r="BK55">
        <v>4.9153908000000003E-2</v>
      </c>
      <c r="BL55">
        <v>3.4783777000000002E-2</v>
      </c>
      <c r="BM55">
        <v>0.160085952</v>
      </c>
      <c r="BN55">
        <v>0.201181843</v>
      </c>
      <c r="BO55">
        <v>8.0848777999999996E-2</v>
      </c>
      <c r="BP55">
        <v>0.116304056</v>
      </c>
      <c r="BQ55">
        <v>0.10744023599999999</v>
      </c>
      <c r="BR55">
        <v>3.2903571999999999E-2</v>
      </c>
      <c r="BS55">
        <v>1.6653237000000001E-2</v>
      </c>
      <c r="BT55">
        <v>41</v>
      </c>
      <c r="BU55">
        <v>63</v>
      </c>
      <c r="BV55">
        <v>68</v>
      </c>
      <c r="BW55">
        <v>0.27868852500000002</v>
      </c>
      <c r="BX55">
        <v>0.16803278699999999</v>
      </c>
      <c r="BY55">
        <v>0.25819672100000002</v>
      </c>
    </row>
    <row r="56" spans="1:77">
      <c r="A56" t="s">
        <v>201</v>
      </c>
      <c r="B56" t="s">
        <v>200</v>
      </c>
      <c r="C56" t="s">
        <v>26</v>
      </c>
      <c r="D56">
        <v>353</v>
      </c>
      <c r="E56">
        <v>324476.39659999998</v>
      </c>
      <c r="F56">
        <v>3546</v>
      </c>
      <c r="G56">
        <v>1</v>
      </c>
      <c r="H56">
        <v>249</v>
      </c>
      <c r="I56">
        <v>697</v>
      </c>
      <c r="J56">
        <v>2146</v>
      </c>
      <c r="K56">
        <v>328</v>
      </c>
      <c r="L56">
        <v>125</v>
      </c>
      <c r="M56">
        <v>2.8200799999999999E-4</v>
      </c>
      <c r="N56">
        <v>7.0219965999999995E-2</v>
      </c>
      <c r="O56">
        <v>0.196559504</v>
      </c>
      <c r="P56">
        <v>0.60518894499999998</v>
      </c>
      <c r="Q56">
        <v>9.2498590000000006E-2</v>
      </c>
      <c r="R56">
        <v>3.5250986999999998E-2</v>
      </c>
      <c r="S56">
        <v>6</v>
      </c>
      <c r="T56">
        <v>61</v>
      </c>
      <c r="U56">
        <v>227</v>
      </c>
      <c r="V56">
        <v>551</v>
      </c>
      <c r="W56">
        <v>1109</v>
      </c>
      <c r="X56">
        <v>918</v>
      </c>
      <c r="Y56">
        <v>335</v>
      </c>
      <c r="Z56">
        <v>175</v>
      </c>
      <c r="AA56">
        <v>164</v>
      </c>
      <c r="AB56">
        <v>1.6920469999999999E-3</v>
      </c>
      <c r="AC56">
        <v>1.7202482000000002E-2</v>
      </c>
      <c r="AD56">
        <v>6.4015792000000002E-2</v>
      </c>
      <c r="AE56">
        <v>0.15538635100000001</v>
      </c>
      <c r="AF56">
        <v>0.31274675699999999</v>
      </c>
      <c r="AG56">
        <v>0.25888324899999998</v>
      </c>
      <c r="AH56">
        <v>9.4472644999999994E-2</v>
      </c>
      <c r="AI56">
        <v>4.9351381999999999E-2</v>
      </c>
      <c r="AJ56">
        <v>4.6249295000000003E-2</v>
      </c>
      <c r="AK56">
        <v>8481</v>
      </c>
      <c r="AL56">
        <v>544</v>
      </c>
      <c r="AM56">
        <v>294</v>
      </c>
      <c r="AN56">
        <v>174</v>
      </c>
      <c r="AO56">
        <v>521</v>
      </c>
      <c r="AP56">
        <v>108</v>
      </c>
      <c r="AQ56">
        <v>232</v>
      </c>
      <c r="AR56">
        <v>204</v>
      </c>
      <c r="AS56">
        <v>482</v>
      </c>
      <c r="AT56">
        <v>493</v>
      </c>
      <c r="AU56">
        <v>1586</v>
      </c>
      <c r="AV56">
        <v>1627</v>
      </c>
      <c r="AW56">
        <v>572</v>
      </c>
      <c r="AX56">
        <v>855</v>
      </c>
      <c r="AY56">
        <v>553</v>
      </c>
      <c r="AZ56">
        <v>154</v>
      </c>
      <c r="BA56">
        <v>82</v>
      </c>
      <c r="BB56">
        <v>40.9</v>
      </c>
      <c r="BC56">
        <v>41</v>
      </c>
      <c r="BD56">
        <v>6.4143379E-2</v>
      </c>
      <c r="BE56">
        <v>3.4665723000000002E-2</v>
      </c>
      <c r="BF56">
        <v>2.0516448999999999E-2</v>
      </c>
      <c r="BG56">
        <v>6.1431435E-2</v>
      </c>
      <c r="BH56">
        <v>1.2734347E-2</v>
      </c>
      <c r="BI56">
        <v>2.7355265E-2</v>
      </c>
      <c r="BJ56">
        <v>2.4053767E-2</v>
      </c>
      <c r="BK56">
        <v>5.6832921000000002E-2</v>
      </c>
      <c r="BL56">
        <v>5.8129937999999999E-2</v>
      </c>
      <c r="BM56">
        <v>0.18700624900000001</v>
      </c>
      <c r="BN56">
        <v>0.19184058500000001</v>
      </c>
      <c r="BO56">
        <v>6.7444877E-2</v>
      </c>
      <c r="BP56">
        <v>0.100813583</v>
      </c>
      <c r="BQ56">
        <v>6.5204575000000001E-2</v>
      </c>
      <c r="BR56">
        <v>1.8158236000000001E-2</v>
      </c>
      <c r="BS56">
        <v>9.6686710000000002E-3</v>
      </c>
      <c r="BT56">
        <v>61</v>
      </c>
      <c r="BU56">
        <v>89</v>
      </c>
      <c r="BV56">
        <v>55</v>
      </c>
      <c r="BW56">
        <v>0.155807365</v>
      </c>
      <c r="BX56">
        <v>0.17280453300000001</v>
      </c>
      <c r="BY56">
        <v>0.25212464600000001</v>
      </c>
    </row>
    <row r="57" spans="1:77">
      <c r="A57" t="s">
        <v>201</v>
      </c>
      <c r="B57" t="s">
        <v>200</v>
      </c>
      <c r="C57" t="s">
        <v>71</v>
      </c>
      <c r="D57">
        <v>73</v>
      </c>
      <c r="E57">
        <v>486000.7671</v>
      </c>
      <c r="F57">
        <v>1680</v>
      </c>
      <c r="G57">
        <v>1</v>
      </c>
      <c r="H57">
        <v>108</v>
      </c>
      <c r="I57">
        <v>222</v>
      </c>
      <c r="J57">
        <v>677</v>
      </c>
      <c r="K57">
        <v>549</v>
      </c>
      <c r="L57">
        <v>123</v>
      </c>
      <c r="M57">
        <v>5.95238E-4</v>
      </c>
      <c r="N57">
        <v>6.4285713999999994E-2</v>
      </c>
      <c r="O57">
        <v>0.132142857</v>
      </c>
      <c r="P57">
        <v>0.40297619000000001</v>
      </c>
      <c r="Q57">
        <v>0.326785714</v>
      </c>
      <c r="R57">
        <v>7.3214286000000003E-2</v>
      </c>
      <c r="S57">
        <v>1</v>
      </c>
      <c r="T57">
        <v>16</v>
      </c>
      <c r="U57">
        <v>87</v>
      </c>
      <c r="V57">
        <v>126</v>
      </c>
      <c r="W57">
        <v>225</v>
      </c>
      <c r="X57">
        <v>436</v>
      </c>
      <c r="Y57">
        <v>318</v>
      </c>
      <c r="Z57">
        <v>230</v>
      </c>
      <c r="AA57">
        <v>241</v>
      </c>
      <c r="AB57">
        <v>5.95238E-4</v>
      </c>
      <c r="AC57">
        <v>9.5238100000000006E-3</v>
      </c>
      <c r="AD57">
        <v>5.1785713999999997E-2</v>
      </c>
      <c r="AE57">
        <v>7.4999999999999997E-2</v>
      </c>
      <c r="AF57">
        <v>0.133928571</v>
      </c>
      <c r="AG57">
        <v>0.25952381000000002</v>
      </c>
      <c r="AH57">
        <v>0.18928571399999999</v>
      </c>
      <c r="AI57">
        <v>0.13690476200000001</v>
      </c>
      <c r="AJ57">
        <v>0.14345238099999999</v>
      </c>
      <c r="AK57">
        <v>4073</v>
      </c>
      <c r="AL57">
        <v>155</v>
      </c>
      <c r="AM57">
        <v>96</v>
      </c>
      <c r="AN57">
        <v>86</v>
      </c>
      <c r="AO57">
        <v>282</v>
      </c>
      <c r="AP57">
        <v>61</v>
      </c>
      <c r="AQ57">
        <v>112</v>
      </c>
      <c r="AR57">
        <v>76</v>
      </c>
      <c r="AS57">
        <v>163</v>
      </c>
      <c r="AT57">
        <v>109</v>
      </c>
      <c r="AU57">
        <v>580</v>
      </c>
      <c r="AV57">
        <v>955</v>
      </c>
      <c r="AW57">
        <v>350</v>
      </c>
      <c r="AX57">
        <v>529</v>
      </c>
      <c r="AY57">
        <v>386</v>
      </c>
      <c r="AZ57">
        <v>91</v>
      </c>
      <c r="BA57">
        <v>42</v>
      </c>
      <c r="BB57">
        <v>46.2</v>
      </c>
      <c r="BC57">
        <v>49</v>
      </c>
      <c r="BD57">
        <v>3.8055486999999999E-2</v>
      </c>
      <c r="BE57">
        <v>2.356985E-2</v>
      </c>
      <c r="BF57">
        <v>2.1114658000000001E-2</v>
      </c>
      <c r="BG57">
        <v>6.9236434999999999E-2</v>
      </c>
      <c r="BH57">
        <v>1.4976676E-2</v>
      </c>
      <c r="BI57">
        <v>2.7498159000000001E-2</v>
      </c>
      <c r="BJ57">
        <v>1.8659465E-2</v>
      </c>
      <c r="BK57">
        <v>4.0019642000000001E-2</v>
      </c>
      <c r="BL57">
        <v>2.6761600999999999E-2</v>
      </c>
      <c r="BM57">
        <v>0.14240117799999999</v>
      </c>
      <c r="BN57">
        <v>0.23447090600000001</v>
      </c>
      <c r="BO57">
        <v>8.5931746000000003E-2</v>
      </c>
      <c r="BP57">
        <v>0.12987969599999999</v>
      </c>
      <c r="BQ57">
        <v>9.4770438999999998E-2</v>
      </c>
      <c r="BR57">
        <v>2.2342253999999999E-2</v>
      </c>
      <c r="BS57">
        <v>1.0311809E-2</v>
      </c>
      <c r="BT57">
        <v>30</v>
      </c>
      <c r="BU57">
        <v>26</v>
      </c>
      <c r="BV57">
        <v>0</v>
      </c>
      <c r="BW57">
        <v>0</v>
      </c>
      <c r="BX57">
        <v>0.41095890400000001</v>
      </c>
      <c r="BY57">
        <v>0.356164384</v>
      </c>
    </row>
    <row r="58" spans="1:77">
      <c r="A58" t="s">
        <v>201</v>
      </c>
      <c r="B58" t="s">
        <v>202</v>
      </c>
      <c r="C58" t="s">
        <v>43</v>
      </c>
      <c r="D58">
        <v>148</v>
      </c>
      <c r="E58">
        <v>271437.2905</v>
      </c>
      <c r="F58">
        <v>3008</v>
      </c>
      <c r="G58">
        <v>3</v>
      </c>
      <c r="H58">
        <v>341</v>
      </c>
      <c r="I58">
        <v>951</v>
      </c>
      <c r="J58">
        <v>943</v>
      </c>
      <c r="K58">
        <v>691</v>
      </c>
      <c r="L58">
        <v>79</v>
      </c>
      <c r="M58">
        <v>9.9733999999999999E-4</v>
      </c>
      <c r="N58">
        <v>0.113364362</v>
      </c>
      <c r="O58">
        <v>0.31615691499999998</v>
      </c>
      <c r="P58">
        <v>0.31349734000000001</v>
      </c>
      <c r="Q58">
        <v>0.229720745</v>
      </c>
      <c r="R58">
        <v>2.6263298000000001E-2</v>
      </c>
      <c r="S58">
        <v>18</v>
      </c>
      <c r="T58">
        <v>129</v>
      </c>
      <c r="U58">
        <v>251</v>
      </c>
      <c r="V58">
        <v>800</v>
      </c>
      <c r="W58">
        <v>509</v>
      </c>
      <c r="X58">
        <v>463</v>
      </c>
      <c r="Y58">
        <v>362</v>
      </c>
      <c r="Z58">
        <v>286</v>
      </c>
      <c r="AA58">
        <v>190</v>
      </c>
      <c r="AB58">
        <v>5.9840429999999997E-3</v>
      </c>
      <c r="AC58">
        <v>4.2885637999999997E-2</v>
      </c>
      <c r="AD58">
        <v>8.3444148999999995E-2</v>
      </c>
      <c r="AE58">
        <v>0.26595744700000001</v>
      </c>
      <c r="AF58">
        <v>0.169215426</v>
      </c>
      <c r="AG58">
        <v>0.15392287199999999</v>
      </c>
      <c r="AH58">
        <v>0.120345745</v>
      </c>
      <c r="AI58">
        <v>9.5079786999999999E-2</v>
      </c>
      <c r="AJ58">
        <v>6.3164893999999999E-2</v>
      </c>
      <c r="AK58">
        <v>7373</v>
      </c>
      <c r="AL58">
        <v>665</v>
      </c>
      <c r="AM58">
        <v>315</v>
      </c>
      <c r="AN58">
        <v>204</v>
      </c>
      <c r="AO58">
        <v>485</v>
      </c>
      <c r="AP58">
        <v>113</v>
      </c>
      <c r="AQ58">
        <v>183</v>
      </c>
      <c r="AR58">
        <v>132</v>
      </c>
      <c r="AS58">
        <v>454</v>
      </c>
      <c r="AT58">
        <v>756</v>
      </c>
      <c r="AU58">
        <v>2238</v>
      </c>
      <c r="AV58">
        <v>1345</v>
      </c>
      <c r="AW58">
        <v>192</v>
      </c>
      <c r="AX58">
        <v>204</v>
      </c>
      <c r="AY58">
        <v>70</v>
      </c>
      <c r="AZ58">
        <v>14</v>
      </c>
      <c r="BA58">
        <v>3</v>
      </c>
      <c r="BB58">
        <v>31.5</v>
      </c>
      <c r="BC58">
        <v>32</v>
      </c>
      <c r="BD58">
        <v>9.0193950999999994E-2</v>
      </c>
      <c r="BE58">
        <v>4.2723450000000003E-2</v>
      </c>
      <c r="BF58">
        <v>2.7668519999999999E-2</v>
      </c>
      <c r="BG58">
        <v>6.5780551000000007E-2</v>
      </c>
      <c r="BH58">
        <v>1.532619E-2</v>
      </c>
      <c r="BI58">
        <v>2.4820289999999998E-2</v>
      </c>
      <c r="BJ58">
        <v>1.7903160000000001E-2</v>
      </c>
      <c r="BK58">
        <v>6.1576021000000002E-2</v>
      </c>
      <c r="BL58">
        <v>0.10253628100000001</v>
      </c>
      <c r="BM58">
        <v>0.30353994299999998</v>
      </c>
      <c r="BN58">
        <v>0.18242235200000001</v>
      </c>
      <c r="BO58">
        <v>2.6040959999999998E-2</v>
      </c>
      <c r="BP58">
        <v>2.7668519999999999E-2</v>
      </c>
      <c r="BQ58">
        <v>9.4941000000000001E-3</v>
      </c>
      <c r="BR58">
        <v>1.8988200000000001E-3</v>
      </c>
      <c r="BS58">
        <v>4.0688999999999998E-4</v>
      </c>
      <c r="BT58">
        <v>52</v>
      </c>
      <c r="BU58">
        <v>24</v>
      </c>
      <c r="BV58">
        <v>14</v>
      </c>
      <c r="BW58">
        <v>9.4594595000000004E-2</v>
      </c>
      <c r="BX58">
        <v>0.35135135099999998</v>
      </c>
      <c r="BY58">
        <v>0.162162162</v>
      </c>
    </row>
    <row r="59" spans="1:77">
      <c r="A59" t="s">
        <v>201</v>
      </c>
      <c r="B59" t="s">
        <v>202</v>
      </c>
      <c r="C59" t="s">
        <v>146</v>
      </c>
      <c r="D59">
        <v>69</v>
      </c>
      <c r="E59">
        <v>876161.20290000003</v>
      </c>
      <c r="F59">
        <v>1722</v>
      </c>
      <c r="G59">
        <v>1</v>
      </c>
      <c r="H59">
        <v>77</v>
      </c>
      <c r="I59">
        <v>320</v>
      </c>
      <c r="J59">
        <v>516</v>
      </c>
      <c r="K59">
        <v>578</v>
      </c>
      <c r="L59">
        <v>230</v>
      </c>
      <c r="M59">
        <v>5.8071999999999996E-4</v>
      </c>
      <c r="N59">
        <v>4.4715446999999998E-2</v>
      </c>
      <c r="O59">
        <v>0.18583042999999999</v>
      </c>
      <c r="P59">
        <v>0.29965156799999998</v>
      </c>
      <c r="Q59">
        <v>0.33565621400000001</v>
      </c>
      <c r="R59">
        <v>0.133565621</v>
      </c>
      <c r="S59">
        <v>3</v>
      </c>
      <c r="T59">
        <v>17</v>
      </c>
      <c r="U59">
        <v>74</v>
      </c>
      <c r="V59">
        <v>214</v>
      </c>
      <c r="W59">
        <v>232</v>
      </c>
      <c r="X59">
        <v>266</v>
      </c>
      <c r="Y59">
        <v>268</v>
      </c>
      <c r="Z59">
        <v>253</v>
      </c>
      <c r="AA59">
        <v>395</v>
      </c>
      <c r="AB59">
        <v>1.74216E-3</v>
      </c>
      <c r="AC59">
        <v>9.8722419999999998E-3</v>
      </c>
      <c r="AD59">
        <v>4.2973286999999999E-2</v>
      </c>
      <c r="AE59">
        <v>0.1242741</v>
      </c>
      <c r="AF59">
        <v>0.13472706200000001</v>
      </c>
      <c r="AG59">
        <v>0.15447154499999999</v>
      </c>
      <c r="AH59">
        <v>0.155632985</v>
      </c>
      <c r="AI59">
        <v>0.14692218400000001</v>
      </c>
      <c r="AJ59">
        <v>0.229384437</v>
      </c>
      <c r="AK59">
        <v>4380</v>
      </c>
      <c r="AL59">
        <v>286</v>
      </c>
      <c r="AM59">
        <v>163</v>
      </c>
      <c r="AN59">
        <v>93</v>
      </c>
      <c r="AO59">
        <v>296</v>
      </c>
      <c r="AP59">
        <v>55</v>
      </c>
      <c r="AQ59">
        <v>110</v>
      </c>
      <c r="AR59">
        <v>78</v>
      </c>
      <c r="AS59">
        <v>181</v>
      </c>
      <c r="AT59">
        <v>174</v>
      </c>
      <c r="AU59">
        <v>768</v>
      </c>
      <c r="AV59">
        <v>950</v>
      </c>
      <c r="AW59">
        <v>280</v>
      </c>
      <c r="AX59">
        <v>523</v>
      </c>
      <c r="AY59">
        <v>301</v>
      </c>
      <c r="AZ59">
        <v>72</v>
      </c>
      <c r="BA59">
        <v>50</v>
      </c>
      <c r="BB59">
        <v>42.3</v>
      </c>
      <c r="BC59">
        <v>44</v>
      </c>
      <c r="BD59">
        <v>6.5296804E-2</v>
      </c>
      <c r="BE59">
        <v>3.7214612000000001E-2</v>
      </c>
      <c r="BF59">
        <v>2.1232877000000001E-2</v>
      </c>
      <c r="BG59">
        <v>6.7579908999999994E-2</v>
      </c>
      <c r="BH59">
        <v>1.2557077999999999E-2</v>
      </c>
      <c r="BI59">
        <v>2.5114154999999999E-2</v>
      </c>
      <c r="BJ59">
        <v>1.7808219E-2</v>
      </c>
      <c r="BK59">
        <v>4.1324200999999998E-2</v>
      </c>
      <c r="BL59">
        <v>3.9726026999999997E-2</v>
      </c>
      <c r="BM59">
        <v>0.175342466</v>
      </c>
      <c r="BN59">
        <v>0.21689497699999999</v>
      </c>
      <c r="BO59">
        <v>6.3926941000000001E-2</v>
      </c>
      <c r="BP59">
        <v>0.119406393</v>
      </c>
      <c r="BQ59">
        <v>6.8721460999999998E-2</v>
      </c>
      <c r="BR59">
        <v>1.6438356000000001E-2</v>
      </c>
      <c r="BS59">
        <v>1.1415524999999999E-2</v>
      </c>
      <c r="BT59">
        <v>25</v>
      </c>
      <c r="BU59">
        <v>9</v>
      </c>
      <c r="BV59">
        <v>2</v>
      </c>
      <c r="BW59">
        <v>2.8985507000000001E-2</v>
      </c>
      <c r="BX59">
        <v>0.362318841</v>
      </c>
      <c r="BY59">
        <v>0.130434783</v>
      </c>
    </row>
    <row r="60" spans="1:77">
      <c r="A60" t="s">
        <v>201</v>
      </c>
      <c r="B60" t="s">
        <v>202</v>
      </c>
      <c r="C60" t="s">
        <v>72</v>
      </c>
      <c r="D60">
        <v>158</v>
      </c>
      <c r="E60">
        <v>283385.09490000003</v>
      </c>
      <c r="F60">
        <v>3304</v>
      </c>
      <c r="G60">
        <v>4</v>
      </c>
      <c r="H60">
        <v>162</v>
      </c>
      <c r="I60">
        <v>975</v>
      </c>
      <c r="J60">
        <v>1157</v>
      </c>
      <c r="K60">
        <v>888</v>
      </c>
      <c r="L60">
        <v>118</v>
      </c>
      <c r="M60">
        <v>1.210654E-3</v>
      </c>
      <c r="N60">
        <v>4.9031476999999997E-2</v>
      </c>
      <c r="O60">
        <v>0.29509685200000002</v>
      </c>
      <c r="P60">
        <v>0.35018159799999998</v>
      </c>
      <c r="Q60">
        <v>0.26876513299999999</v>
      </c>
      <c r="R60">
        <v>3.5714285999999998E-2</v>
      </c>
      <c r="S60">
        <v>0</v>
      </c>
      <c r="T60">
        <v>53</v>
      </c>
      <c r="U60">
        <v>192</v>
      </c>
      <c r="V60">
        <v>790</v>
      </c>
      <c r="W60">
        <v>667</v>
      </c>
      <c r="X60">
        <v>462</v>
      </c>
      <c r="Y60">
        <v>401</v>
      </c>
      <c r="Z60">
        <v>401</v>
      </c>
      <c r="AA60">
        <v>338</v>
      </c>
      <c r="AB60">
        <v>0</v>
      </c>
      <c r="AC60">
        <v>1.6041162000000001E-2</v>
      </c>
      <c r="AD60">
        <v>5.8111379999999997E-2</v>
      </c>
      <c r="AE60">
        <v>0.23910411600000001</v>
      </c>
      <c r="AF60">
        <v>0.20187651300000001</v>
      </c>
      <c r="AG60">
        <v>0.13983050799999999</v>
      </c>
      <c r="AH60">
        <v>0.121368039</v>
      </c>
      <c r="AI60">
        <v>0.121368039</v>
      </c>
      <c r="AJ60">
        <v>0.102300242</v>
      </c>
      <c r="AK60">
        <v>8354</v>
      </c>
      <c r="AL60">
        <v>701</v>
      </c>
      <c r="AM60">
        <v>372</v>
      </c>
      <c r="AN60">
        <v>213</v>
      </c>
      <c r="AO60">
        <v>577</v>
      </c>
      <c r="AP60">
        <v>138</v>
      </c>
      <c r="AQ60">
        <v>251</v>
      </c>
      <c r="AR60">
        <v>181</v>
      </c>
      <c r="AS60">
        <v>482</v>
      </c>
      <c r="AT60">
        <v>650</v>
      </c>
      <c r="AU60">
        <v>2330</v>
      </c>
      <c r="AV60">
        <v>1703</v>
      </c>
      <c r="AW60">
        <v>276</v>
      </c>
      <c r="AX60">
        <v>322</v>
      </c>
      <c r="AY60">
        <v>135</v>
      </c>
      <c r="AZ60">
        <v>17</v>
      </c>
      <c r="BA60">
        <v>6</v>
      </c>
      <c r="BB60">
        <v>32.9</v>
      </c>
      <c r="BC60">
        <v>34</v>
      </c>
      <c r="BD60">
        <v>8.3911897999999999E-2</v>
      </c>
      <c r="BE60">
        <v>4.4529566999999999E-2</v>
      </c>
      <c r="BF60">
        <v>2.5496768E-2</v>
      </c>
      <c r="BG60">
        <v>6.9068710000000005E-2</v>
      </c>
      <c r="BH60">
        <v>1.6519032999999999E-2</v>
      </c>
      <c r="BI60">
        <v>3.0045486999999999E-2</v>
      </c>
      <c r="BJ60">
        <v>2.1666267999999999E-2</v>
      </c>
      <c r="BK60">
        <v>5.7696912000000003E-2</v>
      </c>
      <c r="BL60">
        <v>7.7807038999999995E-2</v>
      </c>
      <c r="BM60">
        <v>0.27890830700000002</v>
      </c>
      <c r="BN60">
        <v>0.203854441</v>
      </c>
      <c r="BO60">
        <v>3.3038065999999998E-2</v>
      </c>
      <c r="BP60">
        <v>3.8544410000000001E-2</v>
      </c>
      <c r="BQ60">
        <v>1.6159923E-2</v>
      </c>
      <c r="BR60">
        <v>2.0349529999999999E-3</v>
      </c>
      <c r="BS60">
        <v>7.1821899999999998E-4</v>
      </c>
      <c r="BT60">
        <v>45</v>
      </c>
      <c r="BU60">
        <v>27</v>
      </c>
      <c r="BV60">
        <v>20</v>
      </c>
      <c r="BW60">
        <v>0.12658227799999999</v>
      </c>
      <c r="BX60">
        <v>0.28481012700000002</v>
      </c>
      <c r="BY60">
        <v>0.170886076</v>
      </c>
    </row>
    <row r="61" spans="1:77">
      <c r="A61" t="s">
        <v>201</v>
      </c>
      <c r="B61" t="s">
        <v>202</v>
      </c>
      <c r="C61" t="s">
        <v>57</v>
      </c>
      <c r="D61">
        <v>97</v>
      </c>
      <c r="E61">
        <v>263894.32990000001</v>
      </c>
      <c r="F61">
        <v>1962</v>
      </c>
      <c r="G61">
        <v>3</v>
      </c>
      <c r="H61">
        <v>263</v>
      </c>
      <c r="I61">
        <v>734</v>
      </c>
      <c r="J61">
        <v>573</v>
      </c>
      <c r="K61">
        <v>351</v>
      </c>
      <c r="L61">
        <v>38</v>
      </c>
      <c r="M61">
        <v>1.5290519999999999E-3</v>
      </c>
      <c r="N61">
        <v>0.134046891</v>
      </c>
      <c r="O61">
        <v>0.374108053</v>
      </c>
      <c r="P61">
        <v>0.29204892999999998</v>
      </c>
      <c r="Q61">
        <v>0.17889908299999999</v>
      </c>
      <c r="R61">
        <v>1.9367992000000001E-2</v>
      </c>
      <c r="S61">
        <v>6</v>
      </c>
      <c r="T61">
        <v>71</v>
      </c>
      <c r="U61">
        <v>278</v>
      </c>
      <c r="V61">
        <v>576</v>
      </c>
      <c r="W61">
        <v>313</v>
      </c>
      <c r="X61">
        <v>252</v>
      </c>
      <c r="Y61">
        <v>184</v>
      </c>
      <c r="Z61">
        <v>148</v>
      </c>
      <c r="AA61">
        <v>134</v>
      </c>
      <c r="AB61">
        <v>3.0581039999999999E-3</v>
      </c>
      <c r="AC61">
        <v>3.6187563999999998E-2</v>
      </c>
      <c r="AD61">
        <v>0.14169215099999999</v>
      </c>
      <c r="AE61">
        <v>0.29357798200000002</v>
      </c>
      <c r="AF61">
        <v>0.15953109100000001</v>
      </c>
      <c r="AG61">
        <v>0.128440367</v>
      </c>
      <c r="AH61">
        <v>9.3781854999999997E-2</v>
      </c>
      <c r="AI61">
        <v>7.5433231000000003E-2</v>
      </c>
      <c r="AJ61">
        <v>6.8297654999999999E-2</v>
      </c>
      <c r="AK61">
        <v>4651</v>
      </c>
      <c r="AL61">
        <v>429</v>
      </c>
      <c r="AM61">
        <v>217</v>
      </c>
      <c r="AN61">
        <v>111</v>
      </c>
      <c r="AO61">
        <v>259</v>
      </c>
      <c r="AP61">
        <v>57</v>
      </c>
      <c r="AQ61">
        <v>102</v>
      </c>
      <c r="AR61">
        <v>71</v>
      </c>
      <c r="AS61">
        <v>319</v>
      </c>
      <c r="AT61">
        <v>615</v>
      </c>
      <c r="AU61">
        <v>1455</v>
      </c>
      <c r="AV61">
        <v>727</v>
      </c>
      <c r="AW61">
        <v>108</v>
      </c>
      <c r="AX61">
        <v>126</v>
      </c>
      <c r="AY61">
        <v>50</v>
      </c>
      <c r="AZ61">
        <v>1</v>
      </c>
      <c r="BA61">
        <v>4</v>
      </c>
      <c r="BB61">
        <v>30.9</v>
      </c>
      <c r="BC61">
        <v>31</v>
      </c>
      <c r="BD61">
        <v>9.2238228000000005E-2</v>
      </c>
      <c r="BE61">
        <v>4.6656633000000003E-2</v>
      </c>
      <c r="BF61">
        <v>2.3865834999999998E-2</v>
      </c>
      <c r="BG61">
        <v>5.5686948999999999E-2</v>
      </c>
      <c r="BH61">
        <v>1.2255429E-2</v>
      </c>
      <c r="BI61">
        <v>2.1930768E-2</v>
      </c>
      <c r="BJ61">
        <v>1.5265534000000001E-2</v>
      </c>
      <c r="BK61">
        <v>6.8587401000000006E-2</v>
      </c>
      <c r="BL61">
        <v>0.13222962799999999</v>
      </c>
      <c r="BM61">
        <v>0.312835949</v>
      </c>
      <c r="BN61">
        <v>0.15631047100000001</v>
      </c>
      <c r="BO61">
        <v>2.3220813E-2</v>
      </c>
      <c r="BP61">
        <v>2.7090948E-2</v>
      </c>
      <c r="BQ61">
        <v>1.0750376000000001E-2</v>
      </c>
      <c r="BR61">
        <v>2.1500800000000001E-4</v>
      </c>
      <c r="BS61">
        <v>8.6003000000000002E-4</v>
      </c>
      <c r="BT61">
        <v>19</v>
      </c>
      <c r="BU61">
        <v>15</v>
      </c>
      <c r="BV61">
        <v>24</v>
      </c>
      <c r="BW61">
        <v>0.24742268000000001</v>
      </c>
      <c r="BX61">
        <v>0.19587628900000001</v>
      </c>
      <c r="BY61">
        <v>0.15463917499999999</v>
      </c>
    </row>
    <row r="62" spans="1:77">
      <c r="A62" t="s">
        <v>201</v>
      </c>
      <c r="B62" t="s">
        <v>203</v>
      </c>
      <c r="C62" t="s">
        <v>100</v>
      </c>
      <c r="D62">
        <v>345</v>
      </c>
      <c r="E62">
        <v>268852.77100000001</v>
      </c>
      <c r="F62">
        <v>3460</v>
      </c>
      <c r="G62">
        <v>3</v>
      </c>
      <c r="H62">
        <v>323</v>
      </c>
      <c r="I62">
        <v>808</v>
      </c>
      <c r="J62">
        <v>2137</v>
      </c>
      <c r="K62">
        <v>146</v>
      </c>
      <c r="L62">
        <v>43</v>
      </c>
      <c r="M62">
        <v>8.6705199999999999E-4</v>
      </c>
      <c r="N62">
        <v>9.3352600999999993E-2</v>
      </c>
      <c r="O62">
        <v>0.23352601200000001</v>
      </c>
      <c r="P62">
        <v>0.61763005800000004</v>
      </c>
      <c r="Q62">
        <v>4.2196532000000002E-2</v>
      </c>
      <c r="R62">
        <v>1.2427746E-2</v>
      </c>
      <c r="S62">
        <v>9</v>
      </c>
      <c r="T62">
        <v>51</v>
      </c>
      <c r="U62">
        <v>315</v>
      </c>
      <c r="V62">
        <v>673</v>
      </c>
      <c r="W62">
        <v>1159</v>
      </c>
      <c r="X62">
        <v>912</v>
      </c>
      <c r="Y62">
        <v>233</v>
      </c>
      <c r="Z62">
        <v>80</v>
      </c>
      <c r="AA62">
        <v>28</v>
      </c>
      <c r="AB62">
        <v>2.6011559999999999E-3</v>
      </c>
      <c r="AC62">
        <v>1.4739884E-2</v>
      </c>
      <c r="AD62">
        <v>9.1040462000000003E-2</v>
      </c>
      <c r="AE62">
        <v>0.19450867099999999</v>
      </c>
      <c r="AF62">
        <v>0.33497109800000002</v>
      </c>
      <c r="AG62">
        <v>0.263583815</v>
      </c>
      <c r="AH62">
        <v>6.7341040000000005E-2</v>
      </c>
      <c r="AI62">
        <v>2.3121387E-2</v>
      </c>
      <c r="AJ62">
        <v>8.0924859999999994E-3</v>
      </c>
      <c r="AK62">
        <v>8122</v>
      </c>
      <c r="AL62">
        <v>613</v>
      </c>
      <c r="AM62">
        <v>291</v>
      </c>
      <c r="AN62">
        <v>162</v>
      </c>
      <c r="AO62">
        <v>433</v>
      </c>
      <c r="AP62">
        <v>103</v>
      </c>
      <c r="AQ62">
        <v>213</v>
      </c>
      <c r="AR62">
        <v>209</v>
      </c>
      <c r="AS62">
        <v>525</v>
      </c>
      <c r="AT62">
        <v>699</v>
      </c>
      <c r="AU62">
        <v>1751</v>
      </c>
      <c r="AV62">
        <v>1591</v>
      </c>
      <c r="AW62">
        <v>431</v>
      </c>
      <c r="AX62">
        <v>651</v>
      </c>
      <c r="AY62">
        <v>343</v>
      </c>
      <c r="AZ62">
        <v>74</v>
      </c>
      <c r="BA62">
        <v>33</v>
      </c>
      <c r="BB62">
        <v>37.4</v>
      </c>
      <c r="BC62">
        <v>36</v>
      </c>
      <c r="BD62">
        <v>7.5474021000000002E-2</v>
      </c>
      <c r="BE62">
        <v>3.5828614000000002E-2</v>
      </c>
      <c r="BF62">
        <v>1.9945826E-2</v>
      </c>
      <c r="BG62">
        <v>5.3311992000000002E-2</v>
      </c>
      <c r="BH62">
        <v>1.2681606E-2</v>
      </c>
      <c r="BI62">
        <v>2.6225068000000001E-2</v>
      </c>
      <c r="BJ62">
        <v>2.5732577999999999E-2</v>
      </c>
      <c r="BK62">
        <v>6.4639250999999995E-2</v>
      </c>
      <c r="BL62">
        <v>8.6062546000000004E-2</v>
      </c>
      <c r="BM62">
        <v>0.21558729400000001</v>
      </c>
      <c r="BN62">
        <v>0.19588771199999999</v>
      </c>
      <c r="BO62">
        <v>5.3065747000000003E-2</v>
      </c>
      <c r="BP62">
        <v>8.0152671999999994E-2</v>
      </c>
      <c r="BQ62">
        <v>4.2230978000000002E-2</v>
      </c>
      <c r="BR62">
        <v>9.1110559999999993E-3</v>
      </c>
      <c r="BS62">
        <v>4.0630390000000001E-3</v>
      </c>
      <c r="BT62">
        <v>30</v>
      </c>
      <c r="BU62">
        <v>90</v>
      </c>
      <c r="BV62">
        <v>74</v>
      </c>
      <c r="BW62">
        <v>0.21449275400000001</v>
      </c>
      <c r="BX62">
        <v>8.6956521999999994E-2</v>
      </c>
      <c r="BY62">
        <v>0.26086956500000003</v>
      </c>
    </row>
    <row r="63" spans="1:77">
      <c r="A63" t="s">
        <v>201</v>
      </c>
      <c r="B63" t="s">
        <v>203</v>
      </c>
      <c r="C63" t="s">
        <v>77</v>
      </c>
      <c r="D63">
        <v>111</v>
      </c>
      <c r="E63">
        <v>258545.49549999999</v>
      </c>
      <c r="F63">
        <v>2702</v>
      </c>
      <c r="G63">
        <v>3</v>
      </c>
      <c r="H63">
        <v>173</v>
      </c>
      <c r="I63">
        <v>561</v>
      </c>
      <c r="J63">
        <v>1648</v>
      </c>
      <c r="K63">
        <v>277</v>
      </c>
      <c r="L63">
        <v>40</v>
      </c>
      <c r="M63">
        <v>1.110289E-3</v>
      </c>
      <c r="N63">
        <v>6.4026647000000006E-2</v>
      </c>
      <c r="O63">
        <v>0.20762398200000001</v>
      </c>
      <c r="P63">
        <v>0.60991857900000002</v>
      </c>
      <c r="Q63">
        <v>0.102516654</v>
      </c>
      <c r="R63">
        <v>1.4803848999999999E-2</v>
      </c>
      <c r="S63">
        <v>8</v>
      </c>
      <c r="T63">
        <v>39</v>
      </c>
      <c r="U63">
        <v>138</v>
      </c>
      <c r="V63">
        <v>378</v>
      </c>
      <c r="W63">
        <v>907</v>
      </c>
      <c r="X63">
        <v>732</v>
      </c>
      <c r="Y63">
        <v>287</v>
      </c>
      <c r="Z63">
        <v>152</v>
      </c>
      <c r="AA63">
        <v>61</v>
      </c>
      <c r="AB63">
        <v>2.9607700000000002E-3</v>
      </c>
      <c r="AC63">
        <v>1.4433753000000001E-2</v>
      </c>
      <c r="AD63">
        <v>5.1073278999999999E-2</v>
      </c>
      <c r="AE63">
        <v>0.13989637299999999</v>
      </c>
      <c r="AF63">
        <v>0.33567727600000002</v>
      </c>
      <c r="AG63">
        <v>0.270910437</v>
      </c>
      <c r="AH63">
        <v>0.106217617</v>
      </c>
      <c r="AI63">
        <v>5.6254626000000002E-2</v>
      </c>
      <c r="AJ63">
        <v>2.2575870000000001E-2</v>
      </c>
      <c r="AK63">
        <v>6295</v>
      </c>
      <c r="AL63">
        <v>362</v>
      </c>
      <c r="AM63">
        <v>172</v>
      </c>
      <c r="AN63">
        <v>112</v>
      </c>
      <c r="AO63">
        <v>378</v>
      </c>
      <c r="AP63">
        <v>81</v>
      </c>
      <c r="AQ63">
        <v>162</v>
      </c>
      <c r="AR63">
        <v>127</v>
      </c>
      <c r="AS63">
        <v>350</v>
      </c>
      <c r="AT63">
        <v>369</v>
      </c>
      <c r="AU63">
        <v>1251</v>
      </c>
      <c r="AV63">
        <v>1232</v>
      </c>
      <c r="AW63">
        <v>444</v>
      </c>
      <c r="AX63">
        <v>704</v>
      </c>
      <c r="AY63">
        <v>416</v>
      </c>
      <c r="AZ63">
        <v>95</v>
      </c>
      <c r="BA63">
        <v>40</v>
      </c>
      <c r="BB63">
        <v>41.7</v>
      </c>
      <c r="BC63">
        <v>42</v>
      </c>
      <c r="BD63">
        <v>5.7505957000000003E-2</v>
      </c>
      <c r="BE63">
        <v>2.7323271999999999E-2</v>
      </c>
      <c r="BF63">
        <v>1.7791898E-2</v>
      </c>
      <c r="BG63">
        <v>6.0047656999999997E-2</v>
      </c>
      <c r="BH63">
        <v>1.2867355E-2</v>
      </c>
      <c r="BI63">
        <v>2.5734710000000001E-2</v>
      </c>
      <c r="BJ63">
        <v>2.0174741999999999E-2</v>
      </c>
      <c r="BK63">
        <v>5.5599681999999997E-2</v>
      </c>
      <c r="BL63">
        <v>5.8617951000000001E-2</v>
      </c>
      <c r="BM63">
        <v>0.19872914999999999</v>
      </c>
      <c r="BN63">
        <v>0.195710882</v>
      </c>
      <c r="BO63">
        <v>7.0532168000000006E-2</v>
      </c>
      <c r="BP63">
        <v>0.11183479</v>
      </c>
      <c r="BQ63">
        <v>6.6084193999999999E-2</v>
      </c>
      <c r="BR63">
        <v>1.5091342000000001E-2</v>
      </c>
      <c r="BS63">
        <v>6.3542490000000002E-3</v>
      </c>
      <c r="BT63">
        <v>11</v>
      </c>
      <c r="BU63">
        <v>60</v>
      </c>
      <c r="BV63">
        <v>4</v>
      </c>
      <c r="BW63">
        <v>3.6036036E-2</v>
      </c>
      <c r="BX63">
        <v>9.9099098999999996E-2</v>
      </c>
      <c r="BY63">
        <v>0.54054054100000004</v>
      </c>
    </row>
    <row r="64" spans="1:77">
      <c r="A64" t="s">
        <v>201</v>
      </c>
      <c r="B64" t="s">
        <v>203</v>
      </c>
      <c r="C64" t="s">
        <v>75</v>
      </c>
      <c r="D64">
        <v>143</v>
      </c>
      <c r="E64">
        <v>404185.41960000002</v>
      </c>
      <c r="F64">
        <v>2990</v>
      </c>
      <c r="G64">
        <v>6</v>
      </c>
      <c r="H64">
        <v>387</v>
      </c>
      <c r="I64">
        <v>521</v>
      </c>
      <c r="J64">
        <v>1689</v>
      </c>
      <c r="K64">
        <v>287</v>
      </c>
      <c r="L64">
        <v>100</v>
      </c>
      <c r="M64">
        <v>2.0066889999999999E-3</v>
      </c>
      <c r="N64">
        <v>0.12943143800000001</v>
      </c>
      <c r="O64">
        <v>0.174247492</v>
      </c>
      <c r="P64">
        <v>0.56488294299999997</v>
      </c>
      <c r="Q64">
        <v>9.5986621999999994E-2</v>
      </c>
      <c r="R64">
        <v>3.3444816000000002E-2</v>
      </c>
      <c r="S64">
        <v>16</v>
      </c>
      <c r="T64">
        <v>93</v>
      </c>
      <c r="U64">
        <v>324</v>
      </c>
      <c r="V64">
        <v>390</v>
      </c>
      <c r="W64">
        <v>775</v>
      </c>
      <c r="X64">
        <v>886</v>
      </c>
      <c r="Y64">
        <v>348</v>
      </c>
      <c r="Z64">
        <v>104</v>
      </c>
      <c r="AA64">
        <v>54</v>
      </c>
      <c r="AB64">
        <v>5.3511710000000001E-3</v>
      </c>
      <c r="AC64">
        <v>3.1103678999999999E-2</v>
      </c>
      <c r="AD64">
        <v>0.108361204</v>
      </c>
      <c r="AE64">
        <v>0.130434783</v>
      </c>
      <c r="AF64">
        <v>0.25919732400000001</v>
      </c>
      <c r="AG64">
        <v>0.29632107000000002</v>
      </c>
      <c r="AH64">
        <v>0.11638796</v>
      </c>
      <c r="AI64">
        <v>3.4782608999999999E-2</v>
      </c>
      <c r="AJ64">
        <v>1.8060201000000001E-2</v>
      </c>
      <c r="AK64">
        <v>7057</v>
      </c>
      <c r="AL64">
        <v>451</v>
      </c>
      <c r="AM64">
        <v>219</v>
      </c>
      <c r="AN64">
        <v>121</v>
      </c>
      <c r="AO64">
        <v>349</v>
      </c>
      <c r="AP64">
        <v>79</v>
      </c>
      <c r="AQ64">
        <v>158</v>
      </c>
      <c r="AR64">
        <v>211</v>
      </c>
      <c r="AS64">
        <v>674</v>
      </c>
      <c r="AT64">
        <v>662</v>
      </c>
      <c r="AU64">
        <v>1416</v>
      </c>
      <c r="AV64">
        <v>1175</v>
      </c>
      <c r="AW64">
        <v>358</v>
      </c>
      <c r="AX64">
        <v>546</v>
      </c>
      <c r="AY64">
        <v>415</v>
      </c>
      <c r="AZ64">
        <v>143</v>
      </c>
      <c r="BA64">
        <v>80</v>
      </c>
      <c r="BB64">
        <v>38.700000000000003</v>
      </c>
      <c r="BC64">
        <v>36</v>
      </c>
      <c r="BD64">
        <v>6.3908175999999997E-2</v>
      </c>
      <c r="BE64">
        <v>3.1033017E-2</v>
      </c>
      <c r="BF64">
        <v>1.7146096E-2</v>
      </c>
      <c r="BG64">
        <v>4.9454442000000001E-2</v>
      </c>
      <c r="BH64">
        <v>1.1194559E-2</v>
      </c>
      <c r="BI64">
        <v>2.2389117E-2</v>
      </c>
      <c r="BJ64">
        <v>2.9899391000000001E-2</v>
      </c>
      <c r="BK64">
        <v>9.5508006000000006E-2</v>
      </c>
      <c r="BL64">
        <v>9.3807566999999994E-2</v>
      </c>
      <c r="BM64">
        <v>0.200651835</v>
      </c>
      <c r="BN64">
        <v>0.16650134599999999</v>
      </c>
      <c r="BO64">
        <v>5.0729771999999999E-2</v>
      </c>
      <c r="BP64">
        <v>7.7369987000000001E-2</v>
      </c>
      <c r="BQ64">
        <v>5.8806857999999997E-2</v>
      </c>
      <c r="BR64">
        <v>2.0263567999999999E-2</v>
      </c>
      <c r="BS64">
        <v>1.1336262E-2</v>
      </c>
      <c r="BT64">
        <v>2</v>
      </c>
      <c r="BU64">
        <v>42</v>
      </c>
      <c r="BV64">
        <v>21</v>
      </c>
      <c r="BW64">
        <v>0.14685314699999999</v>
      </c>
      <c r="BX64">
        <v>1.3986014E-2</v>
      </c>
      <c r="BY64">
        <v>0.29370629399999998</v>
      </c>
    </row>
    <row r="65" spans="1:77">
      <c r="A65" t="s">
        <v>201</v>
      </c>
      <c r="B65" t="s">
        <v>203</v>
      </c>
      <c r="C65" t="s">
        <v>90</v>
      </c>
      <c r="D65">
        <v>178</v>
      </c>
      <c r="E65">
        <v>350016.54489999998</v>
      </c>
      <c r="F65">
        <v>3411</v>
      </c>
      <c r="G65">
        <v>4</v>
      </c>
      <c r="H65">
        <v>183</v>
      </c>
      <c r="I65">
        <v>737</v>
      </c>
      <c r="J65">
        <v>1483</v>
      </c>
      <c r="K65">
        <v>899</v>
      </c>
      <c r="L65">
        <v>105</v>
      </c>
      <c r="M65">
        <v>1.172677E-3</v>
      </c>
      <c r="N65">
        <v>5.3649955999999999E-2</v>
      </c>
      <c r="O65">
        <v>0.21606566999999999</v>
      </c>
      <c r="P65">
        <v>0.43476986200000001</v>
      </c>
      <c r="Q65">
        <v>0.263559074</v>
      </c>
      <c r="R65">
        <v>3.0782762000000002E-2</v>
      </c>
      <c r="S65">
        <v>3</v>
      </c>
      <c r="T65">
        <v>39</v>
      </c>
      <c r="U65">
        <v>181</v>
      </c>
      <c r="V65">
        <v>571</v>
      </c>
      <c r="W65">
        <v>768</v>
      </c>
      <c r="X65">
        <v>751</v>
      </c>
      <c r="Y65">
        <v>575</v>
      </c>
      <c r="Z65">
        <v>313</v>
      </c>
      <c r="AA65">
        <v>210</v>
      </c>
      <c r="AB65">
        <v>8.7950699999999997E-4</v>
      </c>
      <c r="AC65">
        <v>1.1433597E-2</v>
      </c>
      <c r="AD65">
        <v>5.3063618E-2</v>
      </c>
      <c r="AE65">
        <v>0.16739958999999999</v>
      </c>
      <c r="AF65">
        <v>0.22515391400000001</v>
      </c>
      <c r="AG65">
        <v>0.22017003800000001</v>
      </c>
      <c r="AH65">
        <v>0.168572266</v>
      </c>
      <c r="AI65">
        <v>9.1761946999999996E-2</v>
      </c>
      <c r="AJ65">
        <v>6.1565522999999997E-2</v>
      </c>
      <c r="AK65">
        <v>8316</v>
      </c>
      <c r="AL65">
        <v>580</v>
      </c>
      <c r="AM65">
        <v>277</v>
      </c>
      <c r="AN65">
        <v>183</v>
      </c>
      <c r="AO65">
        <v>514</v>
      </c>
      <c r="AP65">
        <v>120</v>
      </c>
      <c r="AQ65">
        <v>207</v>
      </c>
      <c r="AR65">
        <v>177</v>
      </c>
      <c r="AS65">
        <v>496</v>
      </c>
      <c r="AT65">
        <v>570</v>
      </c>
      <c r="AU65">
        <v>1884</v>
      </c>
      <c r="AV65">
        <v>1835</v>
      </c>
      <c r="AW65">
        <v>446</v>
      </c>
      <c r="AX65">
        <v>578</v>
      </c>
      <c r="AY65">
        <v>336</v>
      </c>
      <c r="AZ65">
        <v>78</v>
      </c>
      <c r="BA65">
        <v>35</v>
      </c>
      <c r="BB65">
        <v>37.700000000000003</v>
      </c>
      <c r="BC65">
        <v>38</v>
      </c>
      <c r="BD65">
        <v>6.9745070000000006E-2</v>
      </c>
      <c r="BE65">
        <v>3.3309283000000002E-2</v>
      </c>
      <c r="BF65">
        <v>2.2005772E-2</v>
      </c>
      <c r="BG65">
        <v>6.1808561999999997E-2</v>
      </c>
      <c r="BH65">
        <v>1.4430014E-2</v>
      </c>
      <c r="BI65">
        <v>2.4891775000000001E-2</v>
      </c>
      <c r="BJ65">
        <v>2.1284271E-2</v>
      </c>
      <c r="BK65">
        <v>5.9644059999999999E-2</v>
      </c>
      <c r="BL65">
        <v>6.8542568999999998E-2</v>
      </c>
      <c r="BM65">
        <v>0.22655122699999999</v>
      </c>
      <c r="BN65">
        <v>0.22065897100000001</v>
      </c>
      <c r="BO65">
        <v>5.3631553999999998E-2</v>
      </c>
      <c r="BP65">
        <v>6.9504570000000002E-2</v>
      </c>
      <c r="BQ65">
        <v>4.0404040000000002E-2</v>
      </c>
      <c r="BR65">
        <v>9.3795089999999994E-3</v>
      </c>
      <c r="BS65">
        <v>4.2087540000000003E-3</v>
      </c>
      <c r="BT65">
        <v>50</v>
      </c>
      <c r="BU65">
        <v>33</v>
      </c>
      <c r="BV65">
        <v>11</v>
      </c>
      <c r="BW65">
        <v>6.1797752999999997E-2</v>
      </c>
      <c r="BX65">
        <v>0.28089887600000002</v>
      </c>
      <c r="BY65">
        <v>0.18539325800000001</v>
      </c>
    </row>
    <row r="66" spans="1:77">
      <c r="A66" t="s">
        <v>201</v>
      </c>
      <c r="B66" t="s">
        <v>204</v>
      </c>
      <c r="C66" t="s">
        <v>54</v>
      </c>
      <c r="D66">
        <v>318</v>
      </c>
      <c r="E66">
        <v>358323.1667</v>
      </c>
      <c r="F66">
        <v>2777</v>
      </c>
      <c r="G66">
        <v>2</v>
      </c>
      <c r="H66">
        <v>168</v>
      </c>
      <c r="I66">
        <v>440</v>
      </c>
      <c r="J66">
        <v>1107</v>
      </c>
      <c r="K66">
        <v>853</v>
      </c>
      <c r="L66">
        <v>207</v>
      </c>
      <c r="M66">
        <v>7.2020199999999997E-4</v>
      </c>
      <c r="N66">
        <v>6.0496939E-2</v>
      </c>
      <c r="O66">
        <v>0.158444364</v>
      </c>
      <c r="P66">
        <v>0.39863161699999999</v>
      </c>
      <c r="Q66">
        <v>0.30716600599999999</v>
      </c>
      <c r="R66">
        <v>7.4540870999999995E-2</v>
      </c>
      <c r="S66">
        <v>4</v>
      </c>
      <c r="T66">
        <v>40</v>
      </c>
      <c r="U66">
        <v>127</v>
      </c>
      <c r="V66">
        <v>353</v>
      </c>
      <c r="W66">
        <v>459</v>
      </c>
      <c r="X66">
        <v>594</v>
      </c>
      <c r="Y66">
        <v>460</v>
      </c>
      <c r="Z66">
        <v>368</v>
      </c>
      <c r="AA66">
        <v>372</v>
      </c>
      <c r="AB66">
        <v>1.440403E-3</v>
      </c>
      <c r="AC66">
        <v>1.4404033E-2</v>
      </c>
      <c r="AD66">
        <v>4.5732805000000001E-2</v>
      </c>
      <c r="AE66">
        <v>0.127115592</v>
      </c>
      <c r="AF66">
        <v>0.16528628000000001</v>
      </c>
      <c r="AG66">
        <v>0.21389989200000001</v>
      </c>
      <c r="AH66">
        <v>0.16564638100000001</v>
      </c>
      <c r="AI66">
        <v>0.132517105</v>
      </c>
      <c r="AJ66">
        <v>0.133957508</v>
      </c>
      <c r="AK66">
        <v>6608</v>
      </c>
      <c r="AL66">
        <v>264</v>
      </c>
      <c r="AM66">
        <v>189</v>
      </c>
      <c r="AN66">
        <v>123</v>
      </c>
      <c r="AO66">
        <v>395</v>
      </c>
      <c r="AP66">
        <v>111</v>
      </c>
      <c r="AQ66">
        <v>186</v>
      </c>
      <c r="AR66">
        <v>140</v>
      </c>
      <c r="AS66">
        <v>325</v>
      </c>
      <c r="AT66">
        <v>276</v>
      </c>
      <c r="AU66">
        <v>1084</v>
      </c>
      <c r="AV66">
        <v>1487</v>
      </c>
      <c r="AW66">
        <v>545</v>
      </c>
      <c r="AX66">
        <v>796</v>
      </c>
      <c r="AY66">
        <v>478</v>
      </c>
      <c r="AZ66">
        <v>128</v>
      </c>
      <c r="BA66">
        <v>81</v>
      </c>
      <c r="BB66">
        <v>44.3</v>
      </c>
      <c r="BC66">
        <v>46</v>
      </c>
      <c r="BD66">
        <v>3.9951573999999997E-2</v>
      </c>
      <c r="BE66">
        <v>2.8601695E-2</v>
      </c>
      <c r="BF66">
        <v>1.8613800999999999E-2</v>
      </c>
      <c r="BG66">
        <v>5.9776029000000001E-2</v>
      </c>
      <c r="BH66">
        <v>1.6797821000000001E-2</v>
      </c>
      <c r="BI66">
        <v>2.8147700000000001E-2</v>
      </c>
      <c r="BJ66">
        <v>2.1186441E-2</v>
      </c>
      <c r="BK66">
        <v>4.9182809000000001E-2</v>
      </c>
      <c r="BL66">
        <v>4.1767553999999998E-2</v>
      </c>
      <c r="BM66">
        <v>0.16404358399999999</v>
      </c>
      <c r="BN66">
        <v>0.22503026600000001</v>
      </c>
      <c r="BO66">
        <v>8.2475786999999995E-2</v>
      </c>
      <c r="BP66">
        <v>0.120460048</v>
      </c>
      <c r="BQ66">
        <v>7.2336561999999993E-2</v>
      </c>
      <c r="BR66">
        <v>1.9370459999999999E-2</v>
      </c>
      <c r="BS66">
        <v>1.2257868999999999E-2</v>
      </c>
      <c r="BT66">
        <v>108</v>
      </c>
      <c r="BU66">
        <v>75</v>
      </c>
      <c r="BV66">
        <v>62</v>
      </c>
      <c r="BW66">
        <v>0.19496855299999999</v>
      </c>
      <c r="BX66">
        <v>0.33962264199999997</v>
      </c>
      <c r="BY66">
        <v>0.235849057</v>
      </c>
    </row>
    <row r="67" spans="1:77">
      <c r="A67" t="s">
        <v>201</v>
      </c>
      <c r="B67" t="s">
        <v>204</v>
      </c>
      <c r="C67" t="s">
        <v>87</v>
      </c>
      <c r="D67">
        <v>118</v>
      </c>
      <c r="E67">
        <v>292468.17800000001</v>
      </c>
      <c r="F67">
        <v>2702</v>
      </c>
      <c r="G67">
        <v>3</v>
      </c>
      <c r="H67">
        <v>204</v>
      </c>
      <c r="I67">
        <v>359</v>
      </c>
      <c r="J67">
        <v>1337</v>
      </c>
      <c r="K67">
        <v>703</v>
      </c>
      <c r="L67">
        <v>96</v>
      </c>
      <c r="M67">
        <v>1.110289E-3</v>
      </c>
      <c r="N67">
        <v>7.5499629999999998E-2</v>
      </c>
      <c r="O67">
        <v>0.132864545</v>
      </c>
      <c r="P67">
        <v>0.494818653</v>
      </c>
      <c r="Q67">
        <v>0.26017764599999998</v>
      </c>
      <c r="R67">
        <v>3.5529237999999998E-2</v>
      </c>
      <c r="S67">
        <v>6</v>
      </c>
      <c r="T67">
        <v>39</v>
      </c>
      <c r="U67">
        <v>174</v>
      </c>
      <c r="V67">
        <v>291</v>
      </c>
      <c r="W67">
        <v>682</v>
      </c>
      <c r="X67">
        <v>645</v>
      </c>
      <c r="Y67">
        <v>437</v>
      </c>
      <c r="Z67">
        <v>254</v>
      </c>
      <c r="AA67">
        <v>174</v>
      </c>
      <c r="AB67">
        <v>2.2205770000000001E-3</v>
      </c>
      <c r="AC67">
        <v>1.4433753000000001E-2</v>
      </c>
      <c r="AD67">
        <v>6.4396743000000006E-2</v>
      </c>
      <c r="AE67">
        <v>0.107698001</v>
      </c>
      <c r="AF67">
        <v>0.25240562500000002</v>
      </c>
      <c r="AG67">
        <v>0.238712065</v>
      </c>
      <c r="AH67">
        <v>0.16173204999999999</v>
      </c>
      <c r="AI67">
        <v>9.4004440999999994E-2</v>
      </c>
      <c r="AJ67">
        <v>6.4396743000000006E-2</v>
      </c>
      <c r="AK67">
        <v>6436</v>
      </c>
      <c r="AL67">
        <v>322</v>
      </c>
      <c r="AM67">
        <v>224</v>
      </c>
      <c r="AN67">
        <v>137</v>
      </c>
      <c r="AO67">
        <v>408</v>
      </c>
      <c r="AP67">
        <v>92</v>
      </c>
      <c r="AQ67">
        <v>180</v>
      </c>
      <c r="AR67">
        <v>150</v>
      </c>
      <c r="AS67">
        <v>364</v>
      </c>
      <c r="AT67">
        <v>259</v>
      </c>
      <c r="AU67">
        <v>1176</v>
      </c>
      <c r="AV67">
        <v>1334</v>
      </c>
      <c r="AW67">
        <v>492</v>
      </c>
      <c r="AX67">
        <v>719</v>
      </c>
      <c r="AY67">
        <v>417</v>
      </c>
      <c r="AZ67">
        <v>116</v>
      </c>
      <c r="BA67">
        <v>46</v>
      </c>
      <c r="BB67">
        <v>42.1</v>
      </c>
      <c r="BC67">
        <v>43</v>
      </c>
      <c r="BD67">
        <v>5.0031075000000001E-2</v>
      </c>
      <c r="BE67">
        <v>3.4804226000000001E-2</v>
      </c>
      <c r="BF67">
        <v>2.1286513E-2</v>
      </c>
      <c r="BG67">
        <v>6.3393411999999996E-2</v>
      </c>
      <c r="BH67">
        <v>1.4294593E-2</v>
      </c>
      <c r="BI67">
        <v>2.7967682000000001E-2</v>
      </c>
      <c r="BJ67">
        <v>2.3306401000000001E-2</v>
      </c>
      <c r="BK67">
        <v>5.6556868000000003E-2</v>
      </c>
      <c r="BL67">
        <v>4.0242386999999998E-2</v>
      </c>
      <c r="BM67">
        <v>0.18272218800000001</v>
      </c>
      <c r="BN67">
        <v>0.207271597</v>
      </c>
      <c r="BO67">
        <v>7.6444997000000001E-2</v>
      </c>
      <c r="BP67">
        <v>0.111715351</v>
      </c>
      <c r="BQ67">
        <v>6.4791795999999999E-2</v>
      </c>
      <c r="BR67">
        <v>1.8023616999999999E-2</v>
      </c>
      <c r="BS67">
        <v>7.147296E-3</v>
      </c>
      <c r="BT67">
        <v>19</v>
      </c>
      <c r="BU67">
        <v>33</v>
      </c>
      <c r="BV67">
        <v>15</v>
      </c>
      <c r="BW67">
        <v>0.127118644</v>
      </c>
      <c r="BX67">
        <v>0.16101694899999999</v>
      </c>
      <c r="BY67">
        <v>0.27966101700000001</v>
      </c>
    </row>
    <row r="68" spans="1:77">
      <c r="A68" t="s">
        <v>201</v>
      </c>
      <c r="B68" t="s">
        <v>204</v>
      </c>
      <c r="C68" t="s">
        <v>28</v>
      </c>
      <c r="D68">
        <v>81</v>
      </c>
      <c r="E68">
        <v>340323.74070000002</v>
      </c>
      <c r="F68">
        <v>1335</v>
      </c>
      <c r="G68">
        <v>3</v>
      </c>
      <c r="H68">
        <v>71</v>
      </c>
      <c r="I68">
        <v>264</v>
      </c>
      <c r="J68">
        <v>509</v>
      </c>
      <c r="K68">
        <v>386</v>
      </c>
      <c r="L68">
        <v>102</v>
      </c>
      <c r="M68">
        <v>2.2471909999999999E-3</v>
      </c>
      <c r="N68">
        <v>5.3183520999999997E-2</v>
      </c>
      <c r="O68">
        <v>0.197752809</v>
      </c>
      <c r="P68">
        <v>0.38127340799999998</v>
      </c>
      <c r="Q68">
        <v>0.28913857700000001</v>
      </c>
      <c r="R68">
        <v>7.6404494000000003E-2</v>
      </c>
      <c r="S68">
        <v>2</v>
      </c>
      <c r="T68">
        <v>24</v>
      </c>
      <c r="U68">
        <v>54</v>
      </c>
      <c r="V68">
        <v>129</v>
      </c>
      <c r="W68">
        <v>247</v>
      </c>
      <c r="X68">
        <v>267</v>
      </c>
      <c r="Y68">
        <v>236</v>
      </c>
      <c r="Z68">
        <v>179</v>
      </c>
      <c r="AA68">
        <v>197</v>
      </c>
      <c r="AB68">
        <v>1.4981269999999999E-3</v>
      </c>
      <c r="AC68">
        <v>1.7977528E-2</v>
      </c>
      <c r="AD68">
        <v>4.0449437999999997E-2</v>
      </c>
      <c r="AE68">
        <v>9.6629213000000005E-2</v>
      </c>
      <c r="AF68">
        <v>0.18501872699999999</v>
      </c>
      <c r="AG68">
        <v>0.2</v>
      </c>
      <c r="AH68">
        <v>0.17677902600000001</v>
      </c>
      <c r="AI68">
        <v>0.13408239699999999</v>
      </c>
      <c r="AJ68">
        <v>0.14756554299999999</v>
      </c>
      <c r="AK68">
        <v>3058</v>
      </c>
      <c r="AL68">
        <v>101</v>
      </c>
      <c r="AM68">
        <v>71</v>
      </c>
      <c r="AN68">
        <v>54</v>
      </c>
      <c r="AO68">
        <v>147</v>
      </c>
      <c r="AP68">
        <v>33</v>
      </c>
      <c r="AQ68">
        <v>83</v>
      </c>
      <c r="AR68">
        <v>80</v>
      </c>
      <c r="AS68">
        <v>122</v>
      </c>
      <c r="AT68">
        <v>88</v>
      </c>
      <c r="AU68">
        <v>430</v>
      </c>
      <c r="AV68">
        <v>662</v>
      </c>
      <c r="AW68">
        <v>276</v>
      </c>
      <c r="AX68">
        <v>473</v>
      </c>
      <c r="AY68">
        <v>345</v>
      </c>
      <c r="AZ68">
        <v>57</v>
      </c>
      <c r="BA68">
        <v>36</v>
      </c>
      <c r="BB68">
        <v>48.2</v>
      </c>
      <c r="BC68">
        <v>51</v>
      </c>
      <c r="BD68">
        <v>3.3028123E-2</v>
      </c>
      <c r="BE68">
        <v>2.3217788999999999E-2</v>
      </c>
      <c r="BF68">
        <v>1.76586E-2</v>
      </c>
      <c r="BG68">
        <v>4.8070634000000001E-2</v>
      </c>
      <c r="BH68">
        <v>1.0791367E-2</v>
      </c>
      <c r="BI68">
        <v>2.7141922999999998E-2</v>
      </c>
      <c r="BJ68">
        <v>2.6160889E-2</v>
      </c>
      <c r="BK68">
        <v>3.9895356E-2</v>
      </c>
      <c r="BL68">
        <v>2.8776978000000002E-2</v>
      </c>
      <c r="BM68">
        <v>0.14061478099999999</v>
      </c>
      <c r="BN68">
        <v>0.21648136000000001</v>
      </c>
      <c r="BO68">
        <v>9.0255068999999993E-2</v>
      </c>
      <c r="BP68">
        <v>0.15467625900000001</v>
      </c>
      <c r="BQ68">
        <v>0.11281883600000001</v>
      </c>
      <c r="BR68">
        <v>1.8639633999999999E-2</v>
      </c>
      <c r="BS68">
        <v>1.1772400000000001E-2</v>
      </c>
      <c r="BT68">
        <v>29</v>
      </c>
      <c r="BU68">
        <v>13</v>
      </c>
      <c r="BV68">
        <v>2</v>
      </c>
      <c r="BW68">
        <v>2.4691358E-2</v>
      </c>
      <c r="BX68">
        <v>0.35802469100000001</v>
      </c>
      <c r="BY68">
        <v>0.16049382700000001</v>
      </c>
    </row>
    <row r="69" spans="1:77">
      <c r="A69" t="s">
        <v>201</v>
      </c>
      <c r="B69" t="s">
        <v>204</v>
      </c>
      <c r="C69" t="s">
        <v>151</v>
      </c>
      <c r="D69">
        <v>105</v>
      </c>
      <c r="E69">
        <v>1774377.324</v>
      </c>
      <c r="F69">
        <v>2026</v>
      </c>
      <c r="G69">
        <v>0</v>
      </c>
      <c r="H69">
        <v>130</v>
      </c>
      <c r="I69">
        <v>443</v>
      </c>
      <c r="J69">
        <v>921</v>
      </c>
      <c r="K69">
        <v>397</v>
      </c>
      <c r="L69">
        <v>135</v>
      </c>
      <c r="M69">
        <v>0</v>
      </c>
      <c r="N69">
        <v>6.4165844E-2</v>
      </c>
      <c r="O69">
        <v>0.218657453</v>
      </c>
      <c r="P69">
        <v>0.45459032599999999</v>
      </c>
      <c r="Q69">
        <v>0.195952616</v>
      </c>
      <c r="R69">
        <v>6.6633761E-2</v>
      </c>
      <c r="S69">
        <v>10</v>
      </c>
      <c r="T69">
        <v>24</v>
      </c>
      <c r="U69">
        <v>117</v>
      </c>
      <c r="V69">
        <v>300</v>
      </c>
      <c r="W69">
        <v>490</v>
      </c>
      <c r="X69">
        <v>418</v>
      </c>
      <c r="Y69">
        <v>240</v>
      </c>
      <c r="Z69">
        <v>198</v>
      </c>
      <c r="AA69">
        <v>229</v>
      </c>
      <c r="AB69">
        <v>4.9358340000000001E-3</v>
      </c>
      <c r="AC69">
        <v>1.1846002E-2</v>
      </c>
      <c r="AD69">
        <v>5.7749259999999997E-2</v>
      </c>
      <c r="AE69">
        <v>0.148075025</v>
      </c>
      <c r="AF69">
        <v>0.241855874</v>
      </c>
      <c r="AG69">
        <v>0.20631786799999999</v>
      </c>
      <c r="AH69">
        <v>0.11846002</v>
      </c>
      <c r="AI69">
        <v>9.7729516000000002E-2</v>
      </c>
      <c r="AJ69">
        <v>0.11303060199999999</v>
      </c>
      <c r="AK69">
        <v>4888</v>
      </c>
      <c r="AL69">
        <v>298</v>
      </c>
      <c r="AM69">
        <v>183</v>
      </c>
      <c r="AN69">
        <v>94</v>
      </c>
      <c r="AO69">
        <v>316</v>
      </c>
      <c r="AP69">
        <v>71</v>
      </c>
      <c r="AQ69">
        <v>126</v>
      </c>
      <c r="AR69">
        <v>101</v>
      </c>
      <c r="AS69">
        <v>220</v>
      </c>
      <c r="AT69">
        <v>248</v>
      </c>
      <c r="AU69">
        <v>950</v>
      </c>
      <c r="AV69">
        <v>1060</v>
      </c>
      <c r="AW69">
        <v>347</v>
      </c>
      <c r="AX69">
        <v>521</v>
      </c>
      <c r="AY69">
        <v>257</v>
      </c>
      <c r="AZ69">
        <v>63</v>
      </c>
      <c r="BA69">
        <v>33</v>
      </c>
      <c r="BB69">
        <v>40.799999999999997</v>
      </c>
      <c r="BC69">
        <v>42</v>
      </c>
      <c r="BD69">
        <v>6.096563E-2</v>
      </c>
      <c r="BE69">
        <v>3.7438625000000003E-2</v>
      </c>
      <c r="BF69">
        <v>1.9230769000000002E-2</v>
      </c>
      <c r="BG69">
        <v>6.4648118000000004E-2</v>
      </c>
      <c r="BH69">
        <v>1.4525368E-2</v>
      </c>
      <c r="BI69">
        <v>2.5777413999999998E-2</v>
      </c>
      <c r="BJ69">
        <v>2.0662848000000001E-2</v>
      </c>
      <c r="BK69">
        <v>4.5008183E-2</v>
      </c>
      <c r="BL69">
        <v>5.0736497999999998E-2</v>
      </c>
      <c r="BM69">
        <v>0.194353519</v>
      </c>
      <c r="BN69">
        <v>0.21685761000000001</v>
      </c>
      <c r="BO69">
        <v>7.099018E-2</v>
      </c>
      <c r="BP69">
        <v>0.106587561</v>
      </c>
      <c r="BQ69">
        <v>5.2577740999999997E-2</v>
      </c>
      <c r="BR69">
        <v>1.2888706999999999E-2</v>
      </c>
      <c r="BS69">
        <v>6.7512270000000003E-3</v>
      </c>
      <c r="BT69">
        <v>26</v>
      </c>
      <c r="BU69">
        <v>35</v>
      </c>
      <c r="BV69">
        <v>3</v>
      </c>
      <c r="BW69">
        <v>2.8571428999999999E-2</v>
      </c>
      <c r="BX69">
        <v>0.24761904800000001</v>
      </c>
      <c r="BY69">
        <v>0.33333333300000001</v>
      </c>
    </row>
    <row r="70" spans="1:77">
      <c r="A70" t="s">
        <v>201</v>
      </c>
      <c r="B70" t="s">
        <v>205</v>
      </c>
      <c r="C70" t="s">
        <v>131</v>
      </c>
      <c r="D70">
        <v>130</v>
      </c>
      <c r="E70">
        <v>531445.74620000005</v>
      </c>
      <c r="F70">
        <v>2544</v>
      </c>
      <c r="G70">
        <v>1</v>
      </c>
      <c r="H70">
        <v>164</v>
      </c>
      <c r="I70">
        <v>343</v>
      </c>
      <c r="J70">
        <v>1330</v>
      </c>
      <c r="K70">
        <v>544</v>
      </c>
      <c r="L70">
        <v>162</v>
      </c>
      <c r="M70">
        <v>3.93082E-4</v>
      </c>
      <c r="N70">
        <v>6.4465409000000001E-2</v>
      </c>
      <c r="O70">
        <v>0.13482704400000001</v>
      </c>
      <c r="P70">
        <v>0.52279874199999998</v>
      </c>
      <c r="Q70">
        <v>0.213836478</v>
      </c>
      <c r="R70">
        <v>6.3679244999999995E-2</v>
      </c>
      <c r="S70">
        <v>6</v>
      </c>
      <c r="T70">
        <v>25</v>
      </c>
      <c r="U70">
        <v>138</v>
      </c>
      <c r="V70">
        <v>229</v>
      </c>
      <c r="W70">
        <v>544</v>
      </c>
      <c r="X70">
        <v>659</v>
      </c>
      <c r="Y70">
        <v>412</v>
      </c>
      <c r="Z70">
        <v>261</v>
      </c>
      <c r="AA70">
        <v>270</v>
      </c>
      <c r="AB70">
        <v>2.3584909999999999E-3</v>
      </c>
      <c r="AC70">
        <v>9.8270440000000001E-3</v>
      </c>
      <c r="AD70">
        <v>5.4245282999999998E-2</v>
      </c>
      <c r="AE70">
        <v>9.0015723000000006E-2</v>
      </c>
      <c r="AF70">
        <v>0.213836478</v>
      </c>
      <c r="AG70">
        <v>0.259040881</v>
      </c>
      <c r="AH70">
        <v>0.16194968600000001</v>
      </c>
      <c r="AI70">
        <v>0.10259434000000001</v>
      </c>
      <c r="AJ70">
        <v>0.10613207500000001</v>
      </c>
      <c r="AK70">
        <v>6242</v>
      </c>
      <c r="AL70">
        <v>303</v>
      </c>
      <c r="AM70">
        <v>171</v>
      </c>
      <c r="AN70">
        <v>130</v>
      </c>
      <c r="AO70">
        <v>431</v>
      </c>
      <c r="AP70">
        <v>103</v>
      </c>
      <c r="AQ70">
        <v>180</v>
      </c>
      <c r="AR70">
        <v>139</v>
      </c>
      <c r="AS70">
        <v>255</v>
      </c>
      <c r="AT70">
        <v>174</v>
      </c>
      <c r="AU70">
        <v>1001</v>
      </c>
      <c r="AV70">
        <v>1346</v>
      </c>
      <c r="AW70">
        <v>394</v>
      </c>
      <c r="AX70">
        <v>809</v>
      </c>
      <c r="AY70">
        <v>597</v>
      </c>
      <c r="AZ70">
        <v>138</v>
      </c>
      <c r="BA70">
        <v>71</v>
      </c>
      <c r="BB70">
        <v>44.7</v>
      </c>
      <c r="BC70">
        <v>47</v>
      </c>
      <c r="BD70">
        <v>4.8542134000000001E-2</v>
      </c>
      <c r="BE70">
        <v>2.7395065999999999E-2</v>
      </c>
      <c r="BF70">
        <v>2.0826658000000001E-2</v>
      </c>
      <c r="BG70">
        <v>6.9048382000000005E-2</v>
      </c>
      <c r="BH70">
        <v>1.6501121000000001E-2</v>
      </c>
      <c r="BI70">
        <v>2.8836911E-2</v>
      </c>
      <c r="BJ70">
        <v>2.2268504000000001E-2</v>
      </c>
      <c r="BK70">
        <v>4.0852290999999999E-2</v>
      </c>
      <c r="BL70">
        <v>2.7875680999999999E-2</v>
      </c>
      <c r="BM70">
        <v>0.16036526800000001</v>
      </c>
      <c r="BN70">
        <v>0.21563601399999999</v>
      </c>
      <c r="BO70">
        <v>6.3120794999999993E-2</v>
      </c>
      <c r="BP70">
        <v>0.129605896</v>
      </c>
      <c r="BQ70">
        <v>9.5642422000000005E-2</v>
      </c>
      <c r="BR70">
        <v>2.2108299000000001E-2</v>
      </c>
      <c r="BS70">
        <v>1.1374558999999999E-2</v>
      </c>
      <c r="BT70">
        <v>33</v>
      </c>
      <c r="BU70">
        <v>41</v>
      </c>
      <c r="BV70">
        <v>2</v>
      </c>
      <c r="BW70">
        <v>1.5384615000000001E-2</v>
      </c>
      <c r="BX70">
        <v>0.25384615399999999</v>
      </c>
      <c r="BY70">
        <v>0.31538461499999998</v>
      </c>
    </row>
    <row r="71" spans="1:77">
      <c r="A71" t="s">
        <v>201</v>
      </c>
      <c r="B71" t="s">
        <v>205</v>
      </c>
      <c r="C71" t="s">
        <v>24</v>
      </c>
      <c r="D71">
        <v>175</v>
      </c>
      <c r="E71">
        <v>379660.60570000001</v>
      </c>
      <c r="F71">
        <v>3694</v>
      </c>
      <c r="G71">
        <v>5</v>
      </c>
      <c r="H71">
        <v>130</v>
      </c>
      <c r="I71">
        <v>631</v>
      </c>
      <c r="J71">
        <v>1683</v>
      </c>
      <c r="K71">
        <v>984</v>
      </c>
      <c r="L71">
        <v>261</v>
      </c>
      <c r="M71">
        <v>1.353546E-3</v>
      </c>
      <c r="N71">
        <v>3.5192203999999998E-2</v>
      </c>
      <c r="O71">
        <v>0.17081754199999999</v>
      </c>
      <c r="P71">
        <v>0.45560368200000001</v>
      </c>
      <c r="Q71">
        <v>0.26637791</v>
      </c>
      <c r="R71">
        <v>7.0655116000000004E-2</v>
      </c>
      <c r="S71">
        <v>2</v>
      </c>
      <c r="T71">
        <v>11</v>
      </c>
      <c r="U71">
        <v>112</v>
      </c>
      <c r="V71">
        <v>366</v>
      </c>
      <c r="W71">
        <v>785</v>
      </c>
      <c r="X71">
        <v>872</v>
      </c>
      <c r="Y71">
        <v>615</v>
      </c>
      <c r="Z71">
        <v>449</v>
      </c>
      <c r="AA71">
        <v>482</v>
      </c>
      <c r="AB71">
        <v>5.4141900000000001E-4</v>
      </c>
      <c r="AC71">
        <v>2.9778019999999999E-3</v>
      </c>
      <c r="AD71">
        <v>3.0319437000000001E-2</v>
      </c>
      <c r="AE71">
        <v>9.9079588999999996E-2</v>
      </c>
      <c r="AF71">
        <v>0.21250676800000001</v>
      </c>
      <c r="AG71">
        <v>0.23605847299999999</v>
      </c>
      <c r="AH71">
        <v>0.166486194</v>
      </c>
      <c r="AI71">
        <v>0.121548457</v>
      </c>
      <c r="AJ71">
        <v>0.130481862</v>
      </c>
      <c r="AK71">
        <v>9201</v>
      </c>
      <c r="AL71">
        <v>419</v>
      </c>
      <c r="AM71">
        <v>292</v>
      </c>
      <c r="AN71">
        <v>215</v>
      </c>
      <c r="AO71">
        <v>613</v>
      </c>
      <c r="AP71">
        <v>128</v>
      </c>
      <c r="AQ71">
        <v>269</v>
      </c>
      <c r="AR71">
        <v>200</v>
      </c>
      <c r="AS71">
        <v>361</v>
      </c>
      <c r="AT71">
        <v>283</v>
      </c>
      <c r="AU71">
        <v>1540</v>
      </c>
      <c r="AV71">
        <v>2024</v>
      </c>
      <c r="AW71">
        <v>679</v>
      </c>
      <c r="AX71">
        <v>1183</v>
      </c>
      <c r="AY71">
        <v>751</v>
      </c>
      <c r="AZ71">
        <v>167</v>
      </c>
      <c r="BA71">
        <v>77</v>
      </c>
      <c r="BB71">
        <v>44</v>
      </c>
      <c r="BC71">
        <v>46</v>
      </c>
      <c r="BD71">
        <v>4.5538528000000002E-2</v>
      </c>
      <c r="BE71">
        <v>3.1735681000000002E-2</v>
      </c>
      <c r="BF71">
        <v>2.3367025E-2</v>
      </c>
      <c r="BG71">
        <v>6.6623192999999997E-2</v>
      </c>
      <c r="BH71">
        <v>1.3911531E-2</v>
      </c>
      <c r="BI71">
        <v>2.9235952999999999E-2</v>
      </c>
      <c r="BJ71">
        <v>2.1736768E-2</v>
      </c>
      <c r="BK71">
        <v>3.9234866E-2</v>
      </c>
      <c r="BL71">
        <v>3.0757526E-2</v>
      </c>
      <c r="BM71">
        <v>0.16737311199999999</v>
      </c>
      <c r="BN71">
        <v>0.21997609000000001</v>
      </c>
      <c r="BO71">
        <v>7.3796325999999995E-2</v>
      </c>
      <c r="BP71">
        <v>0.128572981</v>
      </c>
      <c r="BQ71">
        <v>8.1621562999999994E-2</v>
      </c>
      <c r="BR71">
        <v>1.8150201000000001E-2</v>
      </c>
      <c r="BS71">
        <v>8.3686560000000004E-3</v>
      </c>
      <c r="BT71">
        <v>63</v>
      </c>
      <c r="BU71">
        <v>72</v>
      </c>
      <c r="BV71">
        <v>2</v>
      </c>
      <c r="BW71">
        <v>1.1428571E-2</v>
      </c>
      <c r="BX71">
        <v>0.36</v>
      </c>
      <c r="BY71">
        <v>0.41142857100000002</v>
      </c>
    </row>
    <row r="72" spans="1:77">
      <c r="A72" t="s">
        <v>201</v>
      </c>
      <c r="B72" t="s">
        <v>206</v>
      </c>
      <c r="C72" t="s">
        <v>92</v>
      </c>
      <c r="D72">
        <v>201</v>
      </c>
      <c r="E72">
        <v>228256.43780000001</v>
      </c>
      <c r="F72">
        <v>3426</v>
      </c>
      <c r="G72">
        <v>5</v>
      </c>
      <c r="H72">
        <v>210</v>
      </c>
      <c r="I72">
        <v>794</v>
      </c>
      <c r="J72">
        <v>2021</v>
      </c>
      <c r="K72">
        <v>325</v>
      </c>
      <c r="L72">
        <v>71</v>
      </c>
      <c r="M72">
        <v>1.459428E-3</v>
      </c>
      <c r="N72">
        <v>6.1295971999999997E-2</v>
      </c>
      <c r="O72">
        <v>0.23175715099999999</v>
      </c>
      <c r="P72">
        <v>0.58990075900000005</v>
      </c>
      <c r="Q72">
        <v>9.4862814000000004E-2</v>
      </c>
      <c r="R72">
        <v>2.0723875999999999E-2</v>
      </c>
      <c r="S72">
        <v>15</v>
      </c>
      <c r="T72">
        <v>68</v>
      </c>
      <c r="U72">
        <v>162</v>
      </c>
      <c r="V72">
        <v>582</v>
      </c>
      <c r="W72">
        <v>1272</v>
      </c>
      <c r="X72">
        <v>799</v>
      </c>
      <c r="Y72">
        <v>317</v>
      </c>
      <c r="Z72">
        <v>122</v>
      </c>
      <c r="AA72">
        <v>89</v>
      </c>
      <c r="AB72">
        <v>4.3782839999999996E-3</v>
      </c>
      <c r="AC72">
        <v>1.9848219E-2</v>
      </c>
      <c r="AD72">
        <v>4.7285463999999999E-2</v>
      </c>
      <c r="AE72">
        <v>0.16987740800000001</v>
      </c>
      <c r="AF72">
        <v>0.37127845900000001</v>
      </c>
      <c r="AG72">
        <v>0.23321657900000001</v>
      </c>
      <c r="AH72">
        <v>9.2527729000000003E-2</v>
      </c>
      <c r="AI72">
        <v>3.5610041000000002E-2</v>
      </c>
      <c r="AJ72">
        <v>2.5977817E-2</v>
      </c>
      <c r="AK72">
        <v>8102</v>
      </c>
      <c r="AL72">
        <v>498</v>
      </c>
      <c r="AM72">
        <v>277</v>
      </c>
      <c r="AN72">
        <v>154</v>
      </c>
      <c r="AO72">
        <v>503</v>
      </c>
      <c r="AP72">
        <v>99</v>
      </c>
      <c r="AQ72">
        <v>189</v>
      </c>
      <c r="AR72">
        <v>173</v>
      </c>
      <c r="AS72">
        <v>464</v>
      </c>
      <c r="AT72">
        <v>470</v>
      </c>
      <c r="AU72">
        <v>1614</v>
      </c>
      <c r="AV72">
        <v>1566</v>
      </c>
      <c r="AW72">
        <v>543</v>
      </c>
      <c r="AX72">
        <v>944</v>
      </c>
      <c r="AY72">
        <v>428</v>
      </c>
      <c r="AZ72">
        <v>118</v>
      </c>
      <c r="BA72">
        <v>62</v>
      </c>
      <c r="BB72">
        <v>40.799999999999997</v>
      </c>
      <c r="BC72">
        <v>41</v>
      </c>
      <c r="BD72">
        <v>6.1466304999999999E-2</v>
      </c>
      <c r="BE72">
        <v>3.4189088999999999E-2</v>
      </c>
      <c r="BF72">
        <v>1.9007652E-2</v>
      </c>
      <c r="BG72">
        <v>6.2083435999999999E-2</v>
      </c>
      <c r="BH72">
        <v>1.2219205E-2</v>
      </c>
      <c r="BI72">
        <v>2.3327573000000001E-2</v>
      </c>
      <c r="BJ72">
        <v>2.1352751999999999E-2</v>
      </c>
      <c r="BK72">
        <v>5.7269809999999997E-2</v>
      </c>
      <c r="BL72">
        <v>5.8010368E-2</v>
      </c>
      <c r="BM72">
        <v>0.19921007199999999</v>
      </c>
      <c r="BN72">
        <v>0.193285608</v>
      </c>
      <c r="BO72">
        <v>6.7020489000000003E-2</v>
      </c>
      <c r="BP72">
        <v>0.116514441</v>
      </c>
      <c r="BQ72">
        <v>5.2826462999999997E-2</v>
      </c>
      <c r="BR72">
        <v>1.4564305E-2</v>
      </c>
      <c r="BS72">
        <v>7.6524310000000003E-3</v>
      </c>
      <c r="BT72">
        <v>10</v>
      </c>
      <c r="BU72">
        <v>42</v>
      </c>
      <c r="BV72">
        <v>24</v>
      </c>
      <c r="BW72">
        <v>0.119402985</v>
      </c>
      <c r="BX72">
        <v>4.9751244E-2</v>
      </c>
      <c r="BY72">
        <v>0.20895522399999999</v>
      </c>
    </row>
    <row r="73" spans="1:77">
      <c r="A73" t="s">
        <v>201</v>
      </c>
      <c r="B73" t="s">
        <v>206</v>
      </c>
      <c r="C73" t="s">
        <v>45</v>
      </c>
      <c r="D73">
        <v>173</v>
      </c>
      <c r="E73">
        <v>307095.8786</v>
      </c>
      <c r="F73">
        <v>3261</v>
      </c>
      <c r="G73">
        <v>7</v>
      </c>
      <c r="H73">
        <v>285</v>
      </c>
      <c r="I73">
        <v>866</v>
      </c>
      <c r="J73">
        <v>1481</v>
      </c>
      <c r="K73">
        <v>554</v>
      </c>
      <c r="L73">
        <v>68</v>
      </c>
      <c r="M73">
        <v>2.1465809999999998E-3</v>
      </c>
      <c r="N73">
        <v>8.7396504E-2</v>
      </c>
      <c r="O73">
        <v>0.26556271100000001</v>
      </c>
      <c r="P73">
        <v>0.45415516700000003</v>
      </c>
      <c r="Q73">
        <v>0.169886538</v>
      </c>
      <c r="R73">
        <v>2.0852499E-2</v>
      </c>
      <c r="S73">
        <v>4</v>
      </c>
      <c r="T73">
        <v>66</v>
      </c>
      <c r="U73">
        <v>268</v>
      </c>
      <c r="V73">
        <v>662</v>
      </c>
      <c r="W73">
        <v>908</v>
      </c>
      <c r="X73">
        <v>653</v>
      </c>
      <c r="Y73">
        <v>352</v>
      </c>
      <c r="Z73">
        <v>226</v>
      </c>
      <c r="AA73">
        <v>122</v>
      </c>
      <c r="AB73">
        <v>1.2266180000000001E-3</v>
      </c>
      <c r="AC73">
        <v>2.0239190000000001E-2</v>
      </c>
      <c r="AD73">
        <v>8.2183379000000001E-2</v>
      </c>
      <c r="AE73">
        <v>0.20300521299999999</v>
      </c>
      <c r="AF73">
        <v>0.27844219599999998</v>
      </c>
      <c r="AG73">
        <v>0.200245324</v>
      </c>
      <c r="AH73">
        <v>0.10794234900000001</v>
      </c>
      <c r="AI73">
        <v>6.9303895000000004E-2</v>
      </c>
      <c r="AJ73">
        <v>3.7411837000000003E-2</v>
      </c>
      <c r="AK73">
        <v>7723</v>
      </c>
      <c r="AL73">
        <v>498</v>
      </c>
      <c r="AM73">
        <v>247</v>
      </c>
      <c r="AN73">
        <v>145</v>
      </c>
      <c r="AO73">
        <v>494</v>
      </c>
      <c r="AP73">
        <v>107</v>
      </c>
      <c r="AQ73">
        <v>264</v>
      </c>
      <c r="AR73">
        <v>209</v>
      </c>
      <c r="AS73">
        <v>481</v>
      </c>
      <c r="AT73">
        <v>549</v>
      </c>
      <c r="AU73">
        <v>1588</v>
      </c>
      <c r="AV73">
        <v>1641</v>
      </c>
      <c r="AW73">
        <v>457</v>
      </c>
      <c r="AX73">
        <v>636</v>
      </c>
      <c r="AY73">
        <v>311</v>
      </c>
      <c r="AZ73">
        <v>67</v>
      </c>
      <c r="BA73">
        <v>29</v>
      </c>
      <c r="BB73">
        <v>38.1</v>
      </c>
      <c r="BC73">
        <v>39</v>
      </c>
      <c r="BD73">
        <v>6.4482713999999997E-2</v>
      </c>
      <c r="BE73">
        <v>3.1982389999999999E-2</v>
      </c>
      <c r="BF73">
        <v>1.8775086999999999E-2</v>
      </c>
      <c r="BG73">
        <v>6.3964780999999998E-2</v>
      </c>
      <c r="BH73">
        <v>1.3854719999999999E-2</v>
      </c>
      <c r="BI73">
        <v>3.4183606999999998E-2</v>
      </c>
      <c r="BJ73">
        <v>2.7062023000000001E-2</v>
      </c>
      <c r="BK73">
        <v>6.2281496999999998E-2</v>
      </c>
      <c r="BL73">
        <v>7.1086364999999999E-2</v>
      </c>
      <c r="BM73">
        <v>0.205619578</v>
      </c>
      <c r="BN73">
        <v>0.21248219600000001</v>
      </c>
      <c r="BO73">
        <v>5.9173895999999997E-2</v>
      </c>
      <c r="BP73">
        <v>8.2351417999999996E-2</v>
      </c>
      <c r="BQ73">
        <v>4.0269325000000002E-2</v>
      </c>
      <c r="BR73">
        <v>8.6753850000000007E-3</v>
      </c>
      <c r="BS73">
        <v>3.7550169999999998E-3</v>
      </c>
      <c r="BT73">
        <v>22</v>
      </c>
      <c r="BU73">
        <v>51</v>
      </c>
      <c r="BV73">
        <v>16</v>
      </c>
      <c r="BW73">
        <v>9.2485549E-2</v>
      </c>
      <c r="BX73">
        <v>0.12716763</v>
      </c>
      <c r="BY73">
        <v>0.294797688</v>
      </c>
    </row>
    <row r="74" spans="1:77">
      <c r="A74" t="s">
        <v>201</v>
      </c>
      <c r="B74" t="s">
        <v>206</v>
      </c>
      <c r="C74" t="s">
        <v>41</v>
      </c>
      <c r="D74">
        <v>168</v>
      </c>
      <c r="E74">
        <v>349740.77380000002</v>
      </c>
      <c r="F74">
        <v>3387</v>
      </c>
      <c r="G74">
        <v>2</v>
      </c>
      <c r="H74">
        <v>182</v>
      </c>
      <c r="I74">
        <v>465</v>
      </c>
      <c r="J74">
        <v>1655</v>
      </c>
      <c r="K74">
        <v>892</v>
      </c>
      <c r="L74">
        <v>191</v>
      </c>
      <c r="M74">
        <v>5.9049299999999999E-4</v>
      </c>
      <c r="N74">
        <v>5.3734868999999998E-2</v>
      </c>
      <c r="O74">
        <v>0.13728963699999999</v>
      </c>
      <c r="P74">
        <v>0.48863300900000001</v>
      </c>
      <c r="Q74">
        <v>0.26335990599999998</v>
      </c>
      <c r="R74">
        <v>5.6392087E-2</v>
      </c>
      <c r="S74">
        <v>15</v>
      </c>
      <c r="T74">
        <v>25</v>
      </c>
      <c r="U74">
        <v>149</v>
      </c>
      <c r="V74">
        <v>354</v>
      </c>
      <c r="W74">
        <v>750</v>
      </c>
      <c r="X74">
        <v>837</v>
      </c>
      <c r="Y74">
        <v>561</v>
      </c>
      <c r="Z74">
        <v>365</v>
      </c>
      <c r="AA74">
        <v>331</v>
      </c>
      <c r="AB74">
        <v>4.428698E-3</v>
      </c>
      <c r="AC74">
        <v>7.3811629999999996E-3</v>
      </c>
      <c r="AD74">
        <v>4.3991732999999998E-2</v>
      </c>
      <c r="AE74">
        <v>0.10451727199999999</v>
      </c>
      <c r="AF74">
        <v>0.22143489799999999</v>
      </c>
      <c r="AG74">
        <v>0.24712134599999999</v>
      </c>
      <c r="AH74">
        <v>0.16563330400000001</v>
      </c>
      <c r="AI74">
        <v>0.10776498399999999</v>
      </c>
      <c r="AJ74">
        <v>9.7726601999999996E-2</v>
      </c>
      <c r="AK74">
        <v>8025</v>
      </c>
      <c r="AL74">
        <v>372</v>
      </c>
      <c r="AM74">
        <v>271</v>
      </c>
      <c r="AN74">
        <v>151</v>
      </c>
      <c r="AO74">
        <v>449</v>
      </c>
      <c r="AP74">
        <v>102</v>
      </c>
      <c r="AQ74">
        <v>178</v>
      </c>
      <c r="AR74">
        <v>174</v>
      </c>
      <c r="AS74">
        <v>330</v>
      </c>
      <c r="AT74">
        <v>295</v>
      </c>
      <c r="AU74">
        <v>1465</v>
      </c>
      <c r="AV74">
        <v>1696</v>
      </c>
      <c r="AW74">
        <v>683</v>
      </c>
      <c r="AX74">
        <v>1058</v>
      </c>
      <c r="AY74">
        <v>563</v>
      </c>
      <c r="AZ74">
        <v>159</v>
      </c>
      <c r="BA74">
        <v>79</v>
      </c>
      <c r="BB74">
        <v>44.4</v>
      </c>
      <c r="BC74">
        <v>46</v>
      </c>
      <c r="BD74">
        <v>4.6355140000000003E-2</v>
      </c>
      <c r="BE74">
        <v>3.3769470000000003E-2</v>
      </c>
      <c r="BF74">
        <v>1.8816198999999999E-2</v>
      </c>
      <c r="BG74">
        <v>5.5950156000000001E-2</v>
      </c>
      <c r="BH74">
        <v>1.2710279999999999E-2</v>
      </c>
      <c r="BI74">
        <v>2.2180684999999999E-2</v>
      </c>
      <c r="BJ74">
        <v>2.1682243E-2</v>
      </c>
      <c r="BK74">
        <v>4.1121495000000001E-2</v>
      </c>
      <c r="BL74">
        <v>3.6760124999999998E-2</v>
      </c>
      <c r="BM74">
        <v>0.182554517</v>
      </c>
      <c r="BN74">
        <v>0.21133956400000001</v>
      </c>
      <c r="BO74">
        <v>8.5109034E-2</v>
      </c>
      <c r="BP74">
        <v>0.13183800600000001</v>
      </c>
      <c r="BQ74">
        <v>7.0155762999999996E-2</v>
      </c>
      <c r="BR74">
        <v>1.9813084000000002E-2</v>
      </c>
      <c r="BS74">
        <v>9.8442370000000005E-3</v>
      </c>
      <c r="BT74">
        <v>60</v>
      </c>
      <c r="BU74">
        <v>45</v>
      </c>
      <c r="BV74">
        <v>15</v>
      </c>
      <c r="BW74">
        <v>8.9285714000000002E-2</v>
      </c>
      <c r="BX74">
        <v>0.35714285699999998</v>
      </c>
      <c r="BY74">
        <v>0.26785714300000002</v>
      </c>
    </row>
    <row r="75" spans="1:77">
      <c r="A75" t="s">
        <v>201</v>
      </c>
      <c r="B75" t="s">
        <v>206</v>
      </c>
      <c r="C75" t="s">
        <v>70</v>
      </c>
      <c r="D75">
        <v>263</v>
      </c>
      <c r="E75">
        <v>322148.98859999998</v>
      </c>
      <c r="F75">
        <v>2595</v>
      </c>
      <c r="G75">
        <v>1</v>
      </c>
      <c r="H75">
        <v>71</v>
      </c>
      <c r="I75">
        <v>373</v>
      </c>
      <c r="J75">
        <v>992</v>
      </c>
      <c r="K75">
        <v>993</v>
      </c>
      <c r="L75">
        <v>165</v>
      </c>
      <c r="M75">
        <v>3.85356E-4</v>
      </c>
      <c r="N75">
        <v>2.7360308E-2</v>
      </c>
      <c r="O75">
        <v>0.143737958</v>
      </c>
      <c r="P75">
        <v>0.38227360300000002</v>
      </c>
      <c r="Q75">
        <v>0.38265895999999999</v>
      </c>
      <c r="R75">
        <v>6.3583815000000002E-2</v>
      </c>
      <c r="S75">
        <v>1</v>
      </c>
      <c r="T75">
        <v>21</v>
      </c>
      <c r="U75">
        <v>82</v>
      </c>
      <c r="V75">
        <v>262</v>
      </c>
      <c r="W75">
        <v>486</v>
      </c>
      <c r="X75">
        <v>480</v>
      </c>
      <c r="Y75">
        <v>455</v>
      </c>
      <c r="Z75">
        <v>418</v>
      </c>
      <c r="AA75">
        <v>390</v>
      </c>
      <c r="AB75">
        <v>3.85356E-4</v>
      </c>
      <c r="AC75">
        <v>8.0924859999999994E-3</v>
      </c>
      <c r="AD75">
        <v>3.1599229E-2</v>
      </c>
      <c r="AE75">
        <v>0.100963391</v>
      </c>
      <c r="AF75">
        <v>0.18728323699999999</v>
      </c>
      <c r="AG75">
        <v>0.184971098</v>
      </c>
      <c r="AH75">
        <v>0.17533718700000001</v>
      </c>
      <c r="AI75">
        <v>0.161078998</v>
      </c>
      <c r="AJ75">
        <v>0.150289017</v>
      </c>
      <c r="AK75">
        <v>6952</v>
      </c>
      <c r="AL75">
        <v>320</v>
      </c>
      <c r="AM75">
        <v>227</v>
      </c>
      <c r="AN75">
        <v>164</v>
      </c>
      <c r="AO75">
        <v>487</v>
      </c>
      <c r="AP75">
        <v>111</v>
      </c>
      <c r="AQ75">
        <v>205</v>
      </c>
      <c r="AR75">
        <v>216</v>
      </c>
      <c r="AS75">
        <v>402</v>
      </c>
      <c r="AT75">
        <v>264</v>
      </c>
      <c r="AU75">
        <v>1316</v>
      </c>
      <c r="AV75">
        <v>1665</v>
      </c>
      <c r="AW75">
        <v>460</v>
      </c>
      <c r="AX75">
        <v>647</v>
      </c>
      <c r="AY75">
        <v>320</v>
      </c>
      <c r="AZ75">
        <v>91</v>
      </c>
      <c r="BA75">
        <v>57</v>
      </c>
      <c r="BB75">
        <v>40.5</v>
      </c>
      <c r="BC75">
        <v>43</v>
      </c>
      <c r="BD75">
        <v>4.6029919000000002E-2</v>
      </c>
      <c r="BE75">
        <v>3.2652474000000001E-2</v>
      </c>
      <c r="BF75">
        <v>2.3590334000000001E-2</v>
      </c>
      <c r="BG75">
        <v>7.0051784000000006E-2</v>
      </c>
      <c r="BH75">
        <v>1.5966628E-2</v>
      </c>
      <c r="BI75">
        <v>2.9487916999999999E-2</v>
      </c>
      <c r="BJ75">
        <v>3.1070196000000001E-2</v>
      </c>
      <c r="BK75">
        <v>5.7825085999999998E-2</v>
      </c>
      <c r="BL75">
        <v>3.7974684000000002E-2</v>
      </c>
      <c r="BM75">
        <v>0.189298044</v>
      </c>
      <c r="BN75">
        <v>0.23949942499999999</v>
      </c>
      <c r="BO75">
        <v>6.6168009E-2</v>
      </c>
      <c r="BP75">
        <v>9.3066742999999993E-2</v>
      </c>
      <c r="BQ75">
        <v>4.6029919000000002E-2</v>
      </c>
      <c r="BR75">
        <v>1.3089758E-2</v>
      </c>
      <c r="BS75">
        <v>8.1990789999999997E-3</v>
      </c>
      <c r="BT75">
        <v>68</v>
      </c>
      <c r="BU75">
        <v>96</v>
      </c>
      <c r="BV75">
        <v>41</v>
      </c>
      <c r="BW75">
        <v>0.155893536</v>
      </c>
      <c r="BX75">
        <v>0.25855513299999999</v>
      </c>
      <c r="BY75">
        <v>0.365019011</v>
      </c>
    </row>
    <row r="76" spans="1:77">
      <c r="A76" t="s">
        <v>201</v>
      </c>
      <c r="B76" t="s">
        <v>206</v>
      </c>
      <c r="C76" t="s">
        <v>51</v>
      </c>
      <c r="D76">
        <v>133</v>
      </c>
      <c r="E76">
        <v>231913.20300000001</v>
      </c>
      <c r="F76">
        <v>2445</v>
      </c>
      <c r="G76">
        <v>1</v>
      </c>
      <c r="H76">
        <v>49</v>
      </c>
      <c r="I76">
        <v>288</v>
      </c>
      <c r="J76">
        <v>1918</v>
      </c>
      <c r="K76">
        <v>143</v>
      </c>
      <c r="L76">
        <v>46</v>
      </c>
      <c r="M76">
        <v>4.0899799999999999E-4</v>
      </c>
      <c r="N76">
        <v>2.00409E-2</v>
      </c>
      <c r="O76">
        <v>0.117791411</v>
      </c>
      <c r="P76">
        <v>0.784458078</v>
      </c>
      <c r="Q76">
        <v>5.8486707999999998E-2</v>
      </c>
      <c r="R76">
        <v>1.8813905999999998E-2</v>
      </c>
      <c r="S76">
        <v>0</v>
      </c>
      <c r="T76">
        <v>6</v>
      </c>
      <c r="U76">
        <v>60</v>
      </c>
      <c r="V76">
        <v>194</v>
      </c>
      <c r="W76">
        <v>1276</v>
      </c>
      <c r="X76">
        <v>620</v>
      </c>
      <c r="Y76">
        <v>156</v>
      </c>
      <c r="Z76">
        <v>80</v>
      </c>
      <c r="AA76">
        <v>53</v>
      </c>
      <c r="AB76">
        <v>0</v>
      </c>
      <c r="AC76">
        <v>2.4539879999999998E-3</v>
      </c>
      <c r="AD76">
        <v>2.4539877000000002E-2</v>
      </c>
      <c r="AE76">
        <v>7.9345603000000001E-2</v>
      </c>
      <c r="AF76">
        <v>0.52188139099999997</v>
      </c>
      <c r="AG76">
        <v>0.25357873199999997</v>
      </c>
      <c r="AH76">
        <v>6.3803681000000001E-2</v>
      </c>
      <c r="AI76">
        <v>3.2719836000000002E-2</v>
      </c>
      <c r="AJ76">
        <v>2.1676892E-2</v>
      </c>
      <c r="AK76">
        <v>6452</v>
      </c>
      <c r="AL76">
        <v>451</v>
      </c>
      <c r="AM76">
        <v>276</v>
      </c>
      <c r="AN76">
        <v>212</v>
      </c>
      <c r="AO76">
        <v>458</v>
      </c>
      <c r="AP76">
        <v>109</v>
      </c>
      <c r="AQ76">
        <v>170</v>
      </c>
      <c r="AR76">
        <v>182</v>
      </c>
      <c r="AS76">
        <v>399</v>
      </c>
      <c r="AT76">
        <v>456</v>
      </c>
      <c r="AU76">
        <v>1494</v>
      </c>
      <c r="AV76">
        <v>1276</v>
      </c>
      <c r="AW76">
        <v>354</v>
      </c>
      <c r="AX76">
        <v>384</v>
      </c>
      <c r="AY76">
        <v>151</v>
      </c>
      <c r="AZ76">
        <v>52</v>
      </c>
      <c r="BA76">
        <v>28</v>
      </c>
      <c r="BB76">
        <v>35.200000000000003</v>
      </c>
      <c r="BC76">
        <v>35</v>
      </c>
      <c r="BD76">
        <v>6.9900805999999996E-2</v>
      </c>
      <c r="BE76">
        <v>4.2777432999999997E-2</v>
      </c>
      <c r="BF76">
        <v>3.2858028999999997E-2</v>
      </c>
      <c r="BG76">
        <v>7.0985741000000005E-2</v>
      </c>
      <c r="BH76">
        <v>1.6893986E-2</v>
      </c>
      <c r="BI76">
        <v>2.6348419000000001E-2</v>
      </c>
      <c r="BJ76">
        <v>2.8208308000000001E-2</v>
      </c>
      <c r="BK76">
        <v>6.184129E-2</v>
      </c>
      <c r="BL76">
        <v>7.0675759000000005E-2</v>
      </c>
      <c r="BM76">
        <v>0.23155610700000001</v>
      </c>
      <c r="BN76">
        <v>0.19776813400000001</v>
      </c>
      <c r="BO76">
        <v>5.4866708E-2</v>
      </c>
      <c r="BP76">
        <v>5.9516429000000003E-2</v>
      </c>
      <c r="BQ76">
        <v>2.3403595999999999E-2</v>
      </c>
      <c r="BR76">
        <v>8.0595159999999992E-3</v>
      </c>
      <c r="BS76">
        <v>4.3397399999999999E-3</v>
      </c>
      <c r="BT76">
        <v>2</v>
      </c>
      <c r="BU76">
        <v>26</v>
      </c>
      <c r="BV76">
        <v>0</v>
      </c>
      <c r="BW76">
        <v>0</v>
      </c>
      <c r="BX76">
        <v>1.5037594E-2</v>
      </c>
      <c r="BY76">
        <v>0.195488722</v>
      </c>
    </row>
    <row r="77" spans="1:77">
      <c r="A77" t="s">
        <v>201</v>
      </c>
      <c r="B77" t="s">
        <v>207</v>
      </c>
      <c r="C77" t="s">
        <v>44</v>
      </c>
      <c r="D77">
        <v>84</v>
      </c>
      <c r="E77">
        <v>392655.72619999998</v>
      </c>
      <c r="F77">
        <v>1763</v>
      </c>
      <c r="G77">
        <v>1</v>
      </c>
      <c r="H77">
        <v>97</v>
      </c>
      <c r="I77">
        <v>232</v>
      </c>
      <c r="J77">
        <v>792</v>
      </c>
      <c r="K77">
        <v>471</v>
      </c>
      <c r="L77">
        <v>170</v>
      </c>
      <c r="M77">
        <v>5.6721500000000004E-4</v>
      </c>
      <c r="N77">
        <v>5.5019853000000001E-2</v>
      </c>
      <c r="O77">
        <v>0.131593874</v>
      </c>
      <c r="P77">
        <v>0.44923426</v>
      </c>
      <c r="Q77">
        <v>0.26715825300000001</v>
      </c>
      <c r="R77">
        <v>9.6426546000000002E-2</v>
      </c>
      <c r="S77">
        <v>0</v>
      </c>
      <c r="T77">
        <v>13</v>
      </c>
      <c r="U77">
        <v>78</v>
      </c>
      <c r="V77">
        <v>135</v>
      </c>
      <c r="W77">
        <v>356</v>
      </c>
      <c r="X77">
        <v>400</v>
      </c>
      <c r="Y77">
        <v>295</v>
      </c>
      <c r="Z77">
        <v>204</v>
      </c>
      <c r="AA77">
        <v>282</v>
      </c>
      <c r="AB77">
        <v>0</v>
      </c>
      <c r="AC77">
        <v>7.3737949999999998E-3</v>
      </c>
      <c r="AD77">
        <v>4.4242768000000002E-2</v>
      </c>
      <c r="AE77">
        <v>7.6574022000000005E-2</v>
      </c>
      <c r="AF77">
        <v>0.20192853099999999</v>
      </c>
      <c r="AG77">
        <v>0.22688599000000001</v>
      </c>
      <c r="AH77">
        <v>0.16732841700000001</v>
      </c>
      <c r="AI77">
        <v>0.115711855</v>
      </c>
      <c r="AJ77">
        <v>0.15995462299999999</v>
      </c>
      <c r="AK77">
        <v>4563</v>
      </c>
      <c r="AL77">
        <v>260</v>
      </c>
      <c r="AM77">
        <v>149</v>
      </c>
      <c r="AN77">
        <v>89</v>
      </c>
      <c r="AO77">
        <v>321</v>
      </c>
      <c r="AP77">
        <v>84</v>
      </c>
      <c r="AQ77">
        <v>161</v>
      </c>
      <c r="AR77">
        <v>122</v>
      </c>
      <c r="AS77">
        <v>177</v>
      </c>
      <c r="AT77">
        <v>168</v>
      </c>
      <c r="AU77">
        <v>784</v>
      </c>
      <c r="AV77">
        <v>1088</v>
      </c>
      <c r="AW77">
        <v>303</v>
      </c>
      <c r="AX77">
        <v>462</v>
      </c>
      <c r="AY77">
        <v>281</v>
      </c>
      <c r="AZ77">
        <v>80</v>
      </c>
      <c r="BA77">
        <v>34</v>
      </c>
      <c r="BB77">
        <v>41.5</v>
      </c>
      <c r="BC77">
        <v>44</v>
      </c>
      <c r="BD77">
        <v>5.6980057000000001E-2</v>
      </c>
      <c r="BE77">
        <v>3.2653955999999998E-2</v>
      </c>
      <c r="BF77">
        <v>1.9504712E-2</v>
      </c>
      <c r="BG77">
        <v>7.0348455000000004E-2</v>
      </c>
      <c r="BH77">
        <v>1.8408941000000002E-2</v>
      </c>
      <c r="BI77">
        <v>3.5283805000000001E-2</v>
      </c>
      <c r="BJ77">
        <v>2.6736796E-2</v>
      </c>
      <c r="BK77">
        <v>3.8790270000000002E-2</v>
      </c>
      <c r="BL77">
        <v>3.6817883000000003E-2</v>
      </c>
      <c r="BM77">
        <v>0.171816787</v>
      </c>
      <c r="BN77">
        <v>0.23843962299999999</v>
      </c>
      <c r="BO77">
        <v>6.6403682000000006E-2</v>
      </c>
      <c r="BP77">
        <v>0.101249178</v>
      </c>
      <c r="BQ77">
        <v>6.1582291999999997E-2</v>
      </c>
      <c r="BR77">
        <v>1.7532325000000001E-2</v>
      </c>
      <c r="BS77">
        <v>7.4512379999999998E-3</v>
      </c>
      <c r="BT77">
        <v>30</v>
      </c>
      <c r="BU77">
        <v>18</v>
      </c>
      <c r="BV77">
        <v>0</v>
      </c>
      <c r="BW77">
        <v>0</v>
      </c>
      <c r="BX77">
        <v>0.35714285699999998</v>
      </c>
      <c r="BY77">
        <v>0.21428571399999999</v>
      </c>
    </row>
    <row r="78" spans="1:77">
      <c r="A78" t="s">
        <v>201</v>
      </c>
      <c r="B78" t="s">
        <v>207</v>
      </c>
      <c r="C78" t="s">
        <v>34</v>
      </c>
      <c r="D78">
        <v>156</v>
      </c>
      <c r="E78">
        <v>226018.18590000001</v>
      </c>
      <c r="F78">
        <v>2185</v>
      </c>
      <c r="G78">
        <v>2</v>
      </c>
      <c r="H78">
        <v>177</v>
      </c>
      <c r="I78">
        <v>502</v>
      </c>
      <c r="J78">
        <v>1086</v>
      </c>
      <c r="K78">
        <v>345</v>
      </c>
      <c r="L78">
        <v>73</v>
      </c>
      <c r="M78">
        <v>9.1533200000000004E-4</v>
      </c>
      <c r="N78">
        <v>8.1006864999999997E-2</v>
      </c>
      <c r="O78">
        <v>0.229748284</v>
      </c>
      <c r="P78">
        <v>0.49702517200000002</v>
      </c>
      <c r="Q78">
        <v>0.15789473700000001</v>
      </c>
      <c r="R78">
        <v>3.3409610999999999E-2</v>
      </c>
      <c r="S78">
        <v>0</v>
      </c>
      <c r="T78">
        <v>22</v>
      </c>
      <c r="U78">
        <v>160</v>
      </c>
      <c r="V78">
        <v>347</v>
      </c>
      <c r="W78">
        <v>600</v>
      </c>
      <c r="X78">
        <v>541</v>
      </c>
      <c r="Y78">
        <v>252</v>
      </c>
      <c r="Z78">
        <v>129</v>
      </c>
      <c r="AA78">
        <v>134</v>
      </c>
      <c r="AB78">
        <v>0</v>
      </c>
      <c r="AC78">
        <v>1.006865E-2</v>
      </c>
      <c r="AD78">
        <v>7.3226545000000004E-2</v>
      </c>
      <c r="AE78">
        <v>0.158810069</v>
      </c>
      <c r="AF78">
        <v>0.27459954199999997</v>
      </c>
      <c r="AG78">
        <v>0.24759725399999999</v>
      </c>
      <c r="AH78">
        <v>0.11533180799999999</v>
      </c>
      <c r="AI78">
        <v>5.9038901999999997E-2</v>
      </c>
      <c r="AJ78">
        <v>6.1327231000000003E-2</v>
      </c>
      <c r="AK78">
        <v>5302</v>
      </c>
      <c r="AL78">
        <v>364</v>
      </c>
      <c r="AM78">
        <v>203</v>
      </c>
      <c r="AN78">
        <v>117</v>
      </c>
      <c r="AO78">
        <v>264</v>
      </c>
      <c r="AP78">
        <v>48</v>
      </c>
      <c r="AQ78">
        <v>111</v>
      </c>
      <c r="AR78">
        <v>119</v>
      </c>
      <c r="AS78">
        <v>286</v>
      </c>
      <c r="AT78">
        <v>309</v>
      </c>
      <c r="AU78">
        <v>1028</v>
      </c>
      <c r="AV78">
        <v>1054</v>
      </c>
      <c r="AW78">
        <v>361</v>
      </c>
      <c r="AX78">
        <v>537</v>
      </c>
      <c r="AY78">
        <v>331</v>
      </c>
      <c r="AZ78">
        <v>108</v>
      </c>
      <c r="BA78">
        <v>62</v>
      </c>
      <c r="BB78">
        <v>41.4</v>
      </c>
      <c r="BC78">
        <v>42</v>
      </c>
      <c r="BD78">
        <v>6.8653337999999994E-2</v>
      </c>
      <c r="BE78">
        <v>3.8287439E-2</v>
      </c>
      <c r="BF78">
        <v>2.2067144E-2</v>
      </c>
      <c r="BG78">
        <v>4.9792531000000001E-2</v>
      </c>
      <c r="BH78">
        <v>9.0531870000000007E-3</v>
      </c>
      <c r="BI78">
        <v>2.0935496000000001E-2</v>
      </c>
      <c r="BJ78">
        <v>2.2444360999999999E-2</v>
      </c>
      <c r="BK78">
        <v>5.3941909000000003E-2</v>
      </c>
      <c r="BL78">
        <v>5.8279893999999999E-2</v>
      </c>
      <c r="BM78">
        <v>0.19388909800000001</v>
      </c>
      <c r="BN78">
        <v>0.19879290799999999</v>
      </c>
      <c r="BO78">
        <v>6.8087514000000002E-2</v>
      </c>
      <c r="BP78">
        <v>0.10128253500000001</v>
      </c>
      <c r="BQ78">
        <v>6.2429272000000001E-2</v>
      </c>
      <c r="BR78">
        <v>2.0369671999999998E-2</v>
      </c>
      <c r="BS78">
        <v>1.16937E-2</v>
      </c>
      <c r="BT78">
        <v>21</v>
      </c>
      <c r="BU78">
        <v>39</v>
      </c>
      <c r="BV78">
        <v>22</v>
      </c>
      <c r="BW78">
        <v>0.14102564100000001</v>
      </c>
      <c r="BX78">
        <v>0.134615385</v>
      </c>
      <c r="BY78">
        <v>0.25</v>
      </c>
    </row>
    <row r="79" spans="1:77">
      <c r="A79" t="s">
        <v>201</v>
      </c>
      <c r="B79" t="s">
        <v>208</v>
      </c>
      <c r="C79" t="s">
        <v>88</v>
      </c>
      <c r="D79">
        <v>107</v>
      </c>
      <c r="E79">
        <v>392031.09350000002</v>
      </c>
      <c r="F79">
        <v>1858</v>
      </c>
      <c r="G79">
        <v>5</v>
      </c>
      <c r="H79">
        <v>96</v>
      </c>
      <c r="I79">
        <v>367</v>
      </c>
      <c r="J79">
        <v>591</v>
      </c>
      <c r="K79">
        <v>548</v>
      </c>
      <c r="L79">
        <v>251</v>
      </c>
      <c r="M79">
        <v>2.6910660000000002E-3</v>
      </c>
      <c r="N79">
        <v>5.1668460999999999E-2</v>
      </c>
      <c r="O79">
        <v>0.19752422</v>
      </c>
      <c r="P79">
        <v>0.31808396100000003</v>
      </c>
      <c r="Q79">
        <v>0.29494079699999998</v>
      </c>
      <c r="R79">
        <v>0.13509149600000001</v>
      </c>
      <c r="S79">
        <v>2</v>
      </c>
      <c r="T79">
        <v>19</v>
      </c>
      <c r="U79">
        <v>74</v>
      </c>
      <c r="V79">
        <v>227</v>
      </c>
      <c r="W79">
        <v>293</v>
      </c>
      <c r="X79">
        <v>314</v>
      </c>
      <c r="Y79">
        <v>285</v>
      </c>
      <c r="Z79">
        <v>244</v>
      </c>
      <c r="AA79">
        <v>400</v>
      </c>
      <c r="AB79">
        <v>1.0764259999999999E-3</v>
      </c>
      <c r="AC79">
        <v>1.022605E-2</v>
      </c>
      <c r="AD79">
        <v>3.9827771999999997E-2</v>
      </c>
      <c r="AE79">
        <v>0.122174381</v>
      </c>
      <c r="AF79">
        <v>0.15769644799999999</v>
      </c>
      <c r="AG79">
        <v>0.16899892399999999</v>
      </c>
      <c r="AH79">
        <v>0.153390743</v>
      </c>
      <c r="AI79">
        <v>0.13132400399999999</v>
      </c>
      <c r="AJ79">
        <v>0.21528525300000001</v>
      </c>
      <c r="AK79">
        <v>4496</v>
      </c>
      <c r="AL79">
        <v>238</v>
      </c>
      <c r="AM79">
        <v>154</v>
      </c>
      <c r="AN79">
        <v>112</v>
      </c>
      <c r="AO79">
        <v>269</v>
      </c>
      <c r="AP79">
        <v>57</v>
      </c>
      <c r="AQ79">
        <v>119</v>
      </c>
      <c r="AR79">
        <v>74</v>
      </c>
      <c r="AS79">
        <v>267</v>
      </c>
      <c r="AT79">
        <v>163</v>
      </c>
      <c r="AU79">
        <v>734</v>
      </c>
      <c r="AV79">
        <v>981</v>
      </c>
      <c r="AW79">
        <v>337</v>
      </c>
      <c r="AX79">
        <v>553</v>
      </c>
      <c r="AY79">
        <v>309</v>
      </c>
      <c r="AZ79">
        <v>90</v>
      </c>
      <c r="BA79">
        <v>39</v>
      </c>
      <c r="BB79">
        <v>43.2</v>
      </c>
      <c r="BC79">
        <v>45</v>
      </c>
      <c r="BD79">
        <v>5.2935942999999999E-2</v>
      </c>
      <c r="BE79">
        <v>3.4252668999999999E-2</v>
      </c>
      <c r="BF79">
        <v>2.4911032E-2</v>
      </c>
      <c r="BG79">
        <v>5.9830961000000002E-2</v>
      </c>
      <c r="BH79">
        <v>1.2677936000000001E-2</v>
      </c>
      <c r="BI79">
        <v>2.6467971999999999E-2</v>
      </c>
      <c r="BJ79">
        <v>1.6459075E-2</v>
      </c>
      <c r="BK79">
        <v>5.9386121E-2</v>
      </c>
      <c r="BL79">
        <v>3.6254448000000002E-2</v>
      </c>
      <c r="BM79">
        <v>0.163256228</v>
      </c>
      <c r="BN79">
        <v>0.21819395</v>
      </c>
      <c r="BO79">
        <v>7.4955516E-2</v>
      </c>
      <c r="BP79">
        <v>0.122998221</v>
      </c>
      <c r="BQ79">
        <v>6.8727758E-2</v>
      </c>
      <c r="BR79">
        <v>2.0017793999999998E-2</v>
      </c>
      <c r="BS79">
        <v>8.6743770000000005E-3</v>
      </c>
      <c r="BT79">
        <v>51</v>
      </c>
      <c r="BU79">
        <v>28</v>
      </c>
      <c r="BV79">
        <v>5</v>
      </c>
      <c r="BW79">
        <v>4.6728972000000001E-2</v>
      </c>
      <c r="BX79">
        <v>0.47663551399999998</v>
      </c>
      <c r="BY79">
        <v>0.26168224299999998</v>
      </c>
    </row>
    <row r="80" spans="1:77">
      <c r="A80" t="s">
        <v>201</v>
      </c>
      <c r="B80" t="s">
        <v>208</v>
      </c>
      <c r="C80" t="s">
        <v>136</v>
      </c>
      <c r="D80">
        <v>66</v>
      </c>
      <c r="E80">
        <v>591473.48479999998</v>
      </c>
      <c r="F80">
        <v>1552</v>
      </c>
      <c r="G80">
        <v>4</v>
      </c>
      <c r="H80">
        <v>79</v>
      </c>
      <c r="I80">
        <v>207</v>
      </c>
      <c r="J80">
        <v>518</v>
      </c>
      <c r="K80">
        <v>506</v>
      </c>
      <c r="L80">
        <v>238</v>
      </c>
      <c r="M80">
        <v>2.5773200000000001E-3</v>
      </c>
      <c r="N80">
        <v>5.0902061999999998E-2</v>
      </c>
      <c r="O80">
        <v>0.13337628900000001</v>
      </c>
      <c r="P80">
        <v>0.33376288700000001</v>
      </c>
      <c r="Q80">
        <v>0.326030928</v>
      </c>
      <c r="R80">
        <v>0.15335051499999999</v>
      </c>
      <c r="S80">
        <v>2</v>
      </c>
      <c r="T80">
        <v>16</v>
      </c>
      <c r="U80">
        <v>65</v>
      </c>
      <c r="V80">
        <v>137</v>
      </c>
      <c r="W80">
        <v>203</v>
      </c>
      <c r="X80">
        <v>259</v>
      </c>
      <c r="Y80">
        <v>233</v>
      </c>
      <c r="Z80">
        <v>253</v>
      </c>
      <c r="AA80">
        <v>384</v>
      </c>
      <c r="AB80">
        <v>1.2886600000000001E-3</v>
      </c>
      <c r="AC80">
        <v>1.0309278E-2</v>
      </c>
      <c r="AD80">
        <v>4.1881442999999997E-2</v>
      </c>
      <c r="AE80">
        <v>8.8273195999999998E-2</v>
      </c>
      <c r="AF80">
        <v>0.13079896899999999</v>
      </c>
      <c r="AG80">
        <v>0.16688144299999999</v>
      </c>
      <c r="AH80">
        <v>0.150128866</v>
      </c>
      <c r="AI80">
        <v>0.163015464</v>
      </c>
      <c r="AJ80">
        <v>0.24742268000000001</v>
      </c>
      <c r="AK80">
        <v>3833</v>
      </c>
      <c r="AL80">
        <v>197</v>
      </c>
      <c r="AM80">
        <v>114</v>
      </c>
      <c r="AN80">
        <v>78</v>
      </c>
      <c r="AO80">
        <v>238</v>
      </c>
      <c r="AP80">
        <v>54</v>
      </c>
      <c r="AQ80">
        <v>113</v>
      </c>
      <c r="AR80">
        <v>78</v>
      </c>
      <c r="AS80">
        <v>158</v>
      </c>
      <c r="AT80">
        <v>115</v>
      </c>
      <c r="AU80">
        <v>623</v>
      </c>
      <c r="AV80">
        <v>930</v>
      </c>
      <c r="AW80">
        <v>293</v>
      </c>
      <c r="AX80">
        <v>511</v>
      </c>
      <c r="AY80">
        <v>253</v>
      </c>
      <c r="AZ80">
        <v>57</v>
      </c>
      <c r="BA80">
        <v>21</v>
      </c>
      <c r="BB80">
        <v>43.6</v>
      </c>
      <c r="BC80">
        <v>46</v>
      </c>
      <c r="BD80">
        <v>5.1395773999999998E-2</v>
      </c>
      <c r="BE80">
        <v>2.9741717000000001E-2</v>
      </c>
      <c r="BF80">
        <v>2.0349596000000001E-2</v>
      </c>
      <c r="BG80">
        <v>6.2092356000000001E-2</v>
      </c>
      <c r="BH80">
        <v>1.4088181999999999E-2</v>
      </c>
      <c r="BI80">
        <v>2.9480823999999999E-2</v>
      </c>
      <c r="BJ80">
        <v>2.0349596000000001E-2</v>
      </c>
      <c r="BK80">
        <v>4.1220975999999999E-2</v>
      </c>
      <c r="BL80">
        <v>3.0002609E-2</v>
      </c>
      <c r="BM80">
        <v>0.162535873</v>
      </c>
      <c r="BN80">
        <v>0.24262979400000001</v>
      </c>
      <c r="BO80">
        <v>7.6441430000000005E-2</v>
      </c>
      <c r="BP80">
        <v>0.13331594099999999</v>
      </c>
      <c r="BQ80">
        <v>6.6005739999999993E-2</v>
      </c>
      <c r="BR80">
        <v>1.4870858000000001E-2</v>
      </c>
      <c r="BS80">
        <v>5.478737E-3</v>
      </c>
      <c r="BT80">
        <v>36</v>
      </c>
      <c r="BU80">
        <v>11</v>
      </c>
      <c r="BV80">
        <v>0</v>
      </c>
      <c r="BW80">
        <v>0</v>
      </c>
      <c r="BX80">
        <v>0.54545454500000001</v>
      </c>
      <c r="BY80">
        <v>0.16666666699999999</v>
      </c>
    </row>
    <row r="81" spans="1:77">
      <c r="A81" t="s">
        <v>201</v>
      </c>
      <c r="B81" t="s">
        <v>209</v>
      </c>
      <c r="C81" t="s">
        <v>63</v>
      </c>
      <c r="D81">
        <v>110</v>
      </c>
      <c r="E81">
        <v>417517.86359999998</v>
      </c>
      <c r="F81">
        <v>2161</v>
      </c>
      <c r="G81">
        <v>7</v>
      </c>
      <c r="H81">
        <v>118</v>
      </c>
      <c r="I81">
        <v>346</v>
      </c>
      <c r="J81">
        <v>874</v>
      </c>
      <c r="K81">
        <v>616</v>
      </c>
      <c r="L81">
        <v>200</v>
      </c>
      <c r="M81">
        <v>3.2392409999999999E-3</v>
      </c>
      <c r="N81">
        <v>5.4604350000000003E-2</v>
      </c>
      <c r="O81">
        <v>0.16011106</v>
      </c>
      <c r="P81">
        <v>0.40444238799999999</v>
      </c>
      <c r="Q81">
        <v>0.285053216</v>
      </c>
      <c r="R81">
        <v>9.2549745000000003E-2</v>
      </c>
      <c r="S81">
        <v>5</v>
      </c>
      <c r="T81">
        <v>30</v>
      </c>
      <c r="U81">
        <v>99</v>
      </c>
      <c r="V81">
        <v>244</v>
      </c>
      <c r="W81">
        <v>433</v>
      </c>
      <c r="X81">
        <v>469</v>
      </c>
      <c r="Y81">
        <v>290</v>
      </c>
      <c r="Z81">
        <v>269</v>
      </c>
      <c r="AA81">
        <v>322</v>
      </c>
      <c r="AB81">
        <v>2.313744E-3</v>
      </c>
      <c r="AC81">
        <v>1.3882462E-2</v>
      </c>
      <c r="AD81">
        <v>4.5812124000000003E-2</v>
      </c>
      <c r="AE81">
        <v>0.11291068899999999</v>
      </c>
      <c r="AF81">
        <v>0.200370199</v>
      </c>
      <c r="AG81">
        <v>0.217029153</v>
      </c>
      <c r="AH81">
        <v>0.134197131</v>
      </c>
      <c r="AI81">
        <v>0.124479408</v>
      </c>
      <c r="AJ81">
        <v>0.14900509000000001</v>
      </c>
      <c r="AK81">
        <v>5254</v>
      </c>
      <c r="AL81">
        <v>482</v>
      </c>
      <c r="AM81">
        <v>230</v>
      </c>
      <c r="AN81">
        <v>130</v>
      </c>
      <c r="AO81">
        <v>293</v>
      </c>
      <c r="AP81">
        <v>41</v>
      </c>
      <c r="AQ81">
        <v>94</v>
      </c>
      <c r="AR81">
        <v>62</v>
      </c>
      <c r="AS81">
        <v>148</v>
      </c>
      <c r="AT81">
        <v>277</v>
      </c>
      <c r="AU81">
        <v>1264</v>
      </c>
      <c r="AV81">
        <v>1009</v>
      </c>
      <c r="AW81">
        <v>296</v>
      </c>
      <c r="AX81">
        <v>450</v>
      </c>
      <c r="AY81">
        <v>337</v>
      </c>
      <c r="AZ81">
        <v>82</v>
      </c>
      <c r="BA81">
        <v>59</v>
      </c>
      <c r="BB81">
        <v>39.799999999999997</v>
      </c>
      <c r="BC81">
        <v>40</v>
      </c>
      <c r="BD81">
        <v>9.1739627000000004E-2</v>
      </c>
      <c r="BE81">
        <v>4.3776171000000003E-2</v>
      </c>
      <c r="BF81">
        <v>2.4743053000000001E-2</v>
      </c>
      <c r="BG81">
        <v>5.5767035E-2</v>
      </c>
      <c r="BH81">
        <v>7.8035780000000003E-3</v>
      </c>
      <c r="BI81">
        <v>1.7891131000000001E-2</v>
      </c>
      <c r="BJ81">
        <v>1.1800533E-2</v>
      </c>
      <c r="BK81">
        <v>2.8169013999999999E-2</v>
      </c>
      <c r="BL81">
        <v>5.2721735999999998E-2</v>
      </c>
      <c r="BM81">
        <v>0.240578607</v>
      </c>
      <c r="BN81">
        <v>0.19204415699999999</v>
      </c>
      <c r="BO81">
        <v>5.6338027999999998E-2</v>
      </c>
      <c r="BP81">
        <v>8.5649029000000002E-2</v>
      </c>
      <c r="BQ81">
        <v>6.4141606000000004E-2</v>
      </c>
      <c r="BR81">
        <v>1.5607156000000001E-2</v>
      </c>
      <c r="BS81">
        <v>1.1229539E-2</v>
      </c>
      <c r="BT81">
        <v>27</v>
      </c>
      <c r="BU81">
        <v>32</v>
      </c>
      <c r="BV81">
        <v>12</v>
      </c>
      <c r="BW81">
        <v>0.109090909</v>
      </c>
      <c r="BX81">
        <v>0.245454545</v>
      </c>
      <c r="BY81">
        <v>0.29090909100000001</v>
      </c>
    </row>
    <row r="82" spans="1:77">
      <c r="A82" t="s">
        <v>201</v>
      </c>
      <c r="B82" t="s">
        <v>210</v>
      </c>
      <c r="C82" t="s">
        <v>82</v>
      </c>
      <c r="D82">
        <v>110</v>
      </c>
      <c r="E82">
        <v>439469.87270000001</v>
      </c>
      <c r="F82">
        <v>2325</v>
      </c>
      <c r="G82">
        <v>2</v>
      </c>
      <c r="H82">
        <v>157</v>
      </c>
      <c r="I82">
        <v>464</v>
      </c>
      <c r="J82">
        <v>774</v>
      </c>
      <c r="K82">
        <v>733</v>
      </c>
      <c r="L82">
        <v>195</v>
      </c>
      <c r="M82">
        <v>8.60215E-4</v>
      </c>
      <c r="N82">
        <v>6.7526881999999996E-2</v>
      </c>
      <c r="O82">
        <v>0.199569892</v>
      </c>
      <c r="P82">
        <v>0.332903226</v>
      </c>
      <c r="Q82">
        <v>0.31526881699999998</v>
      </c>
      <c r="R82">
        <v>8.3870968000000004E-2</v>
      </c>
      <c r="S82">
        <v>4</v>
      </c>
      <c r="T82">
        <v>25</v>
      </c>
      <c r="U82">
        <v>150</v>
      </c>
      <c r="V82">
        <v>323</v>
      </c>
      <c r="W82">
        <v>369</v>
      </c>
      <c r="X82">
        <v>402</v>
      </c>
      <c r="Y82">
        <v>325</v>
      </c>
      <c r="Z82">
        <v>294</v>
      </c>
      <c r="AA82">
        <v>433</v>
      </c>
      <c r="AB82">
        <v>1.72043E-3</v>
      </c>
      <c r="AC82">
        <v>1.0752688E-2</v>
      </c>
      <c r="AD82">
        <v>6.4516129000000005E-2</v>
      </c>
      <c r="AE82">
        <v>0.138924731</v>
      </c>
      <c r="AF82">
        <v>0.15870967699999999</v>
      </c>
      <c r="AG82">
        <v>0.17290322599999999</v>
      </c>
      <c r="AH82">
        <v>0.13978494599999999</v>
      </c>
      <c r="AI82">
        <v>0.12645161299999999</v>
      </c>
      <c r="AJ82">
        <v>0.186236559</v>
      </c>
      <c r="AK82">
        <v>5537</v>
      </c>
      <c r="AL82">
        <v>249</v>
      </c>
      <c r="AM82">
        <v>197</v>
      </c>
      <c r="AN82">
        <v>132</v>
      </c>
      <c r="AO82">
        <v>331</v>
      </c>
      <c r="AP82">
        <v>90</v>
      </c>
      <c r="AQ82">
        <v>143</v>
      </c>
      <c r="AR82">
        <v>103</v>
      </c>
      <c r="AS82">
        <v>230</v>
      </c>
      <c r="AT82">
        <v>199</v>
      </c>
      <c r="AU82">
        <v>886</v>
      </c>
      <c r="AV82">
        <v>1337</v>
      </c>
      <c r="AW82">
        <v>403</v>
      </c>
      <c r="AX82">
        <v>633</v>
      </c>
      <c r="AY82">
        <v>411</v>
      </c>
      <c r="AZ82">
        <v>121</v>
      </c>
      <c r="BA82">
        <v>72</v>
      </c>
      <c r="BB82">
        <v>44.2</v>
      </c>
      <c r="BC82">
        <v>46</v>
      </c>
      <c r="BD82">
        <v>4.4970200000000002E-2</v>
      </c>
      <c r="BE82">
        <v>3.5578832999999997E-2</v>
      </c>
      <c r="BF82">
        <v>2.3839624E-2</v>
      </c>
      <c r="BG82">
        <v>5.9779664000000003E-2</v>
      </c>
      <c r="BH82">
        <v>1.6254289000000002E-2</v>
      </c>
      <c r="BI82">
        <v>2.582626E-2</v>
      </c>
      <c r="BJ82">
        <v>1.8602131000000001E-2</v>
      </c>
      <c r="BK82">
        <v>4.1538738999999998E-2</v>
      </c>
      <c r="BL82">
        <v>3.5940039999999999E-2</v>
      </c>
      <c r="BM82">
        <v>0.160014448</v>
      </c>
      <c r="BN82">
        <v>0.241466498</v>
      </c>
      <c r="BO82">
        <v>7.2783096000000005E-2</v>
      </c>
      <c r="BP82">
        <v>0.114321835</v>
      </c>
      <c r="BQ82">
        <v>7.4227921000000002E-2</v>
      </c>
      <c r="BR82">
        <v>2.1852989E-2</v>
      </c>
      <c r="BS82">
        <v>1.3003430999999999E-2</v>
      </c>
      <c r="BT82">
        <v>42</v>
      </c>
      <c r="BU82">
        <v>26</v>
      </c>
      <c r="BV82">
        <v>7</v>
      </c>
      <c r="BW82">
        <v>6.3636364000000001E-2</v>
      </c>
      <c r="BX82">
        <v>0.38181818200000001</v>
      </c>
      <c r="BY82">
        <v>0.23636363599999999</v>
      </c>
    </row>
    <row r="83" spans="1:77">
      <c r="A83" t="s">
        <v>201</v>
      </c>
      <c r="B83" t="s">
        <v>210</v>
      </c>
      <c r="C83" t="s">
        <v>35</v>
      </c>
      <c r="D83">
        <v>206</v>
      </c>
      <c r="E83">
        <v>307677.82520000002</v>
      </c>
      <c r="F83">
        <v>2999</v>
      </c>
      <c r="G83">
        <v>2</v>
      </c>
      <c r="H83">
        <v>166</v>
      </c>
      <c r="I83">
        <v>536</v>
      </c>
      <c r="J83">
        <v>1454</v>
      </c>
      <c r="K83">
        <v>712</v>
      </c>
      <c r="L83">
        <v>129</v>
      </c>
      <c r="M83">
        <v>6.6688900000000005E-4</v>
      </c>
      <c r="N83">
        <v>5.5351784000000001E-2</v>
      </c>
      <c r="O83">
        <v>0.17872624200000001</v>
      </c>
      <c r="P83">
        <v>0.484828276</v>
      </c>
      <c r="Q83">
        <v>0.23741247100000001</v>
      </c>
      <c r="R83">
        <v>4.3014337999999999E-2</v>
      </c>
      <c r="S83">
        <v>6</v>
      </c>
      <c r="T83">
        <v>19</v>
      </c>
      <c r="U83">
        <v>139</v>
      </c>
      <c r="V83">
        <v>328</v>
      </c>
      <c r="W83">
        <v>855</v>
      </c>
      <c r="X83">
        <v>710</v>
      </c>
      <c r="Y83">
        <v>448</v>
      </c>
      <c r="Z83">
        <v>278</v>
      </c>
      <c r="AA83">
        <v>216</v>
      </c>
      <c r="AB83">
        <v>2.0006669999999998E-3</v>
      </c>
      <c r="AC83">
        <v>6.3354450000000003E-3</v>
      </c>
      <c r="AD83">
        <v>4.6348782999999998E-2</v>
      </c>
      <c r="AE83">
        <v>0.10936978999999999</v>
      </c>
      <c r="AF83">
        <v>0.28509503200000003</v>
      </c>
      <c r="AG83">
        <v>0.23674558200000001</v>
      </c>
      <c r="AH83">
        <v>0.149383128</v>
      </c>
      <c r="AI83">
        <v>9.2697565999999995E-2</v>
      </c>
      <c r="AJ83">
        <v>7.2024008E-2</v>
      </c>
      <c r="AK83">
        <v>6848</v>
      </c>
      <c r="AL83">
        <v>336</v>
      </c>
      <c r="AM83">
        <v>210</v>
      </c>
      <c r="AN83">
        <v>183</v>
      </c>
      <c r="AO83">
        <v>390</v>
      </c>
      <c r="AP83">
        <v>90</v>
      </c>
      <c r="AQ83">
        <v>155</v>
      </c>
      <c r="AR83">
        <v>141</v>
      </c>
      <c r="AS83">
        <v>293</v>
      </c>
      <c r="AT83">
        <v>284</v>
      </c>
      <c r="AU83">
        <v>1148</v>
      </c>
      <c r="AV83">
        <v>1480</v>
      </c>
      <c r="AW83">
        <v>532</v>
      </c>
      <c r="AX83">
        <v>838</v>
      </c>
      <c r="AY83">
        <v>563</v>
      </c>
      <c r="AZ83">
        <v>150</v>
      </c>
      <c r="BA83">
        <v>55</v>
      </c>
      <c r="BB83">
        <v>44.1</v>
      </c>
      <c r="BC83">
        <v>46</v>
      </c>
      <c r="BD83">
        <v>4.9065420999999998E-2</v>
      </c>
      <c r="BE83">
        <v>3.0665887999999999E-2</v>
      </c>
      <c r="BF83">
        <v>2.6723131000000001E-2</v>
      </c>
      <c r="BG83">
        <v>5.6950935000000001E-2</v>
      </c>
      <c r="BH83">
        <v>1.3142523E-2</v>
      </c>
      <c r="BI83">
        <v>2.2634346E-2</v>
      </c>
      <c r="BJ83">
        <v>2.0589953000000001E-2</v>
      </c>
      <c r="BK83">
        <v>4.2786215000000002E-2</v>
      </c>
      <c r="BL83">
        <v>4.1471963000000001E-2</v>
      </c>
      <c r="BM83">
        <v>0.167640187</v>
      </c>
      <c r="BN83">
        <v>0.216121495</v>
      </c>
      <c r="BO83">
        <v>7.7686915999999995E-2</v>
      </c>
      <c r="BP83">
        <v>0.122371495</v>
      </c>
      <c r="BQ83">
        <v>8.2213784999999998E-2</v>
      </c>
      <c r="BR83">
        <v>2.1904205999999999E-2</v>
      </c>
      <c r="BS83">
        <v>8.0315419999999992E-3</v>
      </c>
      <c r="BT83">
        <v>50</v>
      </c>
      <c r="BU83">
        <v>58</v>
      </c>
      <c r="BV83">
        <v>54</v>
      </c>
      <c r="BW83">
        <v>0.26213592200000002</v>
      </c>
      <c r="BX83">
        <v>0.242718447</v>
      </c>
      <c r="BY83">
        <v>0.28155339800000001</v>
      </c>
    </row>
    <row r="84" spans="1:77">
      <c r="A84" t="s">
        <v>201</v>
      </c>
      <c r="B84" t="s">
        <v>210</v>
      </c>
      <c r="C84" t="s">
        <v>125</v>
      </c>
      <c r="D84">
        <v>112</v>
      </c>
      <c r="E84">
        <v>517449.16070000001</v>
      </c>
      <c r="F84">
        <v>2196</v>
      </c>
      <c r="G84">
        <v>1</v>
      </c>
      <c r="H84">
        <v>60</v>
      </c>
      <c r="I84">
        <v>259</v>
      </c>
      <c r="J84">
        <v>863</v>
      </c>
      <c r="K84">
        <v>722</v>
      </c>
      <c r="L84">
        <v>291</v>
      </c>
      <c r="M84">
        <v>4.5537300000000002E-4</v>
      </c>
      <c r="N84">
        <v>2.7322404000000002E-2</v>
      </c>
      <c r="O84">
        <v>0.117941712</v>
      </c>
      <c r="P84">
        <v>0.39298725000000001</v>
      </c>
      <c r="Q84">
        <v>0.32877959899999998</v>
      </c>
      <c r="R84">
        <v>0.132513661</v>
      </c>
      <c r="S84">
        <v>1</v>
      </c>
      <c r="T84">
        <v>4</v>
      </c>
      <c r="U84">
        <v>56</v>
      </c>
      <c r="V84">
        <v>141</v>
      </c>
      <c r="W84">
        <v>382</v>
      </c>
      <c r="X84">
        <v>389</v>
      </c>
      <c r="Y84">
        <v>382</v>
      </c>
      <c r="Z84">
        <v>336</v>
      </c>
      <c r="AA84">
        <v>505</v>
      </c>
      <c r="AB84">
        <v>4.5537300000000002E-4</v>
      </c>
      <c r="AC84">
        <v>1.8214940000000001E-3</v>
      </c>
      <c r="AD84">
        <v>2.5500911000000001E-2</v>
      </c>
      <c r="AE84">
        <v>6.4207650000000005E-2</v>
      </c>
      <c r="AF84">
        <v>0.17395264099999999</v>
      </c>
      <c r="AG84">
        <v>0.177140255</v>
      </c>
      <c r="AH84">
        <v>0.17395264099999999</v>
      </c>
      <c r="AI84">
        <v>0.15300546400000001</v>
      </c>
      <c r="AJ84">
        <v>0.22996357000000001</v>
      </c>
      <c r="AK84">
        <v>5537</v>
      </c>
      <c r="AL84">
        <v>227</v>
      </c>
      <c r="AM84">
        <v>204</v>
      </c>
      <c r="AN84">
        <v>142</v>
      </c>
      <c r="AO84">
        <v>406</v>
      </c>
      <c r="AP84">
        <v>88</v>
      </c>
      <c r="AQ84">
        <v>175</v>
      </c>
      <c r="AR84">
        <v>129</v>
      </c>
      <c r="AS84">
        <v>200</v>
      </c>
      <c r="AT84">
        <v>144</v>
      </c>
      <c r="AU84">
        <v>877</v>
      </c>
      <c r="AV84">
        <v>1283</v>
      </c>
      <c r="AW84">
        <v>404</v>
      </c>
      <c r="AX84">
        <v>678</v>
      </c>
      <c r="AY84">
        <v>427</v>
      </c>
      <c r="AZ84">
        <v>109</v>
      </c>
      <c r="BA84">
        <v>44</v>
      </c>
      <c r="BB84">
        <v>43.7</v>
      </c>
      <c r="BC84">
        <v>46</v>
      </c>
      <c r="BD84">
        <v>4.0996930000000001E-2</v>
      </c>
      <c r="BE84">
        <v>3.6843055999999999E-2</v>
      </c>
      <c r="BF84">
        <v>2.5645655999999999E-2</v>
      </c>
      <c r="BG84">
        <v>7.3324904999999996E-2</v>
      </c>
      <c r="BH84">
        <v>1.5893082999999999E-2</v>
      </c>
      <c r="BI84">
        <v>3.1605563000000003E-2</v>
      </c>
      <c r="BJ84">
        <v>2.3297814999999999E-2</v>
      </c>
      <c r="BK84">
        <v>3.6120643000000001E-2</v>
      </c>
      <c r="BL84">
        <v>2.6006863000000002E-2</v>
      </c>
      <c r="BM84">
        <v>0.15838901899999999</v>
      </c>
      <c r="BN84">
        <v>0.23171392499999999</v>
      </c>
      <c r="BO84">
        <v>7.2963699000000007E-2</v>
      </c>
      <c r="BP84">
        <v>0.12244898</v>
      </c>
      <c r="BQ84">
        <v>7.7117572999999995E-2</v>
      </c>
      <c r="BR84">
        <v>1.9685749999999998E-2</v>
      </c>
      <c r="BS84">
        <v>7.9465409999999997E-3</v>
      </c>
      <c r="BT84">
        <v>55</v>
      </c>
      <c r="BU84">
        <v>24</v>
      </c>
      <c r="BV84">
        <v>2</v>
      </c>
      <c r="BW84">
        <v>1.7857142999999999E-2</v>
      </c>
      <c r="BX84">
        <v>0.491071429</v>
      </c>
      <c r="BY84">
        <v>0.21428571399999999</v>
      </c>
    </row>
    <row r="85" spans="1:77">
      <c r="A85" t="s">
        <v>201</v>
      </c>
      <c r="B85" t="s">
        <v>210</v>
      </c>
      <c r="C85" t="s">
        <v>69</v>
      </c>
      <c r="D85">
        <v>85</v>
      </c>
      <c r="E85">
        <v>384738.63530000002</v>
      </c>
      <c r="F85">
        <v>2321</v>
      </c>
      <c r="G85">
        <v>12</v>
      </c>
      <c r="H85">
        <v>139</v>
      </c>
      <c r="I85">
        <v>227</v>
      </c>
      <c r="J85">
        <v>964</v>
      </c>
      <c r="K85">
        <v>825</v>
      </c>
      <c r="L85">
        <v>154</v>
      </c>
      <c r="M85">
        <v>5.1701849999999999E-3</v>
      </c>
      <c r="N85">
        <v>5.9887979000000001E-2</v>
      </c>
      <c r="O85">
        <v>9.7802670999999994E-2</v>
      </c>
      <c r="P85">
        <v>0.41533821599999998</v>
      </c>
      <c r="Q85">
        <v>0.355450237</v>
      </c>
      <c r="R85">
        <v>6.6350711000000007E-2</v>
      </c>
      <c r="S85">
        <v>48</v>
      </c>
      <c r="T85">
        <v>20</v>
      </c>
      <c r="U85">
        <v>80</v>
      </c>
      <c r="V85">
        <v>165</v>
      </c>
      <c r="W85">
        <v>418</v>
      </c>
      <c r="X85">
        <v>476</v>
      </c>
      <c r="Y85">
        <v>447</v>
      </c>
      <c r="Z85">
        <v>336</v>
      </c>
      <c r="AA85">
        <v>331</v>
      </c>
      <c r="AB85">
        <v>2.0680740999999999E-2</v>
      </c>
      <c r="AC85">
        <v>8.6169750000000007E-3</v>
      </c>
      <c r="AD85">
        <v>3.4467902000000002E-2</v>
      </c>
      <c r="AE85">
        <v>7.1090047000000003E-2</v>
      </c>
      <c r="AF85">
        <v>0.18009478700000001</v>
      </c>
      <c r="AG85">
        <v>0.20508401600000001</v>
      </c>
      <c r="AH85">
        <v>0.19258940099999999</v>
      </c>
      <c r="AI85">
        <v>0.14476518699999999</v>
      </c>
      <c r="AJ85">
        <v>0.14261094399999999</v>
      </c>
      <c r="AK85">
        <v>5486</v>
      </c>
      <c r="AL85">
        <v>200</v>
      </c>
      <c r="AM85">
        <v>146</v>
      </c>
      <c r="AN85">
        <v>134</v>
      </c>
      <c r="AO85">
        <v>311</v>
      </c>
      <c r="AP85">
        <v>68</v>
      </c>
      <c r="AQ85">
        <v>152</v>
      </c>
      <c r="AR85">
        <v>122</v>
      </c>
      <c r="AS85">
        <v>242</v>
      </c>
      <c r="AT85">
        <v>232</v>
      </c>
      <c r="AU85">
        <v>807</v>
      </c>
      <c r="AV85">
        <v>1325</v>
      </c>
      <c r="AW85">
        <v>548</v>
      </c>
      <c r="AX85">
        <v>694</v>
      </c>
      <c r="AY85">
        <v>408</v>
      </c>
      <c r="AZ85">
        <v>74</v>
      </c>
      <c r="BA85">
        <v>23</v>
      </c>
      <c r="BB85">
        <v>44.8</v>
      </c>
      <c r="BC85">
        <v>48</v>
      </c>
      <c r="BD85">
        <v>3.6456435000000002E-2</v>
      </c>
      <c r="BE85">
        <v>2.6613197000000002E-2</v>
      </c>
      <c r="BF85">
        <v>2.4425810999999999E-2</v>
      </c>
      <c r="BG85">
        <v>5.6689756000000001E-2</v>
      </c>
      <c r="BH85">
        <v>1.2395188E-2</v>
      </c>
      <c r="BI85">
        <v>2.7706890000000001E-2</v>
      </c>
      <c r="BJ85">
        <v>2.2238424999999999E-2</v>
      </c>
      <c r="BK85">
        <v>4.4112286000000001E-2</v>
      </c>
      <c r="BL85">
        <v>4.2289463999999999E-2</v>
      </c>
      <c r="BM85">
        <v>0.147101713</v>
      </c>
      <c r="BN85">
        <v>0.241523879</v>
      </c>
      <c r="BO85">
        <v>9.9890630999999994E-2</v>
      </c>
      <c r="BP85">
        <v>0.12650382800000001</v>
      </c>
      <c r="BQ85">
        <v>7.4371126999999995E-2</v>
      </c>
      <c r="BR85">
        <v>1.3488880999999999E-2</v>
      </c>
      <c r="BS85">
        <v>4.1924900000000001E-3</v>
      </c>
      <c r="BT85">
        <v>40</v>
      </c>
      <c r="BU85">
        <v>23</v>
      </c>
      <c r="BV85">
        <v>7</v>
      </c>
      <c r="BW85">
        <v>8.2352940999999999E-2</v>
      </c>
      <c r="BX85">
        <v>0.47058823500000002</v>
      </c>
      <c r="BY85">
        <v>0.27058823500000001</v>
      </c>
    </row>
    <row r="86" spans="1:77">
      <c r="A86" t="s">
        <v>201</v>
      </c>
      <c r="B86" t="s">
        <v>211</v>
      </c>
      <c r="C86" t="s">
        <v>58</v>
      </c>
      <c r="D86">
        <v>216</v>
      </c>
      <c r="E86">
        <v>319460.90279999998</v>
      </c>
      <c r="F86">
        <v>3422</v>
      </c>
      <c r="G86">
        <v>3</v>
      </c>
      <c r="H86">
        <v>165</v>
      </c>
      <c r="I86">
        <v>631</v>
      </c>
      <c r="J86">
        <v>1540</v>
      </c>
      <c r="K86">
        <v>901</v>
      </c>
      <c r="L86">
        <v>182</v>
      </c>
      <c r="M86">
        <v>8.7668000000000002E-4</v>
      </c>
      <c r="N86">
        <v>4.8217416999999999E-2</v>
      </c>
      <c r="O86">
        <v>0.18439509100000001</v>
      </c>
      <c r="P86">
        <v>0.45002922299999998</v>
      </c>
      <c r="Q86">
        <v>0.26329631799999997</v>
      </c>
      <c r="R86">
        <v>5.3185271999999999E-2</v>
      </c>
      <c r="S86">
        <v>2</v>
      </c>
      <c r="T86">
        <v>59</v>
      </c>
      <c r="U86">
        <v>122</v>
      </c>
      <c r="V86">
        <v>418</v>
      </c>
      <c r="W86">
        <v>760</v>
      </c>
      <c r="X86">
        <v>795</v>
      </c>
      <c r="Y86">
        <v>515</v>
      </c>
      <c r="Z86">
        <v>390</v>
      </c>
      <c r="AA86">
        <v>361</v>
      </c>
      <c r="AB86">
        <v>5.8445399999999998E-4</v>
      </c>
      <c r="AC86">
        <v>1.7241379000000001E-2</v>
      </c>
      <c r="AD86">
        <v>3.5651665999999999E-2</v>
      </c>
      <c r="AE86">
        <v>0.122150789</v>
      </c>
      <c r="AF86">
        <v>0.222092344</v>
      </c>
      <c r="AG86">
        <v>0.23232028099999999</v>
      </c>
      <c r="AH86">
        <v>0.15049678599999999</v>
      </c>
      <c r="AI86">
        <v>0.11396844</v>
      </c>
      <c r="AJ86">
        <v>0.10549386299999999</v>
      </c>
      <c r="AK86">
        <v>8454</v>
      </c>
      <c r="AL86">
        <v>486</v>
      </c>
      <c r="AM86">
        <v>267</v>
      </c>
      <c r="AN86">
        <v>177</v>
      </c>
      <c r="AO86">
        <v>587</v>
      </c>
      <c r="AP86">
        <v>115</v>
      </c>
      <c r="AQ86">
        <v>232</v>
      </c>
      <c r="AR86">
        <v>196</v>
      </c>
      <c r="AS86">
        <v>345</v>
      </c>
      <c r="AT86">
        <v>327</v>
      </c>
      <c r="AU86">
        <v>1650</v>
      </c>
      <c r="AV86">
        <v>1895</v>
      </c>
      <c r="AW86">
        <v>613</v>
      </c>
      <c r="AX86">
        <v>875</v>
      </c>
      <c r="AY86">
        <v>493</v>
      </c>
      <c r="AZ86">
        <v>127</v>
      </c>
      <c r="BA86">
        <v>69</v>
      </c>
      <c r="BB86">
        <v>41.6</v>
      </c>
      <c r="BC86">
        <v>43</v>
      </c>
      <c r="BD86">
        <v>5.7487580000000003E-2</v>
      </c>
      <c r="BE86">
        <v>3.1582683E-2</v>
      </c>
      <c r="BF86">
        <v>2.0936835000000001E-2</v>
      </c>
      <c r="BG86">
        <v>6.9434587000000006E-2</v>
      </c>
      <c r="BH86">
        <v>1.3603028E-2</v>
      </c>
      <c r="BI86">
        <v>2.7442630999999999E-2</v>
      </c>
      <c r="BJ86">
        <v>2.3184290999999999E-2</v>
      </c>
      <c r="BK86">
        <v>4.0809084000000002E-2</v>
      </c>
      <c r="BL86">
        <v>3.8679915000000002E-2</v>
      </c>
      <c r="BM86">
        <v>0.19517388199999999</v>
      </c>
      <c r="BN86">
        <v>0.224154247</v>
      </c>
      <c r="BO86">
        <v>7.2510054000000004E-2</v>
      </c>
      <c r="BP86">
        <v>0.103501301</v>
      </c>
      <c r="BQ86">
        <v>5.831559E-2</v>
      </c>
      <c r="BR86">
        <v>1.5022475E-2</v>
      </c>
      <c r="BS86">
        <v>8.161817E-3</v>
      </c>
      <c r="BT86">
        <v>67</v>
      </c>
      <c r="BU86">
        <v>77</v>
      </c>
      <c r="BV86">
        <v>12</v>
      </c>
      <c r="BW86">
        <v>5.5555555999999999E-2</v>
      </c>
      <c r="BX86">
        <v>0.31018518499999997</v>
      </c>
      <c r="BY86">
        <v>0.35648148099999999</v>
      </c>
    </row>
    <row r="87" spans="1:77">
      <c r="A87" t="s">
        <v>201</v>
      </c>
      <c r="B87" t="s">
        <v>211</v>
      </c>
      <c r="C87" t="s">
        <v>83</v>
      </c>
      <c r="D87">
        <v>54</v>
      </c>
      <c r="E87">
        <v>443671.81479999999</v>
      </c>
      <c r="F87">
        <v>1422</v>
      </c>
      <c r="G87">
        <v>2</v>
      </c>
      <c r="H87">
        <v>96</v>
      </c>
      <c r="I87">
        <v>218</v>
      </c>
      <c r="J87">
        <v>547</v>
      </c>
      <c r="K87">
        <v>429</v>
      </c>
      <c r="L87">
        <v>130</v>
      </c>
      <c r="M87">
        <v>1.4064699999999999E-3</v>
      </c>
      <c r="N87">
        <v>6.7510549000000003E-2</v>
      </c>
      <c r="O87">
        <v>0.153305204</v>
      </c>
      <c r="P87">
        <v>0.38466948000000001</v>
      </c>
      <c r="Q87">
        <v>0.30168776400000002</v>
      </c>
      <c r="R87">
        <v>9.1420533999999998E-2</v>
      </c>
      <c r="S87">
        <v>2</v>
      </c>
      <c r="T87">
        <v>14</v>
      </c>
      <c r="U87">
        <v>72</v>
      </c>
      <c r="V87">
        <v>143</v>
      </c>
      <c r="W87">
        <v>241</v>
      </c>
      <c r="X87">
        <v>267</v>
      </c>
      <c r="Y87">
        <v>254</v>
      </c>
      <c r="Z87">
        <v>181</v>
      </c>
      <c r="AA87">
        <v>248</v>
      </c>
      <c r="AB87">
        <v>1.4064699999999999E-3</v>
      </c>
      <c r="AC87">
        <v>9.8452880000000006E-3</v>
      </c>
      <c r="AD87">
        <v>5.0632911000000003E-2</v>
      </c>
      <c r="AE87">
        <v>0.10056258799999999</v>
      </c>
      <c r="AF87">
        <v>0.169479606</v>
      </c>
      <c r="AG87">
        <v>0.187763713</v>
      </c>
      <c r="AH87">
        <v>0.17862165999999999</v>
      </c>
      <c r="AI87">
        <v>0.12728551299999999</v>
      </c>
      <c r="AJ87">
        <v>0.17440225000000001</v>
      </c>
      <c r="AK87">
        <v>3497</v>
      </c>
      <c r="AL87">
        <v>189</v>
      </c>
      <c r="AM87">
        <v>119</v>
      </c>
      <c r="AN87">
        <v>70</v>
      </c>
      <c r="AO87">
        <v>198</v>
      </c>
      <c r="AP87">
        <v>43</v>
      </c>
      <c r="AQ87">
        <v>94</v>
      </c>
      <c r="AR87">
        <v>68</v>
      </c>
      <c r="AS87">
        <v>206</v>
      </c>
      <c r="AT87">
        <v>104</v>
      </c>
      <c r="AU87">
        <v>564</v>
      </c>
      <c r="AV87">
        <v>709</v>
      </c>
      <c r="AW87">
        <v>329</v>
      </c>
      <c r="AX87">
        <v>459</v>
      </c>
      <c r="AY87">
        <v>243</v>
      </c>
      <c r="AZ87">
        <v>60</v>
      </c>
      <c r="BA87">
        <v>42</v>
      </c>
      <c r="BB87">
        <v>43.9</v>
      </c>
      <c r="BC87">
        <v>46</v>
      </c>
      <c r="BD87">
        <v>5.4046324999999999E-2</v>
      </c>
      <c r="BE87">
        <v>3.4029167999999999E-2</v>
      </c>
      <c r="BF87">
        <v>2.0017158E-2</v>
      </c>
      <c r="BG87">
        <v>5.6619959999999997E-2</v>
      </c>
      <c r="BH87">
        <v>1.2296254E-2</v>
      </c>
      <c r="BI87">
        <v>2.6880182999999998E-2</v>
      </c>
      <c r="BJ87">
        <v>1.9445239E-2</v>
      </c>
      <c r="BK87">
        <v>5.8907635E-2</v>
      </c>
      <c r="BL87">
        <v>2.9739776999999998E-2</v>
      </c>
      <c r="BM87">
        <v>0.16128109800000001</v>
      </c>
      <c r="BN87">
        <v>0.20274521000000001</v>
      </c>
      <c r="BO87">
        <v>9.4080641000000007E-2</v>
      </c>
      <c r="BP87">
        <v>0.13125536199999999</v>
      </c>
      <c r="BQ87">
        <v>6.9488132999999994E-2</v>
      </c>
      <c r="BR87">
        <v>1.7157564E-2</v>
      </c>
      <c r="BS87">
        <v>1.2010295000000001E-2</v>
      </c>
      <c r="BT87">
        <v>20</v>
      </c>
      <c r="BU87">
        <v>13</v>
      </c>
      <c r="BV87">
        <v>3</v>
      </c>
      <c r="BW87">
        <v>5.5555555999999999E-2</v>
      </c>
      <c r="BX87">
        <v>0.37037037</v>
      </c>
      <c r="BY87">
        <v>0.24074074100000001</v>
      </c>
    </row>
    <row r="88" spans="1:77">
      <c r="A88" t="s">
        <v>228</v>
      </c>
      <c r="B88" t="s">
        <v>212</v>
      </c>
      <c r="C88" t="s">
        <v>137</v>
      </c>
      <c r="D88">
        <v>197</v>
      </c>
      <c r="E88">
        <v>758011.24369999999</v>
      </c>
      <c r="F88">
        <v>3673</v>
      </c>
      <c r="G88">
        <v>2</v>
      </c>
      <c r="H88">
        <v>202</v>
      </c>
      <c r="I88">
        <v>587</v>
      </c>
      <c r="J88">
        <v>1193</v>
      </c>
      <c r="K88">
        <v>1145</v>
      </c>
      <c r="L88">
        <v>544</v>
      </c>
      <c r="M88">
        <v>5.4451399999999996E-4</v>
      </c>
      <c r="N88">
        <v>5.4995915999999999E-2</v>
      </c>
      <c r="O88">
        <v>0.159814865</v>
      </c>
      <c r="P88">
        <v>0.32480261399999999</v>
      </c>
      <c r="Q88">
        <v>0.311734277</v>
      </c>
      <c r="R88">
        <v>0.148107814</v>
      </c>
      <c r="S88">
        <v>14</v>
      </c>
      <c r="T88">
        <v>26</v>
      </c>
      <c r="U88">
        <v>200</v>
      </c>
      <c r="V88">
        <v>416</v>
      </c>
      <c r="W88">
        <v>519</v>
      </c>
      <c r="X88">
        <v>643</v>
      </c>
      <c r="Y88">
        <v>595</v>
      </c>
      <c r="Z88">
        <v>504</v>
      </c>
      <c r="AA88">
        <v>756</v>
      </c>
      <c r="AB88">
        <v>3.8115979999999998E-3</v>
      </c>
      <c r="AC88">
        <v>7.0786820000000002E-3</v>
      </c>
      <c r="AD88">
        <v>5.4451402000000003E-2</v>
      </c>
      <c r="AE88">
        <v>0.113258916</v>
      </c>
      <c r="AF88">
        <v>0.141301389</v>
      </c>
      <c r="AG88">
        <v>0.175061258</v>
      </c>
      <c r="AH88">
        <v>0.16199292100000001</v>
      </c>
      <c r="AI88">
        <v>0.137217533</v>
      </c>
      <c r="AJ88">
        <v>0.20582629999999999</v>
      </c>
      <c r="AK88">
        <v>9577</v>
      </c>
      <c r="AL88">
        <v>621</v>
      </c>
      <c r="AM88">
        <v>410</v>
      </c>
      <c r="AN88">
        <v>256</v>
      </c>
      <c r="AO88">
        <v>695</v>
      </c>
      <c r="AP88">
        <v>114</v>
      </c>
      <c r="AQ88">
        <v>270</v>
      </c>
      <c r="AR88">
        <v>178</v>
      </c>
      <c r="AS88">
        <v>338</v>
      </c>
      <c r="AT88">
        <v>292</v>
      </c>
      <c r="AU88">
        <v>1827</v>
      </c>
      <c r="AV88">
        <v>2125</v>
      </c>
      <c r="AW88">
        <v>598</v>
      </c>
      <c r="AX88">
        <v>859</v>
      </c>
      <c r="AY88">
        <v>657</v>
      </c>
      <c r="AZ88">
        <v>225</v>
      </c>
      <c r="BA88">
        <v>112</v>
      </c>
      <c r="BB88">
        <v>41.4</v>
      </c>
      <c r="BC88">
        <v>43</v>
      </c>
      <c r="BD88">
        <v>6.4842853000000006E-2</v>
      </c>
      <c r="BE88">
        <v>4.2810900999999998E-2</v>
      </c>
      <c r="BF88">
        <v>2.6730708999999998E-2</v>
      </c>
      <c r="BG88">
        <v>7.2569698000000002E-2</v>
      </c>
      <c r="BH88">
        <v>1.1903519E-2</v>
      </c>
      <c r="BI88">
        <v>2.8192544999999999E-2</v>
      </c>
      <c r="BJ88">
        <v>1.8586195999999999E-2</v>
      </c>
      <c r="BK88">
        <v>3.5292889000000001E-2</v>
      </c>
      <c r="BL88">
        <v>3.0489715000000001E-2</v>
      </c>
      <c r="BM88">
        <v>0.19076955200000001</v>
      </c>
      <c r="BN88">
        <v>0.22188576800000001</v>
      </c>
      <c r="BO88">
        <v>6.2441266000000002E-2</v>
      </c>
      <c r="BP88">
        <v>8.9694059000000007E-2</v>
      </c>
      <c r="BQ88">
        <v>6.8601859000000001E-2</v>
      </c>
      <c r="BR88">
        <v>2.3493786999999999E-2</v>
      </c>
      <c r="BS88">
        <v>1.1694685E-2</v>
      </c>
      <c r="BT88">
        <v>79</v>
      </c>
      <c r="BU88">
        <v>44</v>
      </c>
      <c r="BV88">
        <v>36</v>
      </c>
      <c r="BW88">
        <v>0.18274111700000001</v>
      </c>
      <c r="BX88">
        <v>0.401015228</v>
      </c>
      <c r="BY88">
        <v>0.223350254</v>
      </c>
    </row>
    <row r="89" spans="1:77">
      <c r="A89" t="s">
        <v>228</v>
      </c>
      <c r="B89" t="s">
        <v>212</v>
      </c>
      <c r="C89" t="s">
        <v>127</v>
      </c>
      <c r="D89">
        <v>123</v>
      </c>
      <c r="E89">
        <v>913204.14630000002</v>
      </c>
      <c r="F89">
        <v>2373</v>
      </c>
      <c r="G89">
        <v>2</v>
      </c>
      <c r="H89">
        <v>137</v>
      </c>
      <c r="I89">
        <v>496</v>
      </c>
      <c r="J89">
        <v>604</v>
      </c>
      <c r="K89">
        <v>679</v>
      </c>
      <c r="L89">
        <v>455</v>
      </c>
      <c r="M89">
        <v>8.4281500000000001E-4</v>
      </c>
      <c r="N89">
        <v>5.7732828E-2</v>
      </c>
      <c r="O89">
        <v>0.209018121</v>
      </c>
      <c r="P89">
        <v>0.25453013099999999</v>
      </c>
      <c r="Q89">
        <v>0.28613569300000002</v>
      </c>
      <c r="R89">
        <v>0.191740413</v>
      </c>
      <c r="S89">
        <v>10</v>
      </c>
      <c r="T89">
        <v>27</v>
      </c>
      <c r="U89">
        <v>139</v>
      </c>
      <c r="V89">
        <v>337</v>
      </c>
      <c r="W89">
        <v>330</v>
      </c>
      <c r="X89">
        <v>299</v>
      </c>
      <c r="Y89">
        <v>307</v>
      </c>
      <c r="Z89">
        <v>321</v>
      </c>
      <c r="AA89">
        <v>603</v>
      </c>
      <c r="AB89">
        <v>4.2140750000000003E-3</v>
      </c>
      <c r="AC89">
        <v>1.1378002999999999E-2</v>
      </c>
      <c r="AD89">
        <v>5.8575642999999997E-2</v>
      </c>
      <c r="AE89">
        <v>0.142014328</v>
      </c>
      <c r="AF89">
        <v>0.13906447499999999</v>
      </c>
      <c r="AG89">
        <v>0.126000843</v>
      </c>
      <c r="AH89">
        <v>0.12937210299999999</v>
      </c>
      <c r="AI89">
        <v>0.13527180799999999</v>
      </c>
      <c r="AJ89">
        <v>0.25410872299999998</v>
      </c>
      <c r="AK89">
        <v>6312</v>
      </c>
      <c r="AL89">
        <v>464</v>
      </c>
      <c r="AM89">
        <v>308</v>
      </c>
      <c r="AN89">
        <v>184</v>
      </c>
      <c r="AO89">
        <v>481</v>
      </c>
      <c r="AP89">
        <v>89</v>
      </c>
      <c r="AQ89">
        <v>184</v>
      </c>
      <c r="AR89">
        <v>118</v>
      </c>
      <c r="AS89">
        <v>226</v>
      </c>
      <c r="AT89">
        <v>232</v>
      </c>
      <c r="AU89">
        <v>1380</v>
      </c>
      <c r="AV89">
        <v>1329</v>
      </c>
      <c r="AW89">
        <v>388</v>
      </c>
      <c r="AX89">
        <v>507</v>
      </c>
      <c r="AY89">
        <v>279</v>
      </c>
      <c r="AZ89">
        <v>92</v>
      </c>
      <c r="BA89">
        <v>51</v>
      </c>
      <c r="BB89">
        <v>38.299999999999997</v>
      </c>
      <c r="BC89">
        <v>40</v>
      </c>
      <c r="BD89">
        <v>7.3510773000000001E-2</v>
      </c>
      <c r="BE89">
        <v>4.8795944000000001E-2</v>
      </c>
      <c r="BF89">
        <v>2.9150823999999999E-2</v>
      </c>
      <c r="BG89">
        <v>7.6204056000000006E-2</v>
      </c>
      <c r="BH89">
        <v>1.4100127E-2</v>
      </c>
      <c r="BI89">
        <v>2.9150823999999999E-2</v>
      </c>
      <c r="BJ89">
        <v>1.8694550000000001E-2</v>
      </c>
      <c r="BK89">
        <v>3.5804816000000003E-2</v>
      </c>
      <c r="BL89">
        <v>3.6755387E-2</v>
      </c>
      <c r="BM89">
        <v>0.21863117900000001</v>
      </c>
      <c r="BN89">
        <v>0.21055133100000001</v>
      </c>
      <c r="BO89">
        <v>6.1470215000000002E-2</v>
      </c>
      <c r="BP89">
        <v>8.0323194000000001E-2</v>
      </c>
      <c r="BQ89">
        <v>4.4201521000000001E-2</v>
      </c>
      <c r="BR89">
        <v>1.4575411999999999E-2</v>
      </c>
      <c r="BS89">
        <v>8.0798480000000006E-3</v>
      </c>
      <c r="BT89">
        <v>46</v>
      </c>
      <c r="BU89">
        <v>26</v>
      </c>
      <c r="BV89">
        <v>25</v>
      </c>
      <c r="BW89">
        <v>0.203252033</v>
      </c>
      <c r="BX89">
        <v>0.37398374000000001</v>
      </c>
      <c r="BY89">
        <v>0.21138211400000001</v>
      </c>
    </row>
    <row r="90" spans="1:77">
      <c r="A90" t="s">
        <v>228</v>
      </c>
      <c r="B90" t="s">
        <v>212</v>
      </c>
      <c r="C90" t="s">
        <v>150</v>
      </c>
      <c r="D90">
        <v>105</v>
      </c>
      <c r="E90">
        <v>1389216.7709999999</v>
      </c>
      <c r="F90">
        <v>1870</v>
      </c>
      <c r="G90">
        <v>4</v>
      </c>
      <c r="H90">
        <v>99</v>
      </c>
      <c r="I90">
        <v>321</v>
      </c>
      <c r="J90">
        <v>401</v>
      </c>
      <c r="K90">
        <v>470</v>
      </c>
      <c r="L90">
        <v>575</v>
      </c>
      <c r="M90">
        <v>2.1390369999999999E-3</v>
      </c>
      <c r="N90">
        <v>5.2941176E-2</v>
      </c>
      <c r="O90">
        <v>0.171657754</v>
      </c>
      <c r="P90">
        <v>0.214438503</v>
      </c>
      <c r="Q90">
        <v>0.25133689799999998</v>
      </c>
      <c r="R90">
        <v>0.30748663100000001</v>
      </c>
      <c r="S90">
        <v>7</v>
      </c>
      <c r="T90">
        <v>27</v>
      </c>
      <c r="U90">
        <v>98</v>
      </c>
      <c r="V90">
        <v>223</v>
      </c>
      <c r="W90">
        <v>174</v>
      </c>
      <c r="X90">
        <v>228</v>
      </c>
      <c r="Y90">
        <v>193</v>
      </c>
      <c r="Z90">
        <v>249</v>
      </c>
      <c r="AA90">
        <v>671</v>
      </c>
      <c r="AB90">
        <v>3.743316E-3</v>
      </c>
      <c r="AC90">
        <v>1.4438503E-2</v>
      </c>
      <c r="AD90">
        <v>5.2406416999999997E-2</v>
      </c>
      <c r="AE90">
        <v>0.119251337</v>
      </c>
      <c r="AF90">
        <v>9.3048127999999994E-2</v>
      </c>
      <c r="AG90">
        <v>0.121925134</v>
      </c>
      <c r="AH90">
        <v>0.10320855600000001</v>
      </c>
      <c r="AI90">
        <v>0.13315508000000001</v>
      </c>
      <c r="AJ90">
        <v>0.35882352899999997</v>
      </c>
      <c r="AK90">
        <v>5004</v>
      </c>
      <c r="AL90">
        <v>312</v>
      </c>
      <c r="AM90">
        <v>205</v>
      </c>
      <c r="AN90">
        <v>155</v>
      </c>
      <c r="AO90">
        <v>424</v>
      </c>
      <c r="AP90">
        <v>73</v>
      </c>
      <c r="AQ90">
        <v>115</v>
      </c>
      <c r="AR90">
        <v>94</v>
      </c>
      <c r="AS90">
        <v>189</v>
      </c>
      <c r="AT90">
        <v>179</v>
      </c>
      <c r="AU90">
        <v>918</v>
      </c>
      <c r="AV90">
        <v>1199</v>
      </c>
      <c r="AW90">
        <v>331</v>
      </c>
      <c r="AX90">
        <v>361</v>
      </c>
      <c r="AY90">
        <v>309</v>
      </c>
      <c r="AZ90">
        <v>95</v>
      </c>
      <c r="BA90">
        <v>45</v>
      </c>
      <c r="BB90">
        <v>40.200000000000003</v>
      </c>
      <c r="BC90">
        <v>43</v>
      </c>
      <c r="BD90">
        <v>6.2350120000000002E-2</v>
      </c>
      <c r="BE90">
        <v>4.0967226000000002E-2</v>
      </c>
      <c r="BF90">
        <v>3.0975220000000001E-2</v>
      </c>
      <c r="BG90">
        <v>8.4732214E-2</v>
      </c>
      <c r="BH90">
        <v>1.4588329000000001E-2</v>
      </c>
      <c r="BI90">
        <v>2.2981615E-2</v>
      </c>
      <c r="BJ90">
        <v>1.8784972E-2</v>
      </c>
      <c r="BK90">
        <v>3.7769784000000001E-2</v>
      </c>
      <c r="BL90">
        <v>3.5771382999999997E-2</v>
      </c>
      <c r="BM90">
        <v>0.18345323699999999</v>
      </c>
      <c r="BN90">
        <v>0.23960831299999999</v>
      </c>
      <c r="BO90">
        <v>6.6147081999999996E-2</v>
      </c>
      <c r="BP90">
        <v>7.2142286E-2</v>
      </c>
      <c r="BQ90">
        <v>6.1750600000000003E-2</v>
      </c>
      <c r="BR90">
        <v>1.8984812E-2</v>
      </c>
      <c r="BS90">
        <v>8.9928060000000008E-3</v>
      </c>
      <c r="BT90">
        <v>38</v>
      </c>
      <c r="BU90">
        <v>9</v>
      </c>
      <c r="BV90">
        <v>30</v>
      </c>
      <c r="BW90">
        <v>0.28571428599999998</v>
      </c>
      <c r="BX90">
        <v>0.36190476199999999</v>
      </c>
      <c r="BY90">
        <v>8.5714286000000001E-2</v>
      </c>
    </row>
    <row r="91" spans="1:77">
      <c r="A91" t="s">
        <v>228</v>
      </c>
      <c r="B91" t="s">
        <v>213</v>
      </c>
      <c r="C91" t="s">
        <v>133</v>
      </c>
      <c r="D91">
        <v>85</v>
      </c>
      <c r="E91">
        <v>834618.64709999994</v>
      </c>
      <c r="F91">
        <v>1257</v>
      </c>
      <c r="G91">
        <v>2</v>
      </c>
      <c r="H91">
        <v>119</v>
      </c>
      <c r="I91">
        <v>330</v>
      </c>
      <c r="J91">
        <v>518</v>
      </c>
      <c r="K91">
        <v>206</v>
      </c>
      <c r="L91">
        <v>82</v>
      </c>
      <c r="M91">
        <v>1.5910900000000001E-3</v>
      </c>
      <c r="N91">
        <v>9.4669849E-2</v>
      </c>
      <c r="O91">
        <v>0.26252983299999999</v>
      </c>
      <c r="P91">
        <v>0.412092283</v>
      </c>
      <c r="Q91">
        <v>0.163882259</v>
      </c>
      <c r="R91">
        <v>6.5234686E-2</v>
      </c>
      <c r="S91">
        <v>6</v>
      </c>
      <c r="T91">
        <v>21</v>
      </c>
      <c r="U91">
        <v>115</v>
      </c>
      <c r="V91">
        <v>253</v>
      </c>
      <c r="W91">
        <v>322</v>
      </c>
      <c r="X91">
        <v>229</v>
      </c>
      <c r="Y91">
        <v>131</v>
      </c>
      <c r="Z91">
        <v>77</v>
      </c>
      <c r="AA91">
        <v>103</v>
      </c>
      <c r="AB91">
        <v>4.7732699999999996E-3</v>
      </c>
      <c r="AC91">
        <v>1.6706444000000001E-2</v>
      </c>
      <c r="AD91">
        <v>9.1487668999999994E-2</v>
      </c>
      <c r="AE91">
        <v>0.20127287199999999</v>
      </c>
      <c r="AF91">
        <v>0.25616547299999998</v>
      </c>
      <c r="AG91">
        <v>0.18217979300000001</v>
      </c>
      <c r="AH91">
        <v>0.10421638799999999</v>
      </c>
      <c r="AI91">
        <v>6.1256960999999999E-2</v>
      </c>
      <c r="AJ91">
        <v>8.1941130000000001E-2</v>
      </c>
      <c r="AK91">
        <v>3111</v>
      </c>
      <c r="AL91">
        <v>215</v>
      </c>
      <c r="AM91">
        <v>117</v>
      </c>
      <c r="AN91">
        <v>78</v>
      </c>
      <c r="AO91">
        <v>190</v>
      </c>
      <c r="AP91">
        <v>32</v>
      </c>
      <c r="AQ91">
        <v>64</v>
      </c>
      <c r="AR91">
        <v>71</v>
      </c>
      <c r="AS91">
        <v>171</v>
      </c>
      <c r="AT91">
        <v>199</v>
      </c>
      <c r="AU91">
        <v>670</v>
      </c>
      <c r="AV91">
        <v>631</v>
      </c>
      <c r="AW91">
        <v>175</v>
      </c>
      <c r="AX91">
        <v>235</v>
      </c>
      <c r="AY91">
        <v>185</v>
      </c>
      <c r="AZ91">
        <v>47</v>
      </c>
      <c r="BA91">
        <v>31</v>
      </c>
      <c r="BB91">
        <v>39.4</v>
      </c>
      <c r="BC91">
        <v>39</v>
      </c>
      <c r="BD91">
        <v>6.9109611000000001E-2</v>
      </c>
      <c r="BE91">
        <v>3.7608485999999997E-2</v>
      </c>
      <c r="BF91">
        <v>2.5072324E-2</v>
      </c>
      <c r="BG91">
        <v>6.107361E-2</v>
      </c>
      <c r="BH91">
        <v>1.0286082E-2</v>
      </c>
      <c r="BI91">
        <v>2.0572163000000001E-2</v>
      </c>
      <c r="BJ91">
        <v>2.2822243999999998E-2</v>
      </c>
      <c r="BK91">
        <v>5.4966249000000002E-2</v>
      </c>
      <c r="BL91">
        <v>6.396657E-2</v>
      </c>
      <c r="BM91">
        <v>0.215364834</v>
      </c>
      <c r="BN91">
        <v>0.20282867199999999</v>
      </c>
      <c r="BO91">
        <v>5.6252008999999999E-2</v>
      </c>
      <c r="BP91">
        <v>7.5538411999999999E-2</v>
      </c>
      <c r="BQ91">
        <v>5.9466409999999997E-2</v>
      </c>
      <c r="BR91">
        <v>1.5107682000000001E-2</v>
      </c>
      <c r="BS91">
        <v>9.9646419999999993E-3</v>
      </c>
      <c r="BT91">
        <v>17</v>
      </c>
      <c r="BU91">
        <v>12</v>
      </c>
      <c r="BV91">
        <v>21</v>
      </c>
      <c r="BW91">
        <v>0.24705882400000001</v>
      </c>
      <c r="BX91">
        <v>0.2</v>
      </c>
      <c r="BY91">
        <v>0.141176471</v>
      </c>
    </row>
    <row r="92" spans="1:77">
      <c r="A92" t="s">
        <v>228</v>
      </c>
      <c r="B92" t="s">
        <v>213</v>
      </c>
      <c r="C92" t="s">
        <v>149</v>
      </c>
      <c r="D92">
        <v>184</v>
      </c>
      <c r="E92">
        <v>1285562.848</v>
      </c>
      <c r="F92">
        <v>3368</v>
      </c>
      <c r="G92">
        <v>2</v>
      </c>
      <c r="H92">
        <v>199</v>
      </c>
      <c r="I92">
        <v>467</v>
      </c>
      <c r="J92">
        <v>805</v>
      </c>
      <c r="K92">
        <v>850</v>
      </c>
      <c r="L92">
        <v>1045</v>
      </c>
      <c r="M92">
        <v>5.9382399999999996E-4</v>
      </c>
      <c r="N92">
        <v>5.9085511E-2</v>
      </c>
      <c r="O92">
        <v>0.138657957</v>
      </c>
      <c r="P92">
        <v>0.23901425200000001</v>
      </c>
      <c r="Q92">
        <v>0.252375297</v>
      </c>
      <c r="R92">
        <v>0.31027315900000002</v>
      </c>
      <c r="S92">
        <v>4</v>
      </c>
      <c r="T92">
        <v>40</v>
      </c>
      <c r="U92">
        <v>176</v>
      </c>
      <c r="V92">
        <v>256</v>
      </c>
      <c r="W92">
        <v>396</v>
      </c>
      <c r="X92">
        <v>425</v>
      </c>
      <c r="Y92">
        <v>347</v>
      </c>
      <c r="Z92">
        <v>396</v>
      </c>
      <c r="AA92">
        <v>1328</v>
      </c>
      <c r="AB92">
        <v>1.1876479999999999E-3</v>
      </c>
      <c r="AC92">
        <v>1.1876485000000001E-2</v>
      </c>
      <c r="AD92">
        <v>5.2256532000000001E-2</v>
      </c>
      <c r="AE92">
        <v>7.6009500999999993E-2</v>
      </c>
      <c r="AF92">
        <v>0.11757719699999999</v>
      </c>
      <c r="AG92">
        <v>0.12618764800000001</v>
      </c>
      <c r="AH92">
        <v>0.10302850400000001</v>
      </c>
      <c r="AI92">
        <v>0.11757719699999999</v>
      </c>
      <c r="AJ92">
        <v>0.394299287</v>
      </c>
      <c r="AK92">
        <v>9194</v>
      </c>
      <c r="AL92">
        <v>598</v>
      </c>
      <c r="AM92">
        <v>460</v>
      </c>
      <c r="AN92">
        <v>276</v>
      </c>
      <c r="AO92">
        <v>756</v>
      </c>
      <c r="AP92">
        <v>150</v>
      </c>
      <c r="AQ92">
        <v>353</v>
      </c>
      <c r="AR92">
        <v>201</v>
      </c>
      <c r="AS92">
        <v>252</v>
      </c>
      <c r="AT92">
        <v>241</v>
      </c>
      <c r="AU92">
        <v>1713</v>
      </c>
      <c r="AV92">
        <v>2059</v>
      </c>
      <c r="AW92">
        <v>515</v>
      </c>
      <c r="AX92">
        <v>793</v>
      </c>
      <c r="AY92">
        <v>582</v>
      </c>
      <c r="AZ92">
        <v>161</v>
      </c>
      <c r="BA92">
        <v>84</v>
      </c>
      <c r="BB92">
        <v>39.700000000000003</v>
      </c>
      <c r="BC92">
        <v>42</v>
      </c>
      <c r="BD92">
        <v>6.5042419000000004E-2</v>
      </c>
      <c r="BE92">
        <v>5.0032630000000002E-2</v>
      </c>
      <c r="BF92">
        <v>3.0019578000000002E-2</v>
      </c>
      <c r="BG92">
        <v>8.2227540000000002E-2</v>
      </c>
      <c r="BH92">
        <v>1.6314987999999999E-2</v>
      </c>
      <c r="BI92">
        <v>3.8394604999999998E-2</v>
      </c>
      <c r="BJ92">
        <v>2.1862084E-2</v>
      </c>
      <c r="BK92">
        <v>2.7409179999999998E-2</v>
      </c>
      <c r="BL92">
        <v>2.6212747000000002E-2</v>
      </c>
      <c r="BM92">
        <v>0.18631716300000001</v>
      </c>
      <c r="BN92">
        <v>0.22395040199999999</v>
      </c>
      <c r="BO92">
        <v>5.6014792000000001E-2</v>
      </c>
      <c r="BP92">
        <v>8.6251903000000005E-2</v>
      </c>
      <c r="BQ92">
        <v>6.3302153999999999E-2</v>
      </c>
      <c r="BR92">
        <v>1.751142E-2</v>
      </c>
      <c r="BS92">
        <v>9.1363929999999996E-3</v>
      </c>
      <c r="BT92">
        <v>120</v>
      </c>
      <c r="BU92">
        <v>27</v>
      </c>
      <c r="BV92">
        <v>7</v>
      </c>
      <c r="BW92">
        <v>3.8043477999999999E-2</v>
      </c>
      <c r="BX92">
        <v>0.65217391300000005</v>
      </c>
      <c r="BY92">
        <v>0.14673913</v>
      </c>
    </row>
    <row r="93" spans="1:77">
      <c r="A93" t="s">
        <v>228</v>
      </c>
      <c r="B93" t="s">
        <v>213</v>
      </c>
      <c r="C93" t="s">
        <v>138</v>
      </c>
      <c r="D93">
        <v>83</v>
      </c>
      <c r="E93">
        <v>798354.75899999996</v>
      </c>
      <c r="F93">
        <v>1111</v>
      </c>
      <c r="G93">
        <v>0</v>
      </c>
      <c r="H93">
        <v>80</v>
      </c>
      <c r="I93">
        <v>255</v>
      </c>
      <c r="J93">
        <v>338</v>
      </c>
      <c r="K93">
        <v>256</v>
      </c>
      <c r="L93">
        <v>182</v>
      </c>
      <c r="M93">
        <v>0</v>
      </c>
      <c r="N93">
        <v>7.2007201000000007E-2</v>
      </c>
      <c r="O93">
        <v>0.229522952</v>
      </c>
      <c r="P93">
        <v>0.30423042300000003</v>
      </c>
      <c r="Q93">
        <v>0.23042304199999999</v>
      </c>
      <c r="R93">
        <v>0.16381638200000001</v>
      </c>
      <c r="S93">
        <v>1</v>
      </c>
      <c r="T93">
        <v>21</v>
      </c>
      <c r="U93">
        <v>70</v>
      </c>
      <c r="V93">
        <v>130</v>
      </c>
      <c r="W93">
        <v>198</v>
      </c>
      <c r="X93">
        <v>183</v>
      </c>
      <c r="Y93">
        <v>137</v>
      </c>
      <c r="Z93">
        <v>130</v>
      </c>
      <c r="AA93">
        <v>241</v>
      </c>
      <c r="AB93">
        <v>9.0008999999999998E-4</v>
      </c>
      <c r="AC93">
        <v>1.8901890000000001E-2</v>
      </c>
      <c r="AD93">
        <v>6.3006301000000001E-2</v>
      </c>
      <c r="AE93">
        <v>0.117011701</v>
      </c>
      <c r="AF93">
        <v>0.178217822</v>
      </c>
      <c r="AG93">
        <v>0.164716472</v>
      </c>
      <c r="AH93">
        <v>0.123312331</v>
      </c>
      <c r="AI93">
        <v>0.117011701</v>
      </c>
      <c r="AJ93">
        <v>0.216921692</v>
      </c>
      <c r="AK93">
        <v>2675</v>
      </c>
      <c r="AL93">
        <v>173</v>
      </c>
      <c r="AM93">
        <v>101</v>
      </c>
      <c r="AN93">
        <v>62</v>
      </c>
      <c r="AO93">
        <v>177</v>
      </c>
      <c r="AP93">
        <v>29</v>
      </c>
      <c r="AQ93">
        <v>63</v>
      </c>
      <c r="AR93">
        <v>46</v>
      </c>
      <c r="AS93">
        <v>92</v>
      </c>
      <c r="AT93">
        <v>102</v>
      </c>
      <c r="AU93">
        <v>542</v>
      </c>
      <c r="AV93">
        <v>616</v>
      </c>
      <c r="AW93">
        <v>170</v>
      </c>
      <c r="AX93">
        <v>243</v>
      </c>
      <c r="AY93">
        <v>175</v>
      </c>
      <c r="AZ93">
        <v>56</v>
      </c>
      <c r="BA93">
        <v>28</v>
      </c>
      <c r="BB93">
        <v>41.8</v>
      </c>
      <c r="BC93">
        <v>44</v>
      </c>
      <c r="BD93">
        <v>6.4672896999999993E-2</v>
      </c>
      <c r="BE93">
        <v>3.7757009000000001E-2</v>
      </c>
      <c r="BF93">
        <v>2.3177570000000002E-2</v>
      </c>
      <c r="BG93">
        <v>6.6168223999999998E-2</v>
      </c>
      <c r="BH93">
        <v>1.0841121E-2</v>
      </c>
      <c r="BI93">
        <v>2.3551401999999999E-2</v>
      </c>
      <c r="BJ93">
        <v>1.7196262E-2</v>
      </c>
      <c r="BK93">
        <v>3.4392523000000001E-2</v>
      </c>
      <c r="BL93">
        <v>3.8130840999999999E-2</v>
      </c>
      <c r="BM93">
        <v>0.202616822</v>
      </c>
      <c r="BN93">
        <v>0.23028037400000001</v>
      </c>
      <c r="BO93">
        <v>6.3551402000000007E-2</v>
      </c>
      <c r="BP93">
        <v>9.0841120999999997E-2</v>
      </c>
      <c r="BQ93">
        <v>6.5420561000000002E-2</v>
      </c>
      <c r="BR93">
        <v>2.0934578999999998E-2</v>
      </c>
      <c r="BS93">
        <v>1.0467290000000001E-2</v>
      </c>
      <c r="BT93">
        <v>24</v>
      </c>
      <c r="BU93">
        <v>16</v>
      </c>
      <c r="BV93">
        <v>30</v>
      </c>
      <c r="BW93">
        <v>0.36144578300000002</v>
      </c>
      <c r="BX93">
        <v>0.289156627</v>
      </c>
      <c r="BY93">
        <v>0.19277108400000001</v>
      </c>
    </row>
    <row r="94" spans="1:77">
      <c r="A94" t="s">
        <v>228</v>
      </c>
      <c r="B94" t="s">
        <v>214</v>
      </c>
      <c r="C94" t="s">
        <v>140</v>
      </c>
      <c r="D94">
        <v>132</v>
      </c>
      <c r="E94">
        <v>901176.57579999999</v>
      </c>
      <c r="F94">
        <v>1955</v>
      </c>
      <c r="G94">
        <v>5</v>
      </c>
      <c r="H94">
        <v>374</v>
      </c>
      <c r="I94">
        <v>730</v>
      </c>
      <c r="J94">
        <v>339</v>
      </c>
      <c r="K94">
        <v>240</v>
      </c>
      <c r="L94">
        <v>267</v>
      </c>
      <c r="M94">
        <v>2.557545E-3</v>
      </c>
      <c r="N94">
        <v>0.19130434800000001</v>
      </c>
      <c r="O94">
        <v>0.37340153500000001</v>
      </c>
      <c r="P94">
        <v>0.173401535</v>
      </c>
      <c r="Q94">
        <v>0.122762148</v>
      </c>
      <c r="R94">
        <v>0.13657289</v>
      </c>
      <c r="S94">
        <v>15</v>
      </c>
      <c r="T94">
        <v>174</v>
      </c>
      <c r="U94">
        <v>355</v>
      </c>
      <c r="V94">
        <v>498</v>
      </c>
      <c r="W94">
        <v>230</v>
      </c>
      <c r="X94">
        <v>144</v>
      </c>
      <c r="Y94">
        <v>97</v>
      </c>
      <c r="Z94">
        <v>103</v>
      </c>
      <c r="AA94">
        <v>339</v>
      </c>
      <c r="AB94">
        <v>7.6726340000000002E-3</v>
      </c>
      <c r="AC94">
        <v>8.9002557999999996E-2</v>
      </c>
      <c r="AD94">
        <v>0.181585678</v>
      </c>
      <c r="AE94">
        <v>0.25473145800000002</v>
      </c>
      <c r="AF94">
        <v>0.117647059</v>
      </c>
      <c r="AG94">
        <v>7.3657289000000001E-2</v>
      </c>
      <c r="AH94">
        <v>4.9616368000000001E-2</v>
      </c>
      <c r="AI94">
        <v>5.2685422000000003E-2</v>
      </c>
      <c r="AJ94">
        <v>0.173401535</v>
      </c>
      <c r="AK94">
        <v>4305</v>
      </c>
      <c r="AL94">
        <v>254</v>
      </c>
      <c r="AM94">
        <v>131</v>
      </c>
      <c r="AN94">
        <v>87</v>
      </c>
      <c r="AO94">
        <v>230</v>
      </c>
      <c r="AP94">
        <v>53</v>
      </c>
      <c r="AQ94">
        <v>92</v>
      </c>
      <c r="AR94">
        <v>74</v>
      </c>
      <c r="AS94">
        <v>235</v>
      </c>
      <c r="AT94">
        <v>379</v>
      </c>
      <c r="AU94">
        <v>1084</v>
      </c>
      <c r="AV94">
        <v>824</v>
      </c>
      <c r="AW94">
        <v>255</v>
      </c>
      <c r="AX94">
        <v>305</v>
      </c>
      <c r="AY94">
        <v>195</v>
      </c>
      <c r="AZ94">
        <v>74</v>
      </c>
      <c r="BA94">
        <v>33</v>
      </c>
      <c r="BB94">
        <v>38.9</v>
      </c>
      <c r="BC94">
        <v>37</v>
      </c>
      <c r="BD94">
        <v>5.9001161000000003E-2</v>
      </c>
      <c r="BE94">
        <v>3.0429733E-2</v>
      </c>
      <c r="BF94">
        <v>2.0209059000000001E-2</v>
      </c>
      <c r="BG94">
        <v>5.3426249000000002E-2</v>
      </c>
      <c r="BH94">
        <v>1.2311266E-2</v>
      </c>
      <c r="BI94">
        <v>2.1370499000000001E-2</v>
      </c>
      <c r="BJ94">
        <v>1.7189315E-2</v>
      </c>
      <c r="BK94">
        <v>5.4587689000000002E-2</v>
      </c>
      <c r="BL94">
        <v>8.8037166E-2</v>
      </c>
      <c r="BM94">
        <v>0.25180023200000001</v>
      </c>
      <c r="BN94">
        <v>0.19140534300000001</v>
      </c>
      <c r="BO94">
        <v>5.9233449000000001E-2</v>
      </c>
      <c r="BP94">
        <v>7.0847851000000003E-2</v>
      </c>
      <c r="BQ94">
        <v>4.5296166999999998E-2</v>
      </c>
      <c r="BR94">
        <v>1.7189315E-2</v>
      </c>
      <c r="BS94">
        <v>7.6655050000000004E-3</v>
      </c>
      <c r="BT94">
        <v>29</v>
      </c>
      <c r="BU94">
        <v>8</v>
      </c>
      <c r="BV94">
        <v>62</v>
      </c>
      <c r="BW94">
        <v>0.46969696999999999</v>
      </c>
      <c r="BX94">
        <v>0.21969696999999999</v>
      </c>
      <c r="BY94">
        <v>6.0606061000000003E-2</v>
      </c>
    </row>
    <row r="95" spans="1:77">
      <c r="A95" t="s">
        <v>228</v>
      </c>
      <c r="B95" t="s">
        <v>214</v>
      </c>
      <c r="C95" t="s">
        <v>67</v>
      </c>
      <c r="D95">
        <v>324</v>
      </c>
      <c r="E95">
        <v>462184.33020000003</v>
      </c>
      <c r="F95">
        <v>5001</v>
      </c>
      <c r="G95">
        <v>3</v>
      </c>
      <c r="H95">
        <v>623</v>
      </c>
      <c r="I95">
        <v>1470</v>
      </c>
      <c r="J95">
        <v>2156</v>
      </c>
      <c r="K95">
        <v>555</v>
      </c>
      <c r="L95">
        <v>194</v>
      </c>
      <c r="M95">
        <v>5.9988000000000001E-4</v>
      </c>
      <c r="N95">
        <v>0.124575085</v>
      </c>
      <c r="O95">
        <v>0.29394121200000001</v>
      </c>
      <c r="P95">
        <v>0.43111377699999998</v>
      </c>
      <c r="Q95">
        <v>0.110977804</v>
      </c>
      <c r="R95">
        <v>3.8792241999999998E-2</v>
      </c>
      <c r="S95">
        <v>14</v>
      </c>
      <c r="T95">
        <v>107</v>
      </c>
      <c r="U95">
        <v>638</v>
      </c>
      <c r="V95">
        <v>1038</v>
      </c>
      <c r="W95">
        <v>1187</v>
      </c>
      <c r="X95">
        <v>1082</v>
      </c>
      <c r="Y95">
        <v>483</v>
      </c>
      <c r="Z95">
        <v>240</v>
      </c>
      <c r="AA95">
        <v>212</v>
      </c>
      <c r="AB95">
        <v>2.7994399999999998E-3</v>
      </c>
      <c r="AC95">
        <v>2.1395720999999999E-2</v>
      </c>
      <c r="AD95">
        <v>0.12757448499999999</v>
      </c>
      <c r="AE95">
        <v>0.20755848800000001</v>
      </c>
      <c r="AF95">
        <v>0.23735252900000001</v>
      </c>
      <c r="AG95">
        <v>0.216356729</v>
      </c>
      <c r="AH95">
        <v>9.6580684E-2</v>
      </c>
      <c r="AI95">
        <v>4.7990402000000001E-2</v>
      </c>
      <c r="AJ95">
        <v>4.2391522000000001E-2</v>
      </c>
      <c r="AK95">
        <v>11771</v>
      </c>
      <c r="AL95">
        <v>999</v>
      </c>
      <c r="AM95">
        <v>448</v>
      </c>
      <c r="AN95">
        <v>266</v>
      </c>
      <c r="AO95">
        <v>634</v>
      </c>
      <c r="AP95">
        <v>128</v>
      </c>
      <c r="AQ95">
        <v>225</v>
      </c>
      <c r="AR95">
        <v>199</v>
      </c>
      <c r="AS95">
        <v>580</v>
      </c>
      <c r="AT95">
        <v>719</v>
      </c>
      <c r="AU95">
        <v>3069</v>
      </c>
      <c r="AV95">
        <v>2290</v>
      </c>
      <c r="AW95">
        <v>590</v>
      </c>
      <c r="AX95">
        <v>828</v>
      </c>
      <c r="AY95">
        <v>599</v>
      </c>
      <c r="AZ95">
        <v>127</v>
      </c>
      <c r="BA95">
        <v>70</v>
      </c>
      <c r="BB95">
        <v>37.9</v>
      </c>
      <c r="BC95">
        <v>38</v>
      </c>
      <c r="BD95">
        <v>8.4869595000000006E-2</v>
      </c>
      <c r="BE95">
        <v>3.8059638E-2</v>
      </c>
      <c r="BF95">
        <v>2.2597909999999999E-2</v>
      </c>
      <c r="BG95">
        <v>5.3861183999999999E-2</v>
      </c>
      <c r="BH95">
        <v>1.0874182E-2</v>
      </c>
      <c r="BI95">
        <v>1.9114774000000001E-2</v>
      </c>
      <c r="BJ95">
        <v>1.6905955E-2</v>
      </c>
      <c r="BK95">
        <v>4.9273639000000001E-2</v>
      </c>
      <c r="BL95">
        <v>6.1082321000000002E-2</v>
      </c>
      <c r="BM95">
        <v>0.26072551199999999</v>
      </c>
      <c r="BN95">
        <v>0.19454591800000001</v>
      </c>
      <c r="BO95">
        <v>5.0123184000000001E-2</v>
      </c>
      <c r="BP95">
        <v>7.0342367000000003E-2</v>
      </c>
      <c r="BQ95">
        <v>5.0887775000000003E-2</v>
      </c>
      <c r="BR95">
        <v>1.0789228E-2</v>
      </c>
      <c r="BS95">
        <v>5.9468180000000004E-3</v>
      </c>
      <c r="BT95">
        <v>35</v>
      </c>
      <c r="BU95">
        <v>76</v>
      </c>
      <c r="BV95">
        <v>104</v>
      </c>
      <c r="BW95">
        <v>0.32098765400000001</v>
      </c>
      <c r="BX95">
        <v>0.10802469100000001</v>
      </c>
      <c r="BY95">
        <v>0.234567901</v>
      </c>
    </row>
    <row r="96" spans="1:77">
      <c r="A96" t="s">
        <v>228</v>
      </c>
      <c r="B96" t="s">
        <v>214</v>
      </c>
      <c r="C96" t="s">
        <v>143</v>
      </c>
      <c r="D96">
        <v>136</v>
      </c>
      <c r="E96">
        <v>505787.5</v>
      </c>
      <c r="F96">
        <v>3100</v>
      </c>
      <c r="G96">
        <v>2</v>
      </c>
      <c r="H96">
        <v>213</v>
      </c>
      <c r="I96">
        <v>705</v>
      </c>
      <c r="J96">
        <v>1287</v>
      </c>
      <c r="K96">
        <v>670</v>
      </c>
      <c r="L96">
        <v>223</v>
      </c>
      <c r="M96">
        <v>6.45161E-4</v>
      </c>
      <c r="N96">
        <v>6.8709676999999997E-2</v>
      </c>
      <c r="O96">
        <v>0.22741935499999999</v>
      </c>
      <c r="P96">
        <v>0.41516129000000002</v>
      </c>
      <c r="Q96">
        <v>0.216129032</v>
      </c>
      <c r="R96">
        <v>7.1935483999999994E-2</v>
      </c>
      <c r="S96">
        <v>6</v>
      </c>
      <c r="T96">
        <v>36</v>
      </c>
      <c r="U96">
        <v>212</v>
      </c>
      <c r="V96">
        <v>569</v>
      </c>
      <c r="W96">
        <v>672</v>
      </c>
      <c r="X96">
        <v>620</v>
      </c>
      <c r="Y96">
        <v>407</v>
      </c>
      <c r="Z96">
        <v>305</v>
      </c>
      <c r="AA96">
        <v>273</v>
      </c>
      <c r="AB96">
        <v>1.9354839999999999E-3</v>
      </c>
      <c r="AC96">
        <v>1.1612903000000001E-2</v>
      </c>
      <c r="AD96">
        <v>6.8387096999999994E-2</v>
      </c>
      <c r="AE96">
        <v>0.18354838700000001</v>
      </c>
      <c r="AF96">
        <v>0.216774194</v>
      </c>
      <c r="AG96">
        <v>0.2</v>
      </c>
      <c r="AH96">
        <v>0.13129032299999999</v>
      </c>
      <c r="AI96">
        <v>9.8387097000000007E-2</v>
      </c>
      <c r="AJ96">
        <v>8.8064515999999995E-2</v>
      </c>
      <c r="AK96">
        <v>8061</v>
      </c>
      <c r="AL96">
        <v>598</v>
      </c>
      <c r="AM96">
        <v>304</v>
      </c>
      <c r="AN96">
        <v>192</v>
      </c>
      <c r="AO96">
        <v>507</v>
      </c>
      <c r="AP96">
        <v>97</v>
      </c>
      <c r="AQ96">
        <v>213</v>
      </c>
      <c r="AR96">
        <v>157</v>
      </c>
      <c r="AS96">
        <v>412</v>
      </c>
      <c r="AT96">
        <v>446</v>
      </c>
      <c r="AU96">
        <v>1885</v>
      </c>
      <c r="AV96">
        <v>1610</v>
      </c>
      <c r="AW96">
        <v>440</v>
      </c>
      <c r="AX96">
        <v>624</v>
      </c>
      <c r="AY96">
        <v>387</v>
      </c>
      <c r="AZ96">
        <v>103</v>
      </c>
      <c r="BA96">
        <v>86</v>
      </c>
      <c r="BB96">
        <v>38.5</v>
      </c>
      <c r="BC96">
        <v>39</v>
      </c>
      <c r="BD96">
        <v>7.4184343999999999E-2</v>
      </c>
      <c r="BE96">
        <v>3.7712442999999998E-2</v>
      </c>
      <c r="BF96">
        <v>2.3818385000000001E-2</v>
      </c>
      <c r="BG96">
        <v>6.2895422000000006E-2</v>
      </c>
      <c r="BH96">
        <v>1.2033245999999999E-2</v>
      </c>
      <c r="BI96">
        <v>2.6423520999999998E-2</v>
      </c>
      <c r="BJ96">
        <v>1.9476492000000001E-2</v>
      </c>
      <c r="BK96">
        <v>5.1110283999999999E-2</v>
      </c>
      <c r="BL96">
        <v>5.5328123E-2</v>
      </c>
      <c r="BM96">
        <v>0.23384195499999999</v>
      </c>
      <c r="BN96">
        <v>0.199727081</v>
      </c>
      <c r="BO96">
        <v>5.4583799000000002E-2</v>
      </c>
      <c r="BP96">
        <v>7.7409750999999999E-2</v>
      </c>
      <c r="BQ96">
        <v>4.8008931999999997E-2</v>
      </c>
      <c r="BR96">
        <v>1.2777571E-2</v>
      </c>
      <c r="BS96">
        <v>1.0668652000000001E-2</v>
      </c>
      <c r="BT96">
        <v>28</v>
      </c>
      <c r="BU96">
        <v>31</v>
      </c>
      <c r="BV96">
        <v>20</v>
      </c>
      <c r="BW96">
        <v>0.147058824</v>
      </c>
      <c r="BX96">
        <v>0.20588235299999999</v>
      </c>
      <c r="BY96">
        <v>0.227941176</v>
      </c>
    </row>
    <row r="97" spans="1:77">
      <c r="A97" t="s">
        <v>228</v>
      </c>
      <c r="B97" t="s">
        <v>214</v>
      </c>
      <c r="C97" t="s">
        <v>119</v>
      </c>
      <c r="D97">
        <v>99</v>
      </c>
      <c r="E97">
        <v>538599.75760000001</v>
      </c>
      <c r="F97">
        <v>2381</v>
      </c>
      <c r="G97">
        <v>8</v>
      </c>
      <c r="H97">
        <v>403</v>
      </c>
      <c r="I97">
        <v>559</v>
      </c>
      <c r="J97">
        <v>1032</v>
      </c>
      <c r="K97">
        <v>286</v>
      </c>
      <c r="L97">
        <v>93</v>
      </c>
      <c r="M97">
        <v>3.3599329999999998E-3</v>
      </c>
      <c r="N97">
        <v>0.169256615</v>
      </c>
      <c r="O97">
        <v>0.23477530399999999</v>
      </c>
      <c r="P97">
        <v>0.43343133099999998</v>
      </c>
      <c r="Q97">
        <v>0.12011759800000001</v>
      </c>
      <c r="R97">
        <v>3.9059218999999999E-2</v>
      </c>
      <c r="S97">
        <v>18</v>
      </c>
      <c r="T97">
        <v>144</v>
      </c>
      <c r="U97">
        <v>303</v>
      </c>
      <c r="V97">
        <v>345</v>
      </c>
      <c r="W97">
        <v>546</v>
      </c>
      <c r="X97">
        <v>573</v>
      </c>
      <c r="Y97">
        <v>219</v>
      </c>
      <c r="Z97">
        <v>107</v>
      </c>
      <c r="AA97">
        <v>126</v>
      </c>
      <c r="AB97">
        <v>7.5598490000000004E-3</v>
      </c>
      <c r="AC97">
        <v>6.0478789999999998E-2</v>
      </c>
      <c r="AD97">
        <v>0.12725745499999999</v>
      </c>
      <c r="AE97">
        <v>0.144897102</v>
      </c>
      <c r="AF97">
        <v>0.229315414</v>
      </c>
      <c r="AG97">
        <v>0.24065518699999999</v>
      </c>
      <c r="AH97">
        <v>9.1978160000000003E-2</v>
      </c>
      <c r="AI97">
        <v>4.4939101000000002E-2</v>
      </c>
      <c r="AJ97">
        <v>5.2918941999999997E-2</v>
      </c>
      <c r="AK97">
        <v>5614</v>
      </c>
      <c r="AL97">
        <v>370</v>
      </c>
      <c r="AM97">
        <v>220</v>
      </c>
      <c r="AN97">
        <v>125</v>
      </c>
      <c r="AO97">
        <v>300</v>
      </c>
      <c r="AP97">
        <v>71</v>
      </c>
      <c r="AQ97">
        <v>138</v>
      </c>
      <c r="AR97">
        <v>122</v>
      </c>
      <c r="AS97">
        <v>214</v>
      </c>
      <c r="AT97">
        <v>257</v>
      </c>
      <c r="AU97">
        <v>1211</v>
      </c>
      <c r="AV97">
        <v>1009</v>
      </c>
      <c r="AW97">
        <v>312</v>
      </c>
      <c r="AX97">
        <v>521</v>
      </c>
      <c r="AY97">
        <v>451</v>
      </c>
      <c r="AZ97">
        <v>178</v>
      </c>
      <c r="BA97">
        <v>115</v>
      </c>
      <c r="BB97">
        <v>42.5</v>
      </c>
      <c r="BC97">
        <v>42</v>
      </c>
      <c r="BD97">
        <v>6.5906662000000005E-2</v>
      </c>
      <c r="BE97">
        <v>3.9187745000000003E-2</v>
      </c>
      <c r="BF97">
        <v>2.2265764E-2</v>
      </c>
      <c r="BG97">
        <v>5.3437833999999997E-2</v>
      </c>
      <c r="BH97">
        <v>1.2646954E-2</v>
      </c>
      <c r="BI97">
        <v>2.4581404000000001E-2</v>
      </c>
      <c r="BJ97">
        <v>2.1731385999999998E-2</v>
      </c>
      <c r="BK97">
        <v>3.8118987999999999E-2</v>
      </c>
      <c r="BL97">
        <v>4.5778410999999998E-2</v>
      </c>
      <c r="BM97">
        <v>0.21571072299999999</v>
      </c>
      <c r="BN97">
        <v>0.17972924800000001</v>
      </c>
      <c r="BO97">
        <v>5.5575346999999997E-2</v>
      </c>
      <c r="BP97">
        <v>9.2803705E-2</v>
      </c>
      <c r="BQ97">
        <v>8.0334876999999999E-2</v>
      </c>
      <c r="BR97">
        <v>3.1706447999999998E-2</v>
      </c>
      <c r="BS97">
        <v>2.0484503000000001E-2</v>
      </c>
      <c r="BT97">
        <v>10</v>
      </c>
      <c r="BU97">
        <v>45</v>
      </c>
      <c r="BV97">
        <v>6</v>
      </c>
      <c r="BW97">
        <v>6.0606061000000003E-2</v>
      </c>
      <c r="BX97">
        <v>0.101010101</v>
      </c>
      <c r="BY97">
        <v>0.45454545499999999</v>
      </c>
    </row>
    <row r="98" spans="1:77">
      <c r="A98" t="s">
        <v>228</v>
      </c>
      <c r="B98" t="s">
        <v>214</v>
      </c>
      <c r="C98" t="s">
        <v>142</v>
      </c>
      <c r="D98">
        <v>200</v>
      </c>
      <c r="E98">
        <v>868286.78</v>
      </c>
      <c r="F98">
        <v>2881</v>
      </c>
      <c r="G98">
        <v>4</v>
      </c>
      <c r="H98">
        <v>346</v>
      </c>
      <c r="I98">
        <v>499</v>
      </c>
      <c r="J98">
        <v>960</v>
      </c>
      <c r="K98">
        <v>572</v>
      </c>
      <c r="L98">
        <v>500</v>
      </c>
      <c r="M98">
        <v>1.3884069999999999E-3</v>
      </c>
      <c r="N98">
        <v>0.12009718799999999</v>
      </c>
      <c r="O98">
        <v>0.17320374899999999</v>
      </c>
      <c r="P98">
        <v>0.33321763300000001</v>
      </c>
      <c r="Q98">
        <v>0.19854217299999999</v>
      </c>
      <c r="R98">
        <v>0.17355085000000001</v>
      </c>
      <c r="S98">
        <v>9</v>
      </c>
      <c r="T98">
        <v>88</v>
      </c>
      <c r="U98">
        <v>260</v>
      </c>
      <c r="V98">
        <v>318</v>
      </c>
      <c r="W98">
        <v>474</v>
      </c>
      <c r="X98">
        <v>512</v>
      </c>
      <c r="Y98">
        <v>340</v>
      </c>
      <c r="Z98">
        <v>254</v>
      </c>
      <c r="AA98">
        <v>626</v>
      </c>
      <c r="AB98">
        <v>3.1239150000000001E-3</v>
      </c>
      <c r="AC98">
        <v>3.0544950000000001E-2</v>
      </c>
      <c r="AD98">
        <v>9.0246441999999996E-2</v>
      </c>
      <c r="AE98">
        <v>0.110378341</v>
      </c>
      <c r="AF98">
        <v>0.16452620600000001</v>
      </c>
      <c r="AG98">
        <v>0.177716071</v>
      </c>
      <c r="AH98">
        <v>0.11801457799999999</v>
      </c>
      <c r="AI98">
        <v>8.8163831999999998E-2</v>
      </c>
      <c r="AJ98">
        <v>0.21728566499999999</v>
      </c>
      <c r="AK98">
        <v>7083</v>
      </c>
      <c r="AL98">
        <v>507</v>
      </c>
      <c r="AM98">
        <v>283</v>
      </c>
      <c r="AN98">
        <v>198</v>
      </c>
      <c r="AO98">
        <v>406</v>
      </c>
      <c r="AP98">
        <v>81</v>
      </c>
      <c r="AQ98">
        <v>190</v>
      </c>
      <c r="AR98">
        <v>132</v>
      </c>
      <c r="AS98">
        <v>257</v>
      </c>
      <c r="AT98">
        <v>294</v>
      </c>
      <c r="AU98">
        <v>1596</v>
      </c>
      <c r="AV98">
        <v>1485</v>
      </c>
      <c r="AW98">
        <v>411</v>
      </c>
      <c r="AX98">
        <v>594</v>
      </c>
      <c r="AY98">
        <v>410</v>
      </c>
      <c r="AZ98">
        <v>159</v>
      </c>
      <c r="BA98">
        <v>80</v>
      </c>
      <c r="BB98">
        <v>40.4</v>
      </c>
      <c r="BC98">
        <v>41</v>
      </c>
      <c r="BD98">
        <v>7.1579839000000006E-2</v>
      </c>
      <c r="BE98">
        <v>3.9954821000000001E-2</v>
      </c>
      <c r="BF98">
        <v>2.7954257E-2</v>
      </c>
      <c r="BG98">
        <v>5.7320344000000002E-2</v>
      </c>
      <c r="BH98">
        <v>1.1435832E-2</v>
      </c>
      <c r="BI98">
        <v>2.6824792E-2</v>
      </c>
      <c r="BJ98">
        <v>1.8636171E-2</v>
      </c>
      <c r="BK98">
        <v>3.628406E-2</v>
      </c>
      <c r="BL98">
        <v>4.1507835999999999E-2</v>
      </c>
      <c r="BM98">
        <v>0.22532825100000001</v>
      </c>
      <c r="BN98">
        <v>0.20965692499999999</v>
      </c>
      <c r="BO98">
        <v>5.8026260000000003E-2</v>
      </c>
      <c r="BP98">
        <v>8.3862770000000003E-2</v>
      </c>
      <c r="BQ98">
        <v>5.7885077E-2</v>
      </c>
      <c r="BR98">
        <v>2.2448115000000001E-2</v>
      </c>
      <c r="BS98">
        <v>1.1294649E-2</v>
      </c>
      <c r="BT98">
        <v>62</v>
      </c>
      <c r="BU98">
        <v>61</v>
      </c>
      <c r="BV98">
        <v>32</v>
      </c>
      <c r="BW98">
        <v>0.16</v>
      </c>
      <c r="BX98">
        <v>0.31</v>
      </c>
      <c r="BY98">
        <v>0.30499999999999999</v>
      </c>
    </row>
    <row r="99" spans="1:77">
      <c r="A99" t="s">
        <v>228</v>
      </c>
      <c r="B99" t="s">
        <v>215</v>
      </c>
      <c r="C99" t="s">
        <v>147</v>
      </c>
      <c r="D99">
        <v>151</v>
      </c>
      <c r="E99">
        <v>2304016.1060000001</v>
      </c>
      <c r="F99">
        <v>2680</v>
      </c>
      <c r="G99">
        <v>2</v>
      </c>
      <c r="H99">
        <v>157</v>
      </c>
      <c r="I99">
        <v>726</v>
      </c>
      <c r="J99">
        <v>677</v>
      </c>
      <c r="K99">
        <v>560</v>
      </c>
      <c r="L99">
        <v>558</v>
      </c>
      <c r="M99">
        <v>7.4626900000000003E-4</v>
      </c>
      <c r="N99">
        <v>5.8582090000000003E-2</v>
      </c>
      <c r="O99">
        <v>0.270895522</v>
      </c>
      <c r="P99">
        <v>0.25261193999999998</v>
      </c>
      <c r="Q99">
        <v>0.20895522399999999</v>
      </c>
      <c r="R99">
        <v>0.208208955</v>
      </c>
      <c r="S99">
        <v>3</v>
      </c>
      <c r="T99">
        <v>19</v>
      </c>
      <c r="U99">
        <v>166</v>
      </c>
      <c r="V99">
        <v>570</v>
      </c>
      <c r="W99">
        <v>357</v>
      </c>
      <c r="X99">
        <v>348</v>
      </c>
      <c r="Y99">
        <v>289</v>
      </c>
      <c r="Z99">
        <v>257</v>
      </c>
      <c r="AA99">
        <v>671</v>
      </c>
      <c r="AB99">
        <v>1.1194029999999999E-3</v>
      </c>
      <c r="AC99">
        <v>7.0895519999999998E-3</v>
      </c>
      <c r="AD99">
        <v>6.1940298999999997E-2</v>
      </c>
      <c r="AE99">
        <v>0.21268656699999999</v>
      </c>
      <c r="AF99">
        <v>0.13320895499999999</v>
      </c>
      <c r="AG99">
        <v>0.12985074599999999</v>
      </c>
      <c r="AH99">
        <v>0.107835821</v>
      </c>
      <c r="AI99">
        <v>9.5895521999999997E-2</v>
      </c>
      <c r="AJ99">
        <v>0.250373134</v>
      </c>
      <c r="AK99">
        <v>6581</v>
      </c>
      <c r="AL99">
        <v>447</v>
      </c>
      <c r="AM99">
        <v>275</v>
      </c>
      <c r="AN99">
        <v>172</v>
      </c>
      <c r="AO99">
        <v>421</v>
      </c>
      <c r="AP99">
        <v>74</v>
      </c>
      <c r="AQ99">
        <v>146</v>
      </c>
      <c r="AR99">
        <v>97</v>
      </c>
      <c r="AS99">
        <v>204</v>
      </c>
      <c r="AT99">
        <v>276</v>
      </c>
      <c r="AU99">
        <v>1541</v>
      </c>
      <c r="AV99">
        <v>1455</v>
      </c>
      <c r="AW99">
        <v>409</v>
      </c>
      <c r="AX99">
        <v>524</v>
      </c>
      <c r="AY99">
        <v>334</v>
      </c>
      <c r="AZ99">
        <v>112</v>
      </c>
      <c r="BA99">
        <v>94</v>
      </c>
      <c r="BB99">
        <v>40.200000000000003</v>
      </c>
      <c r="BC99">
        <v>41</v>
      </c>
      <c r="BD99">
        <v>6.7922808000000001E-2</v>
      </c>
      <c r="BE99">
        <v>4.1786961999999997E-2</v>
      </c>
      <c r="BF99">
        <v>2.6135846000000001E-2</v>
      </c>
      <c r="BG99">
        <v>6.3972040999999993E-2</v>
      </c>
      <c r="BH99">
        <v>1.1244492E-2</v>
      </c>
      <c r="BI99">
        <v>2.2185078E-2</v>
      </c>
      <c r="BJ99">
        <v>1.4739400999999999E-2</v>
      </c>
      <c r="BK99">
        <v>3.0998329000000002E-2</v>
      </c>
      <c r="BL99">
        <v>4.1938915E-2</v>
      </c>
      <c r="BM99">
        <v>0.23415894200000001</v>
      </c>
      <c r="BN99">
        <v>0.22109102</v>
      </c>
      <c r="BO99">
        <v>6.214861E-2</v>
      </c>
      <c r="BP99">
        <v>7.9623157999999999E-2</v>
      </c>
      <c r="BQ99">
        <v>5.0752165000000002E-2</v>
      </c>
      <c r="BR99">
        <v>1.701869E-2</v>
      </c>
      <c r="BS99">
        <v>1.4283544E-2</v>
      </c>
      <c r="BT99">
        <v>51</v>
      </c>
      <c r="BU99">
        <v>10</v>
      </c>
      <c r="BV99">
        <v>36</v>
      </c>
      <c r="BW99">
        <v>0.238410596</v>
      </c>
      <c r="BX99">
        <v>0.33774834399999998</v>
      </c>
      <c r="BY99">
        <v>6.6225166000000002E-2</v>
      </c>
    </row>
    <row r="100" spans="1:77">
      <c r="A100" t="s">
        <v>228</v>
      </c>
      <c r="B100" t="s">
        <v>215</v>
      </c>
      <c r="C100" t="s">
        <v>132</v>
      </c>
      <c r="D100">
        <v>201</v>
      </c>
      <c r="E100">
        <v>644495.22389999998</v>
      </c>
      <c r="F100">
        <v>3206</v>
      </c>
      <c r="G100">
        <v>5</v>
      </c>
      <c r="H100">
        <v>591</v>
      </c>
      <c r="I100">
        <v>928</v>
      </c>
      <c r="J100">
        <v>867</v>
      </c>
      <c r="K100">
        <v>481</v>
      </c>
      <c r="L100">
        <v>334</v>
      </c>
      <c r="M100">
        <v>1.559576E-3</v>
      </c>
      <c r="N100">
        <v>0.184341859</v>
      </c>
      <c r="O100">
        <v>0.28945726799999999</v>
      </c>
      <c r="P100">
        <v>0.27043044300000002</v>
      </c>
      <c r="Q100">
        <v>0.15003119200000001</v>
      </c>
      <c r="R100">
        <v>0.10417966300000001</v>
      </c>
      <c r="S100">
        <v>31</v>
      </c>
      <c r="T100">
        <v>175</v>
      </c>
      <c r="U100">
        <v>463</v>
      </c>
      <c r="V100">
        <v>651</v>
      </c>
      <c r="W100">
        <v>494</v>
      </c>
      <c r="X100">
        <v>458</v>
      </c>
      <c r="Y100">
        <v>335</v>
      </c>
      <c r="Z100">
        <v>211</v>
      </c>
      <c r="AA100">
        <v>388</v>
      </c>
      <c r="AB100">
        <v>9.66937E-3</v>
      </c>
      <c r="AC100">
        <v>5.4585152999999997E-2</v>
      </c>
      <c r="AD100">
        <v>0.144416719</v>
      </c>
      <c r="AE100">
        <v>0.203056769</v>
      </c>
      <c r="AF100">
        <v>0.15408608900000001</v>
      </c>
      <c r="AG100">
        <v>0.14285714299999999</v>
      </c>
      <c r="AH100">
        <v>0.104491578</v>
      </c>
      <c r="AI100">
        <v>6.5814099000000001E-2</v>
      </c>
      <c r="AJ100">
        <v>0.121023082</v>
      </c>
      <c r="AK100">
        <v>7147</v>
      </c>
      <c r="AL100">
        <v>519</v>
      </c>
      <c r="AM100">
        <v>264</v>
      </c>
      <c r="AN100">
        <v>178</v>
      </c>
      <c r="AO100">
        <v>389</v>
      </c>
      <c r="AP100">
        <v>69</v>
      </c>
      <c r="AQ100">
        <v>151</v>
      </c>
      <c r="AR100">
        <v>96</v>
      </c>
      <c r="AS100">
        <v>249</v>
      </c>
      <c r="AT100">
        <v>359</v>
      </c>
      <c r="AU100">
        <v>1907</v>
      </c>
      <c r="AV100">
        <v>1437</v>
      </c>
      <c r="AW100">
        <v>353</v>
      </c>
      <c r="AX100">
        <v>543</v>
      </c>
      <c r="AY100">
        <v>398</v>
      </c>
      <c r="AZ100">
        <v>162</v>
      </c>
      <c r="BA100">
        <v>73</v>
      </c>
      <c r="BB100">
        <v>39.9</v>
      </c>
      <c r="BC100">
        <v>39</v>
      </c>
      <c r="BD100">
        <v>7.2617881999999995E-2</v>
      </c>
      <c r="BE100">
        <v>3.6938576000000001E-2</v>
      </c>
      <c r="BF100">
        <v>2.4905554999999999E-2</v>
      </c>
      <c r="BG100">
        <v>5.4428431999999999E-2</v>
      </c>
      <c r="BH100">
        <v>9.6544000000000005E-3</v>
      </c>
      <c r="BI100">
        <v>2.1127745999999999E-2</v>
      </c>
      <c r="BJ100">
        <v>1.3432209000000001E-2</v>
      </c>
      <c r="BK100">
        <v>3.4839793000000001E-2</v>
      </c>
      <c r="BL100">
        <v>5.0230865999999999E-2</v>
      </c>
      <c r="BM100">
        <v>0.26682524099999999</v>
      </c>
      <c r="BN100">
        <v>0.20106338300000001</v>
      </c>
      <c r="BO100">
        <v>4.9391352999999999E-2</v>
      </c>
      <c r="BP100">
        <v>7.5975933999999995E-2</v>
      </c>
      <c r="BQ100">
        <v>5.5687700999999999E-2</v>
      </c>
      <c r="BR100">
        <v>2.2666853000000001E-2</v>
      </c>
      <c r="BS100">
        <v>1.0214076000000001E-2</v>
      </c>
      <c r="BT100">
        <v>37</v>
      </c>
      <c r="BU100">
        <v>33</v>
      </c>
      <c r="BV100">
        <v>58</v>
      </c>
      <c r="BW100">
        <v>0.28855721400000001</v>
      </c>
      <c r="BX100">
        <v>0.18407960200000001</v>
      </c>
      <c r="BY100">
        <v>0.16417910399999999</v>
      </c>
    </row>
    <row r="101" spans="1:77">
      <c r="A101" t="s">
        <v>228</v>
      </c>
      <c r="B101" t="s">
        <v>215</v>
      </c>
      <c r="C101" t="s">
        <v>116</v>
      </c>
      <c r="D101">
        <v>199</v>
      </c>
      <c r="E101">
        <v>649535.64820000005</v>
      </c>
      <c r="F101">
        <v>3196</v>
      </c>
      <c r="G101">
        <v>8</v>
      </c>
      <c r="H101">
        <v>272</v>
      </c>
      <c r="I101">
        <v>972</v>
      </c>
      <c r="J101">
        <v>711</v>
      </c>
      <c r="K101">
        <v>827</v>
      </c>
      <c r="L101">
        <v>406</v>
      </c>
      <c r="M101">
        <v>2.5031290000000002E-3</v>
      </c>
      <c r="N101">
        <v>8.5106382999999994E-2</v>
      </c>
      <c r="O101">
        <v>0.30413016300000001</v>
      </c>
      <c r="P101">
        <v>0.222465582</v>
      </c>
      <c r="Q101">
        <v>0.25876095100000002</v>
      </c>
      <c r="R101">
        <v>0.12703379200000001</v>
      </c>
      <c r="S101">
        <v>21</v>
      </c>
      <c r="T101">
        <v>93</v>
      </c>
      <c r="U101">
        <v>233</v>
      </c>
      <c r="V101">
        <v>812</v>
      </c>
      <c r="W101">
        <v>437</v>
      </c>
      <c r="X101">
        <v>361</v>
      </c>
      <c r="Y101">
        <v>324</v>
      </c>
      <c r="Z101">
        <v>311</v>
      </c>
      <c r="AA101">
        <v>604</v>
      </c>
      <c r="AB101">
        <v>6.5707129999999997E-3</v>
      </c>
      <c r="AC101">
        <v>2.9098874E-2</v>
      </c>
      <c r="AD101">
        <v>7.2903629999999997E-2</v>
      </c>
      <c r="AE101">
        <v>0.25406758400000001</v>
      </c>
      <c r="AF101">
        <v>0.136733417</v>
      </c>
      <c r="AG101">
        <v>0.11295369199999999</v>
      </c>
      <c r="AH101">
        <v>0.101376721</v>
      </c>
      <c r="AI101">
        <v>9.7309136000000004E-2</v>
      </c>
      <c r="AJ101">
        <v>0.188986233</v>
      </c>
      <c r="AK101">
        <v>7564</v>
      </c>
      <c r="AL101">
        <v>597</v>
      </c>
      <c r="AM101">
        <v>321</v>
      </c>
      <c r="AN101">
        <v>182</v>
      </c>
      <c r="AO101">
        <v>438</v>
      </c>
      <c r="AP101">
        <v>79</v>
      </c>
      <c r="AQ101">
        <v>154</v>
      </c>
      <c r="AR101">
        <v>108</v>
      </c>
      <c r="AS101">
        <v>252</v>
      </c>
      <c r="AT101">
        <v>349</v>
      </c>
      <c r="AU101">
        <v>1844</v>
      </c>
      <c r="AV101">
        <v>1498</v>
      </c>
      <c r="AW101">
        <v>455</v>
      </c>
      <c r="AX101">
        <v>653</v>
      </c>
      <c r="AY101">
        <v>448</v>
      </c>
      <c r="AZ101">
        <v>127</v>
      </c>
      <c r="BA101">
        <v>59</v>
      </c>
      <c r="BB101">
        <v>39.9</v>
      </c>
      <c r="BC101">
        <v>40</v>
      </c>
      <c r="BD101">
        <v>7.8926494E-2</v>
      </c>
      <c r="BE101">
        <v>4.2437863999999999E-2</v>
      </c>
      <c r="BF101">
        <v>2.4061342999999999E-2</v>
      </c>
      <c r="BG101">
        <v>5.7905869999999998E-2</v>
      </c>
      <c r="BH101">
        <v>1.0444208999999999E-2</v>
      </c>
      <c r="BI101">
        <v>2.0359598E-2</v>
      </c>
      <c r="BJ101">
        <v>1.427816E-2</v>
      </c>
      <c r="BK101">
        <v>3.3315706E-2</v>
      </c>
      <c r="BL101">
        <v>4.6139608999999998E-2</v>
      </c>
      <c r="BM101">
        <v>0.24378635600000001</v>
      </c>
      <c r="BN101">
        <v>0.198043363</v>
      </c>
      <c r="BO101">
        <v>6.0153357999999997E-2</v>
      </c>
      <c r="BP101">
        <v>8.6329983999999999E-2</v>
      </c>
      <c r="BQ101">
        <v>5.9227922000000002E-2</v>
      </c>
      <c r="BR101">
        <v>1.6790058E-2</v>
      </c>
      <c r="BS101">
        <v>7.8001060000000002E-3</v>
      </c>
      <c r="BT101">
        <v>42</v>
      </c>
      <c r="BU101">
        <v>18</v>
      </c>
      <c r="BV101">
        <v>83</v>
      </c>
      <c r="BW101">
        <v>0.41708542700000001</v>
      </c>
      <c r="BX101">
        <v>0.21105527600000001</v>
      </c>
      <c r="BY101">
        <v>9.0452261000000006E-2</v>
      </c>
    </row>
    <row r="102" spans="1:77">
      <c r="A102" t="s">
        <v>228</v>
      </c>
      <c r="B102" t="s">
        <v>216</v>
      </c>
      <c r="C102" t="s">
        <v>139</v>
      </c>
      <c r="D102">
        <v>104</v>
      </c>
      <c r="E102">
        <v>561448.07689999999</v>
      </c>
      <c r="F102">
        <v>2320</v>
      </c>
      <c r="G102">
        <v>5</v>
      </c>
      <c r="H102">
        <v>180</v>
      </c>
      <c r="I102">
        <v>512</v>
      </c>
      <c r="J102">
        <v>642</v>
      </c>
      <c r="K102">
        <v>588</v>
      </c>
      <c r="L102">
        <v>393</v>
      </c>
      <c r="M102">
        <v>2.1551719999999999E-3</v>
      </c>
      <c r="N102">
        <v>7.7586207000000004E-2</v>
      </c>
      <c r="O102">
        <v>0.22068965500000001</v>
      </c>
      <c r="P102">
        <v>0.27672413800000001</v>
      </c>
      <c r="Q102">
        <v>0.25344827599999997</v>
      </c>
      <c r="R102">
        <v>0.16939655200000001</v>
      </c>
      <c r="S102">
        <v>6</v>
      </c>
      <c r="T102">
        <v>28</v>
      </c>
      <c r="U102">
        <v>207</v>
      </c>
      <c r="V102">
        <v>362</v>
      </c>
      <c r="W102">
        <v>351</v>
      </c>
      <c r="X102">
        <v>280</v>
      </c>
      <c r="Y102">
        <v>250</v>
      </c>
      <c r="Z102">
        <v>270</v>
      </c>
      <c r="AA102">
        <v>566</v>
      </c>
      <c r="AB102">
        <v>2.5862070000000001E-3</v>
      </c>
      <c r="AC102">
        <v>1.2068966E-2</v>
      </c>
      <c r="AD102">
        <v>8.9224137999999995E-2</v>
      </c>
      <c r="AE102">
        <v>0.156034483</v>
      </c>
      <c r="AF102">
        <v>0.15129310300000001</v>
      </c>
      <c r="AG102">
        <v>0.12068965500000001</v>
      </c>
      <c r="AH102">
        <v>0.107758621</v>
      </c>
      <c r="AI102">
        <v>0.11637931</v>
      </c>
      <c r="AJ102">
        <v>0.24396551699999999</v>
      </c>
      <c r="AK102">
        <v>5626</v>
      </c>
      <c r="AL102">
        <v>410</v>
      </c>
      <c r="AM102">
        <v>208</v>
      </c>
      <c r="AN102">
        <v>124</v>
      </c>
      <c r="AO102">
        <v>338</v>
      </c>
      <c r="AP102">
        <v>60</v>
      </c>
      <c r="AQ102">
        <v>100</v>
      </c>
      <c r="AR102">
        <v>88</v>
      </c>
      <c r="AS102">
        <v>217</v>
      </c>
      <c r="AT102">
        <v>257</v>
      </c>
      <c r="AU102">
        <v>1277</v>
      </c>
      <c r="AV102">
        <v>1182</v>
      </c>
      <c r="AW102">
        <v>345</v>
      </c>
      <c r="AX102">
        <v>494</v>
      </c>
      <c r="AY102">
        <v>356</v>
      </c>
      <c r="AZ102">
        <v>107</v>
      </c>
      <c r="BA102">
        <v>63</v>
      </c>
      <c r="BB102">
        <v>41</v>
      </c>
      <c r="BC102">
        <v>42</v>
      </c>
      <c r="BD102">
        <v>7.2875933000000004E-2</v>
      </c>
      <c r="BE102">
        <v>3.6971205E-2</v>
      </c>
      <c r="BF102">
        <v>2.2040526000000001E-2</v>
      </c>
      <c r="BG102">
        <v>6.0078208000000001E-2</v>
      </c>
      <c r="BH102">
        <v>1.0664771E-2</v>
      </c>
      <c r="BI102">
        <v>1.7774617999999999E-2</v>
      </c>
      <c r="BJ102">
        <v>1.5641664E-2</v>
      </c>
      <c r="BK102">
        <v>3.8570921000000001E-2</v>
      </c>
      <c r="BL102">
        <v>4.5680767999999997E-2</v>
      </c>
      <c r="BM102">
        <v>0.22698187</v>
      </c>
      <c r="BN102">
        <v>0.21009598299999999</v>
      </c>
      <c r="BO102">
        <v>6.1322432000000003E-2</v>
      </c>
      <c r="BP102">
        <v>8.7806612000000006E-2</v>
      </c>
      <c r="BQ102">
        <v>6.3277639999999996E-2</v>
      </c>
      <c r="BR102">
        <v>1.9018841000000002E-2</v>
      </c>
      <c r="BS102">
        <v>1.1198009E-2</v>
      </c>
      <c r="BT102">
        <v>38</v>
      </c>
      <c r="BU102">
        <v>5</v>
      </c>
      <c r="BV102">
        <v>29</v>
      </c>
      <c r="BW102">
        <v>0.27884615400000001</v>
      </c>
      <c r="BX102">
        <v>0.36538461500000002</v>
      </c>
      <c r="BY102">
        <v>4.8076923000000001E-2</v>
      </c>
    </row>
    <row r="103" spans="1:77">
      <c r="A103" t="s">
        <v>228</v>
      </c>
      <c r="B103" t="s">
        <v>216</v>
      </c>
      <c r="C103" t="s">
        <v>78</v>
      </c>
      <c r="D103">
        <v>164</v>
      </c>
      <c r="E103">
        <v>417106.70730000001</v>
      </c>
      <c r="F103">
        <v>3174</v>
      </c>
      <c r="G103">
        <v>9</v>
      </c>
      <c r="H103">
        <v>287</v>
      </c>
      <c r="I103">
        <v>810</v>
      </c>
      <c r="J103">
        <v>1544</v>
      </c>
      <c r="K103">
        <v>441</v>
      </c>
      <c r="L103">
        <v>83</v>
      </c>
      <c r="M103">
        <v>2.8355390000000002E-3</v>
      </c>
      <c r="N103">
        <v>9.0422180000000005E-2</v>
      </c>
      <c r="O103">
        <v>0.255198488</v>
      </c>
      <c r="P103">
        <v>0.48645242599999999</v>
      </c>
      <c r="Q103">
        <v>0.13894139899999999</v>
      </c>
      <c r="R103">
        <v>2.6149967999999999E-2</v>
      </c>
      <c r="S103">
        <v>18</v>
      </c>
      <c r="T103">
        <v>56</v>
      </c>
      <c r="U103">
        <v>261</v>
      </c>
      <c r="V103">
        <v>599</v>
      </c>
      <c r="W103">
        <v>912</v>
      </c>
      <c r="X103">
        <v>753</v>
      </c>
      <c r="Y103">
        <v>319</v>
      </c>
      <c r="Z103">
        <v>168</v>
      </c>
      <c r="AA103">
        <v>88</v>
      </c>
      <c r="AB103">
        <v>5.6710780000000004E-3</v>
      </c>
      <c r="AC103">
        <v>1.7643352000000001E-2</v>
      </c>
      <c r="AD103">
        <v>8.2230624000000002E-2</v>
      </c>
      <c r="AE103">
        <v>0.18872085699999999</v>
      </c>
      <c r="AF103">
        <v>0.287334594</v>
      </c>
      <c r="AG103">
        <v>0.23724007599999999</v>
      </c>
      <c r="AH103">
        <v>0.100504096</v>
      </c>
      <c r="AI103">
        <v>5.2930057000000003E-2</v>
      </c>
      <c r="AJ103">
        <v>2.7725268000000001E-2</v>
      </c>
      <c r="AK103">
        <v>7724</v>
      </c>
      <c r="AL103">
        <v>565</v>
      </c>
      <c r="AM103">
        <v>319</v>
      </c>
      <c r="AN103">
        <v>179</v>
      </c>
      <c r="AO103">
        <v>429</v>
      </c>
      <c r="AP103">
        <v>93</v>
      </c>
      <c r="AQ103">
        <v>154</v>
      </c>
      <c r="AR103">
        <v>143</v>
      </c>
      <c r="AS103">
        <v>354</v>
      </c>
      <c r="AT103">
        <v>478</v>
      </c>
      <c r="AU103">
        <v>1932</v>
      </c>
      <c r="AV103">
        <v>1386</v>
      </c>
      <c r="AW103">
        <v>433</v>
      </c>
      <c r="AX103">
        <v>621</v>
      </c>
      <c r="AY103">
        <v>448</v>
      </c>
      <c r="AZ103">
        <v>121</v>
      </c>
      <c r="BA103">
        <v>69</v>
      </c>
      <c r="BB103">
        <v>39</v>
      </c>
      <c r="BC103">
        <v>38</v>
      </c>
      <c r="BD103">
        <v>7.3148627999999993E-2</v>
      </c>
      <c r="BE103">
        <v>4.1299845000000002E-2</v>
      </c>
      <c r="BF103">
        <v>2.3174521E-2</v>
      </c>
      <c r="BG103">
        <v>5.5541170000000001E-2</v>
      </c>
      <c r="BH103">
        <v>1.2040393999999999E-2</v>
      </c>
      <c r="BI103">
        <v>1.9937856E-2</v>
      </c>
      <c r="BJ103">
        <v>1.8513722999999999E-2</v>
      </c>
      <c r="BK103">
        <v>4.5831176000000001E-2</v>
      </c>
      <c r="BL103">
        <v>6.1885033999999998E-2</v>
      </c>
      <c r="BM103">
        <v>0.25012946699999999</v>
      </c>
      <c r="BN103">
        <v>0.17944070400000001</v>
      </c>
      <c r="BO103">
        <v>5.6059036999999999E-2</v>
      </c>
      <c r="BP103">
        <v>8.0398757000000001E-2</v>
      </c>
      <c r="BQ103">
        <v>5.8001035999999999E-2</v>
      </c>
      <c r="BR103">
        <v>1.5665458E-2</v>
      </c>
      <c r="BS103">
        <v>8.9331949999999997E-3</v>
      </c>
      <c r="BT103">
        <v>19</v>
      </c>
      <c r="BU103">
        <v>38</v>
      </c>
      <c r="BV103">
        <v>24</v>
      </c>
      <c r="BW103">
        <v>0.146341463</v>
      </c>
      <c r="BX103">
        <v>0.115853659</v>
      </c>
      <c r="BY103">
        <v>0.231707317</v>
      </c>
    </row>
    <row r="104" spans="1:77">
      <c r="A104" t="s">
        <v>228</v>
      </c>
      <c r="B104" t="s">
        <v>217</v>
      </c>
      <c r="C104" t="s">
        <v>33</v>
      </c>
      <c r="D104">
        <v>201</v>
      </c>
      <c r="E104">
        <v>390055.36820000003</v>
      </c>
      <c r="F104">
        <v>4040</v>
      </c>
      <c r="G104">
        <v>5</v>
      </c>
      <c r="H104">
        <v>556</v>
      </c>
      <c r="I104">
        <v>1033</v>
      </c>
      <c r="J104">
        <v>1700</v>
      </c>
      <c r="K104">
        <v>616</v>
      </c>
      <c r="L104">
        <v>130</v>
      </c>
      <c r="M104">
        <v>1.2376240000000001E-3</v>
      </c>
      <c r="N104">
        <v>0.13762376200000001</v>
      </c>
      <c r="O104">
        <v>0.255693069</v>
      </c>
      <c r="P104">
        <v>0.42079207899999999</v>
      </c>
      <c r="Q104">
        <v>0.15247524800000001</v>
      </c>
      <c r="R104">
        <v>3.2178218000000001E-2</v>
      </c>
      <c r="S104">
        <v>31</v>
      </c>
      <c r="T104">
        <v>137</v>
      </c>
      <c r="U104">
        <v>455</v>
      </c>
      <c r="V104">
        <v>690</v>
      </c>
      <c r="W104">
        <v>925</v>
      </c>
      <c r="X104">
        <v>857</v>
      </c>
      <c r="Y104">
        <v>494</v>
      </c>
      <c r="Z104">
        <v>259</v>
      </c>
      <c r="AA104">
        <v>192</v>
      </c>
      <c r="AB104">
        <v>7.6732670000000001E-3</v>
      </c>
      <c r="AC104">
        <v>3.3910890999999999E-2</v>
      </c>
      <c r="AD104">
        <v>0.112623762</v>
      </c>
      <c r="AE104">
        <v>0.17079207900000001</v>
      </c>
      <c r="AF104">
        <v>0.22896039600000001</v>
      </c>
      <c r="AG104">
        <v>0.212128713</v>
      </c>
      <c r="AH104">
        <v>0.122277228</v>
      </c>
      <c r="AI104">
        <v>6.4108911000000005E-2</v>
      </c>
      <c r="AJ104">
        <v>4.7524752000000003E-2</v>
      </c>
      <c r="AK104">
        <v>9820</v>
      </c>
      <c r="AL104">
        <v>652</v>
      </c>
      <c r="AM104">
        <v>344</v>
      </c>
      <c r="AN104">
        <v>217</v>
      </c>
      <c r="AO104">
        <v>574</v>
      </c>
      <c r="AP104">
        <v>96</v>
      </c>
      <c r="AQ104">
        <v>212</v>
      </c>
      <c r="AR104">
        <v>200</v>
      </c>
      <c r="AS104">
        <v>477</v>
      </c>
      <c r="AT104">
        <v>526</v>
      </c>
      <c r="AU104">
        <v>2163</v>
      </c>
      <c r="AV104">
        <v>2045</v>
      </c>
      <c r="AW104">
        <v>612</v>
      </c>
      <c r="AX104">
        <v>848</v>
      </c>
      <c r="AY104">
        <v>597</v>
      </c>
      <c r="AZ104">
        <v>148</v>
      </c>
      <c r="BA104">
        <v>109</v>
      </c>
      <c r="BB104">
        <v>40.5</v>
      </c>
      <c r="BC104">
        <v>41</v>
      </c>
      <c r="BD104">
        <v>6.6395112000000006E-2</v>
      </c>
      <c r="BE104">
        <v>3.5030550000000001E-2</v>
      </c>
      <c r="BF104">
        <v>2.2097760000000001E-2</v>
      </c>
      <c r="BG104">
        <v>5.8452138000000001E-2</v>
      </c>
      <c r="BH104">
        <v>9.775967E-3</v>
      </c>
      <c r="BI104">
        <v>2.1588594999999999E-2</v>
      </c>
      <c r="BJ104">
        <v>2.0366598999999999E-2</v>
      </c>
      <c r="BK104">
        <v>4.8574338000000002E-2</v>
      </c>
      <c r="BL104">
        <v>5.3564155000000002E-2</v>
      </c>
      <c r="BM104">
        <v>0.220264766</v>
      </c>
      <c r="BN104">
        <v>0.20824847299999999</v>
      </c>
      <c r="BO104">
        <v>6.2321792000000001E-2</v>
      </c>
      <c r="BP104">
        <v>8.6354378999999995E-2</v>
      </c>
      <c r="BQ104">
        <v>6.0794296999999997E-2</v>
      </c>
      <c r="BR104">
        <v>1.5071283E-2</v>
      </c>
      <c r="BS104">
        <v>1.1099796E-2</v>
      </c>
      <c r="BT104">
        <v>35</v>
      </c>
      <c r="BU104">
        <v>63</v>
      </c>
      <c r="BV104">
        <v>36</v>
      </c>
      <c r="BW104">
        <v>0.17910447800000001</v>
      </c>
      <c r="BX104">
        <v>0.17412935299999999</v>
      </c>
      <c r="BY104">
        <v>0.31343283599999999</v>
      </c>
    </row>
    <row r="105" spans="1:77">
      <c r="A105" t="s">
        <v>228</v>
      </c>
      <c r="B105" t="s">
        <v>217</v>
      </c>
      <c r="C105" t="s">
        <v>30</v>
      </c>
      <c r="D105">
        <v>298</v>
      </c>
      <c r="E105">
        <v>356004.04359999998</v>
      </c>
      <c r="F105">
        <v>3729</v>
      </c>
      <c r="G105">
        <v>5</v>
      </c>
      <c r="H105">
        <v>591</v>
      </c>
      <c r="I105">
        <v>1303</v>
      </c>
      <c r="J105">
        <v>1425</v>
      </c>
      <c r="K105">
        <v>336</v>
      </c>
      <c r="L105">
        <v>69</v>
      </c>
      <c r="M105">
        <v>1.3408420000000001E-3</v>
      </c>
      <c r="N105">
        <v>0.15848752999999999</v>
      </c>
      <c r="O105">
        <v>0.34942343799999998</v>
      </c>
      <c r="P105">
        <v>0.38213998399999999</v>
      </c>
      <c r="Q105">
        <v>9.0104586E-2</v>
      </c>
      <c r="R105">
        <v>1.8503619999999998E-2</v>
      </c>
      <c r="S105">
        <v>31</v>
      </c>
      <c r="T105">
        <v>147</v>
      </c>
      <c r="U105">
        <v>543</v>
      </c>
      <c r="V105">
        <v>890</v>
      </c>
      <c r="W105">
        <v>947</v>
      </c>
      <c r="X105">
        <v>661</v>
      </c>
      <c r="Y105">
        <v>290</v>
      </c>
      <c r="Z105">
        <v>133</v>
      </c>
      <c r="AA105">
        <v>87</v>
      </c>
      <c r="AB105">
        <v>8.3132210000000008E-3</v>
      </c>
      <c r="AC105">
        <v>3.9420756000000001E-2</v>
      </c>
      <c r="AD105">
        <v>0.14561544700000001</v>
      </c>
      <c r="AE105">
        <v>0.238669885</v>
      </c>
      <c r="AF105">
        <v>0.25395548400000001</v>
      </c>
      <c r="AG105">
        <v>0.177259319</v>
      </c>
      <c r="AH105">
        <v>7.7768839000000006E-2</v>
      </c>
      <c r="AI105">
        <v>3.5666398000000002E-2</v>
      </c>
      <c r="AJ105">
        <v>2.3330652E-2</v>
      </c>
      <c r="AK105">
        <v>8257</v>
      </c>
      <c r="AL105">
        <v>588</v>
      </c>
      <c r="AM105">
        <v>268</v>
      </c>
      <c r="AN105">
        <v>160</v>
      </c>
      <c r="AO105">
        <v>435</v>
      </c>
      <c r="AP105">
        <v>81</v>
      </c>
      <c r="AQ105">
        <v>162</v>
      </c>
      <c r="AR105">
        <v>159</v>
      </c>
      <c r="AS105">
        <v>396</v>
      </c>
      <c r="AT105">
        <v>545</v>
      </c>
      <c r="AU105">
        <v>1918</v>
      </c>
      <c r="AV105">
        <v>1609</v>
      </c>
      <c r="AW105">
        <v>456</v>
      </c>
      <c r="AX105">
        <v>775</v>
      </c>
      <c r="AY105">
        <v>496</v>
      </c>
      <c r="AZ105">
        <v>145</v>
      </c>
      <c r="BA105">
        <v>64</v>
      </c>
      <c r="BB105">
        <v>40.299999999999997</v>
      </c>
      <c r="BC105">
        <v>40</v>
      </c>
      <c r="BD105">
        <v>7.1212305000000004E-2</v>
      </c>
      <c r="BE105">
        <v>3.2457308999999997E-2</v>
      </c>
      <c r="BF105">
        <v>1.9377498E-2</v>
      </c>
      <c r="BG105">
        <v>5.2682571999999997E-2</v>
      </c>
      <c r="BH105">
        <v>9.8098579999999994E-3</v>
      </c>
      <c r="BI105">
        <v>1.9619716999999998E-2</v>
      </c>
      <c r="BJ105">
        <v>1.9256388999999999E-2</v>
      </c>
      <c r="BK105">
        <v>4.7959307E-2</v>
      </c>
      <c r="BL105">
        <v>6.6004601999999996E-2</v>
      </c>
      <c r="BM105">
        <v>0.23228775600000001</v>
      </c>
      <c r="BN105">
        <v>0.194864963</v>
      </c>
      <c r="BO105">
        <v>5.5225868999999997E-2</v>
      </c>
      <c r="BP105">
        <v>9.3859755000000003E-2</v>
      </c>
      <c r="BQ105">
        <v>6.0070243000000002E-2</v>
      </c>
      <c r="BR105">
        <v>1.7560856999999999E-2</v>
      </c>
      <c r="BS105">
        <v>7.7509989999999997E-3</v>
      </c>
      <c r="BT105">
        <v>20</v>
      </c>
      <c r="BU105">
        <v>54</v>
      </c>
      <c r="BV105">
        <v>153</v>
      </c>
      <c r="BW105">
        <v>0.51342281899999997</v>
      </c>
      <c r="BX105">
        <v>6.7114093999999999E-2</v>
      </c>
      <c r="BY105">
        <v>0.18120805400000001</v>
      </c>
    </row>
    <row r="106" spans="1:77">
      <c r="A106" t="s">
        <v>228</v>
      </c>
      <c r="B106" t="s">
        <v>217</v>
      </c>
      <c r="C106" t="s">
        <v>129</v>
      </c>
      <c r="D106">
        <v>174</v>
      </c>
      <c r="E106">
        <v>504863.56319999998</v>
      </c>
      <c r="F106">
        <v>3746</v>
      </c>
      <c r="G106">
        <v>1</v>
      </c>
      <c r="H106">
        <v>185</v>
      </c>
      <c r="I106">
        <v>725</v>
      </c>
      <c r="J106">
        <v>1720</v>
      </c>
      <c r="K106">
        <v>910</v>
      </c>
      <c r="L106">
        <v>205</v>
      </c>
      <c r="M106">
        <v>2.6695100000000003E-4</v>
      </c>
      <c r="N106">
        <v>4.9386012E-2</v>
      </c>
      <c r="O106">
        <v>0.193539776</v>
      </c>
      <c r="P106">
        <v>0.459156434</v>
      </c>
      <c r="Q106">
        <v>0.242925788</v>
      </c>
      <c r="R106">
        <v>5.4725040000000003E-2</v>
      </c>
      <c r="S106">
        <v>18</v>
      </c>
      <c r="T106">
        <v>42</v>
      </c>
      <c r="U106">
        <v>167</v>
      </c>
      <c r="V106">
        <v>458</v>
      </c>
      <c r="W106">
        <v>850</v>
      </c>
      <c r="X106">
        <v>934</v>
      </c>
      <c r="Y106">
        <v>560</v>
      </c>
      <c r="Z106">
        <v>360</v>
      </c>
      <c r="AA106">
        <v>357</v>
      </c>
      <c r="AB106">
        <v>4.8051250000000004E-3</v>
      </c>
      <c r="AC106">
        <v>1.1211959000000001E-2</v>
      </c>
      <c r="AD106">
        <v>4.4580886E-2</v>
      </c>
      <c r="AE106">
        <v>0.12226374800000001</v>
      </c>
      <c r="AF106">
        <v>0.22690870299999999</v>
      </c>
      <c r="AG106">
        <v>0.249332621</v>
      </c>
      <c r="AH106">
        <v>0.14949279200000001</v>
      </c>
      <c r="AI106">
        <v>9.6102509000000003E-2</v>
      </c>
      <c r="AJ106">
        <v>9.5301654999999999E-2</v>
      </c>
      <c r="AK106">
        <v>9296</v>
      </c>
      <c r="AL106">
        <v>499</v>
      </c>
      <c r="AM106">
        <v>319</v>
      </c>
      <c r="AN106">
        <v>197</v>
      </c>
      <c r="AO106">
        <v>538</v>
      </c>
      <c r="AP106">
        <v>126</v>
      </c>
      <c r="AQ106">
        <v>243</v>
      </c>
      <c r="AR106">
        <v>208</v>
      </c>
      <c r="AS106">
        <v>459</v>
      </c>
      <c r="AT106">
        <v>384</v>
      </c>
      <c r="AU106">
        <v>1845</v>
      </c>
      <c r="AV106">
        <v>1995</v>
      </c>
      <c r="AW106">
        <v>671</v>
      </c>
      <c r="AX106">
        <v>873</v>
      </c>
      <c r="AY106">
        <v>675</v>
      </c>
      <c r="AZ106">
        <v>183</v>
      </c>
      <c r="BA106">
        <v>81</v>
      </c>
      <c r="BB106">
        <v>42.2</v>
      </c>
      <c r="BC106">
        <v>43</v>
      </c>
      <c r="BD106">
        <v>5.3679002000000003E-2</v>
      </c>
      <c r="BE106">
        <v>3.4315835000000003E-2</v>
      </c>
      <c r="BF106">
        <v>2.1191910000000001E-2</v>
      </c>
      <c r="BG106">
        <v>5.7874355000000002E-2</v>
      </c>
      <c r="BH106">
        <v>1.3554217E-2</v>
      </c>
      <c r="BI106">
        <v>2.6140275000000001E-2</v>
      </c>
      <c r="BJ106">
        <v>2.2375215E-2</v>
      </c>
      <c r="BK106">
        <v>4.9376075999999998E-2</v>
      </c>
      <c r="BL106">
        <v>4.1308089999999999E-2</v>
      </c>
      <c r="BM106">
        <v>0.19847246099999999</v>
      </c>
      <c r="BN106">
        <v>0.21460843399999999</v>
      </c>
      <c r="BO106">
        <v>7.2181582999999994E-2</v>
      </c>
      <c r="BP106">
        <v>9.3911359999999999E-2</v>
      </c>
      <c r="BQ106">
        <v>7.2611876000000006E-2</v>
      </c>
      <c r="BR106">
        <v>1.9685886E-2</v>
      </c>
      <c r="BS106">
        <v>8.7134250000000003E-3</v>
      </c>
      <c r="BT106">
        <v>54</v>
      </c>
      <c r="BU106">
        <v>67</v>
      </c>
      <c r="BV106">
        <v>13</v>
      </c>
      <c r="BW106">
        <v>7.4712643999999995E-2</v>
      </c>
      <c r="BX106">
        <v>0.31034482800000002</v>
      </c>
      <c r="BY106">
        <v>0.38505747099999998</v>
      </c>
    </row>
    <row r="107" spans="1:77">
      <c r="A107" t="s">
        <v>228</v>
      </c>
      <c r="B107" t="s">
        <v>218</v>
      </c>
      <c r="C107" t="s">
        <v>145</v>
      </c>
      <c r="D107">
        <v>123</v>
      </c>
      <c r="E107">
        <v>1045970</v>
      </c>
      <c r="F107">
        <v>2374</v>
      </c>
      <c r="G107">
        <v>3</v>
      </c>
      <c r="H107">
        <v>299</v>
      </c>
      <c r="I107">
        <v>682</v>
      </c>
      <c r="J107">
        <v>735</v>
      </c>
      <c r="K107">
        <v>481</v>
      </c>
      <c r="L107">
        <v>174</v>
      </c>
      <c r="M107">
        <v>1.26369E-3</v>
      </c>
      <c r="N107">
        <v>0.12594776699999999</v>
      </c>
      <c r="O107">
        <v>0.28727885399999997</v>
      </c>
      <c r="P107">
        <v>0.30960404400000002</v>
      </c>
      <c r="Q107">
        <v>0.20261162599999999</v>
      </c>
      <c r="R107">
        <v>7.3294019000000002E-2</v>
      </c>
      <c r="S107">
        <v>9</v>
      </c>
      <c r="T107">
        <v>75</v>
      </c>
      <c r="U107">
        <v>250</v>
      </c>
      <c r="V107">
        <v>466</v>
      </c>
      <c r="W107">
        <v>404</v>
      </c>
      <c r="X107">
        <v>414</v>
      </c>
      <c r="Y107">
        <v>276</v>
      </c>
      <c r="Z107">
        <v>232</v>
      </c>
      <c r="AA107">
        <v>248</v>
      </c>
      <c r="AB107">
        <v>3.7910700000000001E-3</v>
      </c>
      <c r="AC107">
        <v>3.1592249000000003E-2</v>
      </c>
      <c r="AD107">
        <v>0.105307498</v>
      </c>
      <c r="AE107">
        <v>0.19629317600000001</v>
      </c>
      <c r="AF107">
        <v>0.17017691700000001</v>
      </c>
      <c r="AG107">
        <v>0.17438921700000001</v>
      </c>
      <c r="AH107">
        <v>0.116259478</v>
      </c>
      <c r="AI107">
        <v>9.7725357999999998E-2</v>
      </c>
      <c r="AJ107">
        <v>0.104465038</v>
      </c>
      <c r="AK107">
        <v>5672</v>
      </c>
      <c r="AL107">
        <v>370</v>
      </c>
      <c r="AM107">
        <v>192</v>
      </c>
      <c r="AN107">
        <v>94</v>
      </c>
      <c r="AO107">
        <v>311</v>
      </c>
      <c r="AP107">
        <v>56</v>
      </c>
      <c r="AQ107">
        <v>114</v>
      </c>
      <c r="AR107">
        <v>95</v>
      </c>
      <c r="AS107">
        <v>252</v>
      </c>
      <c r="AT107">
        <v>259</v>
      </c>
      <c r="AU107">
        <v>1255</v>
      </c>
      <c r="AV107">
        <v>1238</v>
      </c>
      <c r="AW107">
        <v>404</v>
      </c>
      <c r="AX107">
        <v>546</v>
      </c>
      <c r="AY107">
        <v>360</v>
      </c>
      <c r="AZ107">
        <v>82</v>
      </c>
      <c r="BA107">
        <v>44</v>
      </c>
      <c r="BB107">
        <v>41.7</v>
      </c>
      <c r="BC107">
        <v>43</v>
      </c>
      <c r="BD107">
        <v>6.5232722000000007E-2</v>
      </c>
      <c r="BE107">
        <v>3.3850494000000002E-2</v>
      </c>
      <c r="BF107">
        <v>1.6572638000000001E-2</v>
      </c>
      <c r="BG107">
        <v>5.4830747999999999E-2</v>
      </c>
      <c r="BH107">
        <v>9.8730610000000007E-3</v>
      </c>
      <c r="BI107">
        <v>2.0098731000000002E-2</v>
      </c>
      <c r="BJ107">
        <v>1.6748941999999999E-2</v>
      </c>
      <c r="BK107">
        <v>4.4428772999999998E-2</v>
      </c>
      <c r="BL107">
        <v>4.5662906000000003E-2</v>
      </c>
      <c r="BM107">
        <v>0.221262341</v>
      </c>
      <c r="BN107">
        <v>0.21826516200000001</v>
      </c>
      <c r="BO107">
        <v>7.1227079999999998E-2</v>
      </c>
      <c r="BP107">
        <v>9.6262341000000001E-2</v>
      </c>
      <c r="BQ107">
        <v>6.3469676000000003E-2</v>
      </c>
      <c r="BR107">
        <v>1.4456982E-2</v>
      </c>
      <c r="BS107">
        <v>7.7574050000000002E-3</v>
      </c>
      <c r="BT107">
        <v>53</v>
      </c>
      <c r="BU107">
        <v>14</v>
      </c>
      <c r="BV107">
        <v>20</v>
      </c>
      <c r="BW107">
        <v>0.162601626</v>
      </c>
      <c r="BX107">
        <v>0.43089430899999998</v>
      </c>
      <c r="BY107">
        <v>0.113821138</v>
      </c>
    </row>
    <row r="108" spans="1:77">
      <c r="A108" t="s">
        <v>228</v>
      </c>
      <c r="B108" t="s">
        <v>218</v>
      </c>
      <c r="C108" t="s">
        <v>89</v>
      </c>
      <c r="D108">
        <v>152</v>
      </c>
      <c r="E108">
        <v>392672.6974</v>
      </c>
      <c r="F108">
        <v>2787</v>
      </c>
      <c r="G108">
        <v>6</v>
      </c>
      <c r="H108">
        <v>468</v>
      </c>
      <c r="I108">
        <v>1216</v>
      </c>
      <c r="J108">
        <v>756</v>
      </c>
      <c r="K108">
        <v>271</v>
      </c>
      <c r="L108">
        <v>70</v>
      </c>
      <c r="M108">
        <v>2.1528530000000001E-3</v>
      </c>
      <c r="N108">
        <v>0.167922497</v>
      </c>
      <c r="O108">
        <v>0.43631144599999999</v>
      </c>
      <c r="P108">
        <v>0.271259419</v>
      </c>
      <c r="Q108">
        <v>9.7237172999999996E-2</v>
      </c>
      <c r="R108">
        <v>2.5116612999999999E-2</v>
      </c>
      <c r="S108">
        <v>16</v>
      </c>
      <c r="T108">
        <v>92</v>
      </c>
      <c r="U108">
        <v>481</v>
      </c>
      <c r="V108">
        <v>809</v>
      </c>
      <c r="W108">
        <v>552</v>
      </c>
      <c r="X108">
        <v>380</v>
      </c>
      <c r="Y108">
        <v>252</v>
      </c>
      <c r="Z108">
        <v>103</v>
      </c>
      <c r="AA108">
        <v>102</v>
      </c>
      <c r="AB108">
        <v>5.7409399999999999E-3</v>
      </c>
      <c r="AC108">
        <v>3.3010405E-2</v>
      </c>
      <c r="AD108">
        <v>0.17258701100000001</v>
      </c>
      <c r="AE108">
        <v>0.29027628300000002</v>
      </c>
      <c r="AF108">
        <v>0.19806243300000001</v>
      </c>
      <c r="AG108">
        <v>0.13634732699999999</v>
      </c>
      <c r="AH108">
        <v>9.0419806000000005E-2</v>
      </c>
      <c r="AI108">
        <v>3.6957301999999997E-2</v>
      </c>
      <c r="AJ108">
        <v>3.6598493000000003E-2</v>
      </c>
      <c r="AK108">
        <v>5991</v>
      </c>
      <c r="AL108">
        <v>422</v>
      </c>
      <c r="AM108">
        <v>175</v>
      </c>
      <c r="AN108">
        <v>100</v>
      </c>
      <c r="AO108">
        <v>246</v>
      </c>
      <c r="AP108">
        <v>49</v>
      </c>
      <c r="AQ108">
        <v>90</v>
      </c>
      <c r="AR108">
        <v>88</v>
      </c>
      <c r="AS108">
        <v>248</v>
      </c>
      <c r="AT108">
        <v>375</v>
      </c>
      <c r="AU108">
        <v>1455</v>
      </c>
      <c r="AV108">
        <v>1192</v>
      </c>
      <c r="AW108">
        <v>414</v>
      </c>
      <c r="AX108">
        <v>581</v>
      </c>
      <c r="AY108">
        <v>366</v>
      </c>
      <c r="AZ108">
        <v>112</v>
      </c>
      <c r="BA108">
        <v>78</v>
      </c>
      <c r="BB108">
        <v>42</v>
      </c>
      <c r="BC108">
        <v>42</v>
      </c>
      <c r="BD108">
        <v>7.0438992000000006E-2</v>
      </c>
      <c r="BE108">
        <v>2.9210481999999999E-2</v>
      </c>
      <c r="BF108">
        <v>1.6691704000000002E-2</v>
      </c>
      <c r="BG108">
        <v>4.1061592000000001E-2</v>
      </c>
      <c r="BH108">
        <v>8.178935E-3</v>
      </c>
      <c r="BI108">
        <v>1.5022534000000001E-2</v>
      </c>
      <c r="BJ108">
        <v>1.4688700000000001E-2</v>
      </c>
      <c r="BK108">
        <v>4.1395425999999999E-2</v>
      </c>
      <c r="BL108">
        <v>6.2593890999999999E-2</v>
      </c>
      <c r="BM108">
        <v>0.24286429600000001</v>
      </c>
      <c r="BN108">
        <v>0.198965114</v>
      </c>
      <c r="BO108">
        <v>6.9103655E-2</v>
      </c>
      <c r="BP108">
        <v>9.6978802000000003E-2</v>
      </c>
      <c r="BQ108">
        <v>6.1091636999999997E-2</v>
      </c>
      <c r="BR108">
        <v>1.8694709E-2</v>
      </c>
      <c r="BS108">
        <v>1.3019529E-2</v>
      </c>
      <c r="BT108">
        <v>13</v>
      </c>
      <c r="BU108">
        <v>35</v>
      </c>
      <c r="BV108">
        <v>38</v>
      </c>
      <c r="BW108">
        <v>0.25</v>
      </c>
      <c r="BX108">
        <v>8.5526316000000005E-2</v>
      </c>
      <c r="BY108">
        <v>0.230263158</v>
      </c>
    </row>
    <row r="109" spans="1:77">
      <c r="A109" t="s">
        <v>228</v>
      </c>
      <c r="B109" t="s">
        <v>218</v>
      </c>
      <c r="C109" t="s">
        <v>115</v>
      </c>
      <c r="D109">
        <v>186</v>
      </c>
      <c r="E109">
        <v>537956.80110000004</v>
      </c>
      <c r="F109">
        <v>2838</v>
      </c>
      <c r="G109">
        <v>7</v>
      </c>
      <c r="H109">
        <v>430</v>
      </c>
      <c r="I109">
        <v>789</v>
      </c>
      <c r="J109">
        <v>1099</v>
      </c>
      <c r="K109">
        <v>422</v>
      </c>
      <c r="L109">
        <v>91</v>
      </c>
      <c r="M109">
        <v>2.4665260000000001E-3</v>
      </c>
      <c r="N109">
        <v>0.15151515199999999</v>
      </c>
      <c r="O109">
        <v>0.27801268499999998</v>
      </c>
      <c r="P109">
        <v>0.38724453800000003</v>
      </c>
      <c r="Q109">
        <v>0.14869626499999999</v>
      </c>
      <c r="R109">
        <v>3.2064834E-2</v>
      </c>
      <c r="S109">
        <v>74</v>
      </c>
      <c r="T109">
        <v>164</v>
      </c>
      <c r="U109">
        <v>337</v>
      </c>
      <c r="V109">
        <v>507</v>
      </c>
      <c r="W109">
        <v>662</v>
      </c>
      <c r="X109">
        <v>479</v>
      </c>
      <c r="Y109">
        <v>294</v>
      </c>
      <c r="Z109">
        <v>181</v>
      </c>
      <c r="AA109">
        <v>140</v>
      </c>
      <c r="AB109">
        <v>2.6074699999999999E-2</v>
      </c>
      <c r="AC109">
        <v>5.7787173999999997E-2</v>
      </c>
      <c r="AD109">
        <v>0.118745595</v>
      </c>
      <c r="AE109">
        <v>0.17864693400000001</v>
      </c>
      <c r="AF109">
        <v>0.23326286099999999</v>
      </c>
      <c r="AG109">
        <v>0.16878083199999999</v>
      </c>
      <c r="AH109">
        <v>0.10359408000000001</v>
      </c>
      <c r="AI109">
        <v>6.3777308000000005E-2</v>
      </c>
      <c r="AJ109">
        <v>4.9330513999999999E-2</v>
      </c>
      <c r="AK109">
        <v>6799</v>
      </c>
      <c r="AL109">
        <v>471</v>
      </c>
      <c r="AM109">
        <v>207</v>
      </c>
      <c r="AN109">
        <v>139</v>
      </c>
      <c r="AO109">
        <v>323</v>
      </c>
      <c r="AP109">
        <v>80</v>
      </c>
      <c r="AQ109">
        <v>170</v>
      </c>
      <c r="AR109">
        <v>128</v>
      </c>
      <c r="AS109">
        <v>391</v>
      </c>
      <c r="AT109">
        <v>465</v>
      </c>
      <c r="AU109">
        <v>1491</v>
      </c>
      <c r="AV109">
        <v>1374</v>
      </c>
      <c r="AW109">
        <v>389</v>
      </c>
      <c r="AX109">
        <v>568</v>
      </c>
      <c r="AY109">
        <v>419</v>
      </c>
      <c r="AZ109">
        <v>117</v>
      </c>
      <c r="BA109">
        <v>67</v>
      </c>
      <c r="BB109">
        <v>40.299999999999997</v>
      </c>
      <c r="BC109">
        <v>40</v>
      </c>
      <c r="BD109">
        <v>6.9274893000000004E-2</v>
      </c>
      <c r="BE109">
        <v>3.0445653999999999E-2</v>
      </c>
      <c r="BF109">
        <v>2.0444183000000001E-2</v>
      </c>
      <c r="BG109">
        <v>4.7506986000000001E-2</v>
      </c>
      <c r="BH109">
        <v>1.1766436E-2</v>
      </c>
      <c r="BI109">
        <v>2.5003676999999998E-2</v>
      </c>
      <c r="BJ109">
        <v>1.8826298000000002E-2</v>
      </c>
      <c r="BK109">
        <v>5.7508456999999999E-2</v>
      </c>
      <c r="BL109">
        <v>6.8392411E-2</v>
      </c>
      <c r="BM109">
        <v>0.21929695499999999</v>
      </c>
      <c r="BN109">
        <v>0.20208854200000001</v>
      </c>
      <c r="BO109">
        <v>5.7214295999999998E-2</v>
      </c>
      <c r="BP109">
        <v>8.3541696999999998E-2</v>
      </c>
      <c r="BQ109">
        <v>6.1626710000000001E-2</v>
      </c>
      <c r="BR109">
        <v>1.7208412999999999E-2</v>
      </c>
      <c r="BS109">
        <v>9.8543899999999993E-3</v>
      </c>
      <c r="BT109">
        <v>30</v>
      </c>
      <c r="BU109">
        <v>35</v>
      </c>
      <c r="BV109">
        <v>66</v>
      </c>
      <c r="BW109">
        <v>0.35483871</v>
      </c>
      <c r="BX109">
        <v>0.16129032300000001</v>
      </c>
      <c r="BY109">
        <v>0.18817204300000001</v>
      </c>
    </row>
    <row r="110" spans="1:77">
      <c r="A110" t="s">
        <v>228</v>
      </c>
      <c r="B110" t="s">
        <v>219</v>
      </c>
      <c r="C110" t="s">
        <v>123</v>
      </c>
      <c r="D110">
        <v>195</v>
      </c>
      <c r="E110">
        <v>522477.94870000001</v>
      </c>
      <c r="F110">
        <v>2346</v>
      </c>
      <c r="G110">
        <v>10</v>
      </c>
      <c r="H110">
        <v>438</v>
      </c>
      <c r="I110">
        <v>751</v>
      </c>
      <c r="J110">
        <v>616</v>
      </c>
      <c r="K110">
        <v>407</v>
      </c>
      <c r="L110">
        <v>124</v>
      </c>
      <c r="M110">
        <v>4.2625750000000002E-3</v>
      </c>
      <c r="N110">
        <v>0.18670076699999999</v>
      </c>
      <c r="O110">
        <v>0.32011935200000002</v>
      </c>
      <c r="P110">
        <v>0.26257459500000002</v>
      </c>
      <c r="Q110">
        <v>0.173486786</v>
      </c>
      <c r="R110">
        <v>5.2855924999999998E-2</v>
      </c>
      <c r="S110">
        <v>24</v>
      </c>
      <c r="T110">
        <v>77</v>
      </c>
      <c r="U110">
        <v>371</v>
      </c>
      <c r="V110">
        <v>523</v>
      </c>
      <c r="W110">
        <v>408</v>
      </c>
      <c r="X110">
        <v>327</v>
      </c>
      <c r="Y110">
        <v>233</v>
      </c>
      <c r="Z110">
        <v>181</v>
      </c>
      <c r="AA110">
        <v>202</v>
      </c>
      <c r="AB110">
        <v>1.0230179000000001E-2</v>
      </c>
      <c r="AC110">
        <v>3.2821823999999999E-2</v>
      </c>
      <c r="AD110">
        <v>0.15814151700000001</v>
      </c>
      <c r="AE110">
        <v>0.22293265100000001</v>
      </c>
      <c r="AF110">
        <v>0.17391304299999999</v>
      </c>
      <c r="AG110">
        <v>0.13938618899999999</v>
      </c>
      <c r="AH110">
        <v>9.9317987999999996E-2</v>
      </c>
      <c r="AI110">
        <v>7.7152600000000002E-2</v>
      </c>
      <c r="AJ110">
        <v>8.6104006999999996E-2</v>
      </c>
      <c r="AK110">
        <v>5362</v>
      </c>
      <c r="AL110">
        <v>303</v>
      </c>
      <c r="AM110">
        <v>163</v>
      </c>
      <c r="AN110">
        <v>104</v>
      </c>
      <c r="AO110">
        <v>288</v>
      </c>
      <c r="AP110">
        <v>53</v>
      </c>
      <c r="AQ110">
        <v>131</v>
      </c>
      <c r="AR110">
        <v>136</v>
      </c>
      <c r="AS110">
        <v>384</v>
      </c>
      <c r="AT110">
        <v>351</v>
      </c>
      <c r="AU110">
        <v>1160</v>
      </c>
      <c r="AV110">
        <v>999</v>
      </c>
      <c r="AW110">
        <v>297</v>
      </c>
      <c r="AX110">
        <v>414</v>
      </c>
      <c r="AY110">
        <v>351</v>
      </c>
      <c r="AZ110">
        <v>127</v>
      </c>
      <c r="BA110">
        <v>101</v>
      </c>
      <c r="BB110">
        <v>40.9</v>
      </c>
      <c r="BC110">
        <v>40</v>
      </c>
      <c r="BD110">
        <v>5.6508765000000002E-2</v>
      </c>
      <c r="BE110">
        <v>3.0399104999999999E-2</v>
      </c>
      <c r="BF110">
        <v>1.9395748000000001E-2</v>
      </c>
      <c r="BG110">
        <v>5.3711302000000002E-2</v>
      </c>
      <c r="BH110">
        <v>9.8843720000000006E-3</v>
      </c>
      <c r="BI110">
        <v>2.4431181999999999E-2</v>
      </c>
      <c r="BJ110">
        <v>2.5363670000000001E-2</v>
      </c>
      <c r="BK110">
        <v>7.1615069000000003E-2</v>
      </c>
      <c r="BL110">
        <v>6.5460648999999996E-2</v>
      </c>
      <c r="BM110">
        <v>0.21633718800000001</v>
      </c>
      <c r="BN110">
        <v>0.18631107799999999</v>
      </c>
      <c r="BO110">
        <v>5.538978E-2</v>
      </c>
      <c r="BP110">
        <v>7.7209996000000003E-2</v>
      </c>
      <c r="BQ110">
        <v>6.5460648999999996E-2</v>
      </c>
      <c r="BR110">
        <v>2.3685192000000001E-2</v>
      </c>
      <c r="BS110">
        <v>1.8836255E-2</v>
      </c>
      <c r="BT110">
        <v>34</v>
      </c>
      <c r="BU110">
        <v>30</v>
      </c>
      <c r="BV110">
        <v>58</v>
      </c>
      <c r="BW110">
        <v>0.297435897</v>
      </c>
      <c r="BX110">
        <v>0.174358974</v>
      </c>
      <c r="BY110">
        <v>0.15384615400000001</v>
      </c>
    </row>
    <row r="111" spans="1:77">
      <c r="A111" t="s">
        <v>228</v>
      </c>
      <c r="B111" t="s">
        <v>219</v>
      </c>
      <c r="C111" t="s">
        <v>134</v>
      </c>
      <c r="D111">
        <v>137</v>
      </c>
      <c r="E111">
        <v>578410.17520000006</v>
      </c>
      <c r="F111">
        <v>2969</v>
      </c>
      <c r="G111">
        <v>2</v>
      </c>
      <c r="H111">
        <v>103</v>
      </c>
      <c r="I111">
        <v>495</v>
      </c>
      <c r="J111">
        <v>1302</v>
      </c>
      <c r="K111">
        <v>843</v>
      </c>
      <c r="L111">
        <v>224</v>
      </c>
      <c r="M111">
        <v>6.7362699999999999E-4</v>
      </c>
      <c r="N111">
        <v>3.4691815000000001E-2</v>
      </c>
      <c r="O111">
        <v>0.166722802</v>
      </c>
      <c r="P111">
        <v>0.43853149200000002</v>
      </c>
      <c r="Q111">
        <v>0.283933985</v>
      </c>
      <c r="R111">
        <v>7.5446278000000006E-2</v>
      </c>
      <c r="S111">
        <v>0</v>
      </c>
      <c r="T111">
        <v>9</v>
      </c>
      <c r="U111">
        <v>105</v>
      </c>
      <c r="V111">
        <v>305</v>
      </c>
      <c r="W111">
        <v>478</v>
      </c>
      <c r="X111">
        <v>781</v>
      </c>
      <c r="Y111">
        <v>569</v>
      </c>
      <c r="Z111">
        <v>433</v>
      </c>
      <c r="AA111">
        <v>289</v>
      </c>
      <c r="AB111">
        <v>0</v>
      </c>
      <c r="AC111">
        <v>3.0313240000000002E-3</v>
      </c>
      <c r="AD111">
        <v>3.5365443000000003E-2</v>
      </c>
      <c r="AE111">
        <v>0.102728191</v>
      </c>
      <c r="AF111">
        <v>0.16099696899999999</v>
      </c>
      <c r="AG111">
        <v>0.263051533</v>
      </c>
      <c r="AH111">
        <v>0.191647019</v>
      </c>
      <c r="AI111">
        <v>0.14584035000000001</v>
      </c>
      <c r="AJ111">
        <v>9.7339171000000002E-2</v>
      </c>
      <c r="AK111">
        <v>7825</v>
      </c>
      <c r="AL111">
        <v>400</v>
      </c>
      <c r="AM111">
        <v>272</v>
      </c>
      <c r="AN111">
        <v>185</v>
      </c>
      <c r="AO111">
        <v>515</v>
      </c>
      <c r="AP111">
        <v>113</v>
      </c>
      <c r="AQ111">
        <v>247</v>
      </c>
      <c r="AR111">
        <v>168</v>
      </c>
      <c r="AS111">
        <v>441</v>
      </c>
      <c r="AT111">
        <v>302</v>
      </c>
      <c r="AU111">
        <v>1438</v>
      </c>
      <c r="AV111">
        <v>1871</v>
      </c>
      <c r="AW111">
        <v>551</v>
      </c>
      <c r="AX111">
        <v>723</v>
      </c>
      <c r="AY111">
        <v>437</v>
      </c>
      <c r="AZ111">
        <v>118</v>
      </c>
      <c r="BA111">
        <v>44</v>
      </c>
      <c r="BB111">
        <v>41</v>
      </c>
      <c r="BC111">
        <v>43</v>
      </c>
      <c r="BD111">
        <v>5.1118210999999997E-2</v>
      </c>
      <c r="BE111">
        <v>3.4760382999999999E-2</v>
      </c>
      <c r="BF111">
        <v>2.3642172999999999E-2</v>
      </c>
      <c r="BG111">
        <v>6.5814696000000006E-2</v>
      </c>
      <c r="BH111">
        <v>1.4440895E-2</v>
      </c>
      <c r="BI111">
        <v>3.1565494999999999E-2</v>
      </c>
      <c r="BJ111">
        <v>2.1469649E-2</v>
      </c>
      <c r="BK111">
        <v>5.6357826999999999E-2</v>
      </c>
      <c r="BL111">
        <v>3.8594248999999997E-2</v>
      </c>
      <c r="BM111">
        <v>0.18376996800000001</v>
      </c>
      <c r="BN111">
        <v>0.23910543100000001</v>
      </c>
      <c r="BO111">
        <v>7.0415334999999996E-2</v>
      </c>
      <c r="BP111">
        <v>9.2396166000000002E-2</v>
      </c>
      <c r="BQ111">
        <v>5.5846645E-2</v>
      </c>
      <c r="BR111">
        <v>1.5079871999999999E-2</v>
      </c>
      <c r="BS111">
        <v>5.6230029999999997E-3</v>
      </c>
      <c r="BT111">
        <v>27</v>
      </c>
      <c r="BU111">
        <v>71</v>
      </c>
      <c r="BV111">
        <v>17</v>
      </c>
      <c r="BW111">
        <v>0.124087591</v>
      </c>
      <c r="BX111">
        <v>0.19708029199999999</v>
      </c>
      <c r="BY111">
        <v>0.51824817499999998</v>
      </c>
    </row>
    <row r="112" spans="1:77">
      <c r="A112" t="s">
        <v>228</v>
      </c>
      <c r="B112" t="s">
        <v>219</v>
      </c>
      <c r="C112" t="s">
        <v>113</v>
      </c>
      <c r="D112">
        <v>70</v>
      </c>
      <c r="E112">
        <v>819684.42859999998</v>
      </c>
      <c r="F112">
        <v>1456</v>
      </c>
      <c r="G112">
        <v>3</v>
      </c>
      <c r="H112">
        <v>41</v>
      </c>
      <c r="I112">
        <v>118</v>
      </c>
      <c r="J112">
        <v>353</v>
      </c>
      <c r="K112">
        <v>663</v>
      </c>
      <c r="L112">
        <v>278</v>
      </c>
      <c r="M112">
        <v>2.0604400000000002E-3</v>
      </c>
      <c r="N112">
        <v>2.8159341000000001E-2</v>
      </c>
      <c r="O112">
        <v>8.1043956E-2</v>
      </c>
      <c r="P112">
        <v>0.24244505499999999</v>
      </c>
      <c r="Q112">
        <v>0.45535714300000002</v>
      </c>
      <c r="R112">
        <v>0.19093406600000001</v>
      </c>
      <c r="S112">
        <v>5</v>
      </c>
      <c r="T112">
        <v>7</v>
      </c>
      <c r="U112">
        <v>40</v>
      </c>
      <c r="V112">
        <v>85</v>
      </c>
      <c r="W112">
        <v>112</v>
      </c>
      <c r="X112">
        <v>231</v>
      </c>
      <c r="Y112">
        <v>246</v>
      </c>
      <c r="Z112">
        <v>280</v>
      </c>
      <c r="AA112">
        <v>450</v>
      </c>
      <c r="AB112">
        <v>3.4340659999999999E-3</v>
      </c>
      <c r="AC112">
        <v>4.8076919999999997E-3</v>
      </c>
      <c r="AD112">
        <v>2.7472527E-2</v>
      </c>
      <c r="AE112">
        <v>5.8379120999999999E-2</v>
      </c>
      <c r="AF112">
        <v>7.6923077000000006E-2</v>
      </c>
      <c r="AG112">
        <v>0.15865384599999999</v>
      </c>
      <c r="AH112">
        <v>0.168956044</v>
      </c>
      <c r="AI112">
        <v>0.192307692</v>
      </c>
      <c r="AJ112">
        <v>0.30906593399999999</v>
      </c>
      <c r="AK112">
        <v>3970</v>
      </c>
      <c r="AL112">
        <v>199</v>
      </c>
      <c r="AM112">
        <v>133</v>
      </c>
      <c r="AN112">
        <v>105</v>
      </c>
      <c r="AO112">
        <v>298</v>
      </c>
      <c r="AP112">
        <v>66</v>
      </c>
      <c r="AQ112">
        <v>119</v>
      </c>
      <c r="AR112">
        <v>85</v>
      </c>
      <c r="AS112">
        <v>165</v>
      </c>
      <c r="AT112">
        <v>157</v>
      </c>
      <c r="AU112">
        <v>631</v>
      </c>
      <c r="AV112">
        <v>919</v>
      </c>
      <c r="AW112">
        <v>285</v>
      </c>
      <c r="AX112">
        <v>423</v>
      </c>
      <c r="AY112">
        <v>285</v>
      </c>
      <c r="AZ112">
        <v>66</v>
      </c>
      <c r="BA112">
        <v>34</v>
      </c>
      <c r="BB112">
        <v>42.2</v>
      </c>
      <c r="BC112">
        <v>45</v>
      </c>
      <c r="BD112">
        <v>5.0125944999999998E-2</v>
      </c>
      <c r="BE112">
        <v>3.3501258999999999E-2</v>
      </c>
      <c r="BF112">
        <v>2.6448362999999999E-2</v>
      </c>
      <c r="BG112">
        <v>7.5062972000000006E-2</v>
      </c>
      <c r="BH112">
        <v>1.6624685E-2</v>
      </c>
      <c r="BI112">
        <v>2.9974811000000001E-2</v>
      </c>
      <c r="BJ112">
        <v>2.1410578999999999E-2</v>
      </c>
      <c r="BK112">
        <v>4.1561713E-2</v>
      </c>
      <c r="BL112">
        <v>3.9546599000000002E-2</v>
      </c>
      <c r="BM112">
        <v>0.15894206499999999</v>
      </c>
      <c r="BN112">
        <v>0.231486146</v>
      </c>
      <c r="BO112">
        <v>7.1788412999999995E-2</v>
      </c>
      <c r="BP112">
        <v>0.106549118</v>
      </c>
      <c r="BQ112">
        <v>7.1788412999999995E-2</v>
      </c>
      <c r="BR112">
        <v>1.6624685E-2</v>
      </c>
      <c r="BS112">
        <v>8.5642319999999997E-3</v>
      </c>
      <c r="BT112">
        <v>42</v>
      </c>
      <c r="BU112">
        <v>15</v>
      </c>
      <c r="BV112">
        <v>5</v>
      </c>
      <c r="BW112">
        <v>7.1428570999999996E-2</v>
      </c>
      <c r="BX112">
        <v>0.6</v>
      </c>
      <c r="BY112">
        <v>0.21428571399999999</v>
      </c>
    </row>
    <row r="113" spans="1:77">
      <c r="A113" t="s">
        <v>228</v>
      </c>
      <c r="B113" t="s">
        <v>219</v>
      </c>
      <c r="C113" t="s">
        <v>101</v>
      </c>
      <c r="D113">
        <v>129</v>
      </c>
      <c r="E113">
        <v>495496.74420000002</v>
      </c>
      <c r="F113">
        <v>2558</v>
      </c>
      <c r="G113">
        <v>6</v>
      </c>
      <c r="H113">
        <v>435</v>
      </c>
      <c r="I113">
        <v>885</v>
      </c>
      <c r="J113">
        <v>532</v>
      </c>
      <c r="K113">
        <v>489</v>
      </c>
      <c r="L113">
        <v>211</v>
      </c>
      <c r="M113">
        <v>2.3455820000000001E-3</v>
      </c>
      <c r="N113">
        <v>0.17005472999999999</v>
      </c>
      <c r="O113">
        <v>0.34597341700000001</v>
      </c>
      <c r="P113">
        <v>0.20797498</v>
      </c>
      <c r="Q113">
        <v>0.19116497299999999</v>
      </c>
      <c r="R113">
        <v>8.2486317000000003E-2</v>
      </c>
      <c r="S113">
        <v>22</v>
      </c>
      <c r="T113">
        <v>114</v>
      </c>
      <c r="U113">
        <v>398</v>
      </c>
      <c r="V113">
        <v>593</v>
      </c>
      <c r="W113">
        <v>361</v>
      </c>
      <c r="X113">
        <v>308</v>
      </c>
      <c r="Y113">
        <v>287</v>
      </c>
      <c r="Z113">
        <v>195</v>
      </c>
      <c r="AA113">
        <v>280</v>
      </c>
      <c r="AB113">
        <v>8.6004689999999995E-3</v>
      </c>
      <c r="AC113">
        <v>4.4566067000000001E-2</v>
      </c>
      <c r="AD113">
        <v>0.15559030500000001</v>
      </c>
      <c r="AE113">
        <v>0.231821736</v>
      </c>
      <c r="AF113">
        <v>0.14112588000000001</v>
      </c>
      <c r="AG113">
        <v>0.12040656800000001</v>
      </c>
      <c r="AH113">
        <v>0.112197029</v>
      </c>
      <c r="AI113">
        <v>7.6231431000000002E-2</v>
      </c>
      <c r="AJ113">
        <v>0.10946051599999999</v>
      </c>
      <c r="AK113">
        <v>6145</v>
      </c>
      <c r="AL113">
        <v>357</v>
      </c>
      <c r="AM113">
        <v>188</v>
      </c>
      <c r="AN113">
        <v>124</v>
      </c>
      <c r="AO113">
        <v>354</v>
      </c>
      <c r="AP113">
        <v>93</v>
      </c>
      <c r="AQ113">
        <v>259</v>
      </c>
      <c r="AR113">
        <v>189</v>
      </c>
      <c r="AS113">
        <v>387</v>
      </c>
      <c r="AT113">
        <v>468</v>
      </c>
      <c r="AU113">
        <v>1273</v>
      </c>
      <c r="AV113">
        <v>1058</v>
      </c>
      <c r="AW113">
        <v>350</v>
      </c>
      <c r="AX113">
        <v>477</v>
      </c>
      <c r="AY113">
        <v>359</v>
      </c>
      <c r="AZ113">
        <v>116</v>
      </c>
      <c r="BA113">
        <v>93</v>
      </c>
      <c r="BB113">
        <v>39.200000000000003</v>
      </c>
      <c r="BC113">
        <v>37</v>
      </c>
      <c r="BD113">
        <v>5.8096013000000002E-2</v>
      </c>
      <c r="BE113">
        <v>3.0593979E-2</v>
      </c>
      <c r="BF113">
        <v>2.0179006999999999E-2</v>
      </c>
      <c r="BG113">
        <v>5.7607811000000002E-2</v>
      </c>
      <c r="BH113">
        <v>1.5134254999999999E-2</v>
      </c>
      <c r="BI113">
        <v>4.2148088E-2</v>
      </c>
      <c r="BJ113">
        <v>3.0756713000000001E-2</v>
      </c>
      <c r="BK113">
        <v>6.2978031000000004E-2</v>
      </c>
      <c r="BL113">
        <v>7.6159479000000002E-2</v>
      </c>
      <c r="BM113">
        <v>0.207160293</v>
      </c>
      <c r="BN113">
        <v>0.17217249800000001</v>
      </c>
      <c r="BO113">
        <v>5.6956875999999997E-2</v>
      </c>
      <c r="BP113">
        <v>7.7624084999999995E-2</v>
      </c>
      <c r="BQ113">
        <v>5.8421480999999997E-2</v>
      </c>
      <c r="BR113">
        <v>1.8877135999999999E-2</v>
      </c>
      <c r="BS113">
        <v>1.5134254999999999E-2</v>
      </c>
      <c r="BT113">
        <v>17</v>
      </c>
      <c r="BU113">
        <v>32</v>
      </c>
      <c r="BV113">
        <v>34</v>
      </c>
      <c r="BW113">
        <v>0.263565891</v>
      </c>
      <c r="BX113">
        <v>0.13178294600000001</v>
      </c>
      <c r="BY113">
        <v>0.248062016</v>
      </c>
    </row>
    <row r="114" spans="1:77">
      <c r="A114" t="s">
        <v>228</v>
      </c>
      <c r="B114" t="s">
        <v>220</v>
      </c>
      <c r="C114" t="s">
        <v>97</v>
      </c>
      <c r="D114">
        <v>188</v>
      </c>
      <c r="E114">
        <v>551322.97869999998</v>
      </c>
      <c r="F114">
        <v>3351</v>
      </c>
      <c r="G114">
        <v>17</v>
      </c>
      <c r="H114">
        <v>469</v>
      </c>
      <c r="I114">
        <v>844</v>
      </c>
      <c r="J114">
        <v>1055</v>
      </c>
      <c r="K114">
        <v>701</v>
      </c>
      <c r="L114">
        <v>265</v>
      </c>
      <c r="M114">
        <v>5.0731129999999998E-3</v>
      </c>
      <c r="N114">
        <v>0.13995822099999999</v>
      </c>
      <c r="O114">
        <v>0.25186511499999997</v>
      </c>
      <c r="P114">
        <v>0.31483139399999999</v>
      </c>
      <c r="Q114">
        <v>0.209191286</v>
      </c>
      <c r="R114">
        <v>7.9080870999999997E-2</v>
      </c>
      <c r="S114">
        <v>14</v>
      </c>
      <c r="T114">
        <v>139</v>
      </c>
      <c r="U114">
        <v>378</v>
      </c>
      <c r="V114">
        <v>597</v>
      </c>
      <c r="W114">
        <v>606</v>
      </c>
      <c r="X114">
        <v>534</v>
      </c>
      <c r="Y114">
        <v>427</v>
      </c>
      <c r="Z114">
        <v>285</v>
      </c>
      <c r="AA114">
        <v>371</v>
      </c>
      <c r="AB114">
        <v>4.1778570000000001E-3</v>
      </c>
      <c r="AC114">
        <v>4.1480154999999998E-2</v>
      </c>
      <c r="AD114">
        <v>0.112802149</v>
      </c>
      <c r="AE114">
        <v>0.17815577399999999</v>
      </c>
      <c r="AF114">
        <v>0.18084154</v>
      </c>
      <c r="AG114">
        <v>0.159355416</v>
      </c>
      <c r="AH114">
        <v>0.127424649</v>
      </c>
      <c r="AI114">
        <v>8.5049238999999999E-2</v>
      </c>
      <c r="AJ114">
        <v>0.11071322</v>
      </c>
      <c r="AK114">
        <v>7921</v>
      </c>
      <c r="AL114">
        <v>456</v>
      </c>
      <c r="AM114">
        <v>269</v>
      </c>
      <c r="AN114">
        <v>199</v>
      </c>
      <c r="AO114">
        <v>473</v>
      </c>
      <c r="AP114">
        <v>81</v>
      </c>
      <c r="AQ114">
        <v>172</v>
      </c>
      <c r="AR114">
        <v>205</v>
      </c>
      <c r="AS114">
        <v>387</v>
      </c>
      <c r="AT114">
        <v>412</v>
      </c>
      <c r="AU114">
        <v>1555</v>
      </c>
      <c r="AV114">
        <v>1548</v>
      </c>
      <c r="AW114">
        <v>558</v>
      </c>
      <c r="AX114">
        <v>718</v>
      </c>
      <c r="AY114">
        <v>578</v>
      </c>
      <c r="AZ114">
        <v>204</v>
      </c>
      <c r="BA114">
        <v>106</v>
      </c>
      <c r="BB114">
        <v>42</v>
      </c>
      <c r="BC114">
        <v>43</v>
      </c>
      <c r="BD114">
        <v>5.7568489E-2</v>
      </c>
      <c r="BE114">
        <v>3.3960359000000002E-2</v>
      </c>
      <c r="BF114">
        <v>2.5123091E-2</v>
      </c>
      <c r="BG114">
        <v>5.9714681999999998E-2</v>
      </c>
      <c r="BH114">
        <v>1.0225982E-2</v>
      </c>
      <c r="BI114">
        <v>2.171443E-2</v>
      </c>
      <c r="BJ114">
        <v>2.5880571000000002E-2</v>
      </c>
      <c r="BK114">
        <v>4.8857467000000002E-2</v>
      </c>
      <c r="BL114">
        <v>5.2013635000000003E-2</v>
      </c>
      <c r="BM114">
        <v>0.19631359700000001</v>
      </c>
      <c r="BN114">
        <v>0.19542987000000001</v>
      </c>
      <c r="BO114">
        <v>7.0445650999999998E-2</v>
      </c>
      <c r="BP114">
        <v>9.0645120999999995E-2</v>
      </c>
      <c r="BQ114">
        <v>7.2970585000000004E-2</v>
      </c>
      <c r="BR114">
        <v>2.5754323999999999E-2</v>
      </c>
      <c r="BS114">
        <v>1.3382148999999999E-2</v>
      </c>
      <c r="BT114">
        <v>61</v>
      </c>
      <c r="BU114">
        <v>36</v>
      </c>
      <c r="BV114">
        <v>59</v>
      </c>
      <c r="BW114">
        <v>0.31382978700000003</v>
      </c>
      <c r="BX114">
        <v>0.32446808500000002</v>
      </c>
      <c r="BY114">
        <v>0.191489362</v>
      </c>
    </row>
    <row r="115" spans="1:77">
      <c r="A115" t="s">
        <v>228</v>
      </c>
      <c r="B115" t="s">
        <v>220</v>
      </c>
      <c r="C115" t="s">
        <v>130</v>
      </c>
      <c r="D115">
        <v>164</v>
      </c>
      <c r="E115">
        <v>519990.18290000001</v>
      </c>
      <c r="F115">
        <v>3098</v>
      </c>
      <c r="G115">
        <v>5</v>
      </c>
      <c r="H115">
        <v>270</v>
      </c>
      <c r="I115">
        <v>893</v>
      </c>
      <c r="J115">
        <v>1162</v>
      </c>
      <c r="K115">
        <v>580</v>
      </c>
      <c r="L115">
        <v>188</v>
      </c>
      <c r="M115">
        <v>1.613944E-3</v>
      </c>
      <c r="N115">
        <v>8.7153001999999993E-2</v>
      </c>
      <c r="O115">
        <v>0.28825048399999997</v>
      </c>
      <c r="P115">
        <v>0.37508069700000002</v>
      </c>
      <c r="Q115">
        <v>0.18721756000000001</v>
      </c>
      <c r="R115">
        <v>6.0684311999999997E-2</v>
      </c>
      <c r="S115">
        <v>18</v>
      </c>
      <c r="T115">
        <v>57</v>
      </c>
      <c r="U115">
        <v>279</v>
      </c>
      <c r="V115">
        <v>585</v>
      </c>
      <c r="W115">
        <v>612</v>
      </c>
      <c r="X115">
        <v>598</v>
      </c>
      <c r="Y115">
        <v>440</v>
      </c>
      <c r="Z115">
        <v>258</v>
      </c>
      <c r="AA115">
        <v>251</v>
      </c>
      <c r="AB115">
        <v>5.8101999999999997E-3</v>
      </c>
      <c r="AC115">
        <v>1.8398966999999999E-2</v>
      </c>
      <c r="AD115">
        <v>9.0058102000000001E-2</v>
      </c>
      <c r="AE115">
        <v>0.18883150400000001</v>
      </c>
      <c r="AF115">
        <v>0.19754680399999999</v>
      </c>
      <c r="AG115">
        <v>0.19302775999999999</v>
      </c>
      <c r="AH115">
        <v>0.14202711400000001</v>
      </c>
      <c r="AI115">
        <v>8.3279535000000002E-2</v>
      </c>
      <c r="AJ115">
        <v>8.1020013000000002E-2</v>
      </c>
      <c r="AK115">
        <v>7411</v>
      </c>
      <c r="AL115">
        <v>504</v>
      </c>
      <c r="AM115">
        <v>255</v>
      </c>
      <c r="AN115">
        <v>169</v>
      </c>
      <c r="AO115">
        <v>471</v>
      </c>
      <c r="AP115">
        <v>85</v>
      </c>
      <c r="AQ115">
        <v>158</v>
      </c>
      <c r="AR115">
        <v>150</v>
      </c>
      <c r="AS115">
        <v>343</v>
      </c>
      <c r="AT115">
        <v>312</v>
      </c>
      <c r="AU115">
        <v>1642</v>
      </c>
      <c r="AV115">
        <v>1431</v>
      </c>
      <c r="AW115">
        <v>481</v>
      </c>
      <c r="AX115">
        <v>668</v>
      </c>
      <c r="AY115">
        <v>488</v>
      </c>
      <c r="AZ115">
        <v>157</v>
      </c>
      <c r="BA115">
        <v>97</v>
      </c>
      <c r="BB115">
        <v>41.1</v>
      </c>
      <c r="BC115">
        <v>41</v>
      </c>
      <c r="BD115">
        <v>6.8007017000000003E-2</v>
      </c>
      <c r="BE115">
        <v>3.4408312000000003E-2</v>
      </c>
      <c r="BF115">
        <v>2.2803940000000002E-2</v>
      </c>
      <c r="BG115">
        <v>6.3554176000000004E-2</v>
      </c>
      <c r="BH115">
        <v>1.1469437000000001E-2</v>
      </c>
      <c r="BI115">
        <v>2.1319660000000001E-2</v>
      </c>
      <c r="BJ115">
        <v>2.0240184000000001E-2</v>
      </c>
      <c r="BK115">
        <v>4.6282552999999997E-2</v>
      </c>
      <c r="BL115">
        <v>4.2099582000000003E-2</v>
      </c>
      <c r="BM115">
        <v>0.221562542</v>
      </c>
      <c r="BN115">
        <v>0.19309135099999999</v>
      </c>
      <c r="BO115">
        <v>6.4903522000000005E-2</v>
      </c>
      <c r="BP115">
        <v>9.0136283999999997E-2</v>
      </c>
      <c r="BQ115">
        <v>6.5848063999999998E-2</v>
      </c>
      <c r="BR115">
        <v>2.1184725000000001E-2</v>
      </c>
      <c r="BS115">
        <v>1.3088651999999999E-2</v>
      </c>
      <c r="BT115">
        <v>44</v>
      </c>
      <c r="BU115">
        <v>36</v>
      </c>
      <c r="BV115">
        <v>49</v>
      </c>
      <c r="BW115">
        <v>0.29878048800000001</v>
      </c>
      <c r="BX115">
        <v>0.26829268299999998</v>
      </c>
      <c r="BY115">
        <v>0.21951219499999999</v>
      </c>
    </row>
    <row r="116" spans="1:77">
      <c r="A116" t="s">
        <v>228</v>
      </c>
      <c r="B116" t="s">
        <v>221</v>
      </c>
      <c r="C116" t="s">
        <v>114</v>
      </c>
      <c r="D116">
        <v>183</v>
      </c>
      <c r="E116">
        <v>521078.28419999999</v>
      </c>
      <c r="F116">
        <v>3564</v>
      </c>
      <c r="G116">
        <v>1</v>
      </c>
      <c r="H116">
        <v>124</v>
      </c>
      <c r="I116">
        <v>783</v>
      </c>
      <c r="J116">
        <v>1920</v>
      </c>
      <c r="K116">
        <v>598</v>
      </c>
      <c r="L116">
        <v>138</v>
      </c>
      <c r="M116">
        <v>2.8058400000000001E-4</v>
      </c>
      <c r="N116">
        <v>3.4792367999999997E-2</v>
      </c>
      <c r="O116">
        <v>0.21969696999999999</v>
      </c>
      <c r="P116">
        <v>0.53872053900000005</v>
      </c>
      <c r="Q116">
        <v>0.16778900099999999</v>
      </c>
      <c r="R116">
        <v>3.8720538999999998E-2</v>
      </c>
      <c r="S116">
        <v>3</v>
      </c>
      <c r="T116">
        <v>23</v>
      </c>
      <c r="U116">
        <v>144</v>
      </c>
      <c r="V116">
        <v>433</v>
      </c>
      <c r="W116">
        <v>924</v>
      </c>
      <c r="X116">
        <v>1067</v>
      </c>
      <c r="Y116">
        <v>518</v>
      </c>
      <c r="Z116">
        <v>304</v>
      </c>
      <c r="AA116">
        <v>148</v>
      </c>
      <c r="AB116">
        <v>8.4175099999999996E-4</v>
      </c>
      <c r="AC116">
        <v>6.4534229999999998E-3</v>
      </c>
      <c r="AD116">
        <v>4.0404040000000002E-2</v>
      </c>
      <c r="AE116">
        <v>0.12149270500000001</v>
      </c>
      <c r="AF116">
        <v>0.25925925900000002</v>
      </c>
      <c r="AG116">
        <v>0.29938271599999999</v>
      </c>
      <c r="AH116">
        <v>0.145342312</v>
      </c>
      <c r="AI116">
        <v>8.5297418999999999E-2</v>
      </c>
      <c r="AJ116">
        <v>4.1526374999999997E-2</v>
      </c>
      <c r="AK116">
        <v>9009</v>
      </c>
      <c r="AL116">
        <v>457</v>
      </c>
      <c r="AM116">
        <v>313</v>
      </c>
      <c r="AN116">
        <v>195</v>
      </c>
      <c r="AO116">
        <v>556</v>
      </c>
      <c r="AP116">
        <v>107</v>
      </c>
      <c r="AQ116">
        <v>225</v>
      </c>
      <c r="AR116">
        <v>179</v>
      </c>
      <c r="AS116">
        <v>413</v>
      </c>
      <c r="AT116">
        <v>353</v>
      </c>
      <c r="AU116">
        <v>1698</v>
      </c>
      <c r="AV116">
        <v>1949</v>
      </c>
      <c r="AW116">
        <v>689</v>
      </c>
      <c r="AX116">
        <v>996</v>
      </c>
      <c r="AY116">
        <v>631</v>
      </c>
      <c r="AZ116">
        <v>174</v>
      </c>
      <c r="BA116">
        <v>74</v>
      </c>
      <c r="BB116">
        <v>43</v>
      </c>
      <c r="BC116">
        <v>45</v>
      </c>
      <c r="BD116">
        <v>5.0727051000000002E-2</v>
      </c>
      <c r="BE116">
        <v>3.4743034999999999E-2</v>
      </c>
      <c r="BF116">
        <v>2.1645022E-2</v>
      </c>
      <c r="BG116">
        <v>6.1716062000000002E-2</v>
      </c>
      <c r="BH116">
        <v>1.1877011999999999E-2</v>
      </c>
      <c r="BI116">
        <v>2.4975025000000001E-2</v>
      </c>
      <c r="BJ116">
        <v>1.9869020000000001E-2</v>
      </c>
      <c r="BK116">
        <v>4.5843045999999998E-2</v>
      </c>
      <c r="BL116">
        <v>3.9183039000000003E-2</v>
      </c>
      <c r="BM116">
        <v>0.18847818799999999</v>
      </c>
      <c r="BN116">
        <v>0.216339216</v>
      </c>
      <c r="BO116">
        <v>7.6479076000000007E-2</v>
      </c>
      <c r="BP116">
        <v>0.110556111</v>
      </c>
      <c r="BQ116">
        <v>7.0041069999999997E-2</v>
      </c>
      <c r="BR116">
        <v>1.9314019000000002E-2</v>
      </c>
      <c r="BS116">
        <v>8.2140080000000001E-3</v>
      </c>
      <c r="BT116">
        <v>38</v>
      </c>
      <c r="BU116">
        <v>97</v>
      </c>
      <c r="BV116">
        <v>14</v>
      </c>
      <c r="BW116">
        <v>7.6502732000000004E-2</v>
      </c>
      <c r="BX116">
        <v>0.207650273</v>
      </c>
      <c r="BY116">
        <v>0.53005464499999999</v>
      </c>
    </row>
    <row r="117" spans="1:77">
      <c r="A117" t="s">
        <v>228</v>
      </c>
      <c r="B117" t="s">
        <v>221</v>
      </c>
      <c r="C117" t="s">
        <v>36</v>
      </c>
      <c r="D117">
        <v>182</v>
      </c>
      <c r="E117">
        <v>463858.51650000003</v>
      </c>
      <c r="F117">
        <v>3015</v>
      </c>
      <c r="G117">
        <v>7</v>
      </c>
      <c r="H117">
        <v>288</v>
      </c>
      <c r="I117">
        <v>828</v>
      </c>
      <c r="J117">
        <v>1129</v>
      </c>
      <c r="K117">
        <v>582</v>
      </c>
      <c r="L117">
        <v>181</v>
      </c>
      <c r="M117">
        <v>2.3217250000000002E-3</v>
      </c>
      <c r="N117">
        <v>9.5522388E-2</v>
      </c>
      <c r="O117">
        <v>0.27462686600000003</v>
      </c>
      <c r="P117">
        <v>0.37446102799999997</v>
      </c>
      <c r="Q117">
        <v>0.19303482599999999</v>
      </c>
      <c r="R117">
        <v>6.0033166999999998E-2</v>
      </c>
      <c r="S117">
        <v>11</v>
      </c>
      <c r="T117">
        <v>117</v>
      </c>
      <c r="U117">
        <v>313</v>
      </c>
      <c r="V117">
        <v>523</v>
      </c>
      <c r="W117">
        <v>550</v>
      </c>
      <c r="X117">
        <v>651</v>
      </c>
      <c r="Y117">
        <v>413</v>
      </c>
      <c r="Z117">
        <v>237</v>
      </c>
      <c r="AA117">
        <v>200</v>
      </c>
      <c r="AB117">
        <v>3.6484249999999998E-3</v>
      </c>
      <c r="AC117">
        <v>3.8805970000000002E-2</v>
      </c>
      <c r="AD117">
        <v>0.103814262</v>
      </c>
      <c r="AE117">
        <v>0.17346600300000001</v>
      </c>
      <c r="AF117">
        <v>0.18242122699999999</v>
      </c>
      <c r="AG117">
        <v>0.21592039800000001</v>
      </c>
      <c r="AH117">
        <v>0.13698175800000001</v>
      </c>
      <c r="AI117">
        <v>7.8606965000000001E-2</v>
      </c>
      <c r="AJ117">
        <v>6.6334991999999995E-2</v>
      </c>
      <c r="AK117">
        <v>7952</v>
      </c>
      <c r="AL117">
        <v>613</v>
      </c>
      <c r="AM117">
        <v>342</v>
      </c>
      <c r="AN117">
        <v>171</v>
      </c>
      <c r="AO117">
        <v>462</v>
      </c>
      <c r="AP117">
        <v>106</v>
      </c>
      <c r="AQ117">
        <v>168</v>
      </c>
      <c r="AR117">
        <v>190</v>
      </c>
      <c r="AS117">
        <v>595</v>
      </c>
      <c r="AT117">
        <v>533</v>
      </c>
      <c r="AU117">
        <v>1990</v>
      </c>
      <c r="AV117">
        <v>1397</v>
      </c>
      <c r="AW117">
        <v>416</v>
      </c>
      <c r="AX117">
        <v>486</v>
      </c>
      <c r="AY117">
        <v>328</v>
      </c>
      <c r="AZ117">
        <v>101</v>
      </c>
      <c r="BA117">
        <v>54</v>
      </c>
      <c r="BB117">
        <v>36.4</v>
      </c>
      <c r="BC117">
        <v>35</v>
      </c>
      <c r="BD117">
        <v>7.7087525000000004E-2</v>
      </c>
      <c r="BE117">
        <v>4.3008048E-2</v>
      </c>
      <c r="BF117">
        <v>2.1504024E-2</v>
      </c>
      <c r="BG117">
        <v>5.8098591999999998E-2</v>
      </c>
      <c r="BH117">
        <v>1.332998E-2</v>
      </c>
      <c r="BI117">
        <v>2.1126761000000001E-2</v>
      </c>
      <c r="BJ117">
        <v>2.3893359999999999E-2</v>
      </c>
      <c r="BK117">
        <v>7.4823944000000003E-2</v>
      </c>
      <c r="BL117">
        <v>6.7027163000000001E-2</v>
      </c>
      <c r="BM117">
        <v>0.25025150899999998</v>
      </c>
      <c r="BN117">
        <v>0.17567907399999999</v>
      </c>
      <c r="BO117">
        <v>5.2313882999999999E-2</v>
      </c>
      <c r="BP117">
        <v>6.1116700000000003E-2</v>
      </c>
      <c r="BQ117">
        <v>4.1247485E-2</v>
      </c>
      <c r="BR117">
        <v>1.2701207000000001E-2</v>
      </c>
      <c r="BS117">
        <v>6.7907439999999996E-3</v>
      </c>
      <c r="BT117">
        <v>17</v>
      </c>
      <c r="BU117">
        <v>45</v>
      </c>
      <c r="BV117">
        <v>64</v>
      </c>
      <c r="BW117">
        <v>0.351648352</v>
      </c>
      <c r="BX117">
        <v>9.3406592999999996E-2</v>
      </c>
      <c r="BY117">
        <v>0.24725274699999999</v>
      </c>
    </row>
    <row r="118" spans="1:77">
      <c r="A118" t="s">
        <v>228</v>
      </c>
      <c r="B118" t="s">
        <v>221</v>
      </c>
      <c r="C118" t="s">
        <v>62</v>
      </c>
      <c r="D118">
        <v>241</v>
      </c>
      <c r="E118">
        <v>414971.21580000001</v>
      </c>
      <c r="F118">
        <v>5963</v>
      </c>
      <c r="G118">
        <v>12</v>
      </c>
      <c r="H118">
        <v>499</v>
      </c>
      <c r="I118">
        <v>1684</v>
      </c>
      <c r="J118">
        <v>3060</v>
      </c>
      <c r="K118">
        <v>581</v>
      </c>
      <c r="L118">
        <v>127</v>
      </c>
      <c r="M118">
        <v>2.0124100000000001E-3</v>
      </c>
      <c r="N118">
        <v>8.3682709999999993E-2</v>
      </c>
      <c r="O118">
        <v>0.28240818400000001</v>
      </c>
      <c r="P118">
        <v>0.51316451500000004</v>
      </c>
      <c r="Q118">
        <v>9.7434176999999997E-2</v>
      </c>
      <c r="R118">
        <v>2.1298003999999999E-2</v>
      </c>
      <c r="S118">
        <v>11</v>
      </c>
      <c r="T118">
        <v>89</v>
      </c>
      <c r="U118">
        <v>556</v>
      </c>
      <c r="V118">
        <v>1283</v>
      </c>
      <c r="W118">
        <v>1785</v>
      </c>
      <c r="X118">
        <v>1347</v>
      </c>
      <c r="Y118">
        <v>554</v>
      </c>
      <c r="Z118">
        <v>229</v>
      </c>
      <c r="AA118">
        <v>109</v>
      </c>
      <c r="AB118">
        <v>1.8447089999999999E-3</v>
      </c>
      <c r="AC118">
        <v>1.4925373E-2</v>
      </c>
      <c r="AD118">
        <v>9.3241657000000006E-2</v>
      </c>
      <c r="AE118">
        <v>0.21516015399999999</v>
      </c>
      <c r="AF118">
        <v>0.29934596699999999</v>
      </c>
      <c r="AG118">
        <v>0.22589300700000001</v>
      </c>
      <c r="AH118">
        <v>9.2906254999999993E-2</v>
      </c>
      <c r="AI118">
        <v>3.8403488E-2</v>
      </c>
      <c r="AJ118">
        <v>1.827939E-2</v>
      </c>
      <c r="AK118">
        <v>15288</v>
      </c>
      <c r="AL118">
        <v>1116</v>
      </c>
      <c r="AM118">
        <v>609</v>
      </c>
      <c r="AN118">
        <v>383</v>
      </c>
      <c r="AO118">
        <v>1011</v>
      </c>
      <c r="AP118">
        <v>179</v>
      </c>
      <c r="AQ118">
        <v>388</v>
      </c>
      <c r="AR118">
        <v>361</v>
      </c>
      <c r="AS118">
        <v>881</v>
      </c>
      <c r="AT118">
        <v>882</v>
      </c>
      <c r="AU118">
        <v>3552</v>
      </c>
      <c r="AV118">
        <v>3057</v>
      </c>
      <c r="AW118">
        <v>881</v>
      </c>
      <c r="AX118">
        <v>1098</v>
      </c>
      <c r="AY118">
        <v>651</v>
      </c>
      <c r="AZ118">
        <v>159</v>
      </c>
      <c r="BA118">
        <v>80</v>
      </c>
      <c r="BB118">
        <v>37.5</v>
      </c>
      <c r="BC118">
        <v>38</v>
      </c>
      <c r="BD118">
        <v>7.2998430000000003E-2</v>
      </c>
      <c r="BE118">
        <v>3.9835164999999999E-2</v>
      </c>
      <c r="BF118">
        <v>2.5052329000000002E-2</v>
      </c>
      <c r="BG118">
        <v>6.6130298000000004E-2</v>
      </c>
      <c r="BH118">
        <v>1.170853E-2</v>
      </c>
      <c r="BI118">
        <v>2.5379382999999998E-2</v>
      </c>
      <c r="BJ118">
        <v>2.3613291000000002E-2</v>
      </c>
      <c r="BK118">
        <v>5.7626897000000003E-2</v>
      </c>
      <c r="BL118">
        <v>5.7692307999999998E-2</v>
      </c>
      <c r="BM118">
        <v>0.232339089</v>
      </c>
      <c r="BN118">
        <v>0.19996075399999999</v>
      </c>
      <c r="BO118">
        <v>5.7626897000000003E-2</v>
      </c>
      <c r="BP118">
        <v>7.1821036000000005E-2</v>
      </c>
      <c r="BQ118">
        <v>4.2582417999999997E-2</v>
      </c>
      <c r="BR118">
        <v>1.0400314000000001E-2</v>
      </c>
      <c r="BS118">
        <v>5.2328619999999996E-3</v>
      </c>
      <c r="BT118">
        <v>24</v>
      </c>
      <c r="BU118">
        <v>85</v>
      </c>
      <c r="BV118">
        <v>48</v>
      </c>
      <c r="BW118">
        <v>0.199170124</v>
      </c>
      <c r="BX118">
        <v>9.9585062000000002E-2</v>
      </c>
      <c r="BY118">
        <v>0.35269709500000002</v>
      </c>
    </row>
    <row r="119" spans="1:77">
      <c r="A119" t="s">
        <v>228</v>
      </c>
      <c r="B119" t="s">
        <v>222</v>
      </c>
      <c r="C119" t="s">
        <v>112</v>
      </c>
      <c r="D119">
        <v>233</v>
      </c>
      <c r="E119">
        <v>497339.0687</v>
      </c>
      <c r="F119">
        <v>4139</v>
      </c>
      <c r="G119">
        <v>2</v>
      </c>
      <c r="H119">
        <v>311</v>
      </c>
      <c r="I119">
        <v>1095</v>
      </c>
      <c r="J119">
        <v>1464</v>
      </c>
      <c r="K119">
        <v>850</v>
      </c>
      <c r="L119">
        <v>417</v>
      </c>
      <c r="M119">
        <v>4.8320900000000001E-4</v>
      </c>
      <c r="N119">
        <v>7.5138921999999997E-2</v>
      </c>
      <c r="O119">
        <v>0.264556656</v>
      </c>
      <c r="P119">
        <v>0.353708625</v>
      </c>
      <c r="Q119">
        <v>0.205363614</v>
      </c>
      <c r="R119">
        <v>0.10074897300000001</v>
      </c>
      <c r="S119">
        <v>7</v>
      </c>
      <c r="T119">
        <v>65</v>
      </c>
      <c r="U119">
        <v>298</v>
      </c>
      <c r="V119">
        <v>828</v>
      </c>
      <c r="W119">
        <v>853</v>
      </c>
      <c r="X119">
        <v>602</v>
      </c>
      <c r="Y119">
        <v>477</v>
      </c>
      <c r="Z119">
        <v>406</v>
      </c>
      <c r="AA119">
        <v>603</v>
      </c>
      <c r="AB119">
        <v>1.6912299999999999E-3</v>
      </c>
      <c r="AC119">
        <v>1.5704276E-2</v>
      </c>
      <c r="AD119">
        <v>7.1998066999999999E-2</v>
      </c>
      <c r="AE119">
        <v>0.200048321</v>
      </c>
      <c r="AF119">
        <v>0.20608842699999999</v>
      </c>
      <c r="AG119">
        <v>0.14544576000000001</v>
      </c>
      <c r="AH119">
        <v>0.11524522800000001</v>
      </c>
      <c r="AI119">
        <v>9.8091326000000006E-2</v>
      </c>
      <c r="AJ119">
        <v>0.14568736400000001</v>
      </c>
      <c r="AK119">
        <v>10331</v>
      </c>
      <c r="AL119">
        <v>638</v>
      </c>
      <c r="AM119">
        <v>393</v>
      </c>
      <c r="AN119">
        <v>254</v>
      </c>
      <c r="AO119">
        <v>687</v>
      </c>
      <c r="AP119">
        <v>124</v>
      </c>
      <c r="AQ119">
        <v>300</v>
      </c>
      <c r="AR119">
        <v>206</v>
      </c>
      <c r="AS119">
        <v>456</v>
      </c>
      <c r="AT119">
        <v>507</v>
      </c>
      <c r="AU119">
        <v>1864</v>
      </c>
      <c r="AV119">
        <v>2270</v>
      </c>
      <c r="AW119">
        <v>688</v>
      </c>
      <c r="AX119">
        <v>963</v>
      </c>
      <c r="AY119">
        <v>639</v>
      </c>
      <c r="AZ119">
        <v>227</v>
      </c>
      <c r="BA119">
        <v>115</v>
      </c>
      <c r="BB119">
        <v>41.2</v>
      </c>
      <c r="BC119">
        <v>43</v>
      </c>
      <c r="BD119">
        <v>6.1755879999999999E-2</v>
      </c>
      <c r="BE119">
        <v>3.8040848000000002E-2</v>
      </c>
      <c r="BF119">
        <v>2.4586197000000001E-2</v>
      </c>
      <c r="BG119">
        <v>6.6498887000000007E-2</v>
      </c>
      <c r="BH119">
        <v>1.200271E-2</v>
      </c>
      <c r="BI119">
        <v>2.9038814999999999E-2</v>
      </c>
      <c r="BJ119">
        <v>1.9939986E-2</v>
      </c>
      <c r="BK119">
        <v>4.4138998999999998E-2</v>
      </c>
      <c r="BL119">
        <v>4.9075597999999998E-2</v>
      </c>
      <c r="BM119">
        <v>0.18042783900000001</v>
      </c>
      <c r="BN119">
        <v>0.21972703499999999</v>
      </c>
      <c r="BO119">
        <v>6.6595683000000003E-2</v>
      </c>
      <c r="BP119">
        <v>9.3214596999999996E-2</v>
      </c>
      <c r="BQ119">
        <v>6.1852676000000002E-2</v>
      </c>
      <c r="BR119">
        <v>2.1972703999999999E-2</v>
      </c>
      <c r="BS119">
        <v>1.1131546000000001E-2</v>
      </c>
      <c r="BT119">
        <v>56</v>
      </c>
      <c r="BU119">
        <v>62</v>
      </c>
      <c r="BV119">
        <v>46</v>
      </c>
      <c r="BW119">
        <v>0.19742489299999999</v>
      </c>
      <c r="BX119">
        <v>0.24034334800000001</v>
      </c>
      <c r="BY119">
        <v>0.26609442100000003</v>
      </c>
    </row>
    <row r="120" spans="1:77">
      <c r="A120" t="s">
        <v>228</v>
      </c>
      <c r="B120" t="s">
        <v>222</v>
      </c>
      <c r="C120" t="s">
        <v>144</v>
      </c>
      <c r="D120">
        <v>120</v>
      </c>
      <c r="E120">
        <v>959626.66669999994</v>
      </c>
      <c r="F120">
        <v>2311</v>
      </c>
      <c r="G120">
        <v>3</v>
      </c>
      <c r="H120">
        <v>141</v>
      </c>
      <c r="I120">
        <v>561</v>
      </c>
      <c r="J120">
        <v>656</v>
      </c>
      <c r="K120">
        <v>460</v>
      </c>
      <c r="L120">
        <v>490</v>
      </c>
      <c r="M120">
        <v>1.298139E-3</v>
      </c>
      <c r="N120">
        <v>6.1012548999999999E-2</v>
      </c>
      <c r="O120">
        <v>0.24275205499999999</v>
      </c>
      <c r="P120">
        <v>0.28385980100000002</v>
      </c>
      <c r="Q120">
        <v>0.19904803099999999</v>
      </c>
      <c r="R120">
        <v>0.21202942399999999</v>
      </c>
      <c r="S120">
        <v>2</v>
      </c>
      <c r="T120">
        <v>43</v>
      </c>
      <c r="U120">
        <v>125</v>
      </c>
      <c r="V120">
        <v>383</v>
      </c>
      <c r="W120">
        <v>331</v>
      </c>
      <c r="X120">
        <v>314</v>
      </c>
      <c r="Y120">
        <v>241</v>
      </c>
      <c r="Z120">
        <v>222</v>
      </c>
      <c r="AA120">
        <v>650</v>
      </c>
      <c r="AB120">
        <v>8.6542599999999998E-4</v>
      </c>
      <c r="AC120">
        <v>1.8606663999999998E-2</v>
      </c>
      <c r="AD120">
        <v>5.4089139000000001E-2</v>
      </c>
      <c r="AE120">
        <v>0.16572912200000001</v>
      </c>
      <c r="AF120">
        <v>0.14322804</v>
      </c>
      <c r="AG120">
        <v>0.13587191700000001</v>
      </c>
      <c r="AH120">
        <v>0.10428386000000001</v>
      </c>
      <c r="AI120">
        <v>9.6062310999999997E-2</v>
      </c>
      <c r="AJ120">
        <v>0.28126352199999999</v>
      </c>
      <c r="AK120">
        <v>5725</v>
      </c>
      <c r="AL120">
        <v>245</v>
      </c>
      <c r="AM120">
        <v>154</v>
      </c>
      <c r="AN120">
        <v>108</v>
      </c>
      <c r="AO120">
        <v>315</v>
      </c>
      <c r="AP120">
        <v>68</v>
      </c>
      <c r="AQ120">
        <v>143</v>
      </c>
      <c r="AR120">
        <v>96</v>
      </c>
      <c r="AS120">
        <v>274</v>
      </c>
      <c r="AT120">
        <v>267</v>
      </c>
      <c r="AU120">
        <v>897</v>
      </c>
      <c r="AV120">
        <v>1362</v>
      </c>
      <c r="AW120">
        <v>483</v>
      </c>
      <c r="AX120">
        <v>669</v>
      </c>
      <c r="AY120">
        <v>441</v>
      </c>
      <c r="AZ120">
        <v>120</v>
      </c>
      <c r="BA120">
        <v>83</v>
      </c>
      <c r="BB120">
        <v>45.1</v>
      </c>
      <c r="BC120">
        <v>48</v>
      </c>
      <c r="BD120">
        <v>4.2794760000000001E-2</v>
      </c>
      <c r="BE120">
        <v>2.6899563000000001E-2</v>
      </c>
      <c r="BF120">
        <v>1.8864629000000001E-2</v>
      </c>
      <c r="BG120">
        <v>5.5021833999999999E-2</v>
      </c>
      <c r="BH120">
        <v>1.1877729E-2</v>
      </c>
      <c r="BI120">
        <v>2.4978166E-2</v>
      </c>
      <c r="BJ120">
        <v>1.6768558999999999E-2</v>
      </c>
      <c r="BK120">
        <v>4.7860262000000001E-2</v>
      </c>
      <c r="BL120">
        <v>4.6637554999999997E-2</v>
      </c>
      <c r="BM120">
        <v>0.15668122300000001</v>
      </c>
      <c r="BN120">
        <v>0.23790393000000001</v>
      </c>
      <c r="BO120">
        <v>8.4366811999999999E-2</v>
      </c>
      <c r="BP120">
        <v>0.116855895</v>
      </c>
      <c r="BQ120">
        <v>7.7030567999999994E-2</v>
      </c>
      <c r="BR120">
        <v>2.0960698999999999E-2</v>
      </c>
      <c r="BS120">
        <v>1.4497817E-2</v>
      </c>
      <c r="BT120">
        <v>52</v>
      </c>
      <c r="BU120">
        <v>14</v>
      </c>
      <c r="BV120">
        <v>23</v>
      </c>
      <c r="BW120">
        <v>0.19166666700000001</v>
      </c>
      <c r="BX120">
        <v>0.43333333299999999</v>
      </c>
      <c r="BY120">
        <v>0.116666667</v>
      </c>
    </row>
    <row r="121" spans="1:77">
      <c r="A121" t="s">
        <v>228</v>
      </c>
      <c r="B121" t="s">
        <v>222</v>
      </c>
      <c r="C121" t="s">
        <v>121</v>
      </c>
      <c r="D121">
        <v>116</v>
      </c>
      <c r="E121">
        <v>698156.89659999998</v>
      </c>
      <c r="F121">
        <v>2028</v>
      </c>
      <c r="G121">
        <v>5</v>
      </c>
      <c r="H121">
        <v>204</v>
      </c>
      <c r="I121">
        <v>719</v>
      </c>
      <c r="J121">
        <v>598</v>
      </c>
      <c r="K121">
        <v>324</v>
      </c>
      <c r="L121">
        <v>178</v>
      </c>
      <c r="M121">
        <v>2.4654830000000001E-3</v>
      </c>
      <c r="N121">
        <v>0.100591716</v>
      </c>
      <c r="O121">
        <v>0.35453648900000001</v>
      </c>
      <c r="P121">
        <v>0.29487179499999999</v>
      </c>
      <c r="Q121">
        <v>0.15976331399999999</v>
      </c>
      <c r="R121">
        <v>8.7771203000000006E-2</v>
      </c>
      <c r="S121">
        <v>7</v>
      </c>
      <c r="T121">
        <v>48</v>
      </c>
      <c r="U121">
        <v>166</v>
      </c>
      <c r="V121">
        <v>497</v>
      </c>
      <c r="W121">
        <v>362</v>
      </c>
      <c r="X121">
        <v>333</v>
      </c>
      <c r="Y121">
        <v>218</v>
      </c>
      <c r="Z121">
        <v>151</v>
      </c>
      <c r="AA121">
        <v>246</v>
      </c>
      <c r="AB121">
        <v>3.4516769999999998E-3</v>
      </c>
      <c r="AC121">
        <v>2.3668639000000002E-2</v>
      </c>
      <c r="AD121">
        <v>8.1854043000000001E-2</v>
      </c>
      <c r="AE121">
        <v>0.24506903399999999</v>
      </c>
      <c r="AF121">
        <v>0.178500986</v>
      </c>
      <c r="AG121">
        <v>0.164201183</v>
      </c>
      <c r="AH121">
        <v>0.107495069</v>
      </c>
      <c r="AI121">
        <v>7.4457594000000002E-2</v>
      </c>
      <c r="AJ121">
        <v>0.121301775</v>
      </c>
      <c r="AK121">
        <v>4503</v>
      </c>
      <c r="AL121">
        <v>204</v>
      </c>
      <c r="AM121">
        <v>136</v>
      </c>
      <c r="AN121">
        <v>102</v>
      </c>
      <c r="AO121">
        <v>225</v>
      </c>
      <c r="AP121">
        <v>49</v>
      </c>
      <c r="AQ121">
        <v>70</v>
      </c>
      <c r="AR121">
        <v>71</v>
      </c>
      <c r="AS121">
        <v>190</v>
      </c>
      <c r="AT121">
        <v>127</v>
      </c>
      <c r="AU121">
        <v>778</v>
      </c>
      <c r="AV121">
        <v>995</v>
      </c>
      <c r="AW121">
        <v>417</v>
      </c>
      <c r="AX121">
        <v>604</v>
      </c>
      <c r="AY121">
        <v>402</v>
      </c>
      <c r="AZ121">
        <v>87</v>
      </c>
      <c r="BA121">
        <v>46</v>
      </c>
      <c r="BB121">
        <v>46.2</v>
      </c>
      <c r="BC121">
        <v>49</v>
      </c>
      <c r="BD121">
        <v>4.5303131000000003E-2</v>
      </c>
      <c r="BE121">
        <v>3.0202086999999999E-2</v>
      </c>
      <c r="BF121">
        <v>2.2651566000000001E-2</v>
      </c>
      <c r="BG121">
        <v>4.9966689000000002E-2</v>
      </c>
      <c r="BH121">
        <v>1.0881633999999999E-2</v>
      </c>
      <c r="BI121">
        <v>1.5545191999999999E-2</v>
      </c>
      <c r="BJ121">
        <v>1.5767265999999999E-2</v>
      </c>
      <c r="BK121">
        <v>4.2194093000000002E-2</v>
      </c>
      <c r="BL121">
        <v>2.820342E-2</v>
      </c>
      <c r="BM121">
        <v>0.172773706</v>
      </c>
      <c r="BN121">
        <v>0.22096380199999999</v>
      </c>
      <c r="BO121">
        <v>9.2604930000000002E-2</v>
      </c>
      <c r="BP121">
        <v>0.1341328</v>
      </c>
      <c r="BQ121">
        <v>8.9273817000000005E-2</v>
      </c>
      <c r="BR121">
        <v>1.9320453000000001E-2</v>
      </c>
      <c r="BS121">
        <v>1.0215412E-2</v>
      </c>
      <c r="BT121">
        <v>41</v>
      </c>
      <c r="BU121">
        <v>24</v>
      </c>
      <c r="BV121">
        <v>14</v>
      </c>
      <c r="BW121">
        <v>0.12068965500000001</v>
      </c>
      <c r="BX121">
        <v>0.35344827600000001</v>
      </c>
      <c r="BY121">
        <v>0.20689655200000001</v>
      </c>
    </row>
    <row r="122" spans="1:77">
      <c r="A122" t="s">
        <v>228</v>
      </c>
      <c r="B122" t="s">
        <v>223</v>
      </c>
      <c r="C122" t="s">
        <v>118</v>
      </c>
      <c r="D122">
        <v>100</v>
      </c>
      <c r="E122">
        <v>652764.80000000005</v>
      </c>
      <c r="F122">
        <v>2283</v>
      </c>
      <c r="G122">
        <v>1</v>
      </c>
      <c r="H122">
        <v>84</v>
      </c>
      <c r="I122">
        <v>354</v>
      </c>
      <c r="J122">
        <v>989</v>
      </c>
      <c r="K122">
        <v>609</v>
      </c>
      <c r="L122">
        <v>246</v>
      </c>
      <c r="M122">
        <v>4.3802000000000001E-4</v>
      </c>
      <c r="N122">
        <v>3.6793693000000002E-2</v>
      </c>
      <c r="O122">
        <v>0.15505913299999999</v>
      </c>
      <c r="P122">
        <v>0.43320192699999999</v>
      </c>
      <c r="Q122">
        <v>0.26675427099999999</v>
      </c>
      <c r="R122">
        <v>0.107752957</v>
      </c>
      <c r="S122">
        <v>1</v>
      </c>
      <c r="T122">
        <v>16</v>
      </c>
      <c r="U122">
        <v>82</v>
      </c>
      <c r="V122">
        <v>194</v>
      </c>
      <c r="W122">
        <v>371</v>
      </c>
      <c r="X122">
        <v>528</v>
      </c>
      <c r="Y122">
        <v>418</v>
      </c>
      <c r="Z122">
        <v>316</v>
      </c>
      <c r="AA122">
        <v>357</v>
      </c>
      <c r="AB122">
        <v>4.3802000000000001E-4</v>
      </c>
      <c r="AC122">
        <v>7.008322E-3</v>
      </c>
      <c r="AD122">
        <v>3.5917652000000001E-2</v>
      </c>
      <c r="AE122">
        <v>8.4975909000000002E-2</v>
      </c>
      <c r="AF122">
        <v>0.16250547500000001</v>
      </c>
      <c r="AG122">
        <v>0.231274639</v>
      </c>
      <c r="AH122">
        <v>0.183092422</v>
      </c>
      <c r="AI122">
        <v>0.13841436700000001</v>
      </c>
      <c r="AJ122">
        <v>0.15637319299999999</v>
      </c>
      <c r="AK122">
        <v>5858</v>
      </c>
      <c r="AL122">
        <v>317</v>
      </c>
      <c r="AM122">
        <v>235</v>
      </c>
      <c r="AN122">
        <v>146</v>
      </c>
      <c r="AO122">
        <v>452</v>
      </c>
      <c r="AP122">
        <v>78</v>
      </c>
      <c r="AQ122">
        <v>200</v>
      </c>
      <c r="AR122">
        <v>130</v>
      </c>
      <c r="AS122">
        <v>192</v>
      </c>
      <c r="AT122">
        <v>189</v>
      </c>
      <c r="AU122">
        <v>1089</v>
      </c>
      <c r="AV122">
        <v>1259</v>
      </c>
      <c r="AW122">
        <v>410</v>
      </c>
      <c r="AX122">
        <v>600</v>
      </c>
      <c r="AY122">
        <v>398</v>
      </c>
      <c r="AZ122">
        <v>101</v>
      </c>
      <c r="BA122">
        <v>62</v>
      </c>
      <c r="BB122">
        <v>41.8</v>
      </c>
      <c r="BC122">
        <v>44</v>
      </c>
      <c r="BD122">
        <v>5.4114031999999999E-2</v>
      </c>
      <c r="BE122">
        <v>4.0116080999999998E-2</v>
      </c>
      <c r="BF122">
        <v>2.4923181999999999E-2</v>
      </c>
      <c r="BG122">
        <v>7.7159439999999996E-2</v>
      </c>
      <c r="BH122">
        <v>1.3315125000000001E-2</v>
      </c>
      <c r="BI122">
        <v>3.4141344999999997E-2</v>
      </c>
      <c r="BJ122">
        <v>2.2191874E-2</v>
      </c>
      <c r="BK122">
        <v>3.2775691000000003E-2</v>
      </c>
      <c r="BL122">
        <v>3.2263570999999998E-2</v>
      </c>
      <c r="BM122">
        <v>0.18589962400000001</v>
      </c>
      <c r="BN122">
        <v>0.21491976800000001</v>
      </c>
      <c r="BO122">
        <v>6.9989757999999999E-2</v>
      </c>
      <c r="BP122">
        <v>0.102424036</v>
      </c>
      <c r="BQ122">
        <v>6.7941276999999994E-2</v>
      </c>
      <c r="BR122">
        <v>1.7241379000000001E-2</v>
      </c>
      <c r="BS122">
        <v>1.0583817000000001E-2</v>
      </c>
      <c r="BT122">
        <v>34</v>
      </c>
      <c r="BU122">
        <v>41</v>
      </c>
      <c r="BV122">
        <v>5</v>
      </c>
      <c r="BW122">
        <v>0.05</v>
      </c>
      <c r="BX122">
        <v>0.34</v>
      </c>
      <c r="BY122">
        <v>0.41</v>
      </c>
    </row>
    <row r="123" spans="1:77">
      <c r="A123" t="s">
        <v>228</v>
      </c>
      <c r="B123" t="s">
        <v>223</v>
      </c>
      <c r="C123" t="s">
        <v>120</v>
      </c>
      <c r="D123">
        <v>156</v>
      </c>
      <c r="E123">
        <v>618414.41669999994</v>
      </c>
      <c r="F123">
        <v>3201</v>
      </c>
      <c r="G123">
        <v>14</v>
      </c>
      <c r="H123">
        <v>324</v>
      </c>
      <c r="I123">
        <v>567</v>
      </c>
      <c r="J123">
        <v>1008</v>
      </c>
      <c r="K123">
        <v>876</v>
      </c>
      <c r="L123">
        <v>412</v>
      </c>
      <c r="M123">
        <v>4.373633E-3</v>
      </c>
      <c r="N123">
        <v>0.101218369</v>
      </c>
      <c r="O123">
        <v>0.17713214599999999</v>
      </c>
      <c r="P123">
        <v>0.31490159299999998</v>
      </c>
      <c r="Q123">
        <v>0.27366447999999999</v>
      </c>
      <c r="R123">
        <v>0.128709778</v>
      </c>
      <c r="S123">
        <v>27</v>
      </c>
      <c r="T123">
        <v>75</v>
      </c>
      <c r="U123">
        <v>224</v>
      </c>
      <c r="V123">
        <v>397</v>
      </c>
      <c r="W123">
        <v>490</v>
      </c>
      <c r="X123">
        <v>498</v>
      </c>
      <c r="Y123">
        <v>437</v>
      </c>
      <c r="Z123">
        <v>399</v>
      </c>
      <c r="AA123">
        <v>654</v>
      </c>
      <c r="AB123">
        <v>8.4348640000000003E-3</v>
      </c>
      <c r="AC123">
        <v>2.3430177999999999E-2</v>
      </c>
      <c r="AD123">
        <v>6.9978131999999998E-2</v>
      </c>
      <c r="AE123">
        <v>0.12402374300000001</v>
      </c>
      <c r="AF123">
        <v>0.15307716299999999</v>
      </c>
      <c r="AG123">
        <v>0.15557638200000001</v>
      </c>
      <c r="AH123">
        <v>0.136519838</v>
      </c>
      <c r="AI123">
        <v>0.124648547</v>
      </c>
      <c r="AJ123">
        <v>0.204311153</v>
      </c>
      <c r="AK123">
        <v>7868</v>
      </c>
      <c r="AL123">
        <v>442</v>
      </c>
      <c r="AM123">
        <v>282</v>
      </c>
      <c r="AN123">
        <v>166</v>
      </c>
      <c r="AO123">
        <v>485</v>
      </c>
      <c r="AP123">
        <v>105</v>
      </c>
      <c r="AQ123">
        <v>161</v>
      </c>
      <c r="AR123">
        <v>133</v>
      </c>
      <c r="AS123">
        <v>271</v>
      </c>
      <c r="AT123">
        <v>264</v>
      </c>
      <c r="AU123">
        <v>1404</v>
      </c>
      <c r="AV123">
        <v>1734</v>
      </c>
      <c r="AW123">
        <v>558</v>
      </c>
      <c r="AX123">
        <v>844</v>
      </c>
      <c r="AY123">
        <v>645</v>
      </c>
      <c r="AZ123">
        <v>232</v>
      </c>
      <c r="BA123">
        <v>142</v>
      </c>
      <c r="BB123">
        <v>44.5</v>
      </c>
      <c r="BC123">
        <v>46</v>
      </c>
      <c r="BD123">
        <v>5.6176918999999999E-2</v>
      </c>
      <c r="BE123">
        <v>3.5841382999999997E-2</v>
      </c>
      <c r="BF123">
        <v>2.1098118999999999E-2</v>
      </c>
      <c r="BG123">
        <v>6.1642095000000001E-2</v>
      </c>
      <c r="BH123">
        <v>1.3345196E-2</v>
      </c>
      <c r="BI123">
        <v>2.0462633000000001E-2</v>
      </c>
      <c r="BJ123">
        <v>1.6903914999999999E-2</v>
      </c>
      <c r="BK123">
        <v>3.4443315000000002E-2</v>
      </c>
      <c r="BL123">
        <v>3.3553634999999998E-2</v>
      </c>
      <c r="BM123">
        <v>0.17844433100000001</v>
      </c>
      <c r="BN123">
        <v>0.220386375</v>
      </c>
      <c r="BO123">
        <v>7.0920182999999998E-2</v>
      </c>
      <c r="BP123">
        <v>0.107269954</v>
      </c>
      <c r="BQ123">
        <v>8.1977630999999995E-2</v>
      </c>
      <c r="BR123">
        <v>2.9486528000000001E-2</v>
      </c>
      <c r="BS123">
        <v>1.8047789000000002E-2</v>
      </c>
      <c r="BT123">
        <v>60</v>
      </c>
      <c r="BU123">
        <v>25</v>
      </c>
      <c r="BV123">
        <v>40</v>
      </c>
      <c r="BW123">
        <v>0.256410256</v>
      </c>
      <c r="BX123">
        <v>0.38461538499999998</v>
      </c>
      <c r="BY123">
        <v>0.16025640999999999</v>
      </c>
    </row>
    <row r="124" spans="1:77">
      <c r="A124" t="s">
        <v>228</v>
      </c>
      <c r="B124" t="s">
        <v>224</v>
      </c>
      <c r="C124" t="s">
        <v>148</v>
      </c>
      <c r="D124">
        <v>84</v>
      </c>
      <c r="E124">
        <v>1643600.845</v>
      </c>
      <c r="F124">
        <v>1452</v>
      </c>
      <c r="G124">
        <v>4</v>
      </c>
      <c r="H124">
        <v>164</v>
      </c>
      <c r="I124">
        <v>163</v>
      </c>
      <c r="J124">
        <v>291</v>
      </c>
      <c r="K124">
        <v>298</v>
      </c>
      <c r="L124">
        <v>532</v>
      </c>
      <c r="M124">
        <v>2.7548210000000002E-3</v>
      </c>
      <c r="N124">
        <v>0.11294765800000001</v>
      </c>
      <c r="O124">
        <v>0.11225895299999999</v>
      </c>
      <c r="P124">
        <v>0.200413223</v>
      </c>
      <c r="Q124">
        <v>0.20523416</v>
      </c>
      <c r="R124">
        <v>0.36639118500000001</v>
      </c>
      <c r="S124">
        <v>6</v>
      </c>
      <c r="T124">
        <v>32</v>
      </c>
      <c r="U124">
        <v>124</v>
      </c>
      <c r="V124">
        <v>117</v>
      </c>
      <c r="W124">
        <v>128</v>
      </c>
      <c r="X124">
        <v>157</v>
      </c>
      <c r="Y124">
        <v>125</v>
      </c>
      <c r="Z124">
        <v>130</v>
      </c>
      <c r="AA124">
        <v>633</v>
      </c>
      <c r="AB124">
        <v>4.1322310000000001E-3</v>
      </c>
      <c r="AC124">
        <v>2.2038566999999998E-2</v>
      </c>
      <c r="AD124">
        <v>8.5399449000000002E-2</v>
      </c>
      <c r="AE124">
        <v>8.0578512000000005E-2</v>
      </c>
      <c r="AF124">
        <v>8.8154270000000007E-2</v>
      </c>
      <c r="AG124">
        <v>0.10812672199999999</v>
      </c>
      <c r="AH124">
        <v>8.6088154E-2</v>
      </c>
      <c r="AI124">
        <v>8.9531680000000002E-2</v>
      </c>
      <c r="AJ124">
        <v>0.43595041299999998</v>
      </c>
      <c r="AK124">
        <v>3921</v>
      </c>
      <c r="AL124">
        <v>208</v>
      </c>
      <c r="AM124">
        <v>169</v>
      </c>
      <c r="AN124">
        <v>113</v>
      </c>
      <c r="AO124">
        <v>293</v>
      </c>
      <c r="AP124">
        <v>65</v>
      </c>
      <c r="AQ124">
        <v>98</v>
      </c>
      <c r="AR124">
        <v>79</v>
      </c>
      <c r="AS124">
        <v>165</v>
      </c>
      <c r="AT124">
        <v>146</v>
      </c>
      <c r="AU124">
        <v>684</v>
      </c>
      <c r="AV124">
        <v>937</v>
      </c>
      <c r="AW124">
        <v>236</v>
      </c>
      <c r="AX124">
        <v>314</v>
      </c>
      <c r="AY124">
        <v>227</v>
      </c>
      <c r="AZ124">
        <v>122</v>
      </c>
      <c r="BA124">
        <v>65</v>
      </c>
      <c r="BB124">
        <v>41.5</v>
      </c>
      <c r="BC124">
        <v>43</v>
      </c>
      <c r="BD124">
        <v>5.3047692E-2</v>
      </c>
      <c r="BE124">
        <v>4.3101250000000001E-2</v>
      </c>
      <c r="BF124">
        <v>2.8819179E-2</v>
      </c>
      <c r="BG124">
        <v>7.4725835000000004E-2</v>
      </c>
      <c r="BH124">
        <v>1.6577404E-2</v>
      </c>
      <c r="BI124">
        <v>2.4993623999999999E-2</v>
      </c>
      <c r="BJ124">
        <v>2.0147920999999999E-2</v>
      </c>
      <c r="BK124">
        <v>4.2081102000000002E-2</v>
      </c>
      <c r="BL124">
        <v>3.7235399000000002E-2</v>
      </c>
      <c r="BM124">
        <v>0.174445295</v>
      </c>
      <c r="BN124">
        <v>0.23896965100000001</v>
      </c>
      <c r="BO124">
        <v>6.0188726999999997E-2</v>
      </c>
      <c r="BP124">
        <v>8.0081611999999996E-2</v>
      </c>
      <c r="BQ124">
        <v>5.7893395E-2</v>
      </c>
      <c r="BR124">
        <v>3.1114512E-2</v>
      </c>
      <c r="BS124">
        <v>1.6577404E-2</v>
      </c>
      <c r="BT124">
        <v>39</v>
      </c>
      <c r="BU124">
        <v>11</v>
      </c>
      <c r="BV124">
        <v>9</v>
      </c>
      <c r="BW124">
        <v>0.10714285699999999</v>
      </c>
      <c r="BX124">
        <v>0.46428571400000002</v>
      </c>
      <c r="BY124">
        <v>0.13095238100000001</v>
      </c>
    </row>
    <row r="125" spans="1:77">
      <c r="A125" t="s">
        <v>228</v>
      </c>
      <c r="B125" t="s">
        <v>224</v>
      </c>
      <c r="C125" t="s">
        <v>110</v>
      </c>
      <c r="D125">
        <v>248</v>
      </c>
      <c r="E125">
        <v>411781.14919999999</v>
      </c>
      <c r="F125">
        <v>2986</v>
      </c>
      <c r="G125">
        <v>39</v>
      </c>
      <c r="H125">
        <v>762</v>
      </c>
      <c r="I125">
        <v>997</v>
      </c>
      <c r="J125">
        <v>926</v>
      </c>
      <c r="K125">
        <v>202</v>
      </c>
      <c r="L125">
        <v>60</v>
      </c>
      <c r="M125">
        <v>1.3060950999999999E-2</v>
      </c>
      <c r="N125">
        <v>0.25519089099999998</v>
      </c>
      <c r="O125">
        <v>0.33389149400000001</v>
      </c>
      <c r="P125">
        <v>0.31011386499999999</v>
      </c>
      <c r="Q125">
        <v>6.7649028999999999E-2</v>
      </c>
      <c r="R125">
        <v>2.0093771E-2</v>
      </c>
      <c r="S125">
        <v>54</v>
      </c>
      <c r="T125">
        <v>292</v>
      </c>
      <c r="U125">
        <v>614</v>
      </c>
      <c r="V125">
        <v>662</v>
      </c>
      <c r="W125">
        <v>592</v>
      </c>
      <c r="X125">
        <v>430</v>
      </c>
      <c r="Y125">
        <v>187</v>
      </c>
      <c r="Z125">
        <v>89</v>
      </c>
      <c r="AA125">
        <v>66</v>
      </c>
      <c r="AB125">
        <v>1.8084394E-2</v>
      </c>
      <c r="AC125">
        <v>9.7789685000000001E-2</v>
      </c>
      <c r="AD125">
        <v>0.20562625600000001</v>
      </c>
      <c r="AE125">
        <v>0.221701273</v>
      </c>
      <c r="AF125">
        <v>0.19825854000000001</v>
      </c>
      <c r="AG125">
        <v>0.144005358</v>
      </c>
      <c r="AH125">
        <v>6.2625585999999997E-2</v>
      </c>
      <c r="AI125">
        <v>2.9805760000000001E-2</v>
      </c>
      <c r="AJ125">
        <v>2.2103148E-2</v>
      </c>
      <c r="AK125">
        <v>6518</v>
      </c>
      <c r="AL125">
        <v>486</v>
      </c>
      <c r="AM125">
        <v>235</v>
      </c>
      <c r="AN125">
        <v>137</v>
      </c>
      <c r="AO125">
        <v>343</v>
      </c>
      <c r="AP125">
        <v>75</v>
      </c>
      <c r="AQ125">
        <v>134</v>
      </c>
      <c r="AR125">
        <v>123</v>
      </c>
      <c r="AS125">
        <v>386</v>
      </c>
      <c r="AT125">
        <v>597</v>
      </c>
      <c r="AU125">
        <v>1699</v>
      </c>
      <c r="AV125">
        <v>1135</v>
      </c>
      <c r="AW125">
        <v>332</v>
      </c>
      <c r="AX125">
        <v>432</v>
      </c>
      <c r="AY125">
        <v>279</v>
      </c>
      <c r="AZ125">
        <v>65</v>
      </c>
      <c r="BA125">
        <v>60</v>
      </c>
      <c r="BB125">
        <v>37.1</v>
      </c>
      <c r="BC125">
        <v>35</v>
      </c>
      <c r="BD125">
        <v>7.4562748999999998E-2</v>
      </c>
      <c r="BE125">
        <v>3.6054004000000001E-2</v>
      </c>
      <c r="BF125">
        <v>2.1018716999999999E-2</v>
      </c>
      <c r="BG125">
        <v>5.2623504000000002E-2</v>
      </c>
      <c r="BH125">
        <v>1.1506597E-2</v>
      </c>
      <c r="BI125">
        <v>2.0558454E-2</v>
      </c>
      <c r="BJ125">
        <v>1.8870819E-2</v>
      </c>
      <c r="BK125">
        <v>5.9220620000000002E-2</v>
      </c>
      <c r="BL125">
        <v>9.1592513E-2</v>
      </c>
      <c r="BM125">
        <v>0.26066277999999998</v>
      </c>
      <c r="BN125">
        <v>0.17413317</v>
      </c>
      <c r="BO125">
        <v>5.0935870000000001E-2</v>
      </c>
      <c r="BP125">
        <v>6.6277999000000004E-2</v>
      </c>
      <c r="BQ125">
        <v>4.2804541000000002E-2</v>
      </c>
      <c r="BR125">
        <v>9.9723840000000008E-3</v>
      </c>
      <c r="BS125">
        <v>9.2052780000000008E-3</v>
      </c>
      <c r="BT125">
        <v>8</v>
      </c>
      <c r="BU125">
        <v>49</v>
      </c>
      <c r="BV125">
        <v>131</v>
      </c>
      <c r="BW125">
        <v>0.52822580600000002</v>
      </c>
      <c r="BX125">
        <v>3.2258065000000002E-2</v>
      </c>
      <c r="BY125">
        <v>0.197580645</v>
      </c>
    </row>
    <row r="126" spans="1:77">
      <c r="A126" t="s">
        <v>228</v>
      </c>
      <c r="B126" t="s">
        <v>224</v>
      </c>
      <c r="C126" t="s">
        <v>135</v>
      </c>
      <c r="D126">
        <v>89</v>
      </c>
      <c r="E126">
        <v>1009075.09</v>
      </c>
      <c r="F126">
        <v>2068</v>
      </c>
      <c r="G126">
        <v>4</v>
      </c>
      <c r="H126">
        <v>271</v>
      </c>
      <c r="I126">
        <v>625</v>
      </c>
      <c r="J126">
        <v>500</v>
      </c>
      <c r="K126">
        <v>380</v>
      </c>
      <c r="L126">
        <v>288</v>
      </c>
      <c r="M126">
        <v>1.934236E-3</v>
      </c>
      <c r="N126">
        <v>0.13104448699999999</v>
      </c>
      <c r="O126">
        <v>0.30222437099999999</v>
      </c>
      <c r="P126">
        <v>0.24177949700000001</v>
      </c>
      <c r="Q126">
        <v>0.183752418</v>
      </c>
      <c r="R126">
        <v>0.13926499000000001</v>
      </c>
      <c r="S126">
        <v>10</v>
      </c>
      <c r="T126">
        <v>62</v>
      </c>
      <c r="U126">
        <v>226</v>
      </c>
      <c r="V126">
        <v>438</v>
      </c>
      <c r="W126">
        <v>266</v>
      </c>
      <c r="X126">
        <v>288</v>
      </c>
      <c r="Y126">
        <v>210</v>
      </c>
      <c r="Z126">
        <v>188</v>
      </c>
      <c r="AA126">
        <v>380</v>
      </c>
      <c r="AB126">
        <v>4.8355899999999999E-3</v>
      </c>
      <c r="AC126">
        <v>2.9980658E-2</v>
      </c>
      <c r="AD126">
        <v>0.109284333</v>
      </c>
      <c r="AE126">
        <v>0.21179883899999999</v>
      </c>
      <c r="AF126">
        <v>0.12862669199999999</v>
      </c>
      <c r="AG126">
        <v>0.13926499000000001</v>
      </c>
      <c r="AH126">
        <v>0.101547389</v>
      </c>
      <c r="AI126">
        <v>9.0909090999999997E-2</v>
      </c>
      <c r="AJ126">
        <v>0.183752418</v>
      </c>
      <c r="AK126">
        <v>4724</v>
      </c>
      <c r="AL126">
        <v>223</v>
      </c>
      <c r="AM126">
        <v>114</v>
      </c>
      <c r="AN126">
        <v>87</v>
      </c>
      <c r="AO126">
        <v>277</v>
      </c>
      <c r="AP126">
        <v>65</v>
      </c>
      <c r="AQ126">
        <v>167</v>
      </c>
      <c r="AR126">
        <v>97</v>
      </c>
      <c r="AS126">
        <v>205</v>
      </c>
      <c r="AT126">
        <v>216</v>
      </c>
      <c r="AU126">
        <v>849</v>
      </c>
      <c r="AV126">
        <v>1013</v>
      </c>
      <c r="AW126">
        <v>308</v>
      </c>
      <c r="AX126">
        <v>525</v>
      </c>
      <c r="AY126">
        <v>376</v>
      </c>
      <c r="AZ126">
        <v>126</v>
      </c>
      <c r="BA126">
        <v>76</v>
      </c>
      <c r="BB126">
        <v>44.2</v>
      </c>
      <c r="BC126">
        <v>45</v>
      </c>
      <c r="BD126">
        <v>4.7205758E-2</v>
      </c>
      <c r="BE126">
        <v>2.4132091000000001E-2</v>
      </c>
      <c r="BF126">
        <v>1.8416596E-2</v>
      </c>
      <c r="BG126">
        <v>5.8636749000000002E-2</v>
      </c>
      <c r="BH126">
        <v>1.3759525999999999E-2</v>
      </c>
      <c r="BI126">
        <v>3.5351397E-2</v>
      </c>
      <c r="BJ126">
        <v>2.0533446E-2</v>
      </c>
      <c r="BK126">
        <v>4.3395428E-2</v>
      </c>
      <c r="BL126">
        <v>4.5723962999999999E-2</v>
      </c>
      <c r="BM126">
        <v>0.17972057599999999</v>
      </c>
      <c r="BN126">
        <v>0.214436918</v>
      </c>
      <c r="BO126">
        <v>6.5198984000000001E-2</v>
      </c>
      <c r="BP126">
        <v>0.111134632</v>
      </c>
      <c r="BQ126">
        <v>7.9593565000000005E-2</v>
      </c>
      <c r="BR126">
        <v>2.6672312E-2</v>
      </c>
      <c r="BS126">
        <v>1.6088061000000001E-2</v>
      </c>
      <c r="BT126">
        <v>24</v>
      </c>
      <c r="BU126">
        <v>11</v>
      </c>
      <c r="BV126">
        <v>28</v>
      </c>
      <c r="BW126">
        <v>0.31460674199999999</v>
      </c>
      <c r="BX126">
        <v>0.269662921</v>
      </c>
      <c r="BY126">
        <v>0.12359550599999999</v>
      </c>
    </row>
    <row r="127" spans="1:77">
      <c r="A127" t="s">
        <v>228</v>
      </c>
      <c r="B127" t="s">
        <v>224</v>
      </c>
      <c r="C127" t="s">
        <v>141</v>
      </c>
      <c r="D127">
        <v>186</v>
      </c>
      <c r="E127">
        <v>625672.39780000004</v>
      </c>
      <c r="F127">
        <v>3509</v>
      </c>
      <c r="G127">
        <v>6</v>
      </c>
      <c r="H127">
        <v>170</v>
      </c>
      <c r="I127">
        <v>539</v>
      </c>
      <c r="J127">
        <v>1191</v>
      </c>
      <c r="K127">
        <v>1098</v>
      </c>
      <c r="L127">
        <v>505</v>
      </c>
      <c r="M127">
        <v>1.709889E-3</v>
      </c>
      <c r="N127">
        <v>4.8446850999999999E-2</v>
      </c>
      <c r="O127">
        <v>0.15360501600000001</v>
      </c>
      <c r="P127">
        <v>0.339412938</v>
      </c>
      <c r="Q127">
        <v>0.31290966100000001</v>
      </c>
      <c r="R127">
        <v>0.14391564500000001</v>
      </c>
      <c r="S127">
        <v>4</v>
      </c>
      <c r="T127">
        <v>49</v>
      </c>
      <c r="U127">
        <v>114</v>
      </c>
      <c r="V127">
        <v>345</v>
      </c>
      <c r="W127">
        <v>573</v>
      </c>
      <c r="X127">
        <v>636</v>
      </c>
      <c r="Y127">
        <v>531</v>
      </c>
      <c r="Z127">
        <v>474</v>
      </c>
      <c r="AA127">
        <v>783</v>
      </c>
      <c r="AB127">
        <v>1.1399260000000001E-3</v>
      </c>
      <c r="AC127">
        <v>1.3964092000000001E-2</v>
      </c>
      <c r="AD127">
        <v>3.2487887999999999E-2</v>
      </c>
      <c r="AE127">
        <v>9.8318609000000001E-2</v>
      </c>
      <c r="AF127">
        <v>0.16329438600000001</v>
      </c>
      <c r="AG127">
        <v>0.18124821899999999</v>
      </c>
      <c r="AH127">
        <v>0.15132516400000001</v>
      </c>
      <c r="AI127">
        <v>0.13508122</v>
      </c>
      <c r="AJ127">
        <v>0.22314049599999999</v>
      </c>
      <c r="AK127">
        <v>8991</v>
      </c>
      <c r="AL127">
        <v>418</v>
      </c>
      <c r="AM127">
        <v>305</v>
      </c>
      <c r="AN127">
        <v>222</v>
      </c>
      <c r="AO127">
        <v>597</v>
      </c>
      <c r="AP127">
        <v>147</v>
      </c>
      <c r="AQ127">
        <v>271</v>
      </c>
      <c r="AR127">
        <v>185</v>
      </c>
      <c r="AS127">
        <v>381</v>
      </c>
      <c r="AT127">
        <v>318</v>
      </c>
      <c r="AU127">
        <v>1421</v>
      </c>
      <c r="AV127">
        <v>2071</v>
      </c>
      <c r="AW127">
        <v>679</v>
      </c>
      <c r="AX127">
        <v>999</v>
      </c>
      <c r="AY127">
        <v>748</v>
      </c>
      <c r="AZ127">
        <v>165</v>
      </c>
      <c r="BA127">
        <v>64</v>
      </c>
      <c r="BB127">
        <v>43.4</v>
      </c>
      <c r="BC127">
        <v>46</v>
      </c>
      <c r="BD127">
        <v>4.6490934999999997E-2</v>
      </c>
      <c r="BE127">
        <v>3.3922811999999997E-2</v>
      </c>
      <c r="BF127">
        <v>2.4691358E-2</v>
      </c>
      <c r="BG127">
        <v>6.6399733000000002E-2</v>
      </c>
      <c r="BH127">
        <v>1.6349683E-2</v>
      </c>
      <c r="BI127">
        <v>3.0141252E-2</v>
      </c>
      <c r="BJ127">
        <v>2.0576132E-2</v>
      </c>
      <c r="BK127">
        <v>4.2375708999999998E-2</v>
      </c>
      <c r="BL127">
        <v>3.5368702000000002E-2</v>
      </c>
      <c r="BM127">
        <v>0.158046936</v>
      </c>
      <c r="BN127">
        <v>0.230341453</v>
      </c>
      <c r="BO127">
        <v>7.5519963999999995E-2</v>
      </c>
      <c r="BP127">
        <v>0.111111111</v>
      </c>
      <c r="BQ127">
        <v>8.3194304999999996E-2</v>
      </c>
      <c r="BR127">
        <v>1.8351685E-2</v>
      </c>
      <c r="BS127">
        <v>7.1182290000000002E-3</v>
      </c>
      <c r="BT127">
        <v>95</v>
      </c>
      <c r="BU127">
        <v>53</v>
      </c>
      <c r="BV127">
        <v>6</v>
      </c>
      <c r="BW127">
        <v>3.2258065000000002E-2</v>
      </c>
      <c r="BX127">
        <v>0.51075268799999995</v>
      </c>
      <c r="BY127">
        <v>0.28494623699999999</v>
      </c>
    </row>
    <row r="128" spans="1:77">
      <c r="A128" t="s">
        <v>228</v>
      </c>
      <c r="B128" t="s">
        <v>225</v>
      </c>
      <c r="C128" t="s">
        <v>126</v>
      </c>
      <c r="D128">
        <v>103</v>
      </c>
      <c r="E128">
        <v>621013.59219999996</v>
      </c>
      <c r="F128">
        <v>2171</v>
      </c>
      <c r="G128">
        <v>12</v>
      </c>
      <c r="H128">
        <v>327</v>
      </c>
      <c r="I128">
        <v>380</v>
      </c>
      <c r="J128">
        <v>605</v>
      </c>
      <c r="K128">
        <v>587</v>
      </c>
      <c r="L128">
        <v>260</v>
      </c>
      <c r="M128">
        <v>5.5274069999999998E-3</v>
      </c>
      <c r="N128">
        <v>0.15062183300000001</v>
      </c>
      <c r="O128">
        <v>0.17503454600000001</v>
      </c>
      <c r="P128">
        <v>0.278673422</v>
      </c>
      <c r="Q128">
        <v>0.27038231200000001</v>
      </c>
      <c r="R128">
        <v>0.119760479</v>
      </c>
      <c r="S128">
        <v>28</v>
      </c>
      <c r="T128">
        <v>75</v>
      </c>
      <c r="U128">
        <v>231</v>
      </c>
      <c r="V128">
        <v>268</v>
      </c>
      <c r="W128">
        <v>296</v>
      </c>
      <c r="X128">
        <v>297</v>
      </c>
      <c r="Y128">
        <v>304</v>
      </c>
      <c r="Z128">
        <v>241</v>
      </c>
      <c r="AA128">
        <v>431</v>
      </c>
      <c r="AB128">
        <v>1.2897281999999999E-2</v>
      </c>
      <c r="AC128">
        <v>3.4546291999999999E-2</v>
      </c>
      <c r="AD128">
        <v>0.106402579</v>
      </c>
      <c r="AE128">
        <v>0.123445417</v>
      </c>
      <c r="AF128">
        <v>0.13634269900000001</v>
      </c>
      <c r="AG128">
        <v>0.13680331600000001</v>
      </c>
      <c r="AH128">
        <v>0.14002763700000001</v>
      </c>
      <c r="AI128">
        <v>0.111008752</v>
      </c>
      <c r="AJ128">
        <v>0.19852602499999999</v>
      </c>
      <c r="AK128">
        <v>5090</v>
      </c>
      <c r="AL128">
        <v>232</v>
      </c>
      <c r="AM128">
        <v>163</v>
      </c>
      <c r="AN128">
        <v>117</v>
      </c>
      <c r="AO128">
        <v>351</v>
      </c>
      <c r="AP128">
        <v>73</v>
      </c>
      <c r="AQ128">
        <v>148</v>
      </c>
      <c r="AR128">
        <v>80</v>
      </c>
      <c r="AS128">
        <v>195</v>
      </c>
      <c r="AT128">
        <v>172</v>
      </c>
      <c r="AU128">
        <v>797</v>
      </c>
      <c r="AV128">
        <v>1093</v>
      </c>
      <c r="AW128">
        <v>363</v>
      </c>
      <c r="AX128">
        <v>623</v>
      </c>
      <c r="AY128">
        <v>466</v>
      </c>
      <c r="AZ128">
        <v>138</v>
      </c>
      <c r="BA128">
        <v>79</v>
      </c>
      <c r="BB128">
        <v>45.1</v>
      </c>
      <c r="BC128">
        <v>47</v>
      </c>
      <c r="BD128">
        <v>4.5579568000000001E-2</v>
      </c>
      <c r="BE128">
        <v>3.2023575999999998E-2</v>
      </c>
      <c r="BF128">
        <v>2.2986248000000001E-2</v>
      </c>
      <c r="BG128">
        <v>6.8958743000000003E-2</v>
      </c>
      <c r="BH128">
        <v>1.4341847E-2</v>
      </c>
      <c r="BI128">
        <v>2.9076621E-2</v>
      </c>
      <c r="BJ128">
        <v>1.5717091999999998E-2</v>
      </c>
      <c r="BK128">
        <v>3.8310413000000001E-2</v>
      </c>
      <c r="BL128">
        <v>3.3791749000000003E-2</v>
      </c>
      <c r="BM128">
        <v>0.156581532</v>
      </c>
      <c r="BN128">
        <v>0.21473477399999999</v>
      </c>
      <c r="BO128">
        <v>7.1316305999999996E-2</v>
      </c>
      <c r="BP128">
        <v>0.122396857</v>
      </c>
      <c r="BQ128">
        <v>9.1552063000000003E-2</v>
      </c>
      <c r="BR128">
        <v>2.7111983999999999E-2</v>
      </c>
      <c r="BS128">
        <v>1.5520628999999999E-2</v>
      </c>
      <c r="BT128">
        <v>47</v>
      </c>
      <c r="BU128">
        <v>19</v>
      </c>
      <c r="BV128">
        <v>15</v>
      </c>
      <c r="BW128">
        <v>0.145631068</v>
      </c>
      <c r="BX128">
        <v>0.45631068000000002</v>
      </c>
      <c r="BY128">
        <v>0.18446601900000001</v>
      </c>
    </row>
    <row r="129" spans="1:77">
      <c r="A129" t="s">
        <v>228</v>
      </c>
      <c r="B129" t="s">
        <v>225</v>
      </c>
      <c r="C129" t="s">
        <v>128</v>
      </c>
      <c r="D129">
        <v>102</v>
      </c>
      <c r="E129">
        <v>639376.4706</v>
      </c>
      <c r="F129">
        <v>2394</v>
      </c>
      <c r="G129">
        <v>10</v>
      </c>
      <c r="H129">
        <v>227</v>
      </c>
      <c r="I129">
        <v>422</v>
      </c>
      <c r="J129">
        <v>930</v>
      </c>
      <c r="K129">
        <v>617</v>
      </c>
      <c r="L129">
        <v>188</v>
      </c>
      <c r="M129">
        <v>4.177109E-3</v>
      </c>
      <c r="N129">
        <v>9.4820383999999994E-2</v>
      </c>
      <c r="O129">
        <v>0.176274018</v>
      </c>
      <c r="P129">
        <v>0.38847117799999997</v>
      </c>
      <c r="Q129">
        <v>0.25772765199999997</v>
      </c>
      <c r="R129">
        <v>7.8529657000000003E-2</v>
      </c>
      <c r="S129">
        <v>12</v>
      </c>
      <c r="T129">
        <v>51</v>
      </c>
      <c r="U129">
        <v>190</v>
      </c>
      <c r="V129">
        <v>287</v>
      </c>
      <c r="W129">
        <v>445</v>
      </c>
      <c r="X129">
        <v>450</v>
      </c>
      <c r="Y129">
        <v>362</v>
      </c>
      <c r="Z129">
        <v>291</v>
      </c>
      <c r="AA129">
        <v>306</v>
      </c>
      <c r="AB129">
        <v>5.0125309999999998E-3</v>
      </c>
      <c r="AC129">
        <v>2.1303257999999999E-2</v>
      </c>
      <c r="AD129">
        <v>7.9365079000000005E-2</v>
      </c>
      <c r="AE129">
        <v>0.119883041</v>
      </c>
      <c r="AF129">
        <v>0.18588136999999999</v>
      </c>
      <c r="AG129">
        <v>0.18796992500000001</v>
      </c>
      <c r="AH129">
        <v>0.15121136199999999</v>
      </c>
      <c r="AI129">
        <v>0.121553885</v>
      </c>
      <c r="AJ129">
        <v>0.127819549</v>
      </c>
      <c r="AK129">
        <v>5604</v>
      </c>
      <c r="AL129">
        <v>301</v>
      </c>
      <c r="AM129">
        <v>176</v>
      </c>
      <c r="AN129">
        <v>132</v>
      </c>
      <c r="AO129">
        <v>367</v>
      </c>
      <c r="AP129">
        <v>64</v>
      </c>
      <c r="AQ129">
        <v>138</v>
      </c>
      <c r="AR129">
        <v>97</v>
      </c>
      <c r="AS129">
        <v>207</v>
      </c>
      <c r="AT129">
        <v>196</v>
      </c>
      <c r="AU129">
        <v>902</v>
      </c>
      <c r="AV129">
        <v>1239</v>
      </c>
      <c r="AW129">
        <v>398</v>
      </c>
      <c r="AX129">
        <v>659</v>
      </c>
      <c r="AY129">
        <v>514</v>
      </c>
      <c r="AZ129">
        <v>144</v>
      </c>
      <c r="BA129">
        <v>70</v>
      </c>
      <c r="BB129">
        <v>44.7</v>
      </c>
      <c r="BC129">
        <v>47</v>
      </c>
      <c r="BD129">
        <v>5.3711635000000001E-2</v>
      </c>
      <c r="BE129">
        <v>3.1406138E-2</v>
      </c>
      <c r="BF129">
        <v>2.3554604E-2</v>
      </c>
      <c r="BG129">
        <v>6.5488935999999998E-2</v>
      </c>
      <c r="BH129">
        <v>1.1420414E-2</v>
      </c>
      <c r="BI129">
        <v>2.4625267999999999E-2</v>
      </c>
      <c r="BJ129">
        <v>1.7309064999999998E-2</v>
      </c>
      <c r="BK129">
        <v>3.6937901000000002E-2</v>
      </c>
      <c r="BL129">
        <v>3.4975017999999997E-2</v>
      </c>
      <c r="BM129">
        <v>0.16095646</v>
      </c>
      <c r="BN129">
        <v>0.221092077</v>
      </c>
      <c r="BO129">
        <v>7.1020700000000006E-2</v>
      </c>
      <c r="BP129">
        <v>0.11759457500000001</v>
      </c>
      <c r="BQ129">
        <v>9.1720200000000002E-2</v>
      </c>
      <c r="BR129">
        <v>2.5695931000000002E-2</v>
      </c>
      <c r="BS129">
        <v>1.2491077999999999E-2</v>
      </c>
      <c r="BT129">
        <v>58</v>
      </c>
      <c r="BU129">
        <v>21</v>
      </c>
      <c r="BV129">
        <v>3</v>
      </c>
      <c r="BW129">
        <v>2.9411764999999999E-2</v>
      </c>
      <c r="BX129">
        <v>0.56862745100000001</v>
      </c>
      <c r="BY129">
        <v>0.20588235299999999</v>
      </c>
    </row>
    <row r="130" spans="1:77">
      <c r="A130" t="s">
        <v>228</v>
      </c>
      <c r="B130" t="s">
        <v>226</v>
      </c>
      <c r="C130" t="s">
        <v>122</v>
      </c>
      <c r="D130">
        <v>70</v>
      </c>
      <c r="E130">
        <v>953869.28570000001</v>
      </c>
      <c r="F130">
        <v>2023</v>
      </c>
      <c r="G130">
        <v>2</v>
      </c>
      <c r="H130">
        <v>52</v>
      </c>
      <c r="I130">
        <v>272</v>
      </c>
      <c r="J130">
        <v>631</v>
      </c>
      <c r="K130">
        <v>637</v>
      </c>
      <c r="L130">
        <v>429</v>
      </c>
      <c r="M130">
        <v>9.8863100000000001E-4</v>
      </c>
      <c r="N130">
        <v>2.5704398999999999E-2</v>
      </c>
      <c r="O130">
        <v>0.13445378199999999</v>
      </c>
      <c r="P130">
        <v>0.311913</v>
      </c>
      <c r="Q130">
        <v>0.31487889299999999</v>
      </c>
      <c r="R130">
        <v>0.21206129500000001</v>
      </c>
      <c r="S130">
        <v>2</v>
      </c>
      <c r="T130">
        <v>10</v>
      </c>
      <c r="U130">
        <v>41</v>
      </c>
      <c r="V130">
        <v>165</v>
      </c>
      <c r="W130">
        <v>276</v>
      </c>
      <c r="X130">
        <v>288</v>
      </c>
      <c r="Y130">
        <v>286</v>
      </c>
      <c r="Z130">
        <v>296</v>
      </c>
      <c r="AA130">
        <v>659</v>
      </c>
      <c r="AB130">
        <v>9.8863100000000001E-4</v>
      </c>
      <c r="AC130">
        <v>4.943154E-3</v>
      </c>
      <c r="AD130">
        <v>2.0266929999999999E-2</v>
      </c>
      <c r="AE130">
        <v>8.1562037000000004E-2</v>
      </c>
      <c r="AF130">
        <v>0.136431043</v>
      </c>
      <c r="AG130">
        <v>0.142362827</v>
      </c>
      <c r="AH130">
        <v>0.14137419700000001</v>
      </c>
      <c r="AI130">
        <v>0.14631735000000001</v>
      </c>
      <c r="AJ130">
        <v>0.32575383099999999</v>
      </c>
      <c r="AK130">
        <v>5233</v>
      </c>
      <c r="AL130">
        <v>239</v>
      </c>
      <c r="AM130">
        <v>203</v>
      </c>
      <c r="AN130">
        <v>143</v>
      </c>
      <c r="AO130">
        <v>397</v>
      </c>
      <c r="AP130">
        <v>89</v>
      </c>
      <c r="AQ130">
        <v>171</v>
      </c>
      <c r="AR130">
        <v>126</v>
      </c>
      <c r="AS130">
        <v>185</v>
      </c>
      <c r="AT130">
        <v>114</v>
      </c>
      <c r="AU130">
        <v>735</v>
      </c>
      <c r="AV130">
        <v>1326</v>
      </c>
      <c r="AW130">
        <v>426</v>
      </c>
      <c r="AX130">
        <v>574</v>
      </c>
      <c r="AY130">
        <v>372</v>
      </c>
      <c r="AZ130">
        <v>94</v>
      </c>
      <c r="BA130">
        <v>39</v>
      </c>
      <c r="BB130">
        <v>43.1</v>
      </c>
      <c r="BC130">
        <v>47</v>
      </c>
      <c r="BD130">
        <v>4.5671699000000003E-2</v>
      </c>
      <c r="BE130">
        <v>3.8792279999999998E-2</v>
      </c>
      <c r="BF130">
        <v>2.7326580999999999E-2</v>
      </c>
      <c r="BG130">
        <v>7.5864705000000004E-2</v>
      </c>
      <c r="BH130">
        <v>1.7007452999999999E-2</v>
      </c>
      <c r="BI130">
        <v>3.2677241000000003E-2</v>
      </c>
      <c r="BJ130">
        <v>2.4077966999999999E-2</v>
      </c>
      <c r="BK130">
        <v>3.535257E-2</v>
      </c>
      <c r="BL130">
        <v>2.1784827E-2</v>
      </c>
      <c r="BM130">
        <v>0.14045480599999999</v>
      </c>
      <c r="BN130">
        <v>0.25339193599999998</v>
      </c>
      <c r="BO130">
        <v>8.1406459E-2</v>
      </c>
      <c r="BP130">
        <v>0.109688515</v>
      </c>
      <c r="BQ130">
        <v>7.1087330000000004E-2</v>
      </c>
      <c r="BR130">
        <v>1.7962928E-2</v>
      </c>
      <c r="BS130">
        <v>7.4527040000000001E-3</v>
      </c>
      <c r="BT130">
        <v>50</v>
      </c>
      <c r="BU130">
        <v>5</v>
      </c>
      <c r="BV130">
        <v>2</v>
      </c>
      <c r="BW130">
        <v>2.8571428999999999E-2</v>
      </c>
      <c r="BX130">
        <v>0.71428571399999996</v>
      </c>
      <c r="BY130">
        <v>7.1428570999999996E-2</v>
      </c>
    </row>
    <row r="131" spans="1:77">
      <c r="A131" t="s">
        <v>228</v>
      </c>
      <c r="B131" t="s">
        <v>226</v>
      </c>
      <c r="C131" t="s">
        <v>117</v>
      </c>
      <c r="D131">
        <v>81</v>
      </c>
      <c r="E131">
        <v>815184.56790000002</v>
      </c>
      <c r="F131">
        <v>1717</v>
      </c>
      <c r="G131">
        <v>2</v>
      </c>
      <c r="H131">
        <v>84</v>
      </c>
      <c r="I131">
        <v>344</v>
      </c>
      <c r="J131">
        <v>510</v>
      </c>
      <c r="K131">
        <v>519</v>
      </c>
      <c r="L131">
        <v>258</v>
      </c>
      <c r="M131">
        <v>1.164822E-3</v>
      </c>
      <c r="N131">
        <v>4.8922539000000001E-2</v>
      </c>
      <c r="O131">
        <v>0.20034944700000001</v>
      </c>
      <c r="P131">
        <v>0.29702970299999998</v>
      </c>
      <c r="Q131">
        <v>0.30227140400000002</v>
      </c>
      <c r="R131">
        <v>0.15026208499999999</v>
      </c>
      <c r="S131">
        <v>1</v>
      </c>
      <c r="T131">
        <v>14</v>
      </c>
      <c r="U131">
        <v>79</v>
      </c>
      <c r="V131">
        <v>192</v>
      </c>
      <c r="W131">
        <v>284</v>
      </c>
      <c r="X131">
        <v>238</v>
      </c>
      <c r="Y131">
        <v>244</v>
      </c>
      <c r="Z131">
        <v>250</v>
      </c>
      <c r="AA131">
        <v>415</v>
      </c>
      <c r="AB131">
        <v>5.8241100000000002E-4</v>
      </c>
      <c r="AC131">
        <v>8.1537569999999993E-3</v>
      </c>
      <c r="AD131">
        <v>4.6010482999999998E-2</v>
      </c>
      <c r="AE131">
        <v>0.11182294700000001</v>
      </c>
      <c r="AF131">
        <v>0.165404776</v>
      </c>
      <c r="AG131">
        <v>0.138613861</v>
      </c>
      <c r="AH131">
        <v>0.14210832800000001</v>
      </c>
      <c r="AI131">
        <v>0.14560279600000001</v>
      </c>
      <c r="AJ131">
        <v>0.24170064099999999</v>
      </c>
      <c r="AK131">
        <v>4282</v>
      </c>
      <c r="AL131">
        <v>224</v>
      </c>
      <c r="AM131">
        <v>189</v>
      </c>
      <c r="AN131">
        <v>111</v>
      </c>
      <c r="AO131">
        <v>284</v>
      </c>
      <c r="AP131">
        <v>71</v>
      </c>
      <c r="AQ131">
        <v>96</v>
      </c>
      <c r="AR131">
        <v>64</v>
      </c>
      <c r="AS131">
        <v>131</v>
      </c>
      <c r="AT131">
        <v>126</v>
      </c>
      <c r="AU131">
        <v>708</v>
      </c>
      <c r="AV131">
        <v>971</v>
      </c>
      <c r="AW131">
        <v>340</v>
      </c>
      <c r="AX131">
        <v>439</v>
      </c>
      <c r="AY131">
        <v>325</v>
      </c>
      <c r="AZ131">
        <v>110</v>
      </c>
      <c r="BA131">
        <v>93</v>
      </c>
      <c r="BB131">
        <v>44</v>
      </c>
      <c r="BC131">
        <v>46</v>
      </c>
      <c r="BD131">
        <v>5.2312004000000002E-2</v>
      </c>
      <c r="BE131">
        <v>4.4138253000000002E-2</v>
      </c>
      <c r="BF131">
        <v>2.5922466000000002E-2</v>
      </c>
      <c r="BG131">
        <v>6.6324147999999999E-2</v>
      </c>
      <c r="BH131">
        <v>1.6581037E-2</v>
      </c>
      <c r="BI131">
        <v>2.2419430000000001E-2</v>
      </c>
      <c r="BJ131">
        <v>1.4946287000000001E-2</v>
      </c>
      <c r="BK131">
        <v>3.0593181000000001E-2</v>
      </c>
      <c r="BL131">
        <v>2.9425501999999999E-2</v>
      </c>
      <c r="BM131">
        <v>0.165343298</v>
      </c>
      <c r="BN131">
        <v>0.226763195</v>
      </c>
      <c r="BO131">
        <v>7.9402149000000005E-2</v>
      </c>
      <c r="BP131">
        <v>0.102522186</v>
      </c>
      <c r="BQ131">
        <v>7.5899113000000004E-2</v>
      </c>
      <c r="BR131">
        <v>2.5688929999999999E-2</v>
      </c>
      <c r="BS131">
        <v>2.1718823000000002E-2</v>
      </c>
      <c r="BT131">
        <v>44</v>
      </c>
      <c r="BU131">
        <v>15</v>
      </c>
      <c r="BV131">
        <v>11</v>
      </c>
      <c r="BW131">
        <v>0.13580246900000001</v>
      </c>
      <c r="BX131">
        <v>0.54320987700000001</v>
      </c>
      <c r="BY131">
        <v>0.185185185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EEA89-6242-4C74-9625-7605E474986A}">
  <dimension ref="A1:CL989"/>
  <sheetViews>
    <sheetView topLeftCell="G1" workbookViewId="0">
      <selection activeCell="L1" activeCellId="1" sqref="Y1:Y1048576 L1:L1048576"/>
    </sheetView>
  </sheetViews>
  <sheetFormatPr defaultRowHeight="15"/>
  <cols>
    <col min="1" max="1" width="10.7109375" bestFit="1" customWidth="1"/>
    <col min="2" max="2" width="38.5703125" bestFit="1" customWidth="1"/>
    <col min="3" max="3" width="10.5703125" bestFit="1" customWidth="1"/>
    <col min="4" max="4" width="19.42578125" bestFit="1" customWidth="1"/>
    <col min="5" max="5" width="3.85546875" bestFit="1" customWidth="1"/>
    <col min="6" max="6" width="7.5703125" bestFit="1" customWidth="1"/>
    <col min="7" max="7" width="13.42578125" bestFit="1" customWidth="1"/>
    <col min="8" max="8" width="4.140625" bestFit="1" customWidth="1"/>
    <col min="9" max="9" width="14.140625" bestFit="1" customWidth="1"/>
    <col min="10" max="10" width="16.42578125" bestFit="1" customWidth="1"/>
    <col min="11" max="11" width="5.42578125" bestFit="1" customWidth="1"/>
    <col min="12" max="12" width="12" bestFit="1" customWidth="1"/>
    <col min="13" max="13" width="15.5703125" bestFit="1" customWidth="1"/>
    <col min="14" max="14" width="13.28515625" bestFit="1" customWidth="1"/>
    <col min="15" max="15" width="10.7109375" bestFit="1" customWidth="1"/>
    <col min="16" max="18" width="11.5703125" bestFit="1" customWidth="1"/>
    <col min="19" max="19" width="19.5703125" bestFit="1" customWidth="1"/>
    <col min="20" max="20" width="24.5703125" bestFit="1" customWidth="1"/>
    <col min="21" max="21" width="22.140625" bestFit="1" customWidth="1"/>
    <col min="22" max="24" width="23" bestFit="1" customWidth="1"/>
    <col min="25" max="25" width="31" bestFit="1" customWidth="1"/>
    <col min="26" max="26" width="7.28515625" bestFit="1" customWidth="1"/>
    <col min="27" max="33" width="8.140625" bestFit="1" customWidth="1"/>
    <col min="34" max="34" width="16" bestFit="1" customWidth="1"/>
    <col min="35" max="35" width="18.5703125" bestFit="1" customWidth="1"/>
    <col min="36" max="42" width="19.42578125" bestFit="1" customWidth="1"/>
    <col min="43" max="43" width="27.42578125" bestFit="1" customWidth="1"/>
    <col min="44" max="44" width="17.85546875" bestFit="1" customWidth="1"/>
    <col min="45" max="47" width="10" bestFit="1" customWidth="1"/>
    <col min="48" max="48" width="12" bestFit="1" customWidth="1"/>
    <col min="49" max="49" width="7" bestFit="1" customWidth="1"/>
    <col min="50" max="59" width="12" bestFit="1" customWidth="1"/>
    <col min="60" max="60" width="15.5703125" bestFit="1" customWidth="1"/>
    <col min="61" max="61" width="10" bestFit="1" customWidth="1"/>
    <col min="62" max="62" width="11.7109375" bestFit="1" customWidth="1"/>
    <col min="63" max="65" width="21.42578125" bestFit="1" customWidth="1"/>
    <col min="66" max="66" width="23.42578125" bestFit="1" customWidth="1"/>
    <col min="67" max="67" width="18.28515625" bestFit="1" customWidth="1"/>
    <col min="68" max="77" width="23.42578125" bestFit="1" customWidth="1"/>
    <col min="78" max="78" width="27" bestFit="1" customWidth="1"/>
    <col min="79" max="79" width="10.5703125" bestFit="1" customWidth="1"/>
    <col min="80" max="80" width="15.140625" bestFit="1" customWidth="1"/>
    <col min="81" max="81" width="6.28515625" bestFit="1" customWidth="1"/>
    <col min="82" max="82" width="16.28515625" bestFit="1" customWidth="1"/>
    <col min="83" max="83" width="20.7109375" bestFit="1" customWidth="1"/>
    <col min="84" max="84" width="25.28515625" bestFit="1" customWidth="1"/>
    <col min="85" max="85" width="22" bestFit="1" customWidth="1"/>
    <col min="86" max="86" width="98.42578125" bestFit="1" customWidth="1"/>
    <col min="87" max="87" width="9" bestFit="1" customWidth="1"/>
    <col min="88" max="88" width="34.42578125" bestFit="1" customWidth="1"/>
    <col min="89" max="89" width="9" bestFit="1" customWidth="1"/>
    <col min="90" max="90" width="13.5703125" bestFit="1" customWidth="1"/>
  </cols>
  <sheetData>
    <row r="1" spans="1:90">
      <c r="A1" t="s">
        <v>2190</v>
      </c>
      <c r="B1" t="s">
        <v>1106</v>
      </c>
      <c r="C1" t="s">
        <v>1107</v>
      </c>
      <c r="D1" t="s">
        <v>246</v>
      </c>
      <c r="E1" t="s">
        <v>1108</v>
      </c>
      <c r="F1" t="s">
        <v>247</v>
      </c>
      <c r="G1" t="s">
        <v>248</v>
      </c>
      <c r="H1" t="s">
        <v>249</v>
      </c>
      <c r="I1" t="s">
        <v>250</v>
      </c>
      <c r="J1" t="s">
        <v>251</v>
      </c>
      <c r="K1" t="s">
        <v>2116</v>
      </c>
      <c r="L1" t="s">
        <v>19</v>
      </c>
      <c r="M1" t="s">
        <v>2117</v>
      </c>
      <c r="N1" t="s">
        <v>2118</v>
      </c>
      <c r="O1" t="s">
        <v>2119</v>
      </c>
      <c r="P1" t="s">
        <v>2120</v>
      </c>
      <c r="Q1" t="s">
        <v>2121</v>
      </c>
      <c r="R1" t="s">
        <v>2122</v>
      </c>
      <c r="S1" t="s">
        <v>2123</v>
      </c>
      <c r="T1" t="s">
        <v>2124</v>
      </c>
      <c r="U1" t="s">
        <v>2125</v>
      </c>
      <c r="V1" t="s">
        <v>2126</v>
      </c>
      <c r="W1" t="s">
        <v>2127</v>
      </c>
      <c r="X1" t="s">
        <v>2128</v>
      </c>
      <c r="Y1" t="s">
        <v>21</v>
      </c>
      <c r="Z1" t="s">
        <v>2129</v>
      </c>
      <c r="AA1" t="s">
        <v>2130</v>
      </c>
      <c r="AB1" t="s">
        <v>2131</v>
      </c>
      <c r="AC1" t="s">
        <v>2132</v>
      </c>
      <c r="AD1" t="s">
        <v>2133</v>
      </c>
      <c r="AE1" t="s">
        <v>2134</v>
      </c>
      <c r="AF1" t="s">
        <v>2135</v>
      </c>
      <c r="AG1" t="s">
        <v>2136</v>
      </c>
      <c r="AH1" t="s">
        <v>2137</v>
      </c>
      <c r="AI1" t="s">
        <v>2138</v>
      </c>
      <c r="AJ1" t="s">
        <v>2139</v>
      </c>
      <c r="AK1" t="s">
        <v>2140</v>
      </c>
      <c r="AL1" t="s">
        <v>2141</v>
      </c>
      <c r="AM1" t="s">
        <v>2142</v>
      </c>
      <c r="AN1" t="s">
        <v>2143</v>
      </c>
      <c r="AO1" t="s">
        <v>2144</v>
      </c>
      <c r="AP1" t="s">
        <v>2145</v>
      </c>
      <c r="AQ1" t="s">
        <v>2146</v>
      </c>
      <c r="AR1" t="s">
        <v>2147</v>
      </c>
      <c r="AS1" t="s">
        <v>2148</v>
      </c>
      <c r="AT1" t="s">
        <v>2149</v>
      </c>
      <c r="AU1" t="s">
        <v>2150</v>
      </c>
      <c r="AV1" t="s">
        <v>2151</v>
      </c>
      <c r="AW1" t="s">
        <v>2152</v>
      </c>
      <c r="AX1" t="s">
        <v>2153</v>
      </c>
      <c r="AY1" t="s">
        <v>2154</v>
      </c>
      <c r="AZ1" t="s">
        <v>2155</v>
      </c>
      <c r="BA1" t="s">
        <v>2156</v>
      </c>
      <c r="BB1" t="s">
        <v>2157</v>
      </c>
      <c r="BC1" t="s">
        <v>2158</v>
      </c>
      <c r="BD1" t="s">
        <v>2159</v>
      </c>
      <c r="BE1" t="s">
        <v>2160</v>
      </c>
      <c r="BF1" t="s">
        <v>2161</v>
      </c>
      <c r="BG1" t="s">
        <v>2162</v>
      </c>
      <c r="BH1" t="s">
        <v>2163</v>
      </c>
      <c r="BI1" t="s">
        <v>2164</v>
      </c>
      <c r="BJ1" t="s">
        <v>2165</v>
      </c>
      <c r="BK1" t="s">
        <v>2166</v>
      </c>
      <c r="BL1" t="s">
        <v>2167</v>
      </c>
      <c r="BM1" t="s">
        <v>2168</v>
      </c>
      <c r="BN1" t="s">
        <v>2169</v>
      </c>
      <c r="BO1" t="s">
        <v>2170</v>
      </c>
      <c r="BP1" t="s">
        <v>2171</v>
      </c>
      <c r="BQ1" t="s">
        <v>2172</v>
      </c>
      <c r="BR1" t="s">
        <v>2173</v>
      </c>
      <c r="BS1" t="s">
        <v>2174</v>
      </c>
      <c r="BT1" t="s">
        <v>2175</v>
      </c>
      <c r="BU1" t="s">
        <v>2176</v>
      </c>
      <c r="BV1" t="s">
        <v>2177</v>
      </c>
      <c r="BW1" t="s">
        <v>2178</v>
      </c>
      <c r="BX1" t="s">
        <v>2179</v>
      </c>
      <c r="BY1" t="s">
        <v>2180</v>
      </c>
      <c r="BZ1" t="s">
        <v>2181</v>
      </c>
      <c r="CA1" t="s">
        <v>2182</v>
      </c>
      <c r="CB1" t="s">
        <v>2183</v>
      </c>
      <c r="CC1" t="s">
        <v>2184</v>
      </c>
      <c r="CD1" t="s">
        <v>2185</v>
      </c>
      <c r="CE1" t="s">
        <v>2186</v>
      </c>
      <c r="CF1" t="s">
        <v>2187</v>
      </c>
      <c r="CG1" t="s">
        <v>2093</v>
      </c>
      <c r="CH1" t="s">
        <v>2094</v>
      </c>
      <c r="CI1" t="s">
        <v>2095</v>
      </c>
      <c r="CJ1" t="s">
        <v>2191</v>
      </c>
      <c r="CK1" t="s">
        <v>2097</v>
      </c>
      <c r="CL1" t="s">
        <v>2192</v>
      </c>
    </row>
    <row r="2" spans="1:90">
      <c r="B2" t="s">
        <v>1109</v>
      </c>
      <c r="C2">
        <v>7747</v>
      </c>
      <c r="D2" t="s">
        <v>854</v>
      </c>
      <c r="E2">
        <v>2</v>
      </c>
      <c r="F2" t="s">
        <v>255</v>
      </c>
      <c r="G2" t="s">
        <v>89</v>
      </c>
      <c r="H2">
        <v>26</v>
      </c>
      <c r="I2" t="s">
        <v>228</v>
      </c>
      <c r="J2" t="s">
        <v>218</v>
      </c>
      <c r="K2">
        <v>152</v>
      </c>
      <c r="L2">
        <v>392672.6974</v>
      </c>
      <c r="M2">
        <v>2787</v>
      </c>
      <c r="N2">
        <v>6</v>
      </c>
      <c r="O2">
        <v>468</v>
      </c>
      <c r="P2">
        <v>1216</v>
      </c>
      <c r="Q2">
        <v>756</v>
      </c>
      <c r="R2">
        <v>271</v>
      </c>
      <c r="S2">
        <v>70</v>
      </c>
      <c r="T2">
        <v>2.1528530000000001E-3</v>
      </c>
      <c r="U2">
        <v>0.167922497</v>
      </c>
      <c r="V2">
        <v>0.43631144599999999</v>
      </c>
      <c r="W2">
        <v>0.271259419</v>
      </c>
      <c r="X2">
        <v>9.7237172999999996E-2</v>
      </c>
      <c r="Y2">
        <v>2.5116612999999999E-2</v>
      </c>
      <c r="Z2">
        <v>16</v>
      </c>
      <c r="AA2">
        <v>92</v>
      </c>
      <c r="AB2">
        <v>481</v>
      </c>
      <c r="AC2">
        <v>809</v>
      </c>
      <c r="AD2">
        <v>552</v>
      </c>
      <c r="AE2">
        <v>380</v>
      </c>
      <c r="AF2">
        <v>252</v>
      </c>
      <c r="AG2">
        <v>103</v>
      </c>
      <c r="AH2">
        <v>102</v>
      </c>
      <c r="AI2">
        <v>5.7409399999999999E-3</v>
      </c>
      <c r="AJ2">
        <v>3.3010405E-2</v>
      </c>
      <c r="AK2">
        <v>0.17258701100000001</v>
      </c>
      <c r="AL2">
        <v>0.29027628300000002</v>
      </c>
      <c r="AM2">
        <v>0.19806243300000001</v>
      </c>
      <c r="AN2">
        <v>0.13634732699999999</v>
      </c>
      <c r="AO2">
        <v>9.0419806000000005E-2</v>
      </c>
      <c r="AP2">
        <v>3.6957301999999997E-2</v>
      </c>
      <c r="AQ2">
        <v>3.6598493000000003E-2</v>
      </c>
      <c r="AR2">
        <v>5991</v>
      </c>
      <c r="AS2">
        <v>422</v>
      </c>
      <c r="AT2">
        <v>175</v>
      </c>
      <c r="AU2">
        <v>100</v>
      </c>
      <c r="AV2">
        <v>246</v>
      </c>
      <c r="AW2">
        <v>49</v>
      </c>
      <c r="AX2">
        <v>90</v>
      </c>
      <c r="AY2">
        <v>88</v>
      </c>
      <c r="AZ2">
        <v>248</v>
      </c>
      <c r="BA2">
        <v>375</v>
      </c>
      <c r="BB2">
        <v>1455</v>
      </c>
      <c r="BC2">
        <v>1192</v>
      </c>
      <c r="BD2">
        <v>414</v>
      </c>
      <c r="BE2">
        <v>581</v>
      </c>
      <c r="BF2">
        <v>366</v>
      </c>
      <c r="BG2">
        <v>112</v>
      </c>
      <c r="BH2">
        <v>78</v>
      </c>
      <c r="BI2">
        <v>42</v>
      </c>
      <c r="BJ2">
        <v>42</v>
      </c>
      <c r="BK2">
        <v>7.0438992000000006E-2</v>
      </c>
      <c r="BL2">
        <v>2.9210481999999999E-2</v>
      </c>
      <c r="BM2">
        <v>1.6691704000000002E-2</v>
      </c>
      <c r="BN2">
        <v>4.1061592000000001E-2</v>
      </c>
      <c r="BO2">
        <v>8.178935E-3</v>
      </c>
      <c r="BP2">
        <v>1.5022534000000001E-2</v>
      </c>
      <c r="BQ2">
        <v>1.4688700000000001E-2</v>
      </c>
      <c r="BR2">
        <v>4.1395425999999999E-2</v>
      </c>
      <c r="BS2">
        <v>6.2593890999999999E-2</v>
      </c>
      <c r="BT2">
        <v>0.24286429600000001</v>
      </c>
      <c r="BU2">
        <v>0.198965114</v>
      </c>
      <c r="BV2">
        <v>6.9103655E-2</v>
      </c>
      <c r="BW2">
        <v>9.6978802000000003E-2</v>
      </c>
      <c r="BX2">
        <v>6.1091636999999997E-2</v>
      </c>
      <c r="BY2">
        <v>1.8694709E-2</v>
      </c>
      <c r="BZ2">
        <v>1.3019529E-2</v>
      </c>
      <c r="CA2">
        <v>13</v>
      </c>
      <c r="CB2">
        <v>35</v>
      </c>
      <c r="CC2">
        <v>38</v>
      </c>
      <c r="CD2">
        <v>0.25</v>
      </c>
      <c r="CE2">
        <v>8.5526316000000005E-2</v>
      </c>
      <c r="CF2">
        <v>0.230263158</v>
      </c>
      <c r="CG2" t="s">
        <v>160</v>
      </c>
      <c r="CH2" t="s">
        <v>2106</v>
      </c>
      <c r="CI2" t="s">
        <v>2100</v>
      </c>
      <c r="CJ2" t="s">
        <v>2101</v>
      </c>
      <c r="CK2" t="s">
        <v>2102</v>
      </c>
      <c r="CL2" t="s">
        <v>2107</v>
      </c>
    </row>
    <row r="3" spans="1:90">
      <c r="A3" s="1">
        <v>43972</v>
      </c>
      <c r="B3" t="s">
        <v>1110</v>
      </c>
      <c r="C3">
        <v>9559</v>
      </c>
      <c r="D3" t="s">
        <v>1020</v>
      </c>
      <c r="E3">
        <v>1</v>
      </c>
      <c r="F3" t="s">
        <v>255</v>
      </c>
      <c r="G3" t="s">
        <v>145</v>
      </c>
      <c r="H3">
        <v>30</v>
      </c>
      <c r="I3" t="s">
        <v>228</v>
      </c>
      <c r="J3" t="s">
        <v>218</v>
      </c>
      <c r="K3">
        <v>123</v>
      </c>
      <c r="L3">
        <v>1045970</v>
      </c>
      <c r="M3">
        <v>2374</v>
      </c>
      <c r="N3">
        <v>3</v>
      </c>
      <c r="O3">
        <v>299</v>
      </c>
      <c r="P3">
        <v>682</v>
      </c>
      <c r="Q3">
        <v>735</v>
      </c>
      <c r="R3">
        <v>481</v>
      </c>
      <c r="S3">
        <v>174</v>
      </c>
      <c r="T3">
        <v>1.26369E-3</v>
      </c>
      <c r="U3">
        <v>0.12594776699999999</v>
      </c>
      <c r="V3">
        <v>0.28727885399999997</v>
      </c>
      <c r="W3">
        <v>0.30960404400000002</v>
      </c>
      <c r="X3">
        <v>0.20261162599999999</v>
      </c>
      <c r="Y3">
        <v>7.3294019000000002E-2</v>
      </c>
      <c r="Z3">
        <v>9</v>
      </c>
      <c r="AA3">
        <v>75</v>
      </c>
      <c r="AB3">
        <v>250</v>
      </c>
      <c r="AC3">
        <v>466</v>
      </c>
      <c r="AD3">
        <v>404</v>
      </c>
      <c r="AE3">
        <v>414</v>
      </c>
      <c r="AF3">
        <v>276</v>
      </c>
      <c r="AG3">
        <v>232</v>
      </c>
      <c r="AH3">
        <v>248</v>
      </c>
      <c r="AI3">
        <v>3.7910700000000001E-3</v>
      </c>
      <c r="AJ3">
        <v>3.1592249000000003E-2</v>
      </c>
      <c r="AK3">
        <v>0.105307498</v>
      </c>
      <c r="AL3">
        <v>0.19629317600000001</v>
      </c>
      <c r="AM3">
        <v>0.17017691700000001</v>
      </c>
      <c r="AN3">
        <v>0.17438921700000001</v>
      </c>
      <c r="AO3">
        <v>0.116259478</v>
      </c>
      <c r="AP3">
        <v>9.7725357999999998E-2</v>
      </c>
      <c r="AQ3">
        <v>0.104465038</v>
      </c>
      <c r="AR3">
        <v>5672</v>
      </c>
      <c r="AS3">
        <v>370</v>
      </c>
      <c r="AT3">
        <v>192</v>
      </c>
      <c r="AU3">
        <v>94</v>
      </c>
      <c r="AV3">
        <v>311</v>
      </c>
      <c r="AW3">
        <v>56</v>
      </c>
      <c r="AX3">
        <v>114</v>
      </c>
      <c r="AY3">
        <v>95</v>
      </c>
      <c r="AZ3">
        <v>252</v>
      </c>
      <c r="BA3">
        <v>259</v>
      </c>
      <c r="BB3">
        <v>1255</v>
      </c>
      <c r="BC3">
        <v>1238</v>
      </c>
      <c r="BD3">
        <v>404</v>
      </c>
      <c r="BE3">
        <v>546</v>
      </c>
      <c r="BF3">
        <v>360</v>
      </c>
      <c r="BG3">
        <v>82</v>
      </c>
      <c r="BH3">
        <v>44</v>
      </c>
      <c r="BI3">
        <v>41.7</v>
      </c>
      <c r="BJ3">
        <v>43</v>
      </c>
      <c r="BK3">
        <v>6.5232722000000007E-2</v>
      </c>
      <c r="BL3">
        <v>3.3850494000000002E-2</v>
      </c>
      <c r="BM3">
        <v>1.6572638000000001E-2</v>
      </c>
      <c r="BN3">
        <v>5.4830747999999999E-2</v>
      </c>
      <c r="BO3">
        <v>9.8730610000000007E-3</v>
      </c>
      <c r="BP3">
        <v>2.0098731000000002E-2</v>
      </c>
      <c r="BQ3">
        <v>1.6748941999999999E-2</v>
      </c>
      <c r="BR3">
        <v>4.4428772999999998E-2</v>
      </c>
      <c r="BS3">
        <v>4.5662906000000003E-2</v>
      </c>
      <c r="BT3">
        <v>0.221262341</v>
      </c>
      <c r="BU3">
        <v>0.21826516200000001</v>
      </c>
      <c r="BV3">
        <v>7.1227079999999998E-2</v>
      </c>
      <c r="BW3">
        <v>9.6262341000000001E-2</v>
      </c>
      <c r="BX3">
        <v>6.3469676000000003E-2</v>
      </c>
      <c r="BY3">
        <v>1.4456982E-2</v>
      </c>
      <c r="BZ3">
        <v>7.7574050000000002E-3</v>
      </c>
      <c r="CA3">
        <v>53</v>
      </c>
      <c r="CB3">
        <v>14</v>
      </c>
      <c r="CC3">
        <v>20</v>
      </c>
      <c r="CD3">
        <v>0.162601626</v>
      </c>
      <c r="CE3">
        <v>0.43089430899999998</v>
      </c>
      <c r="CF3">
        <v>0.113821138</v>
      </c>
      <c r="CG3" t="s">
        <v>161</v>
      </c>
      <c r="CH3" t="s">
        <v>2106</v>
      </c>
      <c r="CI3" t="s">
        <v>2104</v>
      </c>
      <c r="CJ3" t="s">
        <v>2101</v>
      </c>
      <c r="CK3" t="s">
        <v>2105</v>
      </c>
      <c r="CL3" t="s">
        <v>2107</v>
      </c>
    </row>
    <row r="4" spans="1:90">
      <c r="A4" s="1">
        <v>43962</v>
      </c>
      <c r="B4" t="s">
        <v>1111</v>
      </c>
      <c r="C4">
        <v>2346</v>
      </c>
      <c r="D4" t="s">
        <v>836</v>
      </c>
      <c r="E4">
        <v>1</v>
      </c>
      <c r="F4" t="s">
        <v>255</v>
      </c>
      <c r="G4" t="s">
        <v>142</v>
      </c>
      <c r="H4">
        <v>25</v>
      </c>
      <c r="I4" t="s">
        <v>228</v>
      </c>
      <c r="J4" t="s">
        <v>214</v>
      </c>
      <c r="K4">
        <v>200</v>
      </c>
      <c r="L4">
        <v>868286.78</v>
      </c>
      <c r="M4">
        <v>2881</v>
      </c>
      <c r="N4">
        <v>4</v>
      </c>
      <c r="O4">
        <v>346</v>
      </c>
      <c r="P4">
        <v>499</v>
      </c>
      <c r="Q4">
        <v>960</v>
      </c>
      <c r="R4">
        <v>572</v>
      </c>
      <c r="S4">
        <v>500</v>
      </c>
      <c r="T4">
        <v>1.3884069999999999E-3</v>
      </c>
      <c r="U4">
        <v>0.12009718799999999</v>
      </c>
      <c r="V4">
        <v>0.17320374899999999</v>
      </c>
      <c r="W4">
        <v>0.33321763300000001</v>
      </c>
      <c r="X4">
        <v>0.19854217299999999</v>
      </c>
      <c r="Y4">
        <v>0.17355085000000001</v>
      </c>
      <c r="Z4">
        <v>9</v>
      </c>
      <c r="AA4">
        <v>88</v>
      </c>
      <c r="AB4">
        <v>260</v>
      </c>
      <c r="AC4">
        <v>318</v>
      </c>
      <c r="AD4">
        <v>474</v>
      </c>
      <c r="AE4">
        <v>512</v>
      </c>
      <c r="AF4">
        <v>340</v>
      </c>
      <c r="AG4">
        <v>254</v>
      </c>
      <c r="AH4">
        <v>626</v>
      </c>
      <c r="AI4">
        <v>3.1239150000000001E-3</v>
      </c>
      <c r="AJ4">
        <v>3.0544950000000001E-2</v>
      </c>
      <c r="AK4">
        <v>9.0246441999999996E-2</v>
      </c>
      <c r="AL4">
        <v>0.110378341</v>
      </c>
      <c r="AM4">
        <v>0.16452620600000001</v>
      </c>
      <c r="AN4">
        <v>0.177716071</v>
      </c>
      <c r="AO4">
        <v>0.11801457799999999</v>
      </c>
      <c r="AP4">
        <v>8.8163831999999998E-2</v>
      </c>
      <c r="AQ4">
        <v>0.21728566499999999</v>
      </c>
      <c r="AR4">
        <v>7083</v>
      </c>
      <c r="AS4">
        <v>507</v>
      </c>
      <c r="AT4">
        <v>283</v>
      </c>
      <c r="AU4">
        <v>198</v>
      </c>
      <c r="AV4">
        <v>406</v>
      </c>
      <c r="AW4">
        <v>81</v>
      </c>
      <c r="AX4">
        <v>190</v>
      </c>
      <c r="AY4">
        <v>132</v>
      </c>
      <c r="AZ4">
        <v>257</v>
      </c>
      <c r="BA4">
        <v>294</v>
      </c>
      <c r="BB4">
        <v>1596</v>
      </c>
      <c r="BC4">
        <v>1485</v>
      </c>
      <c r="BD4">
        <v>411</v>
      </c>
      <c r="BE4">
        <v>594</v>
      </c>
      <c r="BF4">
        <v>410</v>
      </c>
      <c r="BG4">
        <v>159</v>
      </c>
      <c r="BH4">
        <v>80</v>
      </c>
      <c r="BI4">
        <v>40.4</v>
      </c>
      <c r="BJ4">
        <v>41</v>
      </c>
      <c r="BK4">
        <v>7.1579839000000006E-2</v>
      </c>
      <c r="BL4">
        <v>3.9954821000000001E-2</v>
      </c>
      <c r="BM4">
        <v>2.7954257E-2</v>
      </c>
      <c r="BN4">
        <v>5.7320344000000002E-2</v>
      </c>
      <c r="BO4">
        <v>1.1435832E-2</v>
      </c>
      <c r="BP4">
        <v>2.6824792E-2</v>
      </c>
      <c r="BQ4">
        <v>1.8636171E-2</v>
      </c>
      <c r="BR4">
        <v>3.628406E-2</v>
      </c>
      <c r="BS4">
        <v>4.1507835999999999E-2</v>
      </c>
      <c r="BT4">
        <v>0.22532825100000001</v>
      </c>
      <c r="BU4">
        <v>0.20965692499999999</v>
      </c>
      <c r="BV4">
        <v>5.8026260000000003E-2</v>
      </c>
      <c r="BW4">
        <v>8.3862770000000003E-2</v>
      </c>
      <c r="BX4">
        <v>5.7885077E-2</v>
      </c>
      <c r="BY4">
        <v>2.2448115000000001E-2</v>
      </c>
      <c r="BZ4">
        <v>1.1294649E-2</v>
      </c>
      <c r="CA4">
        <v>62</v>
      </c>
      <c r="CB4">
        <v>61</v>
      </c>
      <c r="CC4">
        <v>32</v>
      </c>
      <c r="CD4">
        <v>0.16</v>
      </c>
      <c r="CE4">
        <v>0.31</v>
      </c>
      <c r="CF4">
        <v>0.30499999999999999</v>
      </c>
      <c r="CG4" t="s">
        <v>159</v>
      </c>
      <c r="CH4" t="s">
        <v>2110</v>
      </c>
      <c r="CI4" t="s">
        <v>2111</v>
      </c>
      <c r="CJ4" t="s">
        <v>167</v>
      </c>
      <c r="CK4" t="s">
        <v>2102</v>
      </c>
      <c r="CL4" t="s">
        <v>2112</v>
      </c>
    </row>
    <row r="5" spans="1:90">
      <c r="A5" s="1">
        <v>43960</v>
      </c>
      <c r="B5" t="s">
        <v>1112</v>
      </c>
      <c r="C5">
        <v>9559</v>
      </c>
      <c r="D5" t="s">
        <v>1104</v>
      </c>
      <c r="E5">
        <v>2</v>
      </c>
      <c r="F5" t="s">
        <v>255</v>
      </c>
      <c r="G5" t="s">
        <v>67</v>
      </c>
      <c r="H5">
        <v>27</v>
      </c>
      <c r="I5" t="s">
        <v>228</v>
      </c>
      <c r="J5" t="s">
        <v>214</v>
      </c>
      <c r="K5">
        <v>324</v>
      </c>
      <c r="L5">
        <v>462184.33020000003</v>
      </c>
      <c r="M5">
        <v>5001</v>
      </c>
      <c r="N5">
        <v>3</v>
      </c>
      <c r="O5">
        <v>623</v>
      </c>
      <c r="P5">
        <v>1470</v>
      </c>
      <c r="Q5">
        <v>2156</v>
      </c>
      <c r="R5">
        <v>555</v>
      </c>
      <c r="S5">
        <v>194</v>
      </c>
      <c r="T5">
        <v>5.9988000000000001E-4</v>
      </c>
      <c r="U5">
        <v>0.124575085</v>
      </c>
      <c r="V5">
        <v>0.29394121200000001</v>
      </c>
      <c r="W5">
        <v>0.43111377699999998</v>
      </c>
      <c r="X5">
        <v>0.110977804</v>
      </c>
      <c r="Y5">
        <v>3.8792241999999998E-2</v>
      </c>
      <c r="Z5">
        <v>14</v>
      </c>
      <c r="AA5">
        <v>107</v>
      </c>
      <c r="AB5">
        <v>638</v>
      </c>
      <c r="AC5">
        <v>1038</v>
      </c>
      <c r="AD5">
        <v>1187</v>
      </c>
      <c r="AE5">
        <v>1082</v>
      </c>
      <c r="AF5">
        <v>483</v>
      </c>
      <c r="AG5">
        <v>240</v>
      </c>
      <c r="AH5">
        <v>212</v>
      </c>
      <c r="AI5">
        <v>2.7994399999999998E-3</v>
      </c>
      <c r="AJ5">
        <v>2.1395720999999999E-2</v>
      </c>
      <c r="AK5">
        <v>0.12757448499999999</v>
      </c>
      <c r="AL5">
        <v>0.20755848800000001</v>
      </c>
      <c r="AM5">
        <v>0.23735252900000001</v>
      </c>
      <c r="AN5">
        <v>0.216356729</v>
      </c>
      <c r="AO5">
        <v>9.6580684E-2</v>
      </c>
      <c r="AP5">
        <v>4.7990402000000001E-2</v>
      </c>
      <c r="AQ5">
        <v>4.2391522000000001E-2</v>
      </c>
      <c r="AR5">
        <v>11771</v>
      </c>
      <c r="AS5">
        <v>999</v>
      </c>
      <c r="AT5">
        <v>448</v>
      </c>
      <c r="AU5">
        <v>266</v>
      </c>
      <c r="AV5">
        <v>634</v>
      </c>
      <c r="AW5">
        <v>128</v>
      </c>
      <c r="AX5">
        <v>225</v>
      </c>
      <c r="AY5">
        <v>199</v>
      </c>
      <c r="AZ5">
        <v>580</v>
      </c>
      <c r="BA5">
        <v>719</v>
      </c>
      <c r="BB5">
        <v>3069</v>
      </c>
      <c r="BC5">
        <v>2290</v>
      </c>
      <c r="BD5">
        <v>590</v>
      </c>
      <c r="BE5">
        <v>828</v>
      </c>
      <c r="BF5">
        <v>599</v>
      </c>
      <c r="BG5">
        <v>127</v>
      </c>
      <c r="BH5">
        <v>70</v>
      </c>
      <c r="BI5">
        <v>37.9</v>
      </c>
      <c r="BJ5">
        <v>38</v>
      </c>
      <c r="BK5">
        <v>8.4869595000000006E-2</v>
      </c>
      <c r="BL5">
        <v>3.8059638E-2</v>
      </c>
      <c r="BM5">
        <v>2.2597909999999999E-2</v>
      </c>
      <c r="BN5">
        <v>5.3861183999999999E-2</v>
      </c>
      <c r="BO5">
        <v>1.0874182E-2</v>
      </c>
      <c r="BP5">
        <v>1.9114774000000001E-2</v>
      </c>
      <c r="BQ5">
        <v>1.6905955E-2</v>
      </c>
      <c r="BR5">
        <v>4.9273639000000001E-2</v>
      </c>
      <c r="BS5">
        <v>6.1082321000000002E-2</v>
      </c>
      <c r="BT5">
        <v>0.26072551199999999</v>
      </c>
      <c r="BU5">
        <v>0.19454591800000001</v>
      </c>
      <c r="BV5">
        <v>5.0123184000000001E-2</v>
      </c>
      <c r="BW5">
        <v>7.0342367000000003E-2</v>
      </c>
      <c r="BX5">
        <v>5.0887775000000003E-2</v>
      </c>
      <c r="BY5">
        <v>1.0789228E-2</v>
      </c>
      <c r="BZ5">
        <v>5.9468180000000004E-3</v>
      </c>
      <c r="CA5">
        <v>35</v>
      </c>
      <c r="CB5">
        <v>76</v>
      </c>
      <c r="CC5">
        <v>104</v>
      </c>
      <c r="CD5">
        <v>0.32098765400000001</v>
      </c>
      <c r="CE5">
        <v>0.10802469100000001</v>
      </c>
      <c r="CF5">
        <v>0.234567901</v>
      </c>
      <c r="CG5" t="s">
        <v>161</v>
      </c>
      <c r="CH5" t="s">
        <v>2106</v>
      </c>
      <c r="CI5" t="s">
        <v>2104</v>
      </c>
      <c r="CJ5" t="s">
        <v>2101</v>
      </c>
      <c r="CK5" t="s">
        <v>2105</v>
      </c>
      <c r="CL5" t="s">
        <v>2107</v>
      </c>
    </row>
    <row r="6" spans="1:90">
      <c r="A6" s="1">
        <v>43980</v>
      </c>
      <c r="B6" t="s">
        <v>1113</v>
      </c>
      <c r="C6">
        <v>9559</v>
      </c>
      <c r="D6" t="s">
        <v>732</v>
      </c>
      <c r="E6">
        <v>2</v>
      </c>
      <c r="F6" t="s">
        <v>253</v>
      </c>
      <c r="G6" t="s">
        <v>70</v>
      </c>
      <c r="H6">
        <v>24</v>
      </c>
      <c r="I6" t="s">
        <v>201</v>
      </c>
      <c r="J6" t="s">
        <v>206</v>
      </c>
      <c r="K6">
        <v>263</v>
      </c>
      <c r="L6">
        <v>322148.98859999998</v>
      </c>
      <c r="M6">
        <v>2595</v>
      </c>
      <c r="N6">
        <v>1</v>
      </c>
      <c r="O6">
        <v>71</v>
      </c>
      <c r="P6">
        <v>373</v>
      </c>
      <c r="Q6">
        <v>992</v>
      </c>
      <c r="R6">
        <v>993</v>
      </c>
      <c r="S6">
        <v>165</v>
      </c>
      <c r="T6">
        <v>3.85356E-4</v>
      </c>
      <c r="U6">
        <v>2.7360308E-2</v>
      </c>
      <c r="V6">
        <v>0.143737958</v>
      </c>
      <c r="W6">
        <v>0.38227360300000002</v>
      </c>
      <c r="X6">
        <v>0.38265895999999999</v>
      </c>
      <c r="Y6">
        <v>6.3583815000000002E-2</v>
      </c>
      <c r="Z6">
        <v>1</v>
      </c>
      <c r="AA6">
        <v>21</v>
      </c>
      <c r="AB6">
        <v>82</v>
      </c>
      <c r="AC6">
        <v>262</v>
      </c>
      <c r="AD6">
        <v>486</v>
      </c>
      <c r="AE6">
        <v>480</v>
      </c>
      <c r="AF6">
        <v>455</v>
      </c>
      <c r="AG6">
        <v>418</v>
      </c>
      <c r="AH6">
        <v>390</v>
      </c>
      <c r="AI6">
        <v>3.85356E-4</v>
      </c>
      <c r="AJ6">
        <v>8.0924859999999994E-3</v>
      </c>
      <c r="AK6">
        <v>3.1599229E-2</v>
      </c>
      <c r="AL6">
        <v>0.100963391</v>
      </c>
      <c r="AM6">
        <v>0.18728323699999999</v>
      </c>
      <c r="AN6">
        <v>0.184971098</v>
      </c>
      <c r="AO6">
        <v>0.17533718700000001</v>
      </c>
      <c r="AP6">
        <v>0.161078998</v>
      </c>
      <c r="AQ6">
        <v>0.150289017</v>
      </c>
      <c r="AR6">
        <v>6952</v>
      </c>
      <c r="AS6">
        <v>320</v>
      </c>
      <c r="AT6">
        <v>227</v>
      </c>
      <c r="AU6">
        <v>164</v>
      </c>
      <c r="AV6">
        <v>487</v>
      </c>
      <c r="AW6">
        <v>111</v>
      </c>
      <c r="AX6">
        <v>205</v>
      </c>
      <c r="AY6">
        <v>216</v>
      </c>
      <c r="AZ6">
        <v>402</v>
      </c>
      <c r="BA6">
        <v>264</v>
      </c>
      <c r="BB6">
        <v>1316</v>
      </c>
      <c r="BC6">
        <v>1665</v>
      </c>
      <c r="BD6">
        <v>460</v>
      </c>
      <c r="BE6">
        <v>647</v>
      </c>
      <c r="BF6">
        <v>320</v>
      </c>
      <c r="BG6">
        <v>91</v>
      </c>
      <c r="BH6">
        <v>57</v>
      </c>
      <c r="BI6">
        <v>40.5</v>
      </c>
      <c r="BJ6">
        <v>43</v>
      </c>
      <c r="BK6">
        <v>4.6029919000000002E-2</v>
      </c>
      <c r="BL6">
        <v>3.2652474000000001E-2</v>
      </c>
      <c r="BM6">
        <v>2.3590334000000001E-2</v>
      </c>
      <c r="BN6">
        <v>7.0051784000000006E-2</v>
      </c>
      <c r="BO6">
        <v>1.5966628E-2</v>
      </c>
      <c r="BP6">
        <v>2.9487916999999999E-2</v>
      </c>
      <c r="BQ6">
        <v>3.1070196000000001E-2</v>
      </c>
      <c r="BR6">
        <v>5.7825085999999998E-2</v>
      </c>
      <c r="BS6">
        <v>3.7974684000000002E-2</v>
      </c>
      <c r="BT6">
        <v>0.189298044</v>
      </c>
      <c r="BU6">
        <v>0.23949942499999999</v>
      </c>
      <c r="BV6">
        <v>6.6168009E-2</v>
      </c>
      <c r="BW6">
        <v>9.3066742999999993E-2</v>
      </c>
      <c r="BX6">
        <v>4.6029919000000002E-2</v>
      </c>
      <c r="BY6">
        <v>1.3089758E-2</v>
      </c>
      <c r="BZ6">
        <v>8.1990789999999997E-3</v>
      </c>
      <c r="CA6">
        <v>68</v>
      </c>
      <c r="CB6">
        <v>96</v>
      </c>
      <c r="CC6">
        <v>41</v>
      </c>
      <c r="CD6">
        <v>0.155893536</v>
      </c>
      <c r="CE6">
        <v>0.25855513299999999</v>
      </c>
      <c r="CF6">
        <v>0.365019011</v>
      </c>
      <c r="CG6" t="s">
        <v>161</v>
      </c>
      <c r="CH6" t="s">
        <v>2106</v>
      </c>
      <c r="CI6" t="s">
        <v>2104</v>
      </c>
      <c r="CJ6" t="s">
        <v>2101</v>
      </c>
      <c r="CK6" t="s">
        <v>2105</v>
      </c>
      <c r="CL6" t="s">
        <v>2107</v>
      </c>
    </row>
    <row r="7" spans="1:90">
      <c r="A7" s="1">
        <v>43966</v>
      </c>
      <c r="B7" t="s">
        <v>1114</v>
      </c>
      <c r="C7">
        <v>2346</v>
      </c>
      <c r="D7" t="s">
        <v>281</v>
      </c>
      <c r="E7">
        <v>1</v>
      </c>
      <c r="F7" t="s">
        <v>253</v>
      </c>
      <c r="G7" t="s">
        <v>69</v>
      </c>
      <c r="H7">
        <v>18</v>
      </c>
      <c r="I7" t="s">
        <v>201</v>
      </c>
      <c r="J7" t="s">
        <v>210</v>
      </c>
      <c r="K7">
        <v>85</v>
      </c>
      <c r="L7">
        <v>384738.63530000002</v>
      </c>
      <c r="M7">
        <v>2321</v>
      </c>
      <c r="N7">
        <v>12</v>
      </c>
      <c r="O7">
        <v>139</v>
      </c>
      <c r="P7">
        <v>227</v>
      </c>
      <c r="Q7">
        <v>964</v>
      </c>
      <c r="R7">
        <v>825</v>
      </c>
      <c r="S7">
        <v>154</v>
      </c>
      <c r="T7">
        <v>5.1701849999999999E-3</v>
      </c>
      <c r="U7">
        <v>5.9887979000000001E-2</v>
      </c>
      <c r="V7">
        <v>9.7802670999999994E-2</v>
      </c>
      <c r="W7">
        <v>0.41533821599999998</v>
      </c>
      <c r="X7">
        <v>0.355450237</v>
      </c>
      <c r="Y7">
        <v>6.6350711000000007E-2</v>
      </c>
      <c r="Z7">
        <v>48</v>
      </c>
      <c r="AA7">
        <v>20</v>
      </c>
      <c r="AB7">
        <v>80</v>
      </c>
      <c r="AC7">
        <v>165</v>
      </c>
      <c r="AD7">
        <v>418</v>
      </c>
      <c r="AE7">
        <v>476</v>
      </c>
      <c r="AF7">
        <v>447</v>
      </c>
      <c r="AG7">
        <v>336</v>
      </c>
      <c r="AH7">
        <v>331</v>
      </c>
      <c r="AI7">
        <v>2.0680740999999999E-2</v>
      </c>
      <c r="AJ7">
        <v>8.6169750000000007E-3</v>
      </c>
      <c r="AK7">
        <v>3.4467902000000002E-2</v>
      </c>
      <c r="AL7">
        <v>7.1090047000000003E-2</v>
      </c>
      <c r="AM7">
        <v>0.18009478700000001</v>
      </c>
      <c r="AN7">
        <v>0.20508401600000001</v>
      </c>
      <c r="AO7">
        <v>0.19258940099999999</v>
      </c>
      <c r="AP7">
        <v>0.14476518699999999</v>
      </c>
      <c r="AQ7">
        <v>0.14261094399999999</v>
      </c>
      <c r="AR7">
        <v>5486</v>
      </c>
      <c r="AS7">
        <v>200</v>
      </c>
      <c r="AT7">
        <v>146</v>
      </c>
      <c r="AU7">
        <v>134</v>
      </c>
      <c r="AV7">
        <v>311</v>
      </c>
      <c r="AW7">
        <v>68</v>
      </c>
      <c r="AX7">
        <v>152</v>
      </c>
      <c r="AY7">
        <v>122</v>
      </c>
      <c r="AZ7">
        <v>242</v>
      </c>
      <c r="BA7">
        <v>232</v>
      </c>
      <c r="BB7">
        <v>807</v>
      </c>
      <c r="BC7">
        <v>1325</v>
      </c>
      <c r="BD7">
        <v>548</v>
      </c>
      <c r="BE7">
        <v>694</v>
      </c>
      <c r="BF7">
        <v>408</v>
      </c>
      <c r="BG7">
        <v>74</v>
      </c>
      <c r="BH7">
        <v>23</v>
      </c>
      <c r="BI7">
        <v>44.8</v>
      </c>
      <c r="BJ7">
        <v>48</v>
      </c>
      <c r="BK7">
        <v>3.6456435000000002E-2</v>
      </c>
      <c r="BL7">
        <v>2.6613197000000002E-2</v>
      </c>
      <c r="BM7">
        <v>2.4425810999999999E-2</v>
      </c>
      <c r="BN7">
        <v>5.6689756000000001E-2</v>
      </c>
      <c r="BO7">
        <v>1.2395188E-2</v>
      </c>
      <c r="BP7">
        <v>2.7706890000000001E-2</v>
      </c>
      <c r="BQ7">
        <v>2.2238424999999999E-2</v>
      </c>
      <c r="BR7">
        <v>4.4112286000000001E-2</v>
      </c>
      <c r="BS7">
        <v>4.2289463999999999E-2</v>
      </c>
      <c r="BT7">
        <v>0.147101713</v>
      </c>
      <c r="BU7">
        <v>0.241523879</v>
      </c>
      <c r="BV7">
        <v>9.9890630999999994E-2</v>
      </c>
      <c r="BW7">
        <v>0.12650382800000001</v>
      </c>
      <c r="BX7">
        <v>7.4371126999999995E-2</v>
      </c>
      <c r="BY7">
        <v>1.3488880999999999E-2</v>
      </c>
      <c r="BZ7">
        <v>4.1924900000000001E-3</v>
      </c>
      <c r="CA7">
        <v>40</v>
      </c>
      <c r="CB7">
        <v>23</v>
      </c>
      <c r="CC7">
        <v>7</v>
      </c>
      <c r="CD7">
        <v>8.2352940999999999E-2</v>
      </c>
      <c r="CE7">
        <v>0.47058823500000002</v>
      </c>
      <c r="CF7">
        <v>0.27058823500000001</v>
      </c>
      <c r="CG7" t="s">
        <v>159</v>
      </c>
      <c r="CH7" t="s">
        <v>2110</v>
      </c>
      <c r="CI7" t="s">
        <v>2111</v>
      </c>
      <c r="CJ7" t="s">
        <v>167</v>
      </c>
      <c r="CK7" t="s">
        <v>2102</v>
      </c>
      <c r="CL7" t="s">
        <v>2112</v>
      </c>
    </row>
    <row r="8" spans="1:90">
      <c r="A8" s="1">
        <v>43970</v>
      </c>
      <c r="B8" t="s">
        <v>1115</v>
      </c>
      <c r="C8">
        <v>2342</v>
      </c>
      <c r="D8" t="s">
        <v>657</v>
      </c>
      <c r="E8">
        <v>1</v>
      </c>
      <c r="F8" t="s">
        <v>253</v>
      </c>
      <c r="G8" t="s">
        <v>27</v>
      </c>
      <c r="H8">
        <v>24</v>
      </c>
      <c r="I8" t="s">
        <v>201</v>
      </c>
      <c r="J8" t="s">
        <v>181</v>
      </c>
      <c r="K8">
        <v>298</v>
      </c>
      <c r="L8">
        <v>329669.57049999997</v>
      </c>
      <c r="M8">
        <v>3906</v>
      </c>
      <c r="N8">
        <v>8</v>
      </c>
      <c r="O8">
        <v>544</v>
      </c>
      <c r="P8">
        <v>910</v>
      </c>
      <c r="Q8">
        <v>1729</v>
      </c>
      <c r="R8">
        <v>541</v>
      </c>
      <c r="S8">
        <v>174</v>
      </c>
      <c r="T8">
        <v>2.0481309999999999E-3</v>
      </c>
      <c r="U8">
        <v>0.139272913</v>
      </c>
      <c r="V8">
        <v>0.23297491000000001</v>
      </c>
      <c r="W8">
        <v>0.44265232999999998</v>
      </c>
      <c r="X8">
        <v>0.13850486400000001</v>
      </c>
      <c r="Y8">
        <v>4.4546850999999998E-2</v>
      </c>
      <c r="Z8">
        <v>23</v>
      </c>
      <c r="AA8">
        <v>131</v>
      </c>
      <c r="AB8">
        <v>429</v>
      </c>
      <c r="AC8">
        <v>668</v>
      </c>
      <c r="AD8">
        <v>717</v>
      </c>
      <c r="AE8">
        <v>1063</v>
      </c>
      <c r="AF8">
        <v>502</v>
      </c>
      <c r="AG8">
        <v>242</v>
      </c>
      <c r="AH8">
        <v>131</v>
      </c>
      <c r="AI8">
        <v>5.8883770000000002E-3</v>
      </c>
      <c r="AJ8">
        <v>3.3538145999999998E-2</v>
      </c>
      <c r="AK8">
        <v>0.109831029</v>
      </c>
      <c r="AL8">
        <v>0.17101894500000001</v>
      </c>
      <c r="AM8">
        <v>0.183563748</v>
      </c>
      <c r="AN8">
        <v>0.272145417</v>
      </c>
      <c r="AO8">
        <v>0.12852022499999999</v>
      </c>
      <c r="AP8">
        <v>6.1955965000000002E-2</v>
      </c>
      <c r="AQ8">
        <v>3.3538145999999998E-2</v>
      </c>
      <c r="AR8">
        <v>9075</v>
      </c>
      <c r="AS8">
        <v>593</v>
      </c>
      <c r="AT8">
        <v>277</v>
      </c>
      <c r="AU8">
        <v>168</v>
      </c>
      <c r="AV8">
        <v>497</v>
      </c>
      <c r="AW8">
        <v>108</v>
      </c>
      <c r="AX8">
        <v>206</v>
      </c>
      <c r="AY8">
        <v>271</v>
      </c>
      <c r="AZ8">
        <v>819</v>
      </c>
      <c r="BA8">
        <v>611</v>
      </c>
      <c r="BB8">
        <v>1731</v>
      </c>
      <c r="BC8">
        <v>1658</v>
      </c>
      <c r="BD8">
        <v>550</v>
      </c>
      <c r="BE8">
        <v>707</v>
      </c>
      <c r="BF8">
        <v>561</v>
      </c>
      <c r="BG8">
        <v>217</v>
      </c>
      <c r="BH8">
        <v>101</v>
      </c>
      <c r="BI8">
        <v>39.6</v>
      </c>
      <c r="BJ8">
        <v>38</v>
      </c>
      <c r="BK8">
        <v>6.5344352999999994E-2</v>
      </c>
      <c r="BL8">
        <v>3.0523416000000001E-2</v>
      </c>
      <c r="BM8">
        <v>1.8512397E-2</v>
      </c>
      <c r="BN8">
        <v>5.4765840000000003E-2</v>
      </c>
      <c r="BO8">
        <v>1.1900826E-2</v>
      </c>
      <c r="BP8">
        <v>2.2699725E-2</v>
      </c>
      <c r="BQ8">
        <v>2.9862258999999999E-2</v>
      </c>
      <c r="BR8">
        <v>9.0247934000000002E-2</v>
      </c>
      <c r="BS8">
        <v>6.7327823999999994E-2</v>
      </c>
      <c r="BT8">
        <v>0.19074380199999999</v>
      </c>
      <c r="BU8">
        <v>0.18269972500000001</v>
      </c>
      <c r="BV8">
        <v>6.0606061000000003E-2</v>
      </c>
      <c r="BW8">
        <v>7.7906336000000007E-2</v>
      </c>
      <c r="BX8">
        <v>6.1818181999999999E-2</v>
      </c>
      <c r="BY8">
        <v>2.3911846E-2</v>
      </c>
      <c r="BZ8">
        <v>1.1129477E-2</v>
      </c>
      <c r="CA8">
        <v>55</v>
      </c>
      <c r="CB8">
        <v>67</v>
      </c>
      <c r="CC8">
        <v>39</v>
      </c>
      <c r="CD8">
        <v>0.13087248300000001</v>
      </c>
      <c r="CE8">
        <v>0.18456375799999999</v>
      </c>
      <c r="CF8">
        <v>0.224832215</v>
      </c>
      <c r="CG8" t="s">
        <v>158</v>
      </c>
      <c r="CH8" t="s">
        <v>2099</v>
      </c>
      <c r="CI8" t="s">
        <v>2100</v>
      </c>
      <c r="CJ8" t="s">
        <v>2101</v>
      </c>
      <c r="CK8" t="s">
        <v>2102</v>
      </c>
      <c r="CL8" t="s">
        <v>2103</v>
      </c>
    </row>
    <row r="9" spans="1:90">
      <c r="A9" s="1">
        <v>43963</v>
      </c>
      <c r="B9" t="s">
        <v>1116</v>
      </c>
      <c r="C9">
        <v>2342</v>
      </c>
      <c r="D9" t="s">
        <v>665</v>
      </c>
      <c r="E9">
        <v>1</v>
      </c>
      <c r="F9" t="s">
        <v>255</v>
      </c>
      <c r="G9" t="s">
        <v>63</v>
      </c>
      <c r="H9">
        <v>20</v>
      </c>
      <c r="I9" t="s">
        <v>201</v>
      </c>
      <c r="J9" t="s">
        <v>209</v>
      </c>
      <c r="K9">
        <v>110</v>
      </c>
      <c r="L9">
        <v>417517.86359999998</v>
      </c>
      <c r="M9">
        <v>2161</v>
      </c>
      <c r="N9">
        <v>7</v>
      </c>
      <c r="O9">
        <v>118</v>
      </c>
      <c r="P9">
        <v>346</v>
      </c>
      <c r="Q9">
        <v>874</v>
      </c>
      <c r="R9">
        <v>616</v>
      </c>
      <c r="S9">
        <v>200</v>
      </c>
      <c r="T9">
        <v>3.2392409999999999E-3</v>
      </c>
      <c r="U9">
        <v>5.4604350000000003E-2</v>
      </c>
      <c r="V9">
        <v>0.16011106</v>
      </c>
      <c r="W9">
        <v>0.40444238799999999</v>
      </c>
      <c r="X9">
        <v>0.285053216</v>
      </c>
      <c r="Y9">
        <v>9.2549745000000003E-2</v>
      </c>
      <c r="Z9">
        <v>5</v>
      </c>
      <c r="AA9">
        <v>30</v>
      </c>
      <c r="AB9">
        <v>99</v>
      </c>
      <c r="AC9">
        <v>244</v>
      </c>
      <c r="AD9">
        <v>433</v>
      </c>
      <c r="AE9">
        <v>469</v>
      </c>
      <c r="AF9">
        <v>290</v>
      </c>
      <c r="AG9">
        <v>269</v>
      </c>
      <c r="AH9">
        <v>322</v>
      </c>
      <c r="AI9">
        <v>2.313744E-3</v>
      </c>
      <c r="AJ9">
        <v>1.3882462E-2</v>
      </c>
      <c r="AK9">
        <v>4.5812124000000003E-2</v>
      </c>
      <c r="AL9">
        <v>0.11291068899999999</v>
      </c>
      <c r="AM9">
        <v>0.200370199</v>
      </c>
      <c r="AN9">
        <v>0.217029153</v>
      </c>
      <c r="AO9">
        <v>0.134197131</v>
      </c>
      <c r="AP9">
        <v>0.124479408</v>
      </c>
      <c r="AQ9">
        <v>0.14900509000000001</v>
      </c>
      <c r="AR9">
        <v>5254</v>
      </c>
      <c r="AS9">
        <v>482</v>
      </c>
      <c r="AT9">
        <v>230</v>
      </c>
      <c r="AU9">
        <v>130</v>
      </c>
      <c r="AV9">
        <v>293</v>
      </c>
      <c r="AW9">
        <v>41</v>
      </c>
      <c r="AX9">
        <v>94</v>
      </c>
      <c r="AY9">
        <v>62</v>
      </c>
      <c r="AZ9">
        <v>148</v>
      </c>
      <c r="BA9">
        <v>277</v>
      </c>
      <c r="BB9">
        <v>1264</v>
      </c>
      <c r="BC9">
        <v>1009</v>
      </c>
      <c r="BD9">
        <v>296</v>
      </c>
      <c r="BE9">
        <v>450</v>
      </c>
      <c r="BF9">
        <v>337</v>
      </c>
      <c r="BG9">
        <v>82</v>
      </c>
      <c r="BH9">
        <v>59</v>
      </c>
      <c r="BI9">
        <v>39.799999999999997</v>
      </c>
      <c r="BJ9">
        <v>40</v>
      </c>
      <c r="BK9">
        <v>9.1739627000000004E-2</v>
      </c>
      <c r="BL9">
        <v>4.3776171000000003E-2</v>
      </c>
      <c r="BM9">
        <v>2.4743053000000001E-2</v>
      </c>
      <c r="BN9">
        <v>5.5767035E-2</v>
      </c>
      <c r="BO9">
        <v>7.8035780000000003E-3</v>
      </c>
      <c r="BP9">
        <v>1.7891131000000001E-2</v>
      </c>
      <c r="BQ9">
        <v>1.1800533E-2</v>
      </c>
      <c r="BR9">
        <v>2.8169013999999999E-2</v>
      </c>
      <c r="BS9">
        <v>5.2721735999999998E-2</v>
      </c>
      <c r="BT9">
        <v>0.240578607</v>
      </c>
      <c r="BU9">
        <v>0.19204415699999999</v>
      </c>
      <c r="BV9">
        <v>5.6338027999999998E-2</v>
      </c>
      <c r="BW9">
        <v>8.5649029000000002E-2</v>
      </c>
      <c r="BX9">
        <v>6.4141606000000004E-2</v>
      </c>
      <c r="BY9">
        <v>1.5607156000000001E-2</v>
      </c>
      <c r="BZ9">
        <v>1.1229539E-2</v>
      </c>
      <c r="CA9">
        <v>27</v>
      </c>
      <c r="CB9">
        <v>32</v>
      </c>
      <c r="CC9">
        <v>12</v>
      </c>
      <c r="CD9">
        <v>0.109090909</v>
      </c>
      <c r="CE9">
        <v>0.245454545</v>
      </c>
      <c r="CF9">
        <v>0.29090909100000001</v>
      </c>
      <c r="CG9" t="s">
        <v>158</v>
      </c>
      <c r="CH9" t="s">
        <v>2099</v>
      </c>
      <c r="CI9" t="s">
        <v>2100</v>
      </c>
      <c r="CJ9" t="s">
        <v>2101</v>
      </c>
      <c r="CK9" t="s">
        <v>2102</v>
      </c>
      <c r="CL9" t="s">
        <v>2103</v>
      </c>
    </row>
    <row r="10" spans="1:90">
      <c r="A10" s="1">
        <v>43969</v>
      </c>
      <c r="B10" t="s">
        <v>1117</v>
      </c>
      <c r="C10">
        <v>2346</v>
      </c>
      <c r="D10" t="s">
        <v>258</v>
      </c>
      <c r="E10">
        <v>1</v>
      </c>
      <c r="F10" t="s">
        <v>255</v>
      </c>
      <c r="G10" t="s">
        <v>29</v>
      </c>
      <c r="H10">
        <v>20</v>
      </c>
      <c r="I10" t="s">
        <v>201</v>
      </c>
      <c r="J10" t="s">
        <v>181</v>
      </c>
      <c r="K10">
        <v>260</v>
      </c>
      <c r="L10">
        <v>344924.06540000002</v>
      </c>
      <c r="M10">
        <v>3007</v>
      </c>
      <c r="N10">
        <v>2</v>
      </c>
      <c r="O10">
        <v>65</v>
      </c>
      <c r="P10">
        <v>662</v>
      </c>
      <c r="Q10">
        <v>1072</v>
      </c>
      <c r="R10">
        <v>1034</v>
      </c>
      <c r="S10">
        <v>172</v>
      </c>
      <c r="T10">
        <v>6.6511499999999998E-4</v>
      </c>
      <c r="U10">
        <v>2.1616229000000001E-2</v>
      </c>
      <c r="V10">
        <v>0.220152976</v>
      </c>
      <c r="W10">
        <v>0.356501497</v>
      </c>
      <c r="X10">
        <v>0.34386431699999997</v>
      </c>
      <c r="Y10">
        <v>5.7199867000000001E-2</v>
      </c>
      <c r="Z10">
        <v>4</v>
      </c>
      <c r="AA10">
        <v>15</v>
      </c>
      <c r="AB10">
        <v>58</v>
      </c>
      <c r="AC10">
        <v>550</v>
      </c>
      <c r="AD10">
        <v>551</v>
      </c>
      <c r="AE10">
        <v>519</v>
      </c>
      <c r="AF10">
        <v>407</v>
      </c>
      <c r="AG10">
        <v>435</v>
      </c>
      <c r="AH10">
        <v>468</v>
      </c>
      <c r="AI10">
        <v>1.330229E-3</v>
      </c>
      <c r="AJ10">
        <v>4.9883599999999998E-3</v>
      </c>
      <c r="AK10">
        <v>1.9288327000000001E-2</v>
      </c>
      <c r="AL10">
        <v>0.182906551</v>
      </c>
      <c r="AM10">
        <v>0.18323910900000001</v>
      </c>
      <c r="AN10">
        <v>0.172597273</v>
      </c>
      <c r="AO10">
        <v>0.135350848</v>
      </c>
      <c r="AP10">
        <v>0.144662454</v>
      </c>
      <c r="AQ10">
        <v>0.15563684699999999</v>
      </c>
      <c r="AR10">
        <v>7880</v>
      </c>
      <c r="AS10">
        <v>803</v>
      </c>
      <c r="AT10">
        <v>449</v>
      </c>
      <c r="AU10">
        <v>251</v>
      </c>
      <c r="AV10">
        <v>530</v>
      </c>
      <c r="AW10">
        <v>105</v>
      </c>
      <c r="AX10">
        <v>168</v>
      </c>
      <c r="AY10">
        <v>139</v>
      </c>
      <c r="AZ10">
        <v>307</v>
      </c>
      <c r="BA10">
        <v>486</v>
      </c>
      <c r="BB10">
        <v>2448</v>
      </c>
      <c r="BC10">
        <v>1453</v>
      </c>
      <c r="BD10">
        <v>250</v>
      </c>
      <c r="BE10">
        <v>327</v>
      </c>
      <c r="BF10">
        <v>144</v>
      </c>
      <c r="BG10">
        <v>15</v>
      </c>
      <c r="BH10">
        <v>5</v>
      </c>
      <c r="BI10">
        <v>32.5</v>
      </c>
      <c r="BJ10">
        <v>35</v>
      </c>
      <c r="BK10">
        <v>0.10190355299999999</v>
      </c>
      <c r="BL10">
        <v>5.6979694999999997E-2</v>
      </c>
      <c r="BM10">
        <v>3.1852791999999998E-2</v>
      </c>
      <c r="BN10">
        <v>6.7258883000000005E-2</v>
      </c>
      <c r="BO10">
        <v>1.3324872999999999E-2</v>
      </c>
      <c r="BP10">
        <v>2.1319797000000001E-2</v>
      </c>
      <c r="BQ10">
        <v>1.7639594000000001E-2</v>
      </c>
      <c r="BR10">
        <v>3.8959391000000003E-2</v>
      </c>
      <c r="BS10">
        <v>6.1675127000000003E-2</v>
      </c>
      <c r="BT10">
        <v>0.31065989799999999</v>
      </c>
      <c r="BU10">
        <v>0.18439086299999999</v>
      </c>
      <c r="BV10">
        <v>3.1725888000000001E-2</v>
      </c>
      <c r="BW10">
        <v>4.1497461999999999E-2</v>
      </c>
      <c r="BX10">
        <v>1.8274111999999999E-2</v>
      </c>
      <c r="BY10">
        <v>1.9035530000000001E-3</v>
      </c>
      <c r="BZ10">
        <v>6.3451800000000004E-4</v>
      </c>
      <c r="CA10">
        <v>64</v>
      </c>
      <c r="CB10">
        <v>84</v>
      </c>
      <c r="CC10">
        <v>34</v>
      </c>
      <c r="CD10">
        <v>0.13076923100000001</v>
      </c>
      <c r="CE10">
        <v>0.24615384600000001</v>
      </c>
      <c r="CF10">
        <v>0.32307692300000002</v>
      </c>
      <c r="CG10" t="s">
        <v>159</v>
      </c>
      <c r="CH10" t="s">
        <v>2110</v>
      </c>
      <c r="CI10" t="s">
        <v>2111</v>
      </c>
      <c r="CJ10" t="s">
        <v>167</v>
      </c>
      <c r="CK10" t="s">
        <v>2102</v>
      </c>
      <c r="CL10" t="s">
        <v>2112</v>
      </c>
    </row>
    <row r="11" spans="1:90">
      <c r="A11" s="1">
        <v>43956</v>
      </c>
      <c r="B11" t="s">
        <v>1118</v>
      </c>
      <c r="C11">
        <v>2342</v>
      </c>
      <c r="D11" t="s">
        <v>460</v>
      </c>
      <c r="E11">
        <v>1</v>
      </c>
      <c r="F11" t="s">
        <v>255</v>
      </c>
      <c r="G11" t="s">
        <v>107</v>
      </c>
      <c r="H11">
        <v>29</v>
      </c>
      <c r="I11" t="s">
        <v>201</v>
      </c>
      <c r="J11" t="s">
        <v>179</v>
      </c>
      <c r="K11">
        <v>260</v>
      </c>
      <c r="L11">
        <v>248590.68849999999</v>
      </c>
      <c r="M11">
        <v>4791</v>
      </c>
      <c r="N11">
        <v>2</v>
      </c>
      <c r="O11">
        <v>482</v>
      </c>
      <c r="P11">
        <v>991</v>
      </c>
      <c r="Q11">
        <v>2877</v>
      </c>
      <c r="R11">
        <v>362</v>
      </c>
      <c r="S11">
        <v>77</v>
      </c>
      <c r="T11">
        <v>4.1744900000000002E-4</v>
      </c>
      <c r="U11">
        <v>0.10060530199999999</v>
      </c>
      <c r="V11">
        <v>0.20684617</v>
      </c>
      <c r="W11">
        <v>0.60050093900000001</v>
      </c>
      <c r="X11">
        <v>7.5558339000000002E-2</v>
      </c>
      <c r="Y11">
        <v>1.6071801E-2</v>
      </c>
      <c r="Z11">
        <v>11</v>
      </c>
      <c r="AA11">
        <v>84</v>
      </c>
      <c r="AB11">
        <v>455</v>
      </c>
      <c r="AC11">
        <v>761</v>
      </c>
      <c r="AD11">
        <v>1606</v>
      </c>
      <c r="AE11">
        <v>1238</v>
      </c>
      <c r="AF11">
        <v>413</v>
      </c>
      <c r="AG11">
        <v>150</v>
      </c>
      <c r="AH11">
        <v>73</v>
      </c>
      <c r="AI11">
        <v>2.2959719999999999E-3</v>
      </c>
      <c r="AJ11">
        <v>1.7532874E-2</v>
      </c>
      <c r="AK11">
        <v>9.4969735E-2</v>
      </c>
      <c r="AL11">
        <v>0.158839491</v>
      </c>
      <c r="AM11">
        <v>0.33521185599999997</v>
      </c>
      <c r="AN11">
        <v>0.25840116899999999</v>
      </c>
      <c r="AO11">
        <v>8.6203297999999998E-2</v>
      </c>
      <c r="AP11">
        <v>3.1308704E-2</v>
      </c>
      <c r="AQ11">
        <v>1.5236903E-2</v>
      </c>
      <c r="AR11">
        <v>11104</v>
      </c>
      <c r="AS11">
        <v>676</v>
      </c>
      <c r="AT11">
        <v>329</v>
      </c>
      <c r="AU11">
        <v>236</v>
      </c>
      <c r="AV11">
        <v>651</v>
      </c>
      <c r="AW11">
        <v>145</v>
      </c>
      <c r="AX11">
        <v>291</v>
      </c>
      <c r="AY11">
        <v>291</v>
      </c>
      <c r="AZ11">
        <v>692</v>
      </c>
      <c r="BA11">
        <v>691</v>
      </c>
      <c r="BB11">
        <v>2113</v>
      </c>
      <c r="BC11">
        <v>2013</v>
      </c>
      <c r="BD11">
        <v>669</v>
      </c>
      <c r="BE11">
        <v>1261</v>
      </c>
      <c r="BF11">
        <v>806</v>
      </c>
      <c r="BG11">
        <v>168</v>
      </c>
      <c r="BH11">
        <v>72</v>
      </c>
      <c r="BI11">
        <v>41.1</v>
      </c>
      <c r="BJ11">
        <v>41</v>
      </c>
      <c r="BK11">
        <v>6.0878963000000001E-2</v>
      </c>
      <c r="BL11">
        <v>2.9628963000000001E-2</v>
      </c>
      <c r="BM11">
        <v>2.1253602E-2</v>
      </c>
      <c r="BN11">
        <v>5.8627522000000001E-2</v>
      </c>
      <c r="BO11">
        <v>1.3058357E-2</v>
      </c>
      <c r="BP11">
        <v>2.6206772E-2</v>
      </c>
      <c r="BQ11">
        <v>2.6206772E-2</v>
      </c>
      <c r="BR11">
        <v>6.2319884999999998E-2</v>
      </c>
      <c r="BS11">
        <v>6.2229827000000001E-2</v>
      </c>
      <c r="BT11">
        <v>0.19029178699999999</v>
      </c>
      <c r="BU11">
        <v>0.18128602299999999</v>
      </c>
      <c r="BV11">
        <v>6.0248559E-2</v>
      </c>
      <c r="BW11">
        <v>0.11356268</v>
      </c>
      <c r="BX11">
        <v>7.2586454999999994E-2</v>
      </c>
      <c r="BY11">
        <v>1.5129683E-2</v>
      </c>
      <c r="BZ11">
        <v>6.4841500000000002E-3</v>
      </c>
      <c r="CA11">
        <v>13</v>
      </c>
      <c r="CB11">
        <v>84</v>
      </c>
      <c r="CC11">
        <v>23</v>
      </c>
      <c r="CD11">
        <v>8.8461538000000006E-2</v>
      </c>
      <c r="CE11">
        <v>0.05</v>
      </c>
      <c r="CF11">
        <v>0.32307692300000002</v>
      </c>
      <c r="CG11" t="s">
        <v>158</v>
      </c>
      <c r="CH11" t="s">
        <v>2099</v>
      </c>
      <c r="CI11" t="s">
        <v>2100</v>
      </c>
      <c r="CJ11" t="s">
        <v>2101</v>
      </c>
      <c r="CK11" t="s">
        <v>2102</v>
      </c>
      <c r="CL11" t="s">
        <v>2103</v>
      </c>
    </row>
    <row r="12" spans="1:90">
      <c r="A12" s="1">
        <v>43966</v>
      </c>
      <c r="B12" t="s">
        <v>1119</v>
      </c>
      <c r="C12">
        <v>7747</v>
      </c>
      <c r="D12" t="s">
        <v>860</v>
      </c>
      <c r="E12">
        <v>2</v>
      </c>
      <c r="F12" t="s">
        <v>255</v>
      </c>
      <c r="G12" t="s">
        <v>132</v>
      </c>
      <c r="H12">
        <v>25</v>
      </c>
      <c r="I12" t="s">
        <v>228</v>
      </c>
      <c r="J12" t="s">
        <v>215</v>
      </c>
      <c r="K12">
        <v>201</v>
      </c>
      <c r="L12">
        <v>644495.22389999998</v>
      </c>
      <c r="M12">
        <v>3206</v>
      </c>
      <c r="N12">
        <v>5</v>
      </c>
      <c r="O12">
        <v>591</v>
      </c>
      <c r="P12">
        <v>928</v>
      </c>
      <c r="Q12">
        <v>867</v>
      </c>
      <c r="R12">
        <v>481</v>
      </c>
      <c r="S12">
        <v>334</v>
      </c>
      <c r="T12">
        <v>1.559576E-3</v>
      </c>
      <c r="U12">
        <v>0.184341859</v>
      </c>
      <c r="V12">
        <v>0.28945726799999999</v>
      </c>
      <c r="W12">
        <v>0.27043044300000002</v>
      </c>
      <c r="X12">
        <v>0.15003119200000001</v>
      </c>
      <c r="Y12">
        <v>0.10417966300000001</v>
      </c>
      <c r="Z12">
        <v>31</v>
      </c>
      <c r="AA12">
        <v>175</v>
      </c>
      <c r="AB12">
        <v>463</v>
      </c>
      <c r="AC12">
        <v>651</v>
      </c>
      <c r="AD12">
        <v>494</v>
      </c>
      <c r="AE12">
        <v>458</v>
      </c>
      <c r="AF12">
        <v>335</v>
      </c>
      <c r="AG12">
        <v>211</v>
      </c>
      <c r="AH12">
        <v>388</v>
      </c>
      <c r="AI12">
        <v>9.66937E-3</v>
      </c>
      <c r="AJ12">
        <v>5.4585152999999997E-2</v>
      </c>
      <c r="AK12">
        <v>0.144416719</v>
      </c>
      <c r="AL12">
        <v>0.203056769</v>
      </c>
      <c r="AM12">
        <v>0.15408608900000001</v>
      </c>
      <c r="AN12">
        <v>0.14285714299999999</v>
      </c>
      <c r="AO12">
        <v>0.104491578</v>
      </c>
      <c r="AP12">
        <v>6.5814099000000001E-2</v>
      </c>
      <c r="AQ12">
        <v>0.121023082</v>
      </c>
      <c r="AR12">
        <v>7147</v>
      </c>
      <c r="AS12">
        <v>519</v>
      </c>
      <c r="AT12">
        <v>264</v>
      </c>
      <c r="AU12">
        <v>178</v>
      </c>
      <c r="AV12">
        <v>389</v>
      </c>
      <c r="AW12">
        <v>69</v>
      </c>
      <c r="AX12">
        <v>151</v>
      </c>
      <c r="AY12">
        <v>96</v>
      </c>
      <c r="AZ12">
        <v>249</v>
      </c>
      <c r="BA12">
        <v>359</v>
      </c>
      <c r="BB12">
        <v>1907</v>
      </c>
      <c r="BC12">
        <v>1437</v>
      </c>
      <c r="BD12">
        <v>353</v>
      </c>
      <c r="BE12">
        <v>543</v>
      </c>
      <c r="BF12">
        <v>398</v>
      </c>
      <c r="BG12">
        <v>162</v>
      </c>
      <c r="BH12">
        <v>73</v>
      </c>
      <c r="BI12">
        <v>39.9</v>
      </c>
      <c r="BJ12">
        <v>39</v>
      </c>
      <c r="BK12">
        <v>7.2617881999999995E-2</v>
      </c>
      <c r="BL12">
        <v>3.6938576000000001E-2</v>
      </c>
      <c r="BM12">
        <v>2.4905554999999999E-2</v>
      </c>
      <c r="BN12">
        <v>5.4428431999999999E-2</v>
      </c>
      <c r="BO12">
        <v>9.6544000000000005E-3</v>
      </c>
      <c r="BP12">
        <v>2.1127745999999999E-2</v>
      </c>
      <c r="BQ12">
        <v>1.3432209000000001E-2</v>
      </c>
      <c r="BR12">
        <v>3.4839793000000001E-2</v>
      </c>
      <c r="BS12">
        <v>5.0230865999999999E-2</v>
      </c>
      <c r="BT12">
        <v>0.26682524099999999</v>
      </c>
      <c r="BU12">
        <v>0.20106338300000001</v>
      </c>
      <c r="BV12">
        <v>4.9391352999999999E-2</v>
      </c>
      <c r="BW12">
        <v>7.5975933999999995E-2</v>
      </c>
      <c r="BX12">
        <v>5.5687700999999999E-2</v>
      </c>
      <c r="BY12">
        <v>2.2666853000000001E-2</v>
      </c>
      <c r="BZ12">
        <v>1.0214076000000001E-2</v>
      </c>
      <c r="CA12">
        <v>37</v>
      </c>
      <c r="CB12">
        <v>33</v>
      </c>
      <c r="CC12">
        <v>58</v>
      </c>
      <c r="CD12">
        <v>0.28855721400000001</v>
      </c>
      <c r="CE12">
        <v>0.18407960200000001</v>
      </c>
      <c r="CF12">
        <v>0.16417910399999999</v>
      </c>
      <c r="CG12" t="s">
        <v>160</v>
      </c>
      <c r="CH12" t="s">
        <v>2106</v>
      </c>
      <c r="CI12" t="s">
        <v>2100</v>
      </c>
      <c r="CJ12" t="s">
        <v>2101</v>
      </c>
      <c r="CK12" t="s">
        <v>2102</v>
      </c>
      <c r="CL12" t="s">
        <v>2107</v>
      </c>
    </row>
    <row r="13" spans="1:90">
      <c r="A13" s="1">
        <v>43959</v>
      </c>
      <c r="B13" t="s">
        <v>1120</v>
      </c>
      <c r="C13">
        <v>2342</v>
      </c>
      <c r="D13" t="s">
        <v>434</v>
      </c>
      <c r="E13">
        <v>1</v>
      </c>
      <c r="F13" t="s">
        <v>255</v>
      </c>
      <c r="G13" t="s">
        <v>106</v>
      </c>
      <c r="H13">
        <v>22</v>
      </c>
      <c r="I13" t="s">
        <v>201</v>
      </c>
      <c r="J13" t="s">
        <v>187</v>
      </c>
      <c r="K13">
        <v>229</v>
      </c>
      <c r="L13">
        <v>286127.72489999997</v>
      </c>
      <c r="M13">
        <v>3652</v>
      </c>
      <c r="N13">
        <v>3</v>
      </c>
      <c r="O13">
        <v>164</v>
      </c>
      <c r="P13">
        <v>806</v>
      </c>
      <c r="Q13">
        <v>1626</v>
      </c>
      <c r="R13">
        <v>894</v>
      </c>
      <c r="S13">
        <v>159</v>
      </c>
      <c r="T13">
        <v>8.21468E-4</v>
      </c>
      <c r="U13">
        <v>4.49069E-2</v>
      </c>
      <c r="V13">
        <v>0.22070098599999999</v>
      </c>
      <c r="W13">
        <v>0.44523548699999999</v>
      </c>
      <c r="X13">
        <v>0.24479737100000001</v>
      </c>
      <c r="Y13">
        <v>4.3537788000000001E-2</v>
      </c>
      <c r="Z13">
        <v>3</v>
      </c>
      <c r="AA13">
        <v>36</v>
      </c>
      <c r="AB13">
        <v>139</v>
      </c>
      <c r="AC13">
        <v>472</v>
      </c>
      <c r="AD13">
        <v>821</v>
      </c>
      <c r="AE13">
        <v>837</v>
      </c>
      <c r="AF13">
        <v>604</v>
      </c>
      <c r="AG13">
        <v>402</v>
      </c>
      <c r="AH13">
        <v>338</v>
      </c>
      <c r="AI13">
        <v>8.21468E-4</v>
      </c>
      <c r="AJ13">
        <v>9.857612E-3</v>
      </c>
      <c r="AK13">
        <v>3.8061336000000001E-2</v>
      </c>
      <c r="AL13">
        <v>0.12924425</v>
      </c>
      <c r="AM13">
        <v>0.224808324</v>
      </c>
      <c r="AN13">
        <v>0.229189485</v>
      </c>
      <c r="AO13">
        <v>0.16538882799999999</v>
      </c>
      <c r="AP13">
        <v>0.11007667</v>
      </c>
      <c r="AQ13">
        <v>9.2552025999999996E-2</v>
      </c>
      <c r="AR13">
        <v>8525</v>
      </c>
      <c r="AS13">
        <v>376</v>
      </c>
      <c r="AT13">
        <v>270</v>
      </c>
      <c r="AU13">
        <v>180</v>
      </c>
      <c r="AV13">
        <v>464</v>
      </c>
      <c r="AW13">
        <v>106</v>
      </c>
      <c r="AX13">
        <v>177</v>
      </c>
      <c r="AY13">
        <v>174</v>
      </c>
      <c r="AZ13">
        <v>372</v>
      </c>
      <c r="BA13">
        <v>346</v>
      </c>
      <c r="BB13">
        <v>1540</v>
      </c>
      <c r="BC13">
        <v>1934</v>
      </c>
      <c r="BD13">
        <v>751</v>
      </c>
      <c r="BE13">
        <v>1039</v>
      </c>
      <c r="BF13">
        <v>585</v>
      </c>
      <c r="BG13">
        <v>156</v>
      </c>
      <c r="BH13">
        <v>55</v>
      </c>
      <c r="BI13">
        <v>44.2</v>
      </c>
      <c r="BJ13">
        <v>46</v>
      </c>
      <c r="BK13">
        <v>4.4105572000000003E-2</v>
      </c>
      <c r="BL13">
        <v>3.1671553999999998E-2</v>
      </c>
      <c r="BM13">
        <v>2.111437E-2</v>
      </c>
      <c r="BN13">
        <v>5.4428152E-2</v>
      </c>
      <c r="BO13">
        <v>1.2434018E-2</v>
      </c>
      <c r="BP13">
        <v>2.0762462999999998E-2</v>
      </c>
      <c r="BQ13">
        <v>2.0410556999999999E-2</v>
      </c>
      <c r="BR13">
        <v>4.3636363999999997E-2</v>
      </c>
      <c r="BS13">
        <v>4.0586509999999999E-2</v>
      </c>
      <c r="BT13">
        <v>0.180645161</v>
      </c>
      <c r="BU13">
        <v>0.22686217</v>
      </c>
      <c r="BV13">
        <v>8.8093842000000006E-2</v>
      </c>
      <c r="BW13">
        <v>0.121876833</v>
      </c>
      <c r="BX13">
        <v>6.8621700999999993E-2</v>
      </c>
      <c r="BY13">
        <v>1.8299119999999999E-2</v>
      </c>
      <c r="BZ13">
        <v>6.4516130000000001E-3</v>
      </c>
      <c r="CA13">
        <v>104</v>
      </c>
      <c r="CB13">
        <v>68</v>
      </c>
      <c r="CC13">
        <v>12</v>
      </c>
      <c r="CD13">
        <v>5.2401746999999999E-2</v>
      </c>
      <c r="CE13">
        <v>0.45414847200000003</v>
      </c>
      <c r="CF13">
        <v>0.29694323099999997</v>
      </c>
      <c r="CG13" t="s">
        <v>158</v>
      </c>
      <c r="CH13" t="s">
        <v>2099</v>
      </c>
      <c r="CI13" t="s">
        <v>2100</v>
      </c>
      <c r="CJ13" t="s">
        <v>2101</v>
      </c>
      <c r="CK13" t="s">
        <v>2102</v>
      </c>
      <c r="CL13" t="s">
        <v>2103</v>
      </c>
    </row>
    <row r="14" spans="1:90">
      <c r="A14" s="1">
        <v>43971</v>
      </c>
      <c r="B14" t="s">
        <v>1121</v>
      </c>
      <c r="C14">
        <v>5422</v>
      </c>
      <c r="D14" t="s">
        <v>899</v>
      </c>
      <c r="E14">
        <v>4</v>
      </c>
      <c r="F14" t="s">
        <v>253</v>
      </c>
      <c r="G14" t="s">
        <v>140</v>
      </c>
      <c r="H14">
        <v>23</v>
      </c>
      <c r="I14" t="s">
        <v>228</v>
      </c>
      <c r="J14" t="s">
        <v>214</v>
      </c>
      <c r="K14">
        <v>132</v>
      </c>
      <c r="L14">
        <v>901176.57579999999</v>
      </c>
      <c r="M14">
        <v>1955</v>
      </c>
      <c r="N14">
        <v>5</v>
      </c>
      <c r="O14">
        <v>374</v>
      </c>
      <c r="P14">
        <v>730</v>
      </c>
      <c r="Q14">
        <v>339</v>
      </c>
      <c r="R14">
        <v>240</v>
      </c>
      <c r="S14">
        <v>267</v>
      </c>
      <c r="T14">
        <v>2.557545E-3</v>
      </c>
      <c r="U14">
        <v>0.19130434800000001</v>
      </c>
      <c r="V14">
        <v>0.37340153500000001</v>
      </c>
      <c r="W14">
        <v>0.173401535</v>
      </c>
      <c r="X14">
        <v>0.122762148</v>
      </c>
      <c r="Y14">
        <v>0.13657289</v>
      </c>
      <c r="Z14">
        <v>15</v>
      </c>
      <c r="AA14">
        <v>174</v>
      </c>
      <c r="AB14">
        <v>355</v>
      </c>
      <c r="AC14">
        <v>498</v>
      </c>
      <c r="AD14">
        <v>230</v>
      </c>
      <c r="AE14">
        <v>144</v>
      </c>
      <c r="AF14">
        <v>97</v>
      </c>
      <c r="AG14">
        <v>103</v>
      </c>
      <c r="AH14">
        <v>339</v>
      </c>
      <c r="AI14">
        <v>7.6726340000000002E-3</v>
      </c>
      <c r="AJ14">
        <v>8.9002557999999996E-2</v>
      </c>
      <c r="AK14">
        <v>0.181585678</v>
      </c>
      <c r="AL14">
        <v>0.25473145800000002</v>
      </c>
      <c r="AM14">
        <v>0.117647059</v>
      </c>
      <c r="AN14">
        <v>7.3657289000000001E-2</v>
      </c>
      <c r="AO14">
        <v>4.9616368000000001E-2</v>
      </c>
      <c r="AP14">
        <v>5.2685422000000003E-2</v>
      </c>
      <c r="AQ14">
        <v>0.173401535</v>
      </c>
      <c r="AR14">
        <v>4305</v>
      </c>
      <c r="AS14">
        <v>254</v>
      </c>
      <c r="AT14">
        <v>131</v>
      </c>
      <c r="AU14">
        <v>87</v>
      </c>
      <c r="AV14">
        <v>230</v>
      </c>
      <c r="AW14">
        <v>53</v>
      </c>
      <c r="AX14">
        <v>92</v>
      </c>
      <c r="AY14">
        <v>74</v>
      </c>
      <c r="AZ14">
        <v>235</v>
      </c>
      <c r="BA14">
        <v>379</v>
      </c>
      <c r="BB14">
        <v>1084</v>
      </c>
      <c r="BC14">
        <v>824</v>
      </c>
      <c r="BD14">
        <v>255</v>
      </c>
      <c r="BE14">
        <v>305</v>
      </c>
      <c r="BF14">
        <v>195</v>
      </c>
      <c r="BG14">
        <v>74</v>
      </c>
      <c r="BH14">
        <v>33</v>
      </c>
      <c r="BI14">
        <v>38.9</v>
      </c>
      <c r="BJ14">
        <v>37</v>
      </c>
      <c r="BK14">
        <v>5.9001161000000003E-2</v>
      </c>
      <c r="BL14">
        <v>3.0429733E-2</v>
      </c>
      <c r="BM14">
        <v>2.0209059000000001E-2</v>
      </c>
      <c r="BN14">
        <v>5.3426249000000002E-2</v>
      </c>
      <c r="BO14">
        <v>1.2311266E-2</v>
      </c>
      <c r="BP14">
        <v>2.1370499000000001E-2</v>
      </c>
      <c r="BQ14">
        <v>1.7189315E-2</v>
      </c>
      <c r="BR14">
        <v>5.4587689000000002E-2</v>
      </c>
      <c r="BS14">
        <v>8.8037166E-2</v>
      </c>
      <c r="BT14">
        <v>0.25180023200000001</v>
      </c>
      <c r="BU14">
        <v>0.19140534300000001</v>
      </c>
      <c r="BV14">
        <v>5.9233449000000001E-2</v>
      </c>
      <c r="BW14">
        <v>7.0847851000000003E-2</v>
      </c>
      <c r="BX14">
        <v>4.5296166999999998E-2</v>
      </c>
      <c r="BY14">
        <v>1.7189315E-2</v>
      </c>
      <c r="BZ14">
        <v>7.6655050000000004E-3</v>
      </c>
      <c r="CA14">
        <v>29</v>
      </c>
      <c r="CB14">
        <v>8</v>
      </c>
      <c r="CC14">
        <v>62</v>
      </c>
      <c r="CD14">
        <v>0.46969696999999999</v>
      </c>
      <c r="CE14">
        <v>0.21969696999999999</v>
      </c>
      <c r="CF14">
        <v>6.0606061000000003E-2</v>
      </c>
      <c r="CG14" t="s">
        <v>164</v>
      </c>
      <c r="CH14" t="s">
        <v>2108</v>
      </c>
      <c r="CI14" t="s">
        <v>2104</v>
      </c>
      <c r="CJ14" t="s">
        <v>2101</v>
      </c>
      <c r="CK14" t="s">
        <v>2105</v>
      </c>
      <c r="CL14" t="s">
        <v>2109</v>
      </c>
    </row>
    <row r="15" spans="1:90">
      <c r="A15" s="1">
        <v>43956</v>
      </c>
      <c r="B15" t="s">
        <v>1122</v>
      </c>
      <c r="C15">
        <v>2342</v>
      </c>
      <c r="D15" t="s">
        <v>432</v>
      </c>
      <c r="E15">
        <v>1</v>
      </c>
      <c r="F15" t="s">
        <v>253</v>
      </c>
      <c r="G15" t="s">
        <v>108</v>
      </c>
      <c r="H15">
        <v>19</v>
      </c>
      <c r="I15" t="s">
        <v>201</v>
      </c>
      <c r="J15" t="s">
        <v>198</v>
      </c>
      <c r="K15">
        <v>199</v>
      </c>
      <c r="L15">
        <v>270760.17090000003</v>
      </c>
      <c r="M15">
        <v>4339</v>
      </c>
      <c r="N15">
        <v>5</v>
      </c>
      <c r="O15">
        <v>448</v>
      </c>
      <c r="P15">
        <v>1282</v>
      </c>
      <c r="Q15">
        <v>1948</v>
      </c>
      <c r="R15">
        <v>586</v>
      </c>
      <c r="S15">
        <v>70</v>
      </c>
      <c r="T15">
        <v>1.1523390000000001E-3</v>
      </c>
      <c r="U15">
        <v>0.103249597</v>
      </c>
      <c r="V15">
        <v>0.29545978299999998</v>
      </c>
      <c r="W15">
        <v>0.44895137099999999</v>
      </c>
      <c r="X15">
        <v>0.13505416000000001</v>
      </c>
      <c r="Y15">
        <v>1.6132748999999998E-2</v>
      </c>
      <c r="Z15">
        <v>12</v>
      </c>
      <c r="AA15">
        <v>65</v>
      </c>
      <c r="AB15">
        <v>421</v>
      </c>
      <c r="AC15">
        <v>1007</v>
      </c>
      <c r="AD15">
        <v>1105</v>
      </c>
      <c r="AE15">
        <v>932</v>
      </c>
      <c r="AF15">
        <v>418</v>
      </c>
      <c r="AG15">
        <v>247</v>
      </c>
      <c r="AH15">
        <v>132</v>
      </c>
      <c r="AI15">
        <v>2.765614E-3</v>
      </c>
      <c r="AJ15">
        <v>1.498041E-2</v>
      </c>
      <c r="AK15">
        <v>9.7026965000000007E-2</v>
      </c>
      <c r="AL15">
        <v>0.232081125</v>
      </c>
      <c r="AM15">
        <v>0.25466697399999999</v>
      </c>
      <c r="AN15">
        <v>0.214796036</v>
      </c>
      <c r="AO15">
        <v>9.6335561E-2</v>
      </c>
      <c r="AP15">
        <v>5.6925559000000001E-2</v>
      </c>
      <c r="AQ15">
        <v>3.0421756000000001E-2</v>
      </c>
      <c r="AR15">
        <v>10295</v>
      </c>
      <c r="AS15">
        <v>644</v>
      </c>
      <c r="AT15">
        <v>383</v>
      </c>
      <c r="AU15">
        <v>204</v>
      </c>
      <c r="AV15">
        <v>599</v>
      </c>
      <c r="AW15">
        <v>165</v>
      </c>
      <c r="AX15">
        <v>285</v>
      </c>
      <c r="AY15">
        <v>234</v>
      </c>
      <c r="AZ15">
        <v>606</v>
      </c>
      <c r="BA15">
        <v>685</v>
      </c>
      <c r="BB15">
        <v>2225</v>
      </c>
      <c r="BC15">
        <v>2171</v>
      </c>
      <c r="BD15">
        <v>601</v>
      </c>
      <c r="BE15">
        <v>744</v>
      </c>
      <c r="BF15">
        <v>534</v>
      </c>
      <c r="BG15">
        <v>146</v>
      </c>
      <c r="BH15">
        <v>69</v>
      </c>
      <c r="BI15">
        <v>38.9</v>
      </c>
      <c r="BJ15">
        <v>39</v>
      </c>
      <c r="BK15">
        <v>6.2554637999999996E-2</v>
      </c>
      <c r="BL15">
        <v>3.7202525E-2</v>
      </c>
      <c r="BM15">
        <v>1.9815444000000002E-2</v>
      </c>
      <c r="BN15">
        <v>5.8183583999999997E-2</v>
      </c>
      <c r="BO15">
        <v>1.6027197999999999E-2</v>
      </c>
      <c r="BP15">
        <v>2.7683341E-2</v>
      </c>
      <c r="BQ15">
        <v>2.272948E-2</v>
      </c>
      <c r="BR15">
        <v>5.8863525999999999E-2</v>
      </c>
      <c r="BS15">
        <v>6.6537154000000001E-2</v>
      </c>
      <c r="BT15">
        <v>0.216124332</v>
      </c>
      <c r="BU15">
        <v>0.210879068</v>
      </c>
      <c r="BV15">
        <v>5.8377853E-2</v>
      </c>
      <c r="BW15">
        <v>7.2268091000000007E-2</v>
      </c>
      <c r="BX15">
        <v>5.186984E-2</v>
      </c>
      <c r="BY15">
        <v>1.4181642E-2</v>
      </c>
      <c r="BZ15">
        <v>6.7022829999999999E-3</v>
      </c>
      <c r="CA15">
        <v>21</v>
      </c>
      <c r="CB15">
        <v>51</v>
      </c>
      <c r="CC15">
        <v>21</v>
      </c>
      <c r="CD15">
        <v>0.10552763800000001</v>
      </c>
      <c r="CE15">
        <v>0.10552763800000001</v>
      </c>
      <c r="CF15">
        <v>0.25628140700000002</v>
      </c>
      <c r="CG15" t="s">
        <v>158</v>
      </c>
      <c r="CH15" t="s">
        <v>2099</v>
      </c>
      <c r="CI15" t="s">
        <v>2100</v>
      </c>
      <c r="CJ15" t="s">
        <v>2101</v>
      </c>
      <c r="CK15" t="s">
        <v>2102</v>
      </c>
      <c r="CL15" t="s">
        <v>2103</v>
      </c>
    </row>
    <row r="16" spans="1:90">
      <c r="A16" s="1">
        <v>43952</v>
      </c>
      <c r="B16" t="s">
        <v>1123</v>
      </c>
      <c r="C16">
        <v>9559</v>
      </c>
      <c r="D16" t="s">
        <v>1083</v>
      </c>
      <c r="E16">
        <v>3</v>
      </c>
      <c r="F16" t="s">
        <v>253</v>
      </c>
      <c r="G16" t="s">
        <v>135</v>
      </c>
      <c r="H16">
        <v>19</v>
      </c>
      <c r="I16" t="s">
        <v>228</v>
      </c>
      <c r="J16" t="s">
        <v>224</v>
      </c>
      <c r="K16">
        <v>89</v>
      </c>
      <c r="L16">
        <v>1009075.09</v>
      </c>
      <c r="M16">
        <v>2068</v>
      </c>
      <c r="N16">
        <v>4</v>
      </c>
      <c r="O16">
        <v>271</v>
      </c>
      <c r="P16">
        <v>625</v>
      </c>
      <c r="Q16">
        <v>500</v>
      </c>
      <c r="R16">
        <v>380</v>
      </c>
      <c r="S16">
        <v>288</v>
      </c>
      <c r="T16">
        <v>1.934236E-3</v>
      </c>
      <c r="U16">
        <v>0.13104448699999999</v>
      </c>
      <c r="V16">
        <v>0.30222437099999999</v>
      </c>
      <c r="W16">
        <v>0.24177949700000001</v>
      </c>
      <c r="X16">
        <v>0.183752418</v>
      </c>
      <c r="Y16">
        <v>0.13926499000000001</v>
      </c>
      <c r="Z16">
        <v>10</v>
      </c>
      <c r="AA16">
        <v>62</v>
      </c>
      <c r="AB16">
        <v>226</v>
      </c>
      <c r="AC16">
        <v>438</v>
      </c>
      <c r="AD16">
        <v>266</v>
      </c>
      <c r="AE16">
        <v>288</v>
      </c>
      <c r="AF16">
        <v>210</v>
      </c>
      <c r="AG16">
        <v>188</v>
      </c>
      <c r="AH16">
        <v>380</v>
      </c>
      <c r="AI16">
        <v>4.8355899999999999E-3</v>
      </c>
      <c r="AJ16">
        <v>2.9980658E-2</v>
      </c>
      <c r="AK16">
        <v>0.109284333</v>
      </c>
      <c r="AL16">
        <v>0.21179883899999999</v>
      </c>
      <c r="AM16">
        <v>0.12862669199999999</v>
      </c>
      <c r="AN16">
        <v>0.13926499000000001</v>
      </c>
      <c r="AO16">
        <v>0.101547389</v>
      </c>
      <c r="AP16">
        <v>9.0909090999999997E-2</v>
      </c>
      <c r="AQ16">
        <v>0.183752418</v>
      </c>
      <c r="AR16">
        <v>4724</v>
      </c>
      <c r="AS16">
        <v>223</v>
      </c>
      <c r="AT16">
        <v>114</v>
      </c>
      <c r="AU16">
        <v>87</v>
      </c>
      <c r="AV16">
        <v>277</v>
      </c>
      <c r="AW16">
        <v>65</v>
      </c>
      <c r="AX16">
        <v>167</v>
      </c>
      <c r="AY16">
        <v>97</v>
      </c>
      <c r="AZ16">
        <v>205</v>
      </c>
      <c r="BA16">
        <v>216</v>
      </c>
      <c r="BB16">
        <v>849</v>
      </c>
      <c r="BC16">
        <v>1013</v>
      </c>
      <c r="BD16">
        <v>308</v>
      </c>
      <c r="BE16">
        <v>525</v>
      </c>
      <c r="BF16">
        <v>376</v>
      </c>
      <c r="BG16">
        <v>126</v>
      </c>
      <c r="BH16">
        <v>76</v>
      </c>
      <c r="BI16">
        <v>44.2</v>
      </c>
      <c r="BJ16">
        <v>45</v>
      </c>
      <c r="BK16">
        <v>4.7205758E-2</v>
      </c>
      <c r="BL16">
        <v>2.4132091000000001E-2</v>
      </c>
      <c r="BM16">
        <v>1.8416596E-2</v>
      </c>
      <c r="BN16">
        <v>5.8636749000000002E-2</v>
      </c>
      <c r="BO16">
        <v>1.3759525999999999E-2</v>
      </c>
      <c r="BP16">
        <v>3.5351397E-2</v>
      </c>
      <c r="BQ16">
        <v>2.0533446E-2</v>
      </c>
      <c r="BR16">
        <v>4.3395428E-2</v>
      </c>
      <c r="BS16">
        <v>4.5723962999999999E-2</v>
      </c>
      <c r="BT16">
        <v>0.17972057599999999</v>
      </c>
      <c r="BU16">
        <v>0.214436918</v>
      </c>
      <c r="BV16">
        <v>6.5198984000000001E-2</v>
      </c>
      <c r="BW16">
        <v>0.111134632</v>
      </c>
      <c r="BX16">
        <v>7.9593565000000005E-2</v>
      </c>
      <c r="BY16">
        <v>2.6672312E-2</v>
      </c>
      <c r="BZ16">
        <v>1.6088061000000001E-2</v>
      </c>
      <c r="CA16">
        <v>24</v>
      </c>
      <c r="CB16">
        <v>11</v>
      </c>
      <c r="CC16">
        <v>28</v>
      </c>
      <c r="CD16">
        <v>0.31460674199999999</v>
      </c>
      <c r="CE16">
        <v>0.269662921</v>
      </c>
      <c r="CF16">
        <v>0.12359550599999999</v>
      </c>
      <c r="CG16" t="s">
        <v>161</v>
      </c>
      <c r="CH16" t="s">
        <v>2106</v>
      </c>
      <c r="CI16" t="s">
        <v>2104</v>
      </c>
      <c r="CJ16" t="s">
        <v>2101</v>
      </c>
      <c r="CK16" t="s">
        <v>2105</v>
      </c>
      <c r="CL16" t="s">
        <v>2107</v>
      </c>
    </row>
    <row r="17" spans="1:90">
      <c r="A17" s="1">
        <v>43979</v>
      </c>
      <c r="B17" t="s">
        <v>1124</v>
      </c>
      <c r="C17">
        <v>9559</v>
      </c>
      <c r="D17" t="s">
        <v>1071</v>
      </c>
      <c r="E17">
        <v>1</v>
      </c>
      <c r="F17" t="s">
        <v>255</v>
      </c>
      <c r="G17" t="s">
        <v>122</v>
      </c>
      <c r="H17">
        <v>28</v>
      </c>
      <c r="I17" t="s">
        <v>228</v>
      </c>
      <c r="J17" t="s">
        <v>226</v>
      </c>
      <c r="K17">
        <v>70</v>
      </c>
      <c r="L17">
        <v>953869.28570000001</v>
      </c>
      <c r="M17">
        <v>2023</v>
      </c>
      <c r="N17">
        <v>2</v>
      </c>
      <c r="O17">
        <v>52</v>
      </c>
      <c r="P17">
        <v>272</v>
      </c>
      <c r="Q17">
        <v>631</v>
      </c>
      <c r="R17">
        <v>637</v>
      </c>
      <c r="S17">
        <v>429</v>
      </c>
      <c r="T17">
        <v>9.8863100000000001E-4</v>
      </c>
      <c r="U17">
        <v>2.5704398999999999E-2</v>
      </c>
      <c r="V17">
        <v>0.13445378199999999</v>
      </c>
      <c r="W17">
        <v>0.311913</v>
      </c>
      <c r="X17">
        <v>0.31487889299999999</v>
      </c>
      <c r="Y17">
        <v>0.21206129500000001</v>
      </c>
      <c r="Z17">
        <v>2</v>
      </c>
      <c r="AA17">
        <v>10</v>
      </c>
      <c r="AB17">
        <v>41</v>
      </c>
      <c r="AC17">
        <v>165</v>
      </c>
      <c r="AD17">
        <v>276</v>
      </c>
      <c r="AE17">
        <v>288</v>
      </c>
      <c r="AF17">
        <v>286</v>
      </c>
      <c r="AG17">
        <v>296</v>
      </c>
      <c r="AH17">
        <v>659</v>
      </c>
      <c r="AI17">
        <v>9.8863100000000001E-4</v>
      </c>
      <c r="AJ17">
        <v>4.943154E-3</v>
      </c>
      <c r="AK17">
        <v>2.0266929999999999E-2</v>
      </c>
      <c r="AL17">
        <v>8.1562037000000004E-2</v>
      </c>
      <c r="AM17">
        <v>0.136431043</v>
      </c>
      <c r="AN17">
        <v>0.142362827</v>
      </c>
      <c r="AO17">
        <v>0.14137419700000001</v>
      </c>
      <c r="AP17">
        <v>0.14631735000000001</v>
      </c>
      <c r="AQ17">
        <v>0.32575383099999999</v>
      </c>
      <c r="AR17">
        <v>5233</v>
      </c>
      <c r="AS17">
        <v>239</v>
      </c>
      <c r="AT17">
        <v>203</v>
      </c>
      <c r="AU17">
        <v>143</v>
      </c>
      <c r="AV17">
        <v>397</v>
      </c>
      <c r="AW17">
        <v>89</v>
      </c>
      <c r="AX17">
        <v>171</v>
      </c>
      <c r="AY17">
        <v>126</v>
      </c>
      <c r="AZ17">
        <v>185</v>
      </c>
      <c r="BA17">
        <v>114</v>
      </c>
      <c r="BB17">
        <v>735</v>
      </c>
      <c r="BC17">
        <v>1326</v>
      </c>
      <c r="BD17">
        <v>426</v>
      </c>
      <c r="BE17">
        <v>574</v>
      </c>
      <c r="BF17">
        <v>372</v>
      </c>
      <c r="BG17">
        <v>94</v>
      </c>
      <c r="BH17">
        <v>39</v>
      </c>
      <c r="BI17">
        <v>43.1</v>
      </c>
      <c r="BJ17">
        <v>47</v>
      </c>
      <c r="BK17">
        <v>4.5671699000000003E-2</v>
      </c>
      <c r="BL17">
        <v>3.8792279999999998E-2</v>
      </c>
      <c r="BM17">
        <v>2.7326580999999999E-2</v>
      </c>
      <c r="BN17">
        <v>7.5864705000000004E-2</v>
      </c>
      <c r="BO17">
        <v>1.7007452999999999E-2</v>
      </c>
      <c r="BP17">
        <v>3.2677241000000003E-2</v>
      </c>
      <c r="BQ17">
        <v>2.4077966999999999E-2</v>
      </c>
      <c r="BR17">
        <v>3.535257E-2</v>
      </c>
      <c r="BS17">
        <v>2.1784827E-2</v>
      </c>
      <c r="BT17">
        <v>0.14045480599999999</v>
      </c>
      <c r="BU17">
        <v>0.25339193599999998</v>
      </c>
      <c r="BV17">
        <v>8.1406459E-2</v>
      </c>
      <c r="BW17">
        <v>0.109688515</v>
      </c>
      <c r="BX17">
        <v>7.1087330000000004E-2</v>
      </c>
      <c r="BY17">
        <v>1.7962928E-2</v>
      </c>
      <c r="BZ17">
        <v>7.4527040000000001E-3</v>
      </c>
      <c r="CA17">
        <v>50</v>
      </c>
      <c r="CB17">
        <v>5</v>
      </c>
      <c r="CC17">
        <v>2</v>
      </c>
      <c r="CD17">
        <v>2.8571428999999999E-2</v>
      </c>
      <c r="CE17">
        <v>0.71428571399999996</v>
      </c>
      <c r="CF17">
        <v>7.1428570999999996E-2</v>
      </c>
      <c r="CG17" t="s">
        <v>161</v>
      </c>
      <c r="CH17" t="s">
        <v>2106</v>
      </c>
      <c r="CI17" t="s">
        <v>2104</v>
      </c>
      <c r="CJ17" t="s">
        <v>2101</v>
      </c>
      <c r="CK17" t="s">
        <v>2105</v>
      </c>
      <c r="CL17" t="s">
        <v>2107</v>
      </c>
    </row>
    <row r="18" spans="1:90">
      <c r="A18" s="1">
        <v>43963</v>
      </c>
      <c r="B18" t="s">
        <v>1125</v>
      </c>
      <c r="C18">
        <v>2346</v>
      </c>
      <c r="D18" t="s">
        <v>282</v>
      </c>
      <c r="E18">
        <v>1</v>
      </c>
      <c r="F18" t="s">
        <v>253</v>
      </c>
      <c r="G18" t="s">
        <v>104</v>
      </c>
      <c r="H18">
        <v>27</v>
      </c>
      <c r="I18" t="s">
        <v>201</v>
      </c>
      <c r="J18" t="s">
        <v>175</v>
      </c>
      <c r="K18">
        <v>294</v>
      </c>
      <c r="L18">
        <v>237800.95240000001</v>
      </c>
      <c r="M18">
        <v>3452</v>
      </c>
      <c r="N18">
        <v>5</v>
      </c>
      <c r="O18">
        <v>207</v>
      </c>
      <c r="P18">
        <v>586</v>
      </c>
      <c r="Q18">
        <v>2250</v>
      </c>
      <c r="R18">
        <v>334</v>
      </c>
      <c r="S18">
        <v>70</v>
      </c>
      <c r="T18">
        <v>1.448436E-3</v>
      </c>
      <c r="U18">
        <v>5.9965237999999997E-2</v>
      </c>
      <c r="V18">
        <v>0.169756663</v>
      </c>
      <c r="W18">
        <v>0.65179606000000001</v>
      </c>
      <c r="X18">
        <v>9.6755504000000006E-2</v>
      </c>
      <c r="Y18">
        <v>2.02781E-2</v>
      </c>
      <c r="Z18">
        <v>19</v>
      </c>
      <c r="AA18">
        <v>74</v>
      </c>
      <c r="AB18">
        <v>212</v>
      </c>
      <c r="AC18">
        <v>375</v>
      </c>
      <c r="AD18">
        <v>1187</v>
      </c>
      <c r="AE18">
        <v>1032</v>
      </c>
      <c r="AF18">
        <v>363</v>
      </c>
      <c r="AG18">
        <v>121</v>
      </c>
      <c r="AH18">
        <v>69</v>
      </c>
      <c r="AI18">
        <v>5.5040560000000002E-3</v>
      </c>
      <c r="AJ18">
        <v>2.1436848000000001E-2</v>
      </c>
      <c r="AK18">
        <v>6.1413673000000002E-2</v>
      </c>
      <c r="AL18">
        <v>0.108632677</v>
      </c>
      <c r="AM18">
        <v>0.34385863300000002</v>
      </c>
      <c r="AN18">
        <v>0.29895712600000002</v>
      </c>
      <c r="AO18">
        <v>0.10515643099999999</v>
      </c>
      <c r="AP18">
        <v>3.5052144E-2</v>
      </c>
      <c r="AQ18">
        <v>1.9988413E-2</v>
      </c>
      <c r="AR18">
        <v>8316</v>
      </c>
      <c r="AS18">
        <v>546</v>
      </c>
      <c r="AT18">
        <v>286</v>
      </c>
      <c r="AU18">
        <v>182</v>
      </c>
      <c r="AV18">
        <v>454</v>
      </c>
      <c r="AW18">
        <v>90</v>
      </c>
      <c r="AX18">
        <v>201</v>
      </c>
      <c r="AY18">
        <v>216</v>
      </c>
      <c r="AZ18">
        <v>528</v>
      </c>
      <c r="BA18">
        <v>537</v>
      </c>
      <c r="BB18">
        <v>1621</v>
      </c>
      <c r="BC18">
        <v>1591</v>
      </c>
      <c r="BD18">
        <v>494</v>
      </c>
      <c r="BE18">
        <v>745</v>
      </c>
      <c r="BF18">
        <v>569</v>
      </c>
      <c r="BG18">
        <v>158</v>
      </c>
      <c r="BH18">
        <v>98</v>
      </c>
      <c r="BI18">
        <v>40.6</v>
      </c>
      <c r="BJ18">
        <v>40</v>
      </c>
      <c r="BK18">
        <v>6.5656566E-2</v>
      </c>
      <c r="BL18">
        <v>3.4391534000000001E-2</v>
      </c>
      <c r="BM18">
        <v>2.1885522000000001E-2</v>
      </c>
      <c r="BN18">
        <v>5.4593555000000002E-2</v>
      </c>
      <c r="BO18">
        <v>1.0822511E-2</v>
      </c>
      <c r="BP18">
        <v>2.4170273999999999E-2</v>
      </c>
      <c r="BQ18">
        <v>2.5974026000000001E-2</v>
      </c>
      <c r="BR18">
        <v>6.3492063000000001E-2</v>
      </c>
      <c r="BS18">
        <v>6.4574314999999993E-2</v>
      </c>
      <c r="BT18">
        <v>0.194925445</v>
      </c>
      <c r="BU18">
        <v>0.19131794099999999</v>
      </c>
      <c r="BV18">
        <v>5.9403559000000002E-2</v>
      </c>
      <c r="BW18">
        <v>8.958634E-2</v>
      </c>
      <c r="BX18">
        <v>6.8422317999999996E-2</v>
      </c>
      <c r="BY18">
        <v>1.8999518999999999E-2</v>
      </c>
      <c r="BZ18">
        <v>1.1784512E-2</v>
      </c>
      <c r="CA18">
        <v>16</v>
      </c>
      <c r="CB18">
        <v>75</v>
      </c>
      <c r="CC18">
        <v>102</v>
      </c>
      <c r="CD18">
        <v>0.346938776</v>
      </c>
      <c r="CE18">
        <v>5.4421769000000002E-2</v>
      </c>
      <c r="CF18">
        <v>0.255102041</v>
      </c>
      <c r="CG18" t="s">
        <v>159</v>
      </c>
      <c r="CH18" t="s">
        <v>2110</v>
      </c>
      <c r="CI18" t="s">
        <v>2111</v>
      </c>
      <c r="CJ18" t="s">
        <v>167</v>
      </c>
      <c r="CK18" t="s">
        <v>2102</v>
      </c>
      <c r="CL18" t="s">
        <v>2112</v>
      </c>
    </row>
    <row r="19" spans="1:90">
      <c r="A19" s="1">
        <v>43978</v>
      </c>
      <c r="B19" t="s">
        <v>1126</v>
      </c>
      <c r="C19">
        <v>2346</v>
      </c>
      <c r="D19" t="s">
        <v>352</v>
      </c>
      <c r="E19">
        <v>1</v>
      </c>
      <c r="F19" t="s">
        <v>253</v>
      </c>
      <c r="G19" t="s">
        <v>54</v>
      </c>
      <c r="H19">
        <v>28</v>
      </c>
      <c r="I19" t="s">
        <v>201</v>
      </c>
      <c r="J19" t="s">
        <v>204</v>
      </c>
      <c r="K19">
        <v>318</v>
      </c>
      <c r="L19">
        <v>358323.1667</v>
      </c>
      <c r="M19">
        <v>2777</v>
      </c>
      <c r="N19">
        <v>2</v>
      </c>
      <c r="O19">
        <v>168</v>
      </c>
      <c r="P19">
        <v>440</v>
      </c>
      <c r="Q19">
        <v>1107</v>
      </c>
      <c r="R19">
        <v>853</v>
      </c>
      <c r="S19">
        <v>207</v>
      </c>
      <c r="T19">
        <v>7.2020199999999997E-4</v>
      </c>
      <c r="U19">
        <v>6.0496939E-2</v>
      </c>
      <c r="V19">
        <v>0.158444364</v>
      </c>
      <c r="W19">
        <v>0.39863161699999999</v>
      </c>
      <c r="X19">
        <v>0.30716600599999999</v>
      </c>
      <c r="Y19">
        <v>7.4540870999999995E-2</v>
      </c>
      <c r="Z19">
        <v>4</v>
      </c>
      <c r="AA19">
        <v>40</v>
      </c>
      <c r="AB19">
        <v>127</v>
      </c>
      <c r="AC19">
        <v>353</v>
      </c>
      <c r="AD19">
        <v>459</v>
      </c>
      <c r="AE19">
        <v>594</v>
      </c>
      <c r="AF19">
        <v>460</v>
      </c>
      <c r="AG19">
        <v>368</v>
      </c>
      <c r="AH19">
        <v>372</v>
      </c>
      <c r="AI19">
        <v>1.440403E-3</v>
      </c>
      <c r="AJ19">
        <v>1.4404033E-2</v>
      </c>
      <c r="AK19">
        <v>4.5732805000000001E-2</v>
      </c>
      <c r="AL19">
        <v>0.127115592</v>
      </c>
      <c r="AM19">
        <v>0.16528628000000001</v>
      </c>
      <c r="AN19">
        <v>0.21389989200000001</v>
      </c>
      <c r="AO19">
        <v>0.16564638100000001</v>
      </c>
      <c r="AP19">
        <v>0.132517105</v>
      </c>
      <c r="AQ19">
        <v>0.133957508</v>
      </c>
      <c r="AR19">
        <v>6608</v>
      </c>
      <c r="AS19">
        <v>264</v>
      </c>
      <c r="AT19">
        <v>189</v>
      </c>
      <c r="AU19">
        <v>123</v>
      </c>
      <c r="AV19">
        <v>395</v>
      </c>
      <c r="AW19">
        <v>111</v>
      </c>
      <c r="AX19">
        <v>186</v>
      </c>
      <c r="AY19">
        <v>140</v>
      </c>
      <c r="AZ19">
        <v>325</v>
      </c>
      <c r="BA19">
        <v>276</v>
      </c>
      <c r="BB19">
        <v>1084</v>
      </c>
      <c r="BC19">
        <v>1487</v>
      </c>
      <c r="BD19">
        <v>545</v>
      </c>
      <c r="BE19">
        <v>796</v>
      </c>
      <c r="BF19">
        <v>478</v>
      </c>
      <c r="BG19">
        <v>128</v>
      </c>
      <c r="BH19">
        <v>81</v>
      </c>
      <c r="BI19">
        <v>44.3</v>
      </c>
      <c r="BJ19">
        <v>46</v>
      </c>
      <c r="BK19">
        <v>3.9951573999999997E-2</v>
      </c>
      <c r="BL19">
        <v>2.8601695E-2</v>
      </c>
      <c r="BM19">
        <v>1.8613800999999999E-2</v>
      </c>
      <c r="BN19">
        <v>5.9776029000000001E-2</v>
      </c>
      <c r="BO19">
        <v>1.6797821000000001E-2</v>
      </c>
      <c r="BP19">
        <v>2.8147700000000001E-2</v>
      </c>
      <c r="BQ19">
        <v>2.1186441E-2</v>
      </c>
      <c r="BR19">
        <v>4.9182809000000001E-2</v>
      </c>
      <c r="BS19">
        <v>4.1767553999999998E-2</v>
      </c>
      <c r="BT19">
        <v>0.16404358399999999</v>
      </c>
      <c r="BU19">
        <v>0.22503026600000001</v>
      </c>
      <c r="BV19">
        <v>8.2475786999999995E-2</v>
      </c>
      <c r="BW19">
        <v>0.120460048</v>
      </c>
      <c r="BX19">
        <v>7.2336561999999993E-2</v>
      </c>
      <c r="BY19">
        <v>1.9370459999999999E-2</v>
      </c>
      <c r="BZ19">
        <v>1.2257868999999999E-2</v>
      </c>
      <c r="CA19">
        <v>108</v>
      </c>
      <c r="CB19">
        <v>75</v>
      </c>
      <c r="CC19">
        <v>62</v>
      </c>
      <c r="CD19">
        <v>0.19496855299999999</v>
      </c>
      <c r="CE19">
        <v>0.33962264199999997</v>
      </c>
      <c r="CF19">
        <v>0.235849057</v>
      </c>
      <c r="CG19" t="s">
        <v>159</v>
      </c>
      <c r="CH19" t="s">
        <v>2110</v>
      </c>
      <c r="CI19" t="s">
        <v>2111</v>
      </c>
      <c r="CJ19" t="s">
        <v>167</v>
      </c>
      <c r="CK19" t="s">
        <v>2102</v>
      </c>
      <c r="CL19" t="s">
        <v>2112</v>
      </c>
    </row>
    <row r="20" spans="1:90">
      <c r="A20" s="1">
        <v>43956</v>
      </c>
      <c r="B20" t="s">
        <v>1127</v>
      </c>
      <c r="C20">
        <v>7747</v>
      </c>
      <c r="D20" t="s">
        <v>632</v>
      </c>
      <c r="E20">
        <v>1</v>
      </c>
      <c r="F20" t="s">
        <v>255</v>
      </c>
      <c r="G20" t="s">
        <v>69</v>
      </c>
      <c r="H20">
        <v>24</v>
      </c>
      <c r="I20" t="s">
        <v>201</v>
      </c>
      <c r="J20" t="s">
        <v>210</v>
      </c>
      <c r="K20">
        <v>85</v>
      </c>
      <c r="L20">
        <v>384738.63530000002</v>
      </c>
      <c r="M20">
        <v>2321</v>
      </c>
      <c r="N20">
        <v>12</v>
      </c>
      <c r="O20">
        <v>139</v>
      </c>
      <c r="P20">
        <v>227</v>
      </c>
      <c r="Q20">
        <v>964</v>
      </c>
      <c r="R20">
        <v>825</v>
      </c>
      <c r="S20">
        <v>154</v>
      </c>
      <c r="T20">
        <v>5.1701849999999999E-3</v>
      </c>
      <c r="U20">
        <v>5.9887979000000001E-2</v>
      </c>
      <c r="V20">
        <v>9.7802670999999994E-2</v>
      </c>
      <c r="W20">
        <v>0.41533821599999998</v>
      </c>
      <c r="X20">
        <v>0.355450237</v>
      </c>
      <c r="Y20">
        <v>6.6350711000000007E-2</v>
      </c>
      <c r="Z20">
        <v>48</v>
      </c>
      <c r="AA20">
        <v>20</v>
      </c>
      <c r="AB20">
        <v>80</v>
      </c>
      <c r="AC20">
        <v>165</v>
      </c>
      <c r="AD20">
        <v>418</v>
      </c>
      <c r="AE20">
        <v>476</v>
      </c>
      <c r="AF20">
        <v>447</v>
      </c>
      <c r="AG20">
        <v>336</v>
      </c>
      <c r="AH20">
        <v>331</v>
      </c>
      <c r="AI20">
        <v>2.0680740999999999E-2</v>
      </c>
      <c r="AJ20">
        <v>8.6169750000000007E-3</v>
      </c>
      <c r="AK20">
        <v>3.4467902000000002E-2</v>
      </c>
      <c r="AL20">
        <v>7.1090047000000003E-2</v>
      </c>
      <c r="AM20">
        <v>0.18009478700000001</v>
      </c>
      <c r="AN20">
        <v>0.20508401600000001</v>
      </c>
      <c r="AO20">
        <v>0.19258940099999999</v>
      </c>
      <c r="AP20">
        <v>0.14476518699999999</v>
      </c>
      <c r="AQ20">
        <v>0.14261094399999999</v>
      </c>
      <c r="AR20">
        <v>5486</v>
      </c>
      <c r="AS20">
        <v>200</v>
      </c>
      <c r="AT20">
        <v>146</v>
      </c>
      <c r="AU20">
        <v>134</v>
      </c>
      <c r="AV20">
        <v>311</v>
      </c>
      <c r="AW20">
        <v>68</v>
      </c>
      <c r="AX20">
        <v>152</v>
      </c>
      <c r="AY20">
        <v>122</v>
      </c>
      <c r="AZ20">
        <v>242</v>
      </c>
      <c r="BA20">
        <v>232</v>
      </c>
      <c r="BB20">
        <v>807</v>
      </c>
      <c r="BC20">
        <v>1325</v>
      </c>
      <c r="BD20">
        <v>548</v>
      </c>
      <c r="BE20">
        <v>694</v>
      </c>
      <c r="BF20">
        <v>408</v>
      </c>
      <c r="BG20">
        <v>74</v>
      </c>
      <c r="BH20">
        <v>23</v>
      </c>
      <c r="BI20">
        <v>44.8</v>
      </c>
      <c r="BJ20">
        <v>48</v>
      </c>
      <c r="BK20">
        <v>3.6456435000000002E-2</v>
      </c>
      <c r="BL20">
        <v>2.6613197000000002E-2</v>
      </c>
      <c r="BM20">
        <v>2.4425810999999999E-2</v>
      </c>
      <c r="BN20">
        <v>5.6689756000000001E-2</v>
      </c>
      <c r="BO20">
        <v>1.2395188E-2</v>
      </c>
      <c r="BP20">
        <v>2.7706890000000001E-2</v>
      </c>
      <c r="BQ20">
        <v>2.2238424999999999E-2</v>
      </c>
      <c r="BR20">
        <v>4.4112286000000001E-2</v>
      </c>
      <c r="BS20">
        <v>4.2289463999999999E-2</v>
      </c>
      <c r="BT20">
        <v>0.147101713</v>
      </c>
      <c r="BU20">
        <v>0.241523879</v>
      </c>
      <c r="BV20">
        <v>9.9890630999999994E-2</v>
      </c>
      <c r="BW20">
        <v>0.12650382800000001</v>
      </c>
      <c r="BX20">
        <v>7.4371126999999995E-2</v>
      </c>
      <c r="BY20">
        <v>1.3488880999999999E-2</v>
      </c>
      <c r="BZ20">
        <v>4.1924900000000001E-3</v>
      </c>
      <c r="CA20">
        <v>40</v>
      </c>
      <c r="CB20">
        <v>23</v>
      </c>
      <c r="CC20">
        <v>7</v>
      </c>
      <c r="CD20">
        <v>8.2352940999999999E-2</v>
      </c>
      <c r="CE20">
        <v>0.47058823500000002</v>
      </c>
      <c r="CF20">
        <v>0.27058823500000001</v>
      </c>
      <c r="CG20" t="s">
        <v>160</v>
      </c>
      <c r="CH20" t="s">
        <v>2106</v>
      </c>
      <c r="CI20" t="s">
        <v>2100</v>
      </c>
      <c r="CJ20" t="s">
        <v>2101</v>
      </c>
      <c r="CK20" t="s">
        <v>2102</v>
      </c>
      <c r="CL20" t="s">
        <v>2107</v>
      </c>
    </row>
    <row r="21" spans="1:90">
      <c r="A21" s="1">
        <v>43958</v>
      </c>
      <c r="B21" t="s">
        <v>1128</v>
      </c>
      <c r="C21">
        <v>6825</v>
      </c>
      <c r="D21" t="s">
        <v>271</v>
      </c>
      <c r="E21">
        <v>1</v>
      </c>
      <c r="F21" t="s">
        <v>255</v>
      </c>
      <c r="G21" t="s">
        <v>99</v>
      </c>
      <c r="H21">
        <v>21</v>
      </c>
      <c r="I21" t="s">
        <v>201</v>
      </c>
      <c r="J21" t="s">
        <v>198</v>
      </c>
      <c r="K21">
        <v>84</v>
      </c>
      <c r="L21">
        <v>406987.5</v>
      </c>
      <c r="M21">
        <v>1994</v>
      </c>
      <c r="N21">
        <v>1</v>
      </c>
      <c r="O21">
        <v>118</v>
      </c>
      <c r="P21">
        <v>371</v>
      </c>
      <c r="Q21">
        <v>863</v>
      </c>
      <c r="R21">
        <v>504</v>
      </c>
      <c r="S21">
        <v>137</v>
      </c>
      <c r="T21">
        <v>5.0150499999999996E-4</v>
      </c>
      <c r="U21">
        <v>5.9177532999999997E-2</v>
      </c>
      <c r="V21">
        <v>0.18605817499999999</v>
      </c>
      <c r="W21">
        <v>0.432798395</v>
      </c>
      <c r="X21">
        <v>0.25275827499999998</v>
      </c>
      <c r="Y21">
        <v>6.8706117999999997E-2</v>
      </c>
      <c r="Z21">
        <v>1</v>
      </c>
      <c r="AA21">
        <v>16</v>
      </c>
      <c r="AB21">
        <v>110</v>
      </c>
      <c r="AC21">
        <v>247</v>
      </c>
      <c r="AD21">
        <v>412</v>
      </c>
      <c r="AE21">
        <v>432</v>
      </c>
      <c r="AF21">
        <v>306</v>
      </c>
      <c r="AG21">
        <v>223</v>
      </c>
      <c r="AH21">
        <v>247</v>
      </c>
      <c r="AI21">
        <v>5.0150499999999996E-4</v>
      </c>
      <c r="AJ21">
        <v>8.0240720000000001E-3</v>
      </c>
      <c r="AK21">
        <v>5.5165496000000001E-2</v>
      </c>
      <c r="AL21">
        <v>0.123871615</v>
      </c>
      <c r="AM21">
        <v>0.20661985999999999</v>
      </c>
      <c r="AN21">
        <v>0.21664995000000001</v>
      </c>
      <c r="AO21">
        <v>0.15346038100000001</v>
      </c>
      <c r="AP21">
        <v>0.111835507</v>
      </c>
      <c r="AQ21">
        <v>0.123871615</v>
      </c>
      <c r="AR21">
        <v>5040</v>
      </c>
      <c r="AS21">
        <v>264</v>
      </c>
      <c r="AT21">
        <v>185</v>
      </c>
      <c r="AU21">
        <v>105</v>
      </c>
      <c r="AV21">
        <v>332</v>
      </c>
      <c r="AW21">
        <v>78</v>
      </c>
      <c r="AX21">
        <v>159</v>
      </c>
      <c r="AY21">
        <v>122</v>
      </c>
      <c r="AZ21">
        <v>266</v>
      </c>
      <c r="BA21">
        <v>229</v>
      </c>
      <c r="BB21">
        <v>916</v>
      </c>
      <c r="BC21">
        <v>1210</v>
      </c>
      <c r="BD21">
        <v>305</v>
      </c>
      <c r="BE21">
        <v>483</v>
      </c>
      <c r="BF21">
        <v>295</v>
      </c>
      <c r="BG21">
        <v>51</v>
      </c>
      <c r="BH21">
        <v>40</v>
      </c>
      <c r="BI21">
        <v>40.799999999999997</v>
      </c>
      <c r="BJ21">
        <v>43</v>
      </c>
      <c r="BK21">
        <v>5.2380952000000001E-2</v>
      </c>
      <c r="BL21">
        <v>3.6706348999999999E-2</v>
      </c>
      <c r="BM21">
        <v>2.0833332999999999E-2</v>
      </c>
      <c r="BN21">
        <v>6.5873016000000006E-2</v>
      </c>
      <c r="BO21">
        <v>1.5476190000000001E-2</v>
      </c>
      <c r="BP21">
        <v>3.1547618999999999E-2</v>
      </c>
      <c r="BQ21">
        <v>2.4206348999999999E-2</v>
      </c>
      <c r="BR21">
        <v>5.2777777999999997E-2</v>
      </c>
      <c r="BS21">
        <v>4.5436508E-2</v>
      </c>
      <c r="BT21">
        <v>0.181746032</v>
      </c>
      <c r="BU21">
        <v>0.24007936499999999</v>
      </c>
      <c r="BV21">
        <v>6.0515872999999998E-2</v>
      </c>
      <c r="BW21">
        <v>9.5833333000000007E-2</v>
      </c>
      <c r="BX21">
        <v>5.8531746000000003E-2</v>
      </c>
      <c r="BY21">
        <v>1.0119048E-2</v>
      </c>
      <c r="BZ21">
        <v>7.9365080000000001E-3</v>
      </c>
      <c r="CA21">
        <v>30</v>
      </c>
      <c r="CB21">
        <v>29</v>
      </c>
      <c r="CC21">
        <v>1</v>
      </c>
      <c r="CD21">
        <v>1.1904761999999999E-2</v>
      </c>
      <c r="CE21">
        <v>0.35714285699999998</v>
      </c>
      <c r="CF21">
        <v>0.34523809500000002</v>
      </c>
      <c r="CG21" t="s">
        <v>162</v>
      </c>
      <c r="CH21" t="s">
        <v>2113</v>
      </c>
      <c r="CI21" t="s">
        <v>2111</v>
      </c>
      <c r="CJ21" t="s">
        <v>2114</v>
      </c>
      <c r="CK21" t="s">
        <v>2105</v>
      </c>
      <c r="CL21" t="s">
        <v>2112</v>
      </c>
    </row>
    <row r="22" spans="1:90">
      <c r="A22" s="1">
        <v>43964</v>
      </c>
      <c r="B22" t="s">
        <v>1129</v>
      </c>
      <c r="C22">
        <v>1549</v>
      </c>
      <c r="D22" t="s">
        <v>1005</v>
      </c>
      <c r="E22">
        <v>1</v>
      </c>
      <c r="F22" t="s">
        <v>255</v>
      </c>
      <c r="G22" t="s">
        <v>129</v>
      </c>
      <c r="H22">
        <v>22</v>
      </c>
      <c r="I22" t="s">
        <v>228</v>
      </c>
      <c r="J22" t="s">
        <v>217</v>
      </c>
      <c r="K22">
        <v>174</v>
      </c>
      <c r="L22">
        <v>504863.56319999998</v>
      </c>
      <c r="M22">
        <v>3746</v>
      </c>
      <c r="N22">
        <v>1</v>
      </c>
      <c r="O22">
        <v>185</v>
      </c>
      <c r="P22">
        <v>725</v>
      </c>
      <c r="Q22">
        <v>1720</v>
      </c>
      <c r="R22">
        <v>910</v>
      </c>
      <c r="S22">
        <v>205</v>
      </c>
      <c r="T22">
        <v>2.6695100000000003E-4</v>
      </c>
      <c r="U22">
        <v>4.9386012E-2</v>
      </c>
      <c r="V22">
        <v>0.193539776</v>
      </c>
      <c r="W22">
        <v>0.459156434</v>
      </c>
      <c r="X22">
        <v>0.242925788</v>
      </c>
      <c r="Y22">
        <v>5.4725040000000003E-2</v>
      </c>
      <c r="Z22">
        <v>18</v>
      </c>
      <c r="AA22">
        <v>42</v>
      </c>
      <c r="AB22">
        <v>167</v>
      </c>
      <c r="AC22">
        <v>458</v>
      </c>
      <c r="AD22">
        <v>850</v>
      </c>
      <c r="AE22">
        <v>934</v>
      </c>
      <c r="AF22">
        <v>560</v>
      </c>
      <c r="AG22">
        <v>360</v>
      </c>
      <c r="AH22">
        <v>357</v>
      </c>
      <c r="AI22">
        <v>4.8051250000000004E-3</v>
      </c>
      <c r="AJ22">
        <v>1.1211959000000001E-2</v>
      </c>
      <c r="AK22">
        <v>4.4580886E-2</v>
      </c>
      <c r="AL22">
        <v>0.12226374800000001</v>
      </c>
      <c r="AM22">
        <v>0.22690870299999999</v>
      </c>
      <c r="AN22">
        <v>0.249332621</v>
      </c>
      <c r="AO22">
        <v>0.14949279200000001</v>
      </c>
      <c r="AP22">
        <v>9.6102509000000003E-2</v>
      </c>
      <c r="AQ22">
        <v>9.5301654999999999E-2</v>
      </c>
      <c r="AR22">
        <v>9296</v>
      </c>
      <c r="AS22">
        <v>499</v>
      </c>
      <c r="AT22">
        <v>319</v>
      </c>
      <c r="AU22">
        <v>197</v>
      </c>
      <c r="AV22">
        <v>538</v>
      </c>
      <c r="AW22">
        <v>126</v>
      </c>
      <c r="AX22">
        <v>243</v>
      </c>
      <c r="AY22">
        <v>208</v>
      </c>
      <c r="AZ22">
        <v>459</v>
      </c>
      <c r="BA22">
        <v>384</v>
      </c>
      <c r="BB22">
        <v>1845</v>
      </c>
      <c r="BC22">
        <v>1995</v>
      </c>
      <c r="BD22">
        <v>671</v>
      </c>
      <c r="BE22">
        <v>873</v>
      </c>
      <c r="BF22">
        <v>675</v>
      </c>
      <c r="BG22">
        <v>183</v>
      </c>
      <c r="BH22">
        <v>81</v>
      </c>
      <c r="BI22">
        <v>42.2</v>
      </c>
      <c r="BJ22">
        <v>43</v>
      </c>
      <c r="BK22">
        <v>5.3679002000000003E-2</v>
      </c>
      <c r="BL22">
        <v>3.4315835000000003E-2</v>
      </c>
      <c r="BM22">
        <v>2.1191910000000001E-2</v>
      </c>
      <c r="BN22">
        <v>5.7874355000000002E-2</v>
      </c>
      <c r="BO22">
        <v>1.3554217E-2</v>
      </c>
      <c r="BP22">
        <v>2.6140275000000001E-2</v>
      </c>
      <c r="BQ22">
        <v>2.2375215E-2</v>
      </c>
      <c r="BR22">
        <v>4.9376075999999998E-2</v>
      </c>
      <c r="BS22">
        <v>4.1308089999999999E-2</v>
      </c>
      <c r="BT22">
        <v>0.19847246099999999</v>
      </c>
      <c r="BU22">
        <v>0.21460843399999999</v>
      </c>
      <c r="BV22">
        <v>7.2181582999999994E-2</v>
      </c>
      <c r="BW22">
        <v>9.3911359999999999E-2</v>
      </c>
      <c r="BX22">
        <v>7.2611876000000006E-2</v>
      </c>
      <c r="BY22">
        <v>1.9685886E-2</v>
      </c>
      <c r="BZ22">
        <v>8.7134250000000003E-3</v>
      </c>
      <c r="CA22">
        <v>54</v>
      </c>
      <c r="CB22">
        <v>67</v>
      </c>
      <c r="CC22">
        <v>13</v>
      </c>
      <c r="CD22">
        <v>7.4712643999999995E-2</v>
      </c>
      <c r="CE22">
        <v>0.31034482800000002</v>
      </c>
      <c r="CF22">
        <v>0.38505747099999998</v>
      </c>
      <c r="CG22" t="s">
        <v>163</v>
      </c>
      <c r="CH22" t="s">
        <v>2099</v>
      </c>
      <c r="CI22" t="s">
        <v>2104</v>
      </c>
      <c r="CJ22" t="s">
        <v>2101</v>
      </c>
      <c r="CK22" t="s">
        <v>2105</v>
      </c>
      <c r="CL22" t="s">
        <v>2103</v>
      </c>
    </row>
    <row r="23" spans="1:90">
      <c r="A23" s="1">
        <v>43959</v>
      </c>
      <c r="B23" t="s">
        <v>1130</v>
      </c>
      <c r="C23">
        <v>9559</v>
      </c>
      <c r="D23" t="s">
        <v>1038</v>
      </c>
      <c r="E23">
        <v>2</v>
      </c>
      <c r="F23" t="s">
        <v>253</v>
      </c>
      <c r="G23" t="s">
        <v>134</v>
      </c>
      <c r="H23">
        <v>28</v>
      </c>
      <c r="I23" t="s">
        <v>228</v>
      </c>
      <c r="J23" t="s">
        <v>219</v>
      </c>
      <c r="K23">
        <v>137</v>
      </c>
      <c r="L23">
        <v>578410.17520000006</v>
      </c>
      <c r="M23">
        <v>2969</v>
      </c>
      <c r="N23">
        <v>2</v>
      </c>
      <c r="O23">
        <v>103</v>
      </c>
      <c r="P23">
        <v>495</v>
      </c>
      <c r="Q23">
        <v>1302</v>
      </c>
      <c r="R23">
        <v>843</v>
      </c>
      <c r="S23">
        <v>224</v>
      </c>
      <c r="T23">
        <v>6.7362699999999999E-4</v>
      </c>
      <c r="U23">
        <v>3.4691815000000001E-2</v>
      </c>
      <c r="V23">
        <v>0.166722802</v>
      </c>
      <c r="W23">
        <v>0.43853149200000002</v>
      </c>
      <c r="X23">
        <v>0.283933985</v>
      </c>
      <c r="Y23">
        <v>7.5446278000000006E-2</v>
      </c>
      <c r="Z23">
        <v>0</v>
      </c>
      <c r="AA23">
        <v>9</v>
      </c>
      <c r="AB23">
        <v>105</v>
      </c>
      <c r="AC23">
        <v>305</v>
      </c>
      <c r="AD23">
        <v>478</v>
      </c>
      <c r="AE23">
        <v>781</v>
      </c>
      <c r="AF23">
        <v>569</v>
      </c>
      <c r="AG23">
        <v>433</v>
      </c>
      <c r="AH23">
        <v>289</v>
      </c>
      <c r="AI23">
        <v>0</v>
      </c>
      <c r="AJ23">
        <v>3.0313240000000002E-3</v>
      </c>
      <c r="AK23">
        <v>3.5365443000000003E-2</v>
      </c>
      <c r="AL23">
        <v>0.102728191</v>
      </c>
      <c r="AM23">
        <v>0.16099696899999999</v>
      </c>
      <c r="AN23">
        <v>0.263051533</v>
      </c>
      <c r="AO23">
        <v>0.191647019</v>
      </c>
      <c r="AP23">
        <v>0.14584035000000001</v>
      </c>
      <c r="AQ23">
        <v>9.7339171000000002E-2</v>
      </c>
      <c r="AR23">
        <v>7825</v>
      </c>
      <c r="AS23">
        <v>400</v>
      </c>
      <c r="AT23">
        <v>272</v>
      </c>
      <c r="AU23">
        <v>185</v>
      </c>
      <c r="AV23">
        <v>515</v>
      </c>
      <c r="AW23">
        <v>113</v>
      </c>
      <c r="AX23">
        <v>247</v>
      </c>
      <c r="AY23">
        <v>168</v>
      </c>
      <c r="AZ23">
        <v>441</v>
      </c>
      <c r="BA23">
        <v>302</v>
      </c>
      <c r="BB23">
        <v>1438</v>
      </c>
      <c r="BC23">
        <v>1871</v>
      </c>
      <c r="BD23">
        <v>551</v>
      </c>
      <c r="BE23">
        <v>723</v>
      </c>
      <c r="BF23">
        <v>437</v>
      </c>
      <c r="BG23">
        <v>118</v>
      </c>
      <c r="BH23">
        <v>44</v>
      </c>
      <c r="BI23">
        <v>41</v>
      </c>
      <c r="BJ23">
        <v>43</v>
      </c>
      <c r="BK23">
        <v>5.1118210999999997E-2</v>
      </c>
      <c r="BL23">
        <v>3.4760382999999999E-2</v>
      </c>
      <c r="BM23">
        <v>2.3642172999999999E-2</v>
      </c>
      <c r="BN23">
        <v>6.5814696000000006E-2</v>
      </c>
      <c r="BO23">
        <v>1.4440895E-2</v>
      </c>
      <c r="BP23">
        <v>3.1565494999999999E-2</v>
      </c>
      <c r="BQ23">
        <v>2.1469649E-2</v>
      </c>
      <c r="BR23">
        <v>5.6357826999999999E-2</v>
      </c>
      <c r="BS23">
        <v>3.8594248999999997E-2</v>
      </c>
      <c r="BT23">
        <v>0.18376996800000001</v>
      </c>
      <c r="BU23">
        <v>0.23910543100000001</v>
      </c>
      <c r="BV23">
        <v>7.0415334999999996E-2</v>
      </c>
      <c r="BW23">
        <v>9.2396166000000002E-2</v>
      </c>
      <c r="BX23">
        <v>5.5846645E-2</v>
      </c>
      <c r="BY23">
        <v>1.5079871999999999E-2</v>
      </c>
      <c r="BZ23">
        <v>5.6230029999999997E-3</v>
      </c>
      <c r="CA23">
        <v>27</v>
      </c>
      <c r="CB23">
        <v>71</v>
      </c>
      <c r="CC23">
        <v>17</v>
      </c>
      <c r="CD23">
        <v>0.124087591</v>
      </c>
      <c r="CE23">
        <v>0.19708029199999999</v>
      </c>
      <c r="CF23">
        <v>0.51824817499999998</v>
      </c>
      <c r="CG23" t="s">
        <v>161</v>
      </c>
      <c r="CH23" t="s">
        <v>2106</v>
      </c>
      <c r="CI23" t="s">
        <v>2104</v>
      </c>
      <c r="CJ23" t="s">
        <v>2101</v>
      </c>
      <c r="CK23" t="s">
        <v>2105</v>
      </c>
      <c r="CL23" t="s">
        <v>2107</v>
      </c>
    </row>
    <row r="24" spans="1:90">
      <c r="A24" s="1">
        <v>43969</v>
      </c>
      <c r="B24" t="s">
        <v>1131</v>
      </c>
      <c r="C24">
        <v>2346</v>
      </c>
      <c r="D24" t="s">
        <v>815</v>
      </c>
      <c r="E24">
        <v>1</v>
      </c>
      <c r="F24" t="s">
        <v>255</v>
      </c>
      <c r="G24" t="s">
        <v>139</v>
      </c>
      <c r="H24">
        <v>20</v>
      </c>
      <c r="I24" t="s">
        <v>228</v>
      </c>
      <c r="J24" t="s">
        <v>216</v>
      </c>
      <c r="K24">
        <v>104</v>
      </c>
      <c r="L24">
        <v>561448.07689999999</v>
      </c>
      <c r="M24">
        <v>2320</v>
      </c>
      <c r="N24">
        <v>5</v>
      </c>
      <c r="O24">
        <v>180</v>
      </c>
      <c r="P24">
        <v>512</v>
      </c>
      <c r="Q24">
        <v>642</v>
      </c>
      <c r="R24">
        <v>588</v>
      </c>
      <c r="S24">
        <v>393</v>
      </c>
      <c r="T24">
        <v>2.1551719999999999E-3</v>
      </c>
      <c r="U24">
        <v>7.7586207000000004E-2</v>
      </c>
      <c r="V24">
        <v>0.22068965500000001</v>
      </c>
      <c r="W24">
        <v>0.27672413800000001</v>
      </c>
      <c r="X24">
        <v>0.25344827599999997</v>
      </c>
      <c r="Y24">
        <v>0.16939655200000001</v>
      </c>
      <c r="Z24">
        <v>6</v>
      </c>
      <c r="AA24">
        <v>28</v>
      </c>
      <c r="AB24">
        <v>207</v>
      </c>
      <c r="AC24">
        <v>362</v>
      </c>
      <c r="AD24">
        <v>351</v>
      </c>
      <c r="AE24">
        <v>280</v>
      </c>
      <c r="AF24">
        <v>250</v>
      </c>
      <c r="AG24">
        <v>270</v>
      </c>
      <c r="AH24">
        <v>566</v>
      </c>
      <c r="AI24">
        <v>2.5862070000000001E-3</v>
      </c>
      <c r="AJ24">
        <v>1.2068966E-2</v>
      </c>
      <c r="AK24">
        <v>8.9224137999999995E-2</v>
      </c>
      <c r="AL24">
        <v>0.156034483</v>
      </c>
      <c r="AM24">
        <v>0.15129310300000001</v>
      </c>
      <c r="AN24">
        <v>0.12068965500000001</v>
      </c>
      <c r="AO24">
        <v>0.107758621</v>
      </c>
      <c r="AP24">
        <v>0.11637931</v>
      </c>
      <c r="AQ24">
        <v>0.24396551699999999</v>
      </c>
      <c r="AR24">
        <v>5626</v>
      </c>
      <c r="AS24">
        <v>410</v>
      </c>
      <c r="AT24">
        <v>208</v>
      </c>
      <c r="AU24">
        <v>124</v>
      </c>
      <c r="AV24">
        <v>338</v>
      </c>
      <c r="AW24">
        <v>60</v>
      </c>
      <c r="AX24">
        <v>100</v>
      </c>
      <c r="AY24">
        <v>88</v>
      </c>
      <c r="AZ24">
        <v>217</v>
      </c>
      <c r="BA24">
        <v>257</v>
      </c>
      <c r="BB24">
        <v>1277</v>
      </c>
      <c r="BC24">
        <v>1182</v>
      </c>
      <c r="BD24">
        <v>345</v>
      </c>
      <c r="BE24">
        <v>494</v>
      </c>
      <c r="BF24">
        <v>356</v>
      </c>
      <c r="BG24">
        <v>107</v>
      </c>
      <c r="BH24">
        <v>63</v>
      </c>
      <c r="BI24">
        <v>41</v>
      </c>
      <c r="BJ24">
        <v>42</v>
      </c>
      <c r="BK24">
        <v>7.2875933000000004E-2</v>
      </c>
      <c r="BL24">
        <v>3.6971205E-2</v>
      </c>
      <c r="BM24">
        <v>2.2040526000000001E-2</v>
      </c>
      <c r="BN24">
        <v>6.0078208000000001E-2</v>
      </c>
      <c r="BO24">
        <v>1.0664771E-2</v>
      </c>
      <c r="BP24">
        <v>1.7774617999999999E-2</v>
      </c>
      <c r="BQ24">
        <v>1.5641664E-2</v>
      </c>
      <c r="BR24">
        <v>3.8570921000000001E-2</v>
      </c>
      <c r="BS24">
        <v>4.5680767999999997E-2</v>
      </c>
      <c r="BT24">
        <v>0.22698187</v>
      </c>
      <c r="BU24">
        <v>0.21009598299999999</v>
      </c>
      <c r="BV24">
        <v>6.1322432000000003E-2</v>
      </c>
      <c r="BW24">
        <v>8.7806612000000006E-2</v>
      </c>
      <c r="BX24">
        <v>6.3277639999999996E-2</v>
      </c>
      <c r="BY24">
        <v>1.9018841000000002E-2</v>
      </c>
      <c r="BZ24">
        <v>1.1198009E-2</v>
      </c>
      <c r="CA24">
        <v>38</v>
      </c>
      <c r="CB24">
        <v>5</v>
      </c>
      <c r="CC24">
        <v>29</v>
      </c>
      <c r="CD24">
        <v>0.27884615400000001</v>
      </c>
      <c r="CE24">
        <v>0.36538461500000002</v>
      </c>
      <c r="CF24">
        <v>4.8076923000000001E-2</v>
      </c>
      <c r="CG24" t="s">
        <v>159</v>
      </c>
      <c r="CH24" t="s">
        <v>2110</v>
      </c>
      <c r="CI24" t="s">
        <v>2111</v>
      </c>
      <c r="CJ24" t="s">
        <v>167</v>
      </c>
      <c r="CK24" t="s">
        <v>2102</v>
      </c>
      <c r="CL24" t="s">
        <v>2112</v>
      </c>
    </row>
    <row r="25" spans="1:90">
      <c r="A25" s="1">
        <v>43974</v>
      </c>
      <c r="B25" t="s">
        <v>1132</v>
      </c>
      <c r="C25">
        <v>9559</v>
      </c>
      <c r="D25" t="s">
        <v>1014</v>
      </c>
      <c r="E25">
        <v>1</v>
      </c>
      <c r="F25" t="s">
        <v>255</v>
      </c>
      <c r="G25" t="s">
        <v>149</v>
      </c>
      <c r="H25">
        <v>24</v>
      </c>
      <c r="I25" t="s">
        <v>228</v>
      </c>
      <c r="J25" t="s">
        <v>213</v>
      </c>
      <c r="K25">
        <v>184</v>
      </c>
      <c r="L25">
        <v>1285562.848</v>
      </c>
      <c r="M25">
        <v>3368</v>
      </c>
      <c r="N25">
        <v>2</v>
      </c>
      <c r="O25">
        <v>199</v>
      </c>
      <c r="P25">
        <v>467</v>
      </c>
      <c r="Q25">
        <v>805</v>
      </c>
      <c r="R25">
        <v>850</v>
      </c>
      <c r="S25">
        <v>1045</v>
      </c>
      <c r="T25">
        <v>5.9382399999999996E-4</v>
      </c>
      <c r="U25">
        <v>5.9085511E-2</v>
      </c>
      <c r="V25">
        <v>0.138657957</v>
      </c>
      <c r="W25">
        <v>0.23901425200000001</v>
      </c>
      <c r="X25">
        <v>0.252375297</v>
      </c>
      <c r="Y25">
        <v>0.31027315900000002</v>
      </c>
      <c r="Z25">
        <v>4</v>
      </c>
      <c r="AA25">
        <v>40</v>
      </c>
      <c r="AB25">
        <v>176</v>
      </c>
      <c r="AC25">
        <v>256</v>
      </c>
      <c r="AD25">
        <v>396</v>
      </c>
      <c r="AE25">
        <v>425</v>
      </c>
      <c r="AF25">
        <v>347</v>
      </c>
      <c r="AG25">
        <v>396</v>
      </c>
      <c r="AH25">
        <v>1328</v>
      </c>
      <c r="AI25">
        <v>1.1876479999999999E-3</v>
      </c>
      <c r="AJ25">
        <v>1.1876485000000001E-2</v>
      </c>
      <c r="AK25">
        <v>5.2256532000000001E-2</v>
      </c>
      <c r="AL25">
        <v>7.6009500999999993E-2</v>
      </c>
      <c r="AM25">
        <v>0.11757719699999999</v>
      </c>
      <c r="AN25">
        <v>0.12618764800000001</v>
      </c>
      <c r="AO25">
        <v>0.10302850400000001</v>
      </c>
      <c r="AP25">
        <v>0.11757719699999999</v>
      </c>
      <c r="AQ25">
        <v>0.394299287</v>
      </c>
      <c r="AR25">
        <v>9194</v>
      </c>
      <c r="AS25">
        <v>598</v>
      </c>
      <c r="AT25">
        <v>460</v>
      </c>
      <c r="AU25">
        <v>276</v>
      </c>
      <c r="AV25">
        <v>756</v>
      </c>
      <c r="AW25">
        <v>150</v>
      </c>
      <c r="AX25">
        <v>353</v>
      </c>
      <c r="AY25">
        <v>201</v>
      </c>
      <c r="AZ25">
        <v>252</v>
      </c>
      <c r="BA25">
        <v>241</v>
      </c>
      <c r="BB25">
        <v>1713</v>
      </c>
      <c r="BC25">
        <v>2059</v>
      </c>
      <c r="BD25">
        <v>515</v>
      </c>
      <c r="BE25">
        <v>793</v>
      </c>
      <c r="BF25">
        <v>582</v>
      </c>
      <c r="BG25">
        <v>161</v>
      </c>
      <c r="BH25">
        <v>84</v>
      </c>
      <c r="BI25">
        <v>39.700000000000003</v>
      </c>
      <c r="BJ25">
        <v>42</v>
      </c>
      <c r="BK25">
        <v>6.5042419000000004E-2</v>
      </c>
      <c r="BL25">
        <v>5.0032630000000002E-2</v>
      </c>
      <c r="BM25">
        <v>3.0019578000000002E-2</v>
      </c>
      <c r="BN25">
        <v>8.2227540000000002E-2</v>
      </c>
      <c r="BO25">
        <v>1.6314987999999999E-2</v>
      </c>
      <c r="BP25">
        <v>3.8394604999999998E-2</v>
      </c>
      <c r="BQ25">
        <v>2.1862084E-2</v>
      </c>
      <c r="BR25">
        <v>2.7409179999999998E-2</v>
      </c>
      <c r="BS25">
        <v>2.6212747000000002E-2</v>
      </c>
      <c r="BT25">
        <v>0.18631716300000001</v>
      </c>
      <c r="BU25">
        <v>0.22395040199999999</v>
      </c>
      <c r="BV25">
        <v>5.6014792000000001E-2</v>
      </c>
      <c r="BW25">
        <v>8.6251903000000005E-2</v>
      </c>
      <c r="BX25">
        <v>6.3302153999999999E-2</v>
      </c>
      <c r="BY25">
        <v>1.751142E-2</v>
      </c>
      <c r="BZ25">
        <v>9.1363929999999996E-3</v>
      </c>
      <c r="CA25">
        <v>120</v>
      </c>
      <c r="CB25">
        <v>27</v>
      </c>
      <c r="CC25">
        <v>7</v>
      </c>
      <c r="CD25">
        <v>3.8043477999999999E-2</v>
      </c>
      <c r="CE25">
        <v>0.65217391300000005</v>
      </c>
      <c r="CF25">
        <v>0.14673913</v>
      </c>
      <c r="CG25" t="s">
        <v>161</v>
      </c>
      <c r="CH25" t="s">
        <v>2106</v>
      </c>
      <c r="CI25" t="s">
        <v>2104</v>
      </c>
      <c r="CJ25" t="s">
        <v>2101</v>
      </c>
      <c r="CK25" t="s">
        <v>2105</v>
      </c>
      <c r="CL25" t="s">
        <v>2107</v>
      </c>
    </row>
    <row r="26" spans="1:90">
      <c r="A26" s="1">
        <v>43979</v>
      </c>
      <c r="B26" t="s">
        <v>1133</v>
      </c>
      <c r="C26">
        <v>7747</v>
      </c>
      <c r="D26" t="s">
        <v>583</v>
      </c>
      <c r="E26">
        <v>2</v>
      </c>
      <c r="F26" t="s">
        <v>255</v>
      </c>
      <c r="G26" t="s">
        <v>104</v>
      </c>
      <c r="H26">
        <v>19</v>
      </c>
      <c r="I26" t="s">
        <v>201</v>
      </c>
      <c r="J26" t="s">
        <v>175</v>
      </c>
      <c r="K26">
        <v>294</v>
      </c>
      <c r="L26">
        <v>237800.95240000001</v>
      </c>
      <c r="M26">
        <v>3452</v>
      </c>
      <c r="N26">
        <v>5</v>
      </c>
      <c r="O26">
        <v>207</v>
      </c>
      <c r="P26">
        <v>586</v>
      </c>
      <c r="Q26">
        <v>2250</v>
      </c>
      <c r="R26">
        <v>334</v>
      </c>
      <c r="S26">
        <v>70</v>
      </c>
      <c r="T26">
        <v>1.448436E-3</v>
      </c>
      <c r="U26">
        <v>5.9965237999999997E-2</v>
      </c>
      <c r="V26">
        <v>0.169756663</v>
      </c>
      <c r="W26">
        <v>0.65179606000000001</v>
      </c>
      <c r="X26">
        <v>9.6755504000000006E-2</v>
      </c>
      <c r="Y26">
        <v>2.02781E-2</v>
      </c>
      <c r="Z26">
        <v>19</v>
      </c>
      <c r="AA26">
        <v>74</v>
      </c>
      <c r="AB26">
        <v>212</v>
      </c>
      <c r="AC26">
        <v>375</v>
      </c>
      <c r="AD26">
        <v>1187</v>
      </c>
      <c r="AE26">
        <v>1032</v>
      </c>
      <c r="AF26">
        <v>363</v>
      </c>
      <c r="AG26">
        <v>121</v>
      </c>
      <c r="AH26">
        <v>69</v>
      </c>
      <c r="AI26">
        <v>5.5040560000000002E-3</v>
      </c>
      <c r="AJ26">
        <v>2.1436848000000001E-2</v>
      </c>
      <c r="AK26">
        <v>6.1413673000000002E-2</v>
      </c>
      <c r="AL26">
        <v>0.108632677</v>
      </c>
      <c r="AM26">
        <v>0.34385863300000002</v>
      </c>
      <c r="AN26">
        <v>0.29895712600000002</v>
      </c>
      <c r="AO26">
        <v>0.10515643099999999</v>
      </c>
      <c r="AP26">
        <v>3.5052144E-2</v>
      </c>
      <c r="AQ26">
        <v>1.9988413E-2</v>
      </c>
      <c r="AR26">
        <v>8316</v>
      </c>
      <c r="AS26">
        <v>546</v>
      </c>
      <c r="AT26">
        <v>286</v>
      </c>
      <c r="AU26">
        <v>182</v>
      </c>
      <c r="AV26">
        <v>454</v>
      </c>
      <c r="AW26">
        <v>90</v>
      </c>
      <c r="AX26">
        <v>201</v>
      </c>
      <c r="AY26">
        <v>216</v>
      </c>
      <c r="AZ26">
        <v>528</v>
      </c>
      <c r="BA26">
        <v>537</v>
      </c>
      <c r="BB26">
        <v>1621</v>
      </c>
      <c r="BC26">
        <v>1591</v>
      </c>
      <c r="BD26">
        <v>494</v>
      </c>
      <c r="BE26">
        <v>745</v>
      </c>
      <c r="BF26">
        <v>569</v>
      </c>
      <c r="BG26">
        <v>158</v>
      </c>
      <c r="BH26">
        <v>98</v>
      </c>
      <c r="BI26">
        <v>40.6</v>
      </c>
      <c r="BJ26">
        <v>40</v>
      </c>
      <c r="BK26">
        <v>6.5656566E-2</v>
      </c>
      <c r="BL26">
        <v>3.4391534000000001E-2</v>
      </c>
      <c r="BM26">
        <v>2.1885522000000001E-2</v>
      </c>
      <c r="BN26">
        <v>5.4593555000000002E-2</v>
      </c>
      <c r="BO26">
        <v>1.0822511E-2</v>
      </c>
      <c r="BP26">
        <v>2.4170273999999999E-2</v>
      </c>
      <c r="BQ26">
        <v>2.5974026000000001E-2</v>
      </c>
      <c r="BR26">
        <v>6.3492063000000001E-2</v>
      </c>
      <c r="BS26">
        <v>6.4574314999999993E-2</v>
      </c>
      <c r="BT26">
        <v>0.194925445</v>
      </c>
      <c r="BU26">
        <v>0.19131794099999999</v>
      </c>
      <c r="BV26">
        <v>5.9403559000000002E-2</v>
      </c>
      <c r="BW26">
        <v>8.958634E-2</v>
      </c>
      <c r="BX26">
        <v>6.8422317999999996E-2</v>
      </c>
      <c r="BY26">
        <v>1.8999518999999999E-2</v>
      </c>
      <c r="BZ26">
        <v>1.1784512E-2</v>
      </c>
      <c r="CA26">
        <v>16</v>
      </c>
      <c r="CB26">
        <v>75</v>
      </c>
      <c r="CC26">
        <v>102</v>
      </c>
      <c r="CD26">
        <v>0.346938776</v>
      </c>
      <c r="CE26">
        <v>5.4421769000000002E-2</v>
      </c>
      <c r="CF26">
        <v>0.255102041</v>
      </c>
      <c r="CG26" t="s">
        <v>160</v>
      </c>
      <c r="CH26" t="s">
        <v>2106</v>
      </c>
      <c r="CI26" t="s">
        <v>2100</v>
      </c>
      <c r="CJ26" t="s">
        <v>2101</v>
      </c>
      <c r="CK26" t="s">
        <v>2102</v>
      </c>
      <c r="CL26" t="s">
        <v>2107</v>
      </c>
    </row>
    <row r="27" spans="1:90">
      <c r="A27" s="1">
        <v>43956</v>
      </c>
      <c r="B27" t="s">
        <v>1134</v>
      </c>
      <c r="C27">
        <v>7747</v>
      </c>
      <c r="D27" t="s">
        <v>669</v>
      </c>
      <c r="E27">
        <v>2</v>
      </c>
      <c r="F27" t="s">
        <v>255</v>
      </c>
      <c r="G27" t="s">
        <v>71</v>
      </c>
      <c r="H27">
        <v>19</v>
      </c>
      <c r="I27" t="s">
        <v>201</v>
      </c>
      <c r="J27" t="s">
        <v>200</v>
      </c>
      <c r="K27">
        <v>73</v>
      </c>
      <c r="L27">
        <v>486000.7671</v>
      </c>
      <c r="M27">
        <v>1680</v>
      </c>
      <c r="N27">
        <v>1</v>
      </c>
      <c r="O27">
        <v>108</v>
      </c>
      <c r="P27">
        <v>222</v>
      </c>
      <c r="Q27">
        <v>677</v>
      </c>
      <c r="R27">
        <v>549</v>
      </c>
      <c r="S27">
        <v>123</v>
      </c>
      <c r="T27">
        <v>5.95238E-4</v>
      </c>
      <c r="U27">
        <v>6.4285713999999994E-2</v>
      </c>
      <c r="V27">
        <v>0.132142857</v>
      </c>
      <c r="W27">
        <v>0.40297619000000001</v>
      </c>
      <c r="X27">
        <v>0.326785714</v>
      </c>
      <c r="Y27">
        <v>7.3214286000000003E-2</v>
      </c>
      <c r="Z27">
        <v>1</v>
      </c>
      <c r="AA27">
        <v>16</v>
      </c>
      <c r="AB27">
        <v>87</v>
      </c>
      <c r="AC27">
        <v>126</v>
      </c>
      <c r="AD27">
        <v>225</v>
      </c>
      <c r="AE27">
        <v>436</v>
      </c>
      <c r="AF27">
        <v>318</v>
      </c>
      <c r="AG27">
        <v>230</v>
      </c>
      <c r="AH27">
        <v>241</v>
      </c>
      <c r="AI27">
        <v>5.95238E-4</v>
      </c>
      <c r="AJ27">
        <v>9.5238100000000006E-3</v>
      </c>
      <c r="AK27">
        <v>5.1785713999999997E-2</v>
      </c>
      <c r="AL27">
        <v>7.4999999999999997E-2</v>
      </c>
      <c r="AM27">
        <v>0.133928571</v>
      </c>
      <c r="AN27">
        <v>0.25952381000000002</v>
      </c>
      <c r="AO27">
        <v>0.18928571399999999</v>
      </c>
      <c r="AP27">
        <v>0.13690476200000001</v>
      </c>
      <c r="AQ27">
        <v>0.14345238099999999</v>
      </c>
      <c r="AR27">
        <v>4073</v>
      </c>
      <c r="AS27">
        <v>155</v>
      </c>
      <c r="AT27">
        <v>96</v>
      </c>
      <c r="AU27">
        <v>86</v>
      </c>
      <c r="AV27">
        <v>282</v>
      </c>
      <c r="AW27">
        <v>61</v>
      </c>
      <c r="AX27">
        <v>112</v>
      </c>
      <c r="AY27">
        <v>76</v>
      </c>
      <c r="AZ27">
        <v>163</v>
      </c>
      <c r="BA27">
        <v>109</v>
      </c>
      <c r="BB27">
        <v>580</v>
      </c>
      <c r="BC27">
        <v>955</v>
      </c>
      <c r="BD27">
        <v>350</v>
      </c>
      <c r="BE27">
        <v>529</v>
      </c>
      <c r="BF27">
        <v>386</v>
      </c>
      <c r="BG27">
        <v>91</v>
      </c>
      <c r="BH27">
        <v>42</v>
      </c>
      <c r="BI27">
        <v>46.2</v>
      </c>
      <c r="BJ27">
        <v>49</v>
      </c>
      <c r="BK27">
        <v>3.8055486999999999E-2</v>
      </c>
      <c r="BL27">
        <v>2.356985E-2</v>
      </c>
      <c r="BM27">
        <v>2.1114658000000001E-2</v>
      </c>
      <c r="BN27">
        <v>6.9236434999999999E-2</v>
      </c>
      <c r="BO27">
        <v>1.4976676E-2</v>
      </c>
      <c r="BP27">
        <v>2.7498159000000001E-2</v>
      </c>
      <c r="BQ27">
        <v>1.8659465E-2</v>
      </c>
      <c r="BR27">
        <v>4.0019642000000001E-2</v>
      </c>
      <c r="BS27">
        <v>2.6761600999999999E-2</v>
      </c>
      <c r="BT27">
        <v>0.14240117799999999</v>
      </c>
      <c r="BU27">
        <v>0.23447090600000001</v>
      </c>
      <c r="BV27">
        <v>8.5931746000000003E-2</v>
      </c>
      <c r="BW27">
        <v>0.12987969599999999</v>
      </c>
      <c r="BX27">
        <v>9.4770438999999998E-2</v>
      </c>
      <c r="BY27">
        <v>2.2342253999999999E-2</v>
      </c>
      <c r="BZ27">
        <v>1.0311809E-2</v>
      </c>
      <c r="CA27">
        <v>30</v>
      </c>
      <c r="CB27">
        <v>26</v>
      </c>
      <c r="CC27">
        <v>0</v>
      </c>
      <c r="CD27">
        <v>0</v>
      </c>
      <c r="CE27">
        <v>0.41095890400000001</v>
      </c>
      <c r="CF27">
        <v>0.356164384</v>
      </c>
      <c r="CG27" t="s">
        <v>160</v>
      </c>
      <c r="CH27" t="s">
        <v>2106</v>
      </c>
      <c r="CI27" t="s">
        <v>2100</v>
      </c>
      <c r="CJ27" t="s">
        <v>2101</v>
      </c>
      <c r="CK27" t="s">
        <v>2102</v>
      </c>
      <c r="CL27" t="s">
        <v>2107</v>
      </c>
    </row>
    <row r="28" spans="1:90">
      <c r="A28" s="1">
        <v>43978</v>
      </c>
      <c r="B28" t="s">
        <v>1135</v>
      </c>
      <c r="C28">
        <v>6825</v>
      </c>
      <c r="D28" t="s">
        <v>314</v>
      </c>
      <c r="E28">
        <v>1</v>
      </c>
      <c r="F28" t="s">
        <v>255</v>
      </c>
      <c r="G28" t="s">
        <v>37</v>
      </c>
      <c r="H28">
        <v>18</v>
      </c>
      <c r="I28" t="s">
        <v>201</v>
      </c>
      <c r="J28" t="s">
        <v>177</v>
      </c>
      <c r="K28">
        <v>274</v>
      </c>
      <c r="L28">
        <v>310272.3431</v>
      </c>
      <c r="M28">
        <v>3517</v>
      </c>
      <c r="N28">
        <v>4</v>
      </c>
      <c r="O28">
        <v>108</v>
      </c>
      <c r="P28">
        <v>431</v>
      </c>
      <c r="Q28">
        <v>2360</v>
      </c>
      <c r="R28">
        <v>506</v>
      </c>
      <c r="S28">
        <v>108</v>
      </c>
      <c r="T28">
        <v>1.1373329999999999E-3</v>
      </c>
      <c r="U28">
        <v>3.0707990000000001E-2</v>
      </c>
      <c r="V28">
        <v>0.12254762600000001</v>
      </c>
      <c r="W28">
        <v>0.67102644300000003</v>
      </c>
      <c r="X28">
        <v>0.14387261900000001</v>
      </c>
      <c r="Y28">
        <v>3.0707990000000001E-2</v>
      </c>
      <c r="Z28">
        <v>3</v>
      </c>
      <c r="AA28">
        <v>22</v>
      </c>
      <c r="AB28">
        <v>104</v>
      </c>
      <c r="AC28">
        <v>295</v>
      </c>
      <c r="AD28">
        <v>1301</v>
      </c>
      <c r="AE28">
        <v>1055</v>
      </c>
      <c r="AF28">
        <v>412</v>
      </c>
      <c r="AG28">
        <v>190</v>
      </c>
      <c r="AH28">
        <v>135</v>
      </c>
      <c r="AI28">
        <v>8.5300000000000003E-4</v>
      </c>
      <c r="AJ28">
        <v>6.2553310000000003E-3</v>
      </c>
      <c r="AK28">
        <v>2.9570657E-2</v>
      </c>
      <c r="AL28">
        <v>8.3878305E-2</v>
      </c>
      <c r="AM28">
        <v>0.36991754300000002</v>
      </c>
      <c r="AN28">
        <v>0.29997156699999999</v>
      </c>
      <c r="AO28">
        <v>0.117145294</v>
      </c>
      <c r="AP28">
        <v>5.4023315000000002E-2</v>
      </c>
      <c r="AQ28">
        <v>3.8384987000000002E-2</v>
      </c>
      <c r="AR28">
        <v>8866</v>
      </c>
      <c r="AS28">
        <v>489</v>
      </c>
      <c r="AT28">
        <v>245</v>
      </c>
      <c r="AU28">
        <v>172</v>
      </c>
      <c r="AV28">
        <v>465</v>
      </c>
      <c r="AW28">
        <v>92</v>
      </c>
      <c r="AX28">
        <v>204</v>
      </c>
      <c r="AY28">
        <v>217</v>
      </c>
      <c r="AZ28">
        <v>528</v>
      </c>
      <c r="BA28">
        <v>582</v>
      </c>
      <c r="BB28">
        <v>1493</v>
      </c>
      <c r="BC28">
        <v>1944</v>
      </c>
      <c r="BD28">
        <v>679</v>
      </c>
      <c r="BE28">
        <v>987</v>
      </c>
      <c r="BF28">
        <v>568</v>
      </c>
      <c r="BG28">
        <v>131</v>
      </c>
      <c r="BH28">
        <v>70</v>
      </c>
      <c r="BI28">
        <v>42.3</v>
      </c>
      <c r="BJ28">
        <v>44</v>
      </c>
      <c r="BK28">
        <v>5.5154522999999997E-2</v>
      </c>
      <c r="BL28">
        <v>2.7633656999999999E-2</v>
      </c>
      <c r="BM28">
        <v>1.9399955E-2</v>
      </c>
      <c r="BN28">
        <v>5.2447552000000001E-2</v>
      </c>
      <c r="BO28">
        <v>1.0376720000000001E-2</v>
      </c>
      <c r="BP28">
        <v>2.3009248999999999E-2</v>
      </c>
      <c r="BQ28">
        <v>2.4475523999999999E-2</v>
      </c>
      <c r="BR28">
        <v>5.9553349999999998E-2</v>
      </c>
      <c r="BS28">
        <v>6.5644033000000004E-2</v>
      </c>
      <c r="BT28">
        <v>0.16839612000000001</v>
      </c>
      <c r="BU28">
        <v>0.219264606</v>
      </c>
      <c r="BV28">
        <v>7.6584706000000002E-2</v>
      </c>
      <c r="BW28">
        <v>0.11132416000000001</v>
      </c>
      <c r="BX28">
        <v>6.4064967E-2</v>
      </c>
      <c r="BY28">
        <v>1.4775547E-2</v>
      </c>
      <c r="BZ28">
        <v>7.8953300000000008E-3</v>
      </c>
      <c r="CA28">
        <v>48</v>
      </c>
      <c r="CB28">
        <v>98</v>
      </c>
      <c r="CC28">
        <v>8</v>
      </c>
      <c r="CD28">
        <v>2.919708E-2</v>
      </c>
      <c r="CE28">
        <v>0.175182482</v>
      </c>
      <c r="CF28">
        <v>0.35766423400000003</v>
      </c>
      <c r="CG28" t="s">
        <v>162</v>
      </c>
      <c r="CH28" t="s">
        <v>2113</v>
      </c>
      <c r="CI28" t="s">
        <v>2111</v>
      </c>
      <c r="CJ28" t="s">
        <v>2114</v>
      </c>
      <c r="CK28" t="s">
        <v>2105</v>
      </c>
      <c r="CL28" t="s">
        <v>2112</v>
      </c>
    </row>
    <row r="29" spans="1:90">
      <c r="A29" s="1">
        <v>43966</v>
      </c>
      <c r="B29" t="s">
        <v>1136</v>
      </c>
      <c r="C29">
        <v>1765</v>
      </c>
      <c r="D29" t="s">
        <v>873</v>
      </c>
      <c r="E29">
        <v>2</v>
      </c>
      <c r="F29" t="s">
        <v>253</v>
      </c>
      <c r="G29" t="s">
        <v>97</v>
      </c>
      <c r="H29">
        <v>18</v>
      </c>
      <c r="I29" t="s">
        <v>228</v>
      </c>
      <c r="J29" t="s">
        <v>220</v>
      </c>
      <c r="K29">
        <v>188</v>
      </c>
      <c r="L29">
        <v>551322.97869999998</v>
      </c>
      <c r="M29">
        <v>3351</v>
      </c>
      <c r="N29">
        <v>17</v>
      </c>
      <c r="O29">
        <v>469</v>
      </c>
      <c r="P29">
        <v>844</v>
      </c>
      <c r="Q29">
        <v>1055</v>
      </c>
      <c r="R29">
        <v>701</v>
      </c>
      <c r="S29">
        <v>265</v>
      </c>
      <c r="T29">
        <v>5.0731129999999998E-3</v>
      </c>
      <c r="U29">
        <v>0.13995822099999999</v>
      </c>
      <c r="V29">
        <v>0.25186511499999997</v>
      </c>
      <c r="W29">
        <v>0.31483139399999999</v>
      </c>
      <c r="X29">
        <v>0.209191286</v>
      </c>
      <c r="Y29">
        <v>7.9080870999999997E-2</v>
      </c>
      <c r="Z29">
        <v>14</v>
      </c>
      <c r="AA29">
        <v>139</v>
      </c>
      <c r="AB29">
        <v>378</v>
      </c>
      <c r="AC29">
        <v>597</v>
      </c>
      <c r="AD29">
        <v>606</v>
      </c>
      <c r="AE29">
        <v>534</v>
      </c>
      <c r="AF29">
        <v>427</v>
      </c>
      <c r="AG29">
        <v>285</v>
      </c>
      <c r="AH29">
        <v>371</v>
      </c>
      <c r="AI29">
        <v>4.1778570000000001E-3</v>
      </c>
      <c r="AJ29">
        <v>4.1480154999999998E-2</v>
      </c>
      <c r="AK29">
        <v>0.112802149</v>
      </c>
      <c r="AL29">
        <v>0.17815577399999999</v>
      </c>
      <c r="AM29">
        <v>0.18084154</v>
      </c>
      <c r="AN29">
        <v>0.159355416</v>
      </c>
      <c r="AO29">
        <v>0.127424649</v>
      </c>
      <c r="AP29">
        <v>8.5049238999999999E-2</v>
      </c>
      <c r="AQ29">
        <v>0.11071322</v>
      </c>
      <c r="AR29">
        <v>7921</v>
      </c>
      <c r="AS29">
        <v>456</v>
      </c>
      <c r="AT29">
        <v>269</v>
      </c>
      <c r="AU29">
        <v>199</v>
      </c>
      <c r="AV29">
        <v>473</v>
      </c>
      <c r="AW29">
        <v>81</v>
      </c>
      <c r="AX29">
        <v>172</v>
      </c>
      <c r="AY29">
        <v>205</v>
      </c>
      <c r="AZ29">
        <v>387</v>
      </c>
      <c r="BA29">
        <v>412</v>
      </c>
      <c r="BB29">
        <v>1555</v>
      </c>
      <c r="BC29">
        <v>1548</v>
      </c>
      <c r="BD29">
        <v>558</v>
      </c>
      <c r="BE29">
        <v>718</v>
      </c>
      <c r="BF29">
        <v>578</v>
      </c>
      <c r="BG29">
        <v>204</v>
      </c>
      <c r="BH29">
        <v>106</v>
      </c>
      <c r="BI29">
        <v>42</v>
      </c>
      <c r="BJ29">
        <v>43</v>
      </c>
      <c r="BK29">
        <v>5.7568489E-2</v>
      </c>
      <c r="BL29">
        <v>3.3960359000000002E-2</v>
      </c>
      <c r="BM29">
        <v>2.5123091E-2</v>
      </c>
      <c r="BN29">
        <v>5.9714681999999998E-2</v>
      </c>
      <c r="BO29">
        <v>1.0225982E-2</v>
      </c>
      <c r="BP29">
        <v>2.171443E-2</v>
      </c>
      <c r="BQ29">
        <v>2.5880571000000002E-2</v>
      </c>
      <c r="BR29">
        <v>4.8857467000000002E-2</v>
      </c>
      <c r="BS29">
        <v>5.2013635000000003E-2</v>
      </c>
      <c r="BT29">
        <v>0.19631359700000001</v>
      </c>
      <c r="BU29">
        <v>0.19542987000000001</v>
      </c>
      <c r="BV29">
        <v>7.0445650999999998E-2</v>
      </c>
      <c r="BW29">
        <v>9.0645120999999995E-2</v>
      </c>
      <c r="BX29">
        <v>7.2970585000000004E-2</v>
      </c>
      <c r="BY29">
        <v>2.5754323999999999E-2</v>
      </c>
      <c r="BZ29">
        <v>1.3382148999999999E-2</v>
      </c>
      <c r="CA29">
        <v>61</v>
      </c>
      <c r="CB29">
        <v>36</v>
      </c>
      <c r="CC29">
        <v>59</v>
      </c>
      <c r="CD29">
        <v>0.31382978700000003</v>
      </c>
      <c r="CE29">
        <v>0.32446808500000002</v>
      </c>
      <c r="CF29">
        <v>0.191489362</v>
      </c>
      <c r="CG29" t="s">
        <v>157</v>
      </c>
      <c r="CH29" t="s">
        <v>2108</v>
      </c>
      <c r="CI29" t="s">
        <v>2100</v>
      </c>
      <c r="CJ29" t="s">
        <v>2101</v>
      </c>
      <c r="CK29" t="s">
        <v>2102</v>
      </c>
      <c r="CL29" t="s">
        <v>2109</v>
      </c>
    </row>
    <row r="30" spans="1:90">
      <c r="A30" s="1">
        <v>43955</v>
      </c>
      <c r="B30" t="s">
        <v>1137</v>
      </c>
      <c r="C30">
        <v>9559</v>
      </c>
      <c r="D30" t="s">
        <v>938</v>
      </c>
      <c r="E30">
        <v>3</v>
      </c>
      <c r="F30" t="s">
        <v>255</v>
      </c>
      <c r="G30" t="s">
        <v>149</v>
      </c>
      <c r="H30">
        <v>24</v>
      </c>
      <c r="I30" t="s">
        <v>228</v>
      </c>
      <c r="J30" t="s">
        <v>213</v>
      </c>
      <c r="K30">
        <v>184</v>
      </c>
      <c r="L30">
        <v>1285562.848</v>
      </c>
      <c r="M30">
        <v>3368</v>
      </c>
      <c r="N30">
        <v>2</v>
      </c>
      <c r="O30">
        <v>199</v>
      </c>
      <c r="P30">
        <v>467</v>
      </c>
      <c r="Q30">
        <v>805</v>
      </c>
      <c r="R30">
        <v>850</v>
      </c>
      <c r="S30">
        <v>1045</v>
      </c>
      <c r="T30">
        <v>5.9382399999999996E-4</v>
      </c>
      <c r="U30">
        <v>5.9085511E-2</v>
      </c>
      <c r="V30">
        <v>0.138657957</v>
      </c>
      <c r="W30">
        <v>0.23901425200000001</v>
      </c>
      <c r="X30">
        <v>0.252375297</v>
      </c>
      <c r="Y30">
        <v>0.31027315900000002</v>
      </c>
      <c r="Z30">
        <v>4</v>
      </c>
      <c r="AA30">
        <v>40</v>
      </c>
      <c r="AB30">
        <v>176</v>
      </c>
      <c r="AC30">
        <v>256</v>
      </c>
      <c r="AD30">
        <v>396</v>
      </c>
      <c r="AE30">
        <v>425</v>
      </c>
      <c r="AF30">
        <v>347</v>
      </c>
      <c r="AG30">
        <v>396</v>
      </c>
      <c r="AH30">
        <v>1328</v>
      </c>
      <c r="AI30">
        <v>1.1876479999999999E-3</v>
      </c>
      <c r="AJ30">
        <v>1.1876485000000001E-2</v>
      </c>
      <c r="AK30">
        <v>5.2256532000000001E-2</v>
      </c>
      <c r="AL30">
        <v>7.6009500999999993E-2</v>
      </c>
      <c r="AM30">
        <v>0.11757719699999999</v>
      </c>
      <c r="AN30">
        <v>0.12618764800000001</v>
      </c>
      <c r="AO30">
        <v>0.10302850400000001</v>
      </c>
      <c r="AP30">
        <v>0.11757719699999999</v>
      </c>
      <c r="AQ30">
        <v>0.394299287</v>
      </c>
      <c r="AR30">
        <v>9194</v>
      </c>
      <c r="AS30">
        <v>598</v>
      </c>
      <c r="AT30">
        <v>460</v>
      </c>
      <c r="AU30">
        <v>276</v>
      </c>
      <c r="AV30">
        <v>756</v>
      </c>
      <c r="AW30">
        <v>150</v>
      </c>
      <c r="AX30">
        <v>353</v>
      </c>
      <c r="AY30">
        <v>201</v>
      </c>
      <c r="AZ30">
        <v>252</v>
      </c>
      <c r="BA30">
        <v>241</v>
      </c>
      <c r="BB30">
        <v>1713</v>
      </c>
      <c r="BC30">
        <v>2059</v>
      </c>
      <c r="BD30">
        <v>515</v>
      </c>
      <c r="BE30">
        <v>793</v>
      </c>
      <c r="BF30">
        <v>582</v>
      </c>
      <c r="BG30">
        <v>161</v>
      </c>
      <c r="BH30">
        <v>84</v>
      </c>
      <c r="BI30">
        <v>39.700000000000003</v>
      </c>
      <c r="BJ30">
        <v>42</v>
      </c>
      <c r="BK30">
        <v>6.5042419000000004E-2</v>
      </c>
      <c r="BL30">
        <v>5.0032630000000002E-2</v>
      </c>
      <c r="BM30">
        <v>3.0019578000000002E-2</v>
      </c>
      <c r="BN30">
        <v>8.2227540000000002E-2</v>
      </c>
      <c r="BO30">
        <v>1.6314987999999999E-2</v>
      </c>
      <c r="BP30">
        <v>3.8394604999999998E-2</v>
      </c>
      <c r="BQ30">
        <v>2.1862084E-2</v>
      </c>
      <c r="BR30">
        <v>2.7409179999999998E-2</v>
      </c>
      <c r="BS30">
        <v>2.6212747000000002E-2</v>
      </c>
      <c r="BT30">
        <v>0.18631716300000001</v>
      </c>
      <c r="BU30">
        <v>0.22395040199999999</v>
      </c>
      <c r="BV30">
        <v>5.6014792000000001E-2</v>
      </c>
      <c r="BW30">
        <v>8.6251903000000005E-2</v>
      </c>
      <c r="BX30">
        <v>6.3302153999999999E-2</v>
      </c>
      <c r="BY30">
        <v>1.751142E-2</v>
      </c>
      <c r="BZ30">
        <v>9.1363929999999996E-3</v>
      </c>
      <c r="CA30">
        <v>120</v>
      </c>
      <c r="CB30">
        <v>27</v>
      </c>
      <c r="CC30">
        <v>7</v>
      </c>
      <c r="CD30">
        <v>3.8043477999999999E-2</v>
      </c>
      <c r="CE30">
        <v>0.65217391300000005</v>
      </c>
      <c r="CF30">
        <v>0.14673913</v>
      </c>
      <c r="CG30" t="s">
        <v>161</v>
      </c>
      <c r="CH30" t="s">
        <v>2106</v>
      </c>
      <c r="CI30" t="s">
        <v>2104</v>
      </c>
      <c r="CJ30" t="s">
        <v>2101</v>
      </c>
      <c r="CK30" t="s">
        <v>2105</v>
      </c>
      <c r="CL30" t="s">
        <v>2107</v>
      </c>
    </row>
    <row r="31" spans="1:90">
      <c r="A31" s="1">
        <v>43952</v>
      </c>
      <c r="B31" t="s">
        <v>1138</v>
      </c>
      <c r="C31">
        <v>1765</v>
      </c>
      <c r="D31" t="s">
        <v>485</v>
      </c>
      <c r="E31">
        <v>2</v>
      </c>
      <c r="F31" t="s">
        <v>255</v>
      </c>
      <c r="G31" t="s">
        <v>96</v>
      </c>
      <c r="H31">
        <v>21</v>
      </c>
      <c r="I31" t="s">
        <v>201</v>
      </c>
      <c r="J31" t="s">
        <v>195</v>
      </c>
      <c r="K31">
        <v>178</v>
      </c>
      <c r="L31">
        <v>301920.70789999998</v>
      </c>
      <c r="M31">
        <v>2975</v>
      </c>
      <c r="N31">
        <v>2</v>
      </c>
      <c r="O31">
        <v>259</v>
      </c>
      <c r="P31">
        <v>717</v>
      </c>
      <c r="Q31">
        <v>987</v>
      </c>
      <c r="R31">
        <v>818</v>
      </c>
      <c r="S31">
        <v>192</v>
      </c>
      <c r="T31">
        <v>6.7226899999999997E-4</v>
      </c>
      <c r="U31">
        <v>8.7058824000000007E-2</v>
      </c>
      <c r="V31">
        <v>0.24100840300000001</v>
      </c>
      <c r="W31">
        <v>0.33176470600000002</v>
      </c>
      <c r="X31">
        <v>0.27495798300000002</v>
      </c>
      <c r="Y31">
        <v>6.4537814999999998E-2</v>
      </c>
      <c r="Z31">
        <v>4</v>
      </c>
      <c r="AA31">
        <v>46</v>
      </c>
      <c r="AB31">
        <v>212</v>
      </c>
      <c r="AC31">
        <v>450</v>
      </c>
      <c r="AD31">
        <v>471</v>
      </c>
      <c r="AE31">
        <v>531</v>
      </c>
      <c r="AF31">
        <v>445</v>
      </c>
      <c r="AG31">
        <v>376</v>
      </c>
      <c r="AH31">
        <v>440</v>
      </c>
      <c r="AI31">
        <v>1.3445379999999999E-3</v>
      </c>
      <c r="AJ31">
        <v>1.5462185E-2</v>
      </c>
      <c r="AK31">
        <v>7.1260504000000002E-2</v>
      </c>
      <c r="AL31">
        <v>0.15126050399999999</v>
      </c>
      <c r="AM31">
        <v>0.15831932800000001</v>
      </c>
      <c r="AN31">
        <v>0.17848739499999999</v>
      </c>
      <c r="AO31">
        <v>0.149579832</v>
      </c>
      <c r="AP31">
        <v>0.12638655500000001</v>
      </c>
      <c r="AQ31">
        <v>0.14789916</v>
      </c>
      <c r="AR31">
        <v>7081</v>
      </c>
      <c r="AS31">
        <v>328</v>
      </c>
      <c r="AT31">
        <v>251</v>
      </c>
      <c r="AU31">
        <v>165</v>
      </c>
      <c r="AV31">
        <v>431</v>
      </c>
      <c r="AW31">
        <v>103</v>
      </c>
      <c r="AX31">
        <v>213</v>
      </c>
      <c r="AY31">
        <v>144</v>
      </c>
      <c r="AZ31">
        <v>275</v>
      </c>
      <c r="BA31">
        <v>255</v>
      </c>
      <c r="BB31">
        <v>1179</v>
      </c>
      <c r="BC31">
        <v>1574</v>
      </c>
      <c r="BD31">
        <v>560</v>
      </c>
      <c r="BE31">
        <v>776</v>
      </c>
      <c r="BF31">
        <v>550</v>
      </c>
      <c r="BG31">
        <v>167</v>
      </c>
      <c r="BH31">
        <v>110</v>
      </c>
      <c r="BI31">
        <v>44.1</v>
      </c>
      <c r="BJ31">
        <v>46</v>
      </c>
      <c r="BK31">
        <v>4.6321141000000003E-2</v>
      </c>
      <c r="BL31">
        <v>3.5446971000000001E-2</v>
      </c>
      <c r="BM31">
        <v>2.3301794000000001E-2</v>
      </c>
      <c r="BN31">
        <v>6.0867109000000003E-2</v>
      </c>
      <c r="BO31">
        <v>1.4545967999999999E-2</v>
      </c>
      <c r="BP31">
        <v>3.0080497000000001E-2</v>
      </c>
      <c r="BQ31">
        <v>2.0336111E-2</v>
      </c>
      <c r="BR31">
        <v>3.8836322999999999E-2</v>
      </c>
      <c r="BS31">
        <v>3.6011862999999998E-2</v>
      </c>
      <c r="BT31">
        <v>0.166501907</v>
      </c>
      <c r="BU31">
        <v>0.22228498799999999</v>
      </c>
      <c r="BV31">
        <v>7.9084874999999999E-2</v>
      </c>
      <c r="BW31">
        <v>0.109589041</v>
      </c>
      <c r="BX31">
        <v>7.7672644999999998E-2</v>
      </c>
      <c r="BY31">
        <v>2.3584239999999999E-2</v>
      </c>
      <c r="BZ31">
        <v>1.5534529E-2</v>
      </c>
      <c r="CA31">
        <v>68</v>
      </c>
      <c r="CB31">
        <v>31</v>
      </c>
      <c r="CC31">
        <v>27</v>
      </c>
      <c r="CD31">
        <v>0.151685393</v>
      </c>
      <c r="CE31">
        <v>0.382022472</v>
      </c>
      <c r="CF31">
        <v>0.17415730300000001</v>
      </c>
      <c r="CG31" t="s">
        <v>157</v>
      </c>
      <c r="CH31" t="s">
        <v>2108</v>
      </c>
      <c r="CI31" t="s">
        <v>2100</v>
      </c>
      <c r="CJ31" t="s">
        <v>2101</v>
      </c>
      <c r="CK31" t="s">
        <v>2102</v>
      </c>
      <c r="CL31" t="s">
        <v>2109</v>
      </c>
    </row>
    <row r="32" spans="1:90">
      <c r="A32" s="1">
        <v>43977</v>
      </c>
      <c r="B32" t="s">
        <v>1139</v>
      </c>
      <c r="C32">
        <v>9559</v>
      </c>
      <c r="D32" t="s">
        <v>901</v>
      </c>
      <c r="E32">
        <v>2</v>
      </c>
      <c r="F32" t="s">
        <v>255</v>
      </c>
      <c r="G32" t="s">
        <v>123</v>
      </c>
      <c r="H32">
        <v>24</v>
      </c>
      <c r="I32" t="s">
        <v>228</v>
      </c>
      <c r="J32" t="s">
        <v>219</v>
      </c>
      <c r="K32">
        <v>195</v>
      </c>
      <c r="L32">
        <v>522477.94870000001</v>
      </c>
      <c r="M32">
        <v>2346</v>
      </c>
      <c r="N32">
        <v>10</v>
      </c>
      <c r="O32">
        <v>438</v>
      </c>
      <c r="P32">
        <v>751</v>
      </c>
      <c r="Q32">
        <v>616</v>
      </c>
      <c r="R32">
        <v>407</v>
      </c>
      <c r="S32">
        <v>124</v>
      </c>
      <c r="T32">
        <v>4.2625750000000002E-3</v>
      </c>
      <c r="U32">
        <v>0.18670076699999999</v>
      </c>
      <c r="V32">
        <v>0.32011935200000002</v>
      </c>
      <c r="W32">
        <v>0.26257459500000002</v>
      </c>
      <c r="X32">
        <v>0.173486786</v>
      </c>
      <c r="Y32">
        <v>5.2855924999999998E-2</v>
      </c>
      <c r="Z32">
        <v>24</v>
      </c>
      <c r="AA32">
        <v>77</v>
      </c>
      <c r="AB32">
        <v>371</v>
      </c>
      <c r="AC32">
        <v>523</v>
      </c>
      <c r="AD32">
        <v>408</v>
      </c>
      <c r="AE32">
        <v>327</v>
      </c>
      <c r="AF32">
        <v>233</v>
      </c>
      <c r="AG32">
        <v>181</v>
      </c>
      <c r="AH32">
        <v>202</v>
      </c>
      <c r="AI32">
        <v>1.0230179000000001E-2</v>
      </c>
      <c r="AJ32">
        <v>3.2821823999999999E-2</v>
      </c>
      <c r="AK32">
        <v>0.15814151700000001</v>
      </c>
      <c r="AL32">
        <v>0.22293265100000001</v>
      </c>
      <c r="AM32">
        <v>0.17391304299999999</v>
      </c>
      <c r="AN32">
        <v>0.13938618899999999</v>
      </c>
      <c r="AO32">
        <v>9.9317987999999996E-2</v>
      </c>
      <c r="AP32">
        <v>7.7152600000000002E-2</v>
      </c>
      <c r="AQ32">
        <v>8.6104006999999996E-2</v>
      </c>
      <c r="AR32">
        <v>5362</v>
      </c>
      <c r="AS32">
        <v>303</v>
      </c>
      <c r="AT32">
        <v>163</v>
      </c>
      <c r="AU32">
        <v>104</v>
      </c>
      <c r="AV32">
        <v>288</v>
      </c>
      <c r="AW32">
        <v>53</v>
      </c>
      <c r="AX32">
        <v>131</v>
      </c>
      <c r="AY32">
        <v>136</v>
      </c>
      <c r="AZ32">
        <v>384</v>
      </c>
      <c r="BA32">
        <v>351</v>
      </c>
      <c r="BB32">
        <v>1160</v>
      </c>
      <c r="BC32">
        <v>999</v>
      </c>
      <c r="BD32">
        <v>297</v>
      </c>
      <c r="BE32">
        <v>414</v>
      </c>
      <c r="BF32">
        <v>351</v>
      </c>
      <c r="BG32">
        <v>127</v>
      </c>
      <c r="BH32">
        <v>101</v>
      </c>
      <c r="BI32">
        <v>40.9</v>
      </c>
      <c r="BJ32">
        <v>40</v>
      </c>
      <c r="BK32">
        <v>5.6508765000000002E-2</v>
      </c>
      <c r="BL32">
        <v>3.0399104999999999E-2</v>
      </c>
      <c r="BM32">
        <v>1.9395748000000001E-2</v>
      </c>
      <c r="BN32">
        <v>5.3711302000000002E-2</v>
      </c>
      <c r="BO32">
        <v>9.8843720000000006E-3</v>
      </c>
      <c r="BP32">
        <v>2.4431181999999999E-2</v>
      </c>
      <c r="BQ32">
        <v>2.5363670000000001E-2</v>
      </c>
      <c r="BR32">
        <v>7.1615069000000003E-2</v>
      </c>
      <c r="BS32">
        <v>6.5460648999999996E-2</v>
      </c>
      <c r="BT32">
        <v>0.21633718800000001</v>
      </c>
      <c r="BU32">
        <v>0.18631107799999999</v>
      </c>
      <c r="BV32">
        <v>5.538978E-2</v>
      </c>
      <c r="BW32">
        <v>7.7209996000000003E-2</v>
      </c>
      <c r="BX32">
        <v>6.5460648999999996E-2</v>
      </c>
      <c r="BY32">
        <v>2.3685192000000001E-2</v>
      </c>
      <c r="BZ32">
        <v>1.8836255E-2</v>
      </c>
      <c r="CA32">
        <v>34</v>
      </c>
      <c r="CB32">
        <v>30</v>
      </c>
      <c r="CC32">
        <v>58</v>
      </c>
      <c r="CD32">
        <v>0.297435897</v>
      </c>
      <c r="CE32">
        <v>0.174358974</v>
      </c>
      <c r="CF32">
        <v>0.15384615400000001</v>
      </c>
      <c r="CG32" t="s">
        <v>161</v>
      </c>
      <c r="CH32" t="s">
        <v>2106</v>
      </c>
      <c r="CI32" t="s">
        <v>2104</v>
      </c>
      <c r="CJ32" t="s">
        <v>2101</v>
      </c>
      <c r="CK32" t="s">
        <v>2105</v>
      </c>
      <c r="CL32" t="s">
        <v>2107</v>
      </c>
    </row>
    <row r="33" spans="1:90">
      <c r="A33" s="1">
        <v>43979</v>
      </c>
      <c r="B33" t="s">
        <v>1140</v>
      </c>
      <c r="C33">
        <v>7747</v>
      </c>
      <c r="D33" t="s">
        <v>488</v>
      </c>
      <c r="E33">
        <v>2</v>
      </c>
      <c r="F33" t="s">
        <v>255</v>
      </c>
      <c r="G33" t="s">
        <v>111</v>
      </c>
      <c r="H33">
        <v>28</v>
      </c>
      <c r="I33" t="s">
        <v>201</v>
      </c>
      <c r="J33" t="s">
        <v>198</v>
      </c>
      <c r="K33">
        <v>80</v>
      </c>
      <c r="L33">
        <v>262495.8125</v>
      </c>
      <c r="M33">
        <v>1478</v>
      </c>
      <c r="N33">
        <v>3</v>
      </c>
      <c r="O33">
        <v>69</v>
      </c>
      <c r="P33">
        <v>441</v>
      </c>
      <c r="Q33">
        <v>615</v>
      </c>
      <c r="R33">
        <v>316</v>
      </c>
      <c r="S33">
        <v>34</v>
      </c>
      <c r="T33">
        <v>2.0297700000000002E-3</v>
      </c>
      <c r="U33">
        <v>4.6684708999999998E-2</v>
      </c>
      <c r="V33">
        <v>0.29837618399999999</v>
      </c>
      <c r="W33">
        <v>0.41610284199999997</v>
      </c>
      <c r="X33">
        <v>0.21380243600000001</v>
      </c>
      <c r="Y33">
        <v>2.300406E-2</v>
      </c>
      <c r="Z33">
        <v>2</v>
      </c>
      <c r="AA33">
        <v>25</v>
      </c>
      <c r="AB33">
        <v>59</v>
      </c>
      <c r="AC33">
        <v>303</v>
      </c>
      <c r="AD33">
        <v>378</v>
      </c>
      <c r="AE33">
        <v>315</v>
      </c>
      <c r="AF33">
        <v>202</v>
      </c>
      <c r="AG33">
        <v>127</v>
      </c>
      <c r="AH33">
        <v>67</v>
      </c>
      <c r="AI33">
        <v>1.3531800000000001E-3</v>
      </c>
      <c r="AJ33">
        <v>1.6914749999999999E-2</v>
      </c>
      <c r="AK33">
        <v>3.9918809E-2</v>
      </c>
      <c r="AL33">
        <v>0.20500676600000001</v>
      </c>
      <c r="AM33">
        <v>0.25575101500000003</v>
      </c>
      <c r="AN33">
        <v>0.21312584600000001</v>
      </c>
      <c r="AO33">
        <v>0.136671177</v>
      </c>
      <c r="AP33">
        <v>8.5926928E-2</v>
      </c>
      <c r="AQ33">
        <v>4.5331529000000002E-2</v>
      </c>
      <c r="AR33">
        <v>3666</v>
      </c>
      <c r="AS33">
        <v>227</v>
      </c>
      <c r="AT33">
        <v>128</v>
      </c>
      <c r="AU33">
        <v>83</v>
      </c>
      <c r="AV33">
        <v>250</v>
      </c>
      <c r="AW33">
        <v>41</v>
      </c>
      <c r="AX33">
        <v>100</v>
      </c>
      <c r="AY33">
        <v>82</v>
      </c>
      <c r="AZ33">
        <v>218</v>
      </c>
      <c r="BA33">
        <v>219</v>
      </c>
      <c r="BB33">
        <v>793</v>
      </c>
      <c r="BC33">
        <v>883</v>
      </c>
      <c r="BD33">
        <v>227</v>
      </c>
      <c r="BE33">
        <v>258</v>
      </c>
      <c r="BF33">
        <v>125</v>
      </c>
      <c r="BG33">
        <v>20</v>
      </c>
      <c r="BH33">
        <v>12</v>
      </c>
      <c r="BI33">
        <v>38</v>
      </c>
      <c r="BJ33">
        <v>40</v>
      </c>
      <c r="BK33">
        <v>6.1920349E-2</v>
      </c>
      <c r="BL33">
        <v>3.4915439E-2</v>
      </c>
      <c r="BM33">
        <v>2.2640480000000001E-2</v>
      </c>
      <c r="BN33">
        <v>6.8194217000000001E-2</v>
      </c>
      <c r="BO33">
        <v>1.1183851999999999E-2</v>
      </c>
      <c r="BP33">
        <v>2.7277686999999998E-2</v>
      </c>
      <c r="BQ33">
        <v>2.2367702999999999E-2</v>
      </c>
      <c r="BR33">
        <v>5.9465357000000003E-2</v>
      </c>
      <c r="BS33">
        <v>5.9738133999999998E-2</v>
      </c>
      <c r="BT33">
        <v>0.216312057</v>
      </c>
      <c r="BU33">
        <v>0.24086197500000001</v>
      </c>
      <c r="BV33">
        <v>6.1920349E-2</v>
      </c>
      <c r="BW33">
        <v>7.0376432000000003E-2</v>
      </c>
      <c r="BX33">
        <v>3.4097109E-2</v>
      </c>
      <c r="BY33">
        <v>5.4555369999999999E-3</v>
      </c>
      <c r="BZ33">
        <v>3.273322E-3</v>
      </c>
      <c r="CA33">
        <v>18</v>
      </c>
      <c r="CB33">
        <v>28</v>
      </c>
      <c r="CC33">
        <v>5</v>
      </c>
      <c r="CD33">
        <v>6.25E-2</v>
      </c>
      <c r="CE33">
        <v>0.22500000000000001</v>
      </c>
      <c r="CF33">
        <v>0.35</v>
      </c>
      <c r="CG33" t="s">
        <v>160</v>
      </c>
      <c r="CH33" t="s">
        <v>2106</v>
      </c>
      <c r="CI33" t="s">
        <v>2100</v>
      </c>
      <c r="CJ33" t="s">
        <v>2101</v>
      </c>
      <c r="CK33" t="s">
        <v>2102</v>
      </c>
      <c r="CL33" t="s">
        <v>2107</v>
      </c>
    </row>
    <row r="34" spans="1:90">
      <c r="A34" s="1">
        <v>43977</v>
      </c>
      <c r="B34" t="s">
        <v>1141</v>
      </c>
      <c r="C34">
        <v>7747</v>
      </c>
      <c r="D34" t="s">
        <v>482</v>
      </c>
      <c r="E34">
        <v>1</v>
      </c>
      <c r="F34" t="s">
        <v>253</v>
      </c>
      <c r="G34" t="s">
        <v>87</v>
      </c>
      <c r="H34">
        <v>18</v>
      </c>
      <c r="I34" t="s">
        <v>201</v>
      </c>
      <c r="J34" t="s">
        <v>204</v>
      </c>
      <c r="K34">
        <v>118</v>
      </c>
      <c r="L34">
        <v>292468.17800000001</v>
      </c>
      <c r="M34">
        <v>2702</v>
      </c>
      <c r="N34">
        <v>3</v>
      </c>
      <c r="O34">
        <v>204</v>
      </c>
      <c r="P34">
        <v>359</v>
      </c>
      <c r="Q34">
        <v>1337</v>
      </c>
      <c r="R34">
        <v>703</v>
      </c>
      <c r="S34">
        <v>96</v>
      </c>
      <c r="T34">
        <v>1.110289E-3</v>
      </c>
      <c r="U34">
        <v>7.5499629999999998E-2</v>
      </c>
      <c r="V34">
        <v>0.132864545</v>
      </c>
      <c r="W34">
        <v>0.494818653</v>
      </c>
      <c r="X34">
        <v>0.26017764599999998</v>
      </c>
      <c r="Y34">
        <v>3.5529237999999998E-2</v>
      </c>
      <c r="Z34">
        <v>6</v>
      </c>
      <c r="AA34">
        <v>39</v>
      </c>
      <c r="AB34">
        <v>174</v>
      </c>
      <c r="AC34">
        <v>291</v>
      </c>
      <c r="AD34">
        <v>682</v>
      </c>
      <c r="AE34">
        <v>645</v>
      </c>
      <c r="AF34">
        <v>437</v>
      </c>
      <c r="AG34">
        <v>254</v>
      </c>
      <c r="AH34">
        <v>174</v>
      </c>
      <c r="AI34">
        <v>2.2205770000000001E-3</v>
      </c>
      <c r="AJ34">
        <v>1.4433753000000001E-2</v>
      </c>
      <c r="AK34">
        <v>6.4396743000000006E-2</v>
      </c>
      <c r="AL34">
        <v>0.107698001</v>
      </c>
      <c r="AM34">
        <v>0.25240562500000002</v>
      </c>
      <c r="AN34">
        <v>0.238712065</v>
      </c>
      <c r="AO34">
        <v>0.16173204999999999</v>
      </c>
      <c r="AP34">
        <v>9.4004440999999994E-2</v>
      </c>
      <c r="AQ34">
        <v>6.4396743000000006E-2</v>
      </c>
      <c r="AR34">
        <v>6436</v>
      </c>
      <c r="AS34">
        <v>322</v>
      </c>
      <c r="AT34">
        <v>224</v>
      </c>
      <c r="AU34">
        <v>137</v>
      </c>
      <c r="AV34">
        <v>408</v>
      </c>
      <c r="AW34">
        <v>92</v>
      </c>
      <c r="AX34">
        <v>180</v>
      </c>
      <c r="AY34">
        <v>150</v>
      </c>
      <c r="AZ34">
        <v>364</v>
      </c>
      <c r="BA34">
        <v>259</v>
      </c>
      <c r="BB34">
        <v>1176</v>
      </c>
      <c r="BC34">
        <v>1334</v>
      </c>
      <c r="BD34">
        <v>492</v>
      </c>
      <c r="BE34">
        <v>719</v>
      </c>
      <c r="BF34">
        <v>417</v>
      </c>
      <c r="BG34">
        <v>116</v>
      </c>
      <c r="BH34">
        <v>46</v>
      </c>
      <c r="BI34">
        <v>42.1</v>
      </c>
      <c r="BJ34">
        <v>43</v>
      </c>
      <c r="BK34">
        <v>5.0031075000000001E-2</v>
      </c>
      <c r="BL34">
        <v>3.4804226000000001E-2</v>
      </c>
      <c r="BM34">
        <v>2.1286513E-2</v>
      </c>
      <c r="BN34">
        <v>6.3393411999999996E-2</v>
      </c>
      <c r="BO34">
        <v>1.4294593E-2</v>
      </c>
      <c r="BP34">
        <v>2.7967682000000001E-2</v>
      </c>
      <c r="BQ34">
        <v>2.3306401000000001E-2</v>
      </c>
      <c r="BR34">
        <v>5.6556868000000003E-2</v>
      </c>
      <c r="BS34">
        <v>4.0242386999999998E-2</v>
      </c>
      <c r="BT34">
        <v>0.18272218800000001</v>
      </c>
      <c r="BU34">
        <v>0.207271597</v>
      </c>
      <c r="BV34">
        <v>7.6444997000000001E-2</v>
      </c>
      <c r="BW34">
        <v>0.111715351</v>
      </c>
      <c r="BX34">
        <v>6.4791795999999999E-2</v>
      </c>
      <c r="BY34">
        <v>1.8023616999999999E-2</v>
      </c>
      <c r="BZ34">
        <v>7.147296E-3</v>
      </c>
      <c r="CA34">
        <v>19</v>
      </c>
      <c r="CB34">
        <v>33</v>
      </c>
      <c r="CC34">
        <v>15</v>
      </c>
      <c r="CD34">
        <v>0.127118644</v>
      </c>
      <c r="CE34">
        <v>0.16101694899999999</v>
      </c>
      <c r="CF34">
        <v>0.27966101700000001</v>
      </c>
      <c r="CG34" t="s">
        <v>160</v>
      </c>
      <c r="CH34" t="s">
        <v>2106</v>
      </c>
      <c r="CI34" t="s">
        <v>2100</v>
      </c>
      <c r="CJ34" t="s">
        <v>2101</v>
      </c>
      <c r="CK34" t="s">
        <v>2102</v>
      </c>
      <c r="CL34" t="s">
        <v>2107</v>
      </c>
    </row>
    <row r="35" spans="1:90">
      <c r="A35" s="1">
        <v>43978</v>
      </c>
      <c r="B35" t="s">
        <v>1142</v>
      </c>
      <c r="C35">
        <v>9559</v>
      </c>
      <c r="D35" t="s">
        <v>982</v>
      </c>
      <c r="E35">
        <v>3</v>
      </c>
      <c r="F35" t="s">
        <v>255</v>
      </c>
      <c r="G35" t="s">
        <v>119</v>
      </c>
      <c r="H35">
        <v>17</v>
      </c>
      <c r="I35" t="s">
        <v>228</v>
      </c>
      <c r="J35" t="s">
        <v>214</v>
      </c>
      <c r="K35">
        <v>99</v>
      </c>
      <c r="L35">
        <v>538599.75760000001</v>
      </c>
      <c r="M35">
        <v>2381</v>
      </c>
      <c r="N35">
        <v>8</v>
      </c>
      <c r="O35">
        <v>403</v>
      </c>
      <c r="P35">
        <v>559</v>
      </c>
      <c r="Q35">
        <v>1032</v>
      </c>
      <c r="R35">
        <v>286</v>
      </c>
      <c r="S35">
        <v>93</v>
      </c>
      <c r="T35">
        <v>3.3599329999999998E-3</v>
      </c>
      <c r="U35">
        <v>0.169256615</v>
      </c>
      <c r="V35">
        <v>0.23477530399999999</v>
      </c>
      <c r="W35">
        <v>0.43343133099999998</v>
      </c>
      <c r="X35">
        <v>0.12011759800000001</v>
      </c>
      <c r="Y35">
        <v>3.9059218999999999E-2</v>
      </c>
      <c r="Z35">
        <v>18</v>
      </c>
      <c r="AA35">
        <v>144</v>
      </c>
      <c r="AB35">
        <v>303</v>
      </c>
      <c r="AC35">
        <v>345</v>
      </c>
      <c r="AD35">
        <v>546</v>
      </c>
      <c r="AE35">
        <v>573</v>
      </c>
      <c r="AF35">
        <v>219</v>
      </c>
      <c r="AG35">
        <v>107</v>
      </c>
      <c r="AH35">
        <v>126</v>
      </c>
      <c r="AI35">
        <v>7.5598490000000004E-3</v>
      </c>
      <c r="AJ35">
        <v>6.0478789999999998E-2</v>
      </c>
      <c r="AK35">
        <v>0.12725745499999999</v>
      </c>
      <c r="AL35">
        <v>0.144897102</v>
      </c>
      <c r="AM35">
        <v>0.229315414</v>
      </c>
      <c r="AN35">
        <v>0.24065518699999999</v>
      </c>
      <c r="AO35">
        <v>9.1978160000000003E-2</v>
      </c>
      <c r="AP35">
        <v>4.4939101000000002E-2</v>
      </c>
      <c r="AQ35">
        <v>5.2918941999999997E-2</v>
      </c>
      <c r="AR35">
        <v>5614</v>
      </c>
      <c r="AS35">
        <v>370</v>
      </c>
      <c r="AT35">
        <v>220</v>
      </c>
      <c r="AU35">
        <v>125</v>
      </c>
      <c r="AV35">
        <v>300</v>
      </c>
      <c r="AW35">
        <v>71</v>
      </c>
      <c r="AX35">
        <v>138</v>
      </c>
      <c r="AY35">
        <v>122</v>
      </c>
      <c r="AZ35">
        <v>214</v>
      </c>
      <c r="BA35">
        <v>257</v>
      </c>
      <c r="BB35">
        <v>1211</v>
      </c>
      <c r="BC35">
        <v>1009</v>
      </c>
      <c r="BD35">
        <v>312</v>
      </c>
      <c r="BE35">
        <v>521</v>
      </c>
      <c r="BF35">
        <v>451</v>
      </c>
      <c r="BG35">
        <v>178</v>
      </c>
      <c r="BH35">
        <v>115</v>
      </c>
      <c r="BI35">
        <v>42.5</v>
      </c>
      <c r="BJ35">
        <v>42</v>
      </c>
      <c r="BK35">
        <v>6.5906662000000005E-2</v>
      </c>
      <c r="BL35">
        <v>3.9187745000000003E-2</v>
      </c>
      <c r="BM35">
        <v>2.2265764E-2</v>
      </c>
      <c r="BN35">
        <v>5.3437833999999997E-2</v>
      </c>
      <c r="BO35">
        <v>1.2646954E-2</v>
      </c>
      <c r="BP35">
        <v>2.4581404000000001E-2</v>
      </c>
      <c r="BQ35">
        <v>2.1731385999999998E-2</v>
      </c>
      <c r="BR35">
        <v>3.8118987999999999E-2</v>
      </c>
      <c r="BS35">
        <v>4.5778410999999998E-2</v>
      </c>
      <c r="BT35">
        <v>0.21571072299999999</v>
      </c>
      <c r="BU35">
        <v>0.17972924800000001</v>
      </c>
      <c r="BV35">
        <v>5.5575346999999997E-2</v>
      </c>
      <c r="BW35">
        <v>9.2803705E-2</v>
      </c>
      <c r="BX35">
        <v>8.0334876999999999E-2</v>
      </c>
      <c r="BY35">
        <v>3.1706447999999998E-2</v>
      </c>
      <c r="BZ35">
        <v>2.0484503000000001E-2</v>
      </c>
      <c r="CA35">
        <v>10</v>
      </c>
      <c r="CB35">
        <v>45</v>
      </c>
      <c r="CC35">
        <v>6</v>
      </c>
      <c r="CD35">
        <v>6.0606061000000003E-2</v>
      </c>
      <c r="CE35">
        <v>0.101010101</v>
      </c>
      <c r="CF35">
        <v>0.45454545499999999</v>
      </c>
      <c r="CG35" t="s">
        <v>161</v>
      </c>
      <c r="CH35" t="s">
        <v>2106</v>
      </c>
      <c r="CI35" t="s">
        <v>2104</v>
      </c>
      <c r="CJ35" t="s">
        <v>2101</v>
      </c>
      <c r="CK35" t="s">
        <v>2105</v>
      </c>
      <c r="CL35" t="s">
        <v>2107</v>
      </c>
    </row>
    <row r="36" spans="1:90">
      <c r="A36" s="1">
        <v>43962</v>
      </c>
      <c r="B36" t="s">
        <v>1143</v>
      </c>
      <c r="C36">
        <v>2342</v>
      </c>
      <c r="D36" t="s">
        <v>462</v>
      </c>
      <c r="E36">
        <v>1</v>
      </c>
      <c r="F36" t="s">
        <v>253</v>
      </c>
      <c r="G36" t="s">
        <v>96</v>
      </c>
      <c r="H36">
        <v>29</v>
      </c>
      <c r="I36" t="s">
        <v>201</v>
      </c>
      <c r="J36" t="s">
        <v>195</v>
      </c>
      <c r="K36">
        <v>178</v>
      </c>
      <c r="L36">
        <v>301920.70789999998</v>
      </c>
      <c r="M36">
        <v>2975</v>
      </c>
      <c r="N36">
        <v>2</v>
      </c>
      <c r="O36">
        <v>259</v>
      </c>
      <c r="P36">
        <v>717</v>
      </c>
      <c r="Q36">
        <v>987</v>
      </c>
      <c r="R36">
        <v>818</v>
      </c>
      <c r="S36">
        <v>192</v>
      </c>
      <c r="T36">
        <v>6.7226899999999997E-4</v>
      </c>
      <c r="U36">
        <v>8.7058824000000007E-2</v>
      </c>
      <c r="V36">
        <v>0.24100840300000001</v>
      </c>
      <c r="W36">
        <v>0.33176470600000002</v>
      </c>
      <c r="X36">
        <v>0.27495798300000002</v>
      </c>
      <c r="Y36">
        <v>6.4537814999999998E-2</v>
      </c>
      <c r="Z36">
        <v>4</v>
      </c>
      <c r="AA36">
        <v>46</v>
      </c>
      <c r="AB36">
        <v>212</v>
      </c>
      <c r="AC36">
        <v>450</v>
      </c>
      <c r="AD36">
        <v>471</v>
      </c>
      <c r="AE36">
        <v>531</v>
      </c>
      <c r="AF36">
        <v>445</v>
      </c>
      <c r="AG36">
        <v>376</v>
      </c>
      <c r="AH36">
        <v>440</v>
      </c>
      <c r="AI36">
        <v>1.3445379999999999E-3</v>
      </c>
      <c r="AJ36">
        <v>1.5462185E-2</v>
      </c>
      <c r="AK36">
        <v>7.1260504000000002E-2</v>
      </c>
      <c r="AL36">
        <v>0.15126050399999999</v>
      </c>
      <c r="AM36">
        <v>0.15831932800000001</v>
      </c>
      <c r="AN36">
        <v>0.17848739499999999</v>
      </c>
      <c r="AO36">
        <v>0.149579832</v>
      </c>
      <c r="AP36">
        <v>0.12638655500000001</v>
      </c>
      <c r="AQ36">
        <v>0.14789916</v>
      </c>
      <c r="AR36">
        <v>7081</v>
      </c>
      <c r="AS36">
        <v>328</v>
      </c>
      <c r="AT36">
        <v>251</v>
      </c>
      <c r="AU36">
        <v>165</v>
      </c>
      <c r="AV36">
        <v>431</v>
      </c>
      <c r="AW36">
        <v>103</v>
      </c>
      <c r="AX36">
        <v>213</v>
      </c>
      <c r="AY36">
        <v>144</v>
      </c>
      <c r="AZ36">
        <v>275</v>
      </c>
      <c r="BA36">
        <v>255</v>
      </c>
      <c r="BB36">
        <v>1179</v>
      </c>
      <c r="BC36">
        <v>1574</v>
      </c>
      <c r="BD36">
        <v>560</v>
      </c>
      <c r="BE36">
        <v>776</v>
      </c>
      <c r="BF36">
        <v>550</v>
      </c>
      <c r="BG36">
        <v>167</v>
      </c>
      <c r="BH36">
        <v>110</v>
      </c>
      <c r="BI36">
        <v>44.1</v>
      </c>
      <c r="BJ36">
        <v>46</v>
      </c>
      <c r="BK36">
        <v>4.6321141000000003E-2</v>
      </c>
      <c r="BL36">
        <v>3.5446971000000001E-2</v>
      </c>
      <c r="BM36">
        <v>2.3301794000000001E-2</v>
      </c>
      <c r="BN36">
        <v>6.0867109000000003E-2</v>
      </c>
      <c r="BO36">
        <v>1.4545967999999999E-2</v>
      </c>
      <c r="BP36">
        <v>3.0080497000000001E-2</v>
      </c>
      <c r="BQ36">
        <v>2.0336111E-2</v>
      </c>
      <c r="BR36">
        <v>3.8836322999999999E-2</v>
      </c>
      <c r="BS36">
        <v>3.6011862999999998E-2</v>
      </c>
      <c r="BT36">
        <v>0.166501907</v>
      </c>
      <c r="BU36">
        <v>0.22228498799999999</v>
      </c>
      <c r="BV36">
        <v>7.9084874999999999E-2</v>
      </c>
      <c r="BW36">
        <v>0.109589041</v>
      </c>
      <c r="BX36">
        <v>7.7672644999999998E-2</v>
      </c>
      <c r="BY36">
        <v>2.3584239999999999E-2</v>
      </c>
      <c r="BZ36">
        <v>1.5534529E-2</v>
      </c>
      <c r="CA36">
        <v>68</v>
      </c>
      <c r="CB36">
        <v>31</v>
      </c>
      <c r="CC36">
        <v>27</v>
      </c>
      <c r="CD36">
        <v>0.151685393</v>
      </c>
      <c r="CE36">
        <v>0.382022472</v>
      </c>
      <c r="CF36">
        <v>0.17415730300000001</v>
      </c>
      <c r="CG36" t="s">
        <v>158</v>
      </c>
      <c r="CH36" t="s">
        <v>2099</v>
      </c>
      <c r="CI36" t="s">
        <v>2100</v>
      </c>
      <c r="CJ36" t="s">
        <v>2101</v>
      </c>
      <c r="CK36" t="s">
        <v>2102</v>
      </c>
      <c r="CL36" t="s">
        <v>2103</v>
      </c>
    </row>
    <row r="37" spans="1:90">
      <c r="A37" s="1">
        <v>43967</v>
      </c>
      <c r="B37" t="s">
        <v>1144</v>
      </c>
      <c r="C37">
        <v>5422</v>
      </c>
      <c r="D37" t="s">
        <v>1084</v>
      </c>
      <c r="E37">
        <v>1</v>
      </c>
      <c r="F37" t="s">
        <v>253</v>
      </c>
      <c r="G37" t="s">
        <v>116</v>
      </c>
      <c r="H37">
        <v>18</v>
      </c>
      <c r="I37" t="s">
        <v>228</v>
      </c>
      <c r="J37" t="s">
        <v>215</v>
      </c>
      <c r="K37">
        <v>199</v>
      </c>
      <c r="L37">
        <v>649535.64820000005</v>
      </c>
      <c r="M37">
        <v>3196</v>
      </c>
      <c r="N37">
        <v>8</v>
      </c>
      <c r="O37">
        <v>272</v>
      </c>
      <c r="P37">
        <v>972</v>
      </c>
      <c r="Q37">
        <v>711</v>
      </c>
      <c r="R37">
        <v>827</v>
      </c>
      <c r="S37">
        <v>406</v>
      </c>
      <c r="T37">
        <v>2.5031290000000002E-3</v>
      </c>
      <c r="U37">
        <v>8.5106382999999994E-2</v>
      </c>
      <c r="V37">
        <v>0.30413016300000001</v>
      </c>
      <c r="W37">
        <v>0.222465582</v>
      </c>
      <c r="X37">
        <v>0.25876095100000002</v>
      </c>
      <c r="Y37">
        <v>0.12703379200000001</v>
      </c>
      <c r="Z37">
        <v>21</v>
      </c>
      <c r="AA37">
        <v>93</v>
      </c>
      <c r="AB37">
        <v>233</v>
      </c>
      <c r="AC37">
        <v>812</v>
      </c>
      <c r="AD37">
        <v>437</v>
      </c>
      <c r="AE37">
        <v>361</v>
      </c>
      <c r="AF37">
        <v>324</v>
      </c>
      <c r="AG37">
        <v>311</v>
      </c>
      <c r="AH37">
        <v>604</v>
      </c>
      <c r="AI37">
        <v>6.5707129999999997E-3</v>
      </c>
      <c r="AJ37">
        <v>2.9098874E-2</v>
      </c>
      <c r="AK37">
        <v>7.2903629999999997E-2</v>
      </c>
      <c r="AL37">
        <v>0.25406758400000001</v>
      </c>
      <c r="AM37">
        <v>0.136733417</v>
      </c>
      <c r="AN37">
        <v>0.11295369199999999</v>
      </c>
      <c r="AO37">
        <v>0.101376721</v>
      </c>
      <c r="AP37">
        <v>9.7309136000000004E-2</v>
      </c>
      <c r="AQ37">
        <v>0.188986233</v>
      </c>
      <c r="AR37">
        <v>7564</v>
      </c>
      <c r="AS37">
        <v>597</v>
      </c>
      <c r="AT37">
        <v>321</v>
      </c>
      <c r="AU37">
        <v>182</v>
      </c>
      <c r="AV37">
        <v>438</v>
      </c>
      <c r="AW37">
        <v>79</v>
      </c>
      <c r="AX37">
        <v>154</v>
      </c>
      <c r="AY37">
        <v>108</v>
      </c>
      <c r="AZ37">
        <v>252</v>
      </c>
      <c r="BA37">
        <v>349</v>
      </c>
      <c r="BB37">
        <v>1844</v>
      </c>
      <c r="BC37">
        <v>1498</v>
      </c>
      <c r="BD37">
        <v>455</v>
      </c>
      <c r="BE37">
        <v>653</v>
      </c>
      <c r="BF37">
        <v>448</v>
      </c>
      <c r="BG37">
        <v>127</v>
      </c>
      <c r="BH37">
        <v>59</v>
      </c>
      <c r="BI37">
        <v>39.9</v>
      </c>
      <c r="BJ37">
        <v>40</v>
      </c>
      <c r="BK37">
        <v>7.8926494E-2</v>
      </c>
      <c r="BL37">
        <v>4.2437863999999999E-2</v>
      </c>
      <c r="BM37">
        <v>2.4061342999999999E-2</v>
      </c>
      <c r="BN37">
        <v>5.7905869999999998E-2</v>
      </c>
      <c r="BO37">
        <v>1.0444208999999999E-2</v>
      </c>
      <c r="BP37">
        <v>2.0359598E-2</v>
      </c>
      <c r="BQ37">
        <v>1.427816E-2</v>
      </c>
      <c r="BR37">
        <v>3.3315706E-2</v>
      </c>
      <c r="BS37">
        <v>4.6139608999999998E-2</v>
      </c>
      <c r="BT37">
        <v>0.24378635600000001</v>
      </c>
      <c r="BU37">
        <v>0.198043363</v>
      </c>
      <c r="BV37">
        <v>6.0153357999999997E-2</v>
      </c>
      <c r="BW37">
        <v>8.6329983999999999E-2</v>
      </c>
      <c r="BX37">
        <v>5.9227922000000002E-2</v>
      </c>
      <c r="BY37">
        <v>1.6790058E-2</v>
      </c>
      <c r="BZ37">
        <v>7.8001060000000002E-3</v>
      </c>
      <c r="CA37">
        <v>42</v>
      </c>
      <c r="CB37">
        <v>18</v>
      </c>
      <c r="CC37">
        <v>83</v>
      </c>
      <c r="CD37">
        <v>0.41708542700000001</v>
      </c>
      <c r="CE37">
        <v>0.21105527600000001</v>
      </c>
      <c r="CF37">
        <v>9.0452261000000006E-2</v>
      </c>
      <c r="CG37" t="s">
        <v>164</v>
      </c>
      <c r="CH37" t="s">
        <v>2108</v>
      </c>
      <c r="CI37" t="s">
        <v>2104</v>
      </c>
      <c r="CJ37" t="s">
        <v>2101</v>
      </c>
      <c r="CK37" t="s">
        <v>2105</v>
      </c>
      <c r="CL37" t="s">
        <v>2109</v>
      </c>
    </row>
    <row r="38" spans="1:90">
      <c r="A38" s="1">
        <v>43964</v>
      </c>
      <c r="B38" t="s">
        <v>1145</v>
      </c>
      <c r="C38">
        <v>1765</v>
      </c>
      <c r="D38" t="s">
        <v>569</v>
      </c>
      <c r="E38">
        <v>1</v>
      </c>
      <c r="F38" t="s">
        <v>255</v>
      </c>
      <c r="G38" t="s">
        <v>103</v>
      </c>
      <c r="H38">
        <v>17</v>
      </c>
      <c r="I38" t="s">
        <v>201</v>
      </c>
      <c r="J38" t="s">
        <v>191</v>
      </c>
      <c r="K38">
        <v>347</v>
      </c>
      <c r="L38">
        <v>220624.14989999999</v>
      </c>
      <c r="M38">
        <v>3219</v>
      </c>
      <c r="N38">
        <v>2</v>
      </c>
      <c r="O38">
        <v>173</v>
      </c>
      <c r="P38">
        <v>1006</v>
      </c>
      <c r="Q38">
        <v>1270</v>
      </c>
      <c r="R38">
        <v>646</v>
      </c>
      <c r="S38">
        <v>122</v>
      </c>
      <c r="T38">
        <v>6.2131100000000004E-4</v>
      </c>
      <c r="U38">
        <v>5.3743398999999997E-2</v>
      </c>
      <c r="V38">
        <v>0.31251941599999999</v>
      </c>
      <c r="W38">
        <v>0.394532463</v>
      </c>
      <c r="X38">
        <v>0.20068344199999999</v>
      </c>
      <c r="Y38">
        <v>3.7899968999999999E-2</v>
      </c>
      <c r="Z38">
        <v>4</v>
      </c>
      <c r="AA38">
        <v>41</v>
      </c>
      <c r="AB38">
        <v>245</v>
      </c>
      <c r="AC38">
        <v>802</v>
      </c>
      <c r="AD38">
        <v>865</v>
      </c>
      <c r="AE38">
        <v>511</v>
      </c>
      <c r="AF38">
        <v>370</v>
      </c>
      <c r="AG38">
        <v>216</v>
      </c>
      <c r="AH38">
        <v>165</v>
      </c>
      <c r="AI38">
        <v>1.2426220000000001E-3</v>
      </c>
      <c r="AJ38">
        <v>1.2736875E-2</v>
      </c>
      <c r="AK38">
        <v>7.6110593000000004E-2</v>
      </c>
      <c r="AL38">
        <v>0.249145697</v>
      </c>
      <c r="AM38">
        <v>0.26871699300000002</v>
      </c>
      <c r="AN38">
        <v>0.15874495199999999</v>
      </c>
      <c r="AO38">
        <v>0.114942529</v>
      </c>
      <c r="AP38">
        <v>6.7101584000000006E-2</v>
      </c>
      <c r="AQ38">
        <v>5.1258155E-2</v>
      </c>
      <c r="AR38">
        <v>8306</v>
      </c>
      <c r="AS38">
        <v>972</v>
      </c>
      <c r="AT38">
        <v>444</v>
      </c>
      <c r="AU38">
        <v>241</v>
      </c>
      <c r="AV38">
        <v>599</v>
      </c>
      <c r="AW38">
        <v>110</v>
      </c>
      <c r="AX38">
        <v>155</v>
      </c>
      <c r="AY38">
        <v>154</v>
      </c>
      <c r="AZ38">
        <v>493</v>
      </c>
      <c r="BA38">
        <v>810</v>
      </c>
      <c r="BB38">
        <v>2310</v>
      </c>
      <c r="BC38">
        <v>1105</v>
      </c>
      <c r="BD38">
        <v>270</v>
      </c>
      <c r="BE38">
        <v>354</v>
      </c>
      <c r="BF38">
        <v>182</v>
      </c>
      <c r="BG38">
        <v>68</v>
      </c>
      <c r="BH38">
        <v>39</v>
      </c>
      <c r="BI38">
        <v>31.2</v>
      </c>
      <c r="BJ38">
        <v>31</v>
      </c>
      <c r="BK38">
        <v>0.11702383800000001</v>
      </c>
      <c r="BL38">
        <v>5.3455333000000001E-2</v>
      </c>
      <c r="BM38">
        <v>2.901517E-2</v>
      </c>
      <c r="BN38">
        <v>7.2116542000000006E-2</v>
      </c>
      <c r="BO38">
        <v>1.3243438E-2</v>
      </c>
      <c r="BP38">
        <v>1.8661209000000002E-2</v>
      </c>
      <c r="BQ38">
        <v>1.8540813999999999E-2</v>
      </c>
      <c r="BR38">
        <v>5.9354682999999998E-2</v>
      </c>
      <c r="BS38">
        <v>9.7519864999999997E-2</v>
      </c>
      <c r="BT38">
        <v>0.27811220800000003</v>
      </c>
      <c r="BU38">
        <v>0.13303635899999999</v>
      </c>
      <c r="BV38">
        <v>3.2506621999999999E-2</v>
      </c>
      <c r="BW38">
        <v>4.2619793000000003E-2</v>
      </c>
      <c r="BX38">
        <v>2.1911870999999999E-2</v>
      </c>
      <c r="BY38">
        <v>8.1868529999999991E-3</v>
      </c>
      <c r="BZ38">
        <v>4.6954010000000001E-3</v>
      </c>
      <c r="CA38">
        <v>58</v>
      </c>
      <c r="CB38">
        <v>93</v>
      </c>
      <c r="CC38">
        <v>64</v>
      </c>
      <c r="CD38">
        <v>0.18443804</v>
      </c>
      <c r="CE38">
        <v>0.167146974</v>
      </c>
      <c r="CF38">
        <v>0.26801152700000003</v>
      </c>
      <c r="CG38" t="s">
        <v>157</v>
      </c>
      <c r="CH38" t="s">
        <v>2108</v>
      </c>
      <c r="CI38" t="s">
        <v>2100</v>
      </c>
      <c r="CJ38" t="s">
        <v>2101</v>
      </c>
      <c r="CK38" t="s">
        <v>2102</v>
      </c>
      <c r="CL38" t="s">
        <v>2109</v>
      </c>
    </row>
    <row r="39" spans="1:90">
      <c r="A39" s="1">
        <v>43960</v>
      </c>
      <c r="B39" t="s">
        <v>1146</v>
      </c>
      <c r="C39">
        <v>2342</v>
      </c>
      <c r="D39" t="s">
        <v>537</v>
      </c>
      <c r="E39">
        <v>1</v>
      </c>
      <c r="F39" t="s">
        <v>253</v>
      </c>
      <c r="G39" t="s">
        <v>76</v>
      </c>
      <c r="H39">
        <v>21</v>
      </c>
      <c r="I39" t="s">
        <v>201</v>
      </c>
      <c r="J39" t="s">
        <v>185</v>
      </c>
      <c r="K39">
        <v>101</v>
      </c>
      <c r="L39">
        <v>256481.3168</v>
      </c>
      <c r="M39">
        <v>2101</v>
      </c>
      <c r="N39">
        <v>9</v>
      </c>
      <c r="O39">
        <v>243</v>
      </c>
      <c r="P39">
        <v>592</v>
      </c>
      <c r="Q39">
        <v>943</v>
      </c>
      <c r="R39">
        <v>280</v>
      </c>
      <c r="S39">
        <v>34</v>
      </c>
      <c r="T39">
        <v>4.2836740000000003E-3</v>
      </c>
      <c r="U39">
        <v>0.11565921</v>
      </c>
      <c r="V39">
        <v>0.28177058500000002</v>
      </c>
      <c r="W39">
        <v>0.44883388899999999</v>
      </c>
      <c r="X39">
        <v>0.13326987100000001</v>
      </c>
      <c r="Y39">
        <v>1.6182769999999999E-2</v>
      </c>
      <c r="Z39">
        <v>8</v>
      </c>
      <c r="AA39">
        <v>88</v>
      </c>
      <c r="AB39">
        <v>155</v>
      </c>
      <c r="AC39">
        <v>451</v>
      </c>
      <c r="AD39">
        <v>496</v>
      </c>
      <c r="AE39">
        <v>471</v>
      </c>
      <c r="AF39">
        <v>258</v>
      </c>
      <c r="AG39">
        <v>121</v>
      </c>
      <c r="AH39">
        <v>53</v>
      </c>
      <c r="AI39">
        <v>3.8077110000000001E-3</v>
      </c>
      <c r="AJ39">
        <v>4.1884816999999998E-2</v>
      </c>
      <c r="AK39">
        <v>7.3774392999999994E-2</v>
      </c>
      <c r="AL39">
        <v>0.21465968599999999</v>
      </c>
      <c r="AM39">
        <v>0.23607805800000001</v>
      </c>
      <c r="AN39">
        <v>0.22417896200000001</v>
      </c>
      <c r="AO39">
        <v>0.122798667</v>
      </c>
      <c r="AP39">
        <v>5.7591623000000002E-2</v>
      </c>
      <c r="AQ39">
        <v>2.5226083E-2</v>
      </c>
      <c r="AR39">
        <v>4861</v>
      </c>
      <c r="AS39">
        <v>324</v>
      </c>
      <c r="AT39">
        <v>160</v>
      </c>
      <c r="AU39">
        <v>117</v>
      </c>
      <c r="AV39">
        <v>289</v>
      </c>
      <c r="AW39">
        <v>64</v>
      </c>
      <c r="AX39">
        <v>126</v>
      </c>
      <c r="AY39">
        <v>95</v>
      </c>
      <c r="AZ39">
        <v>280</v>
      </c>
      <c r="BA39">
        <v>347</v>
      </c>
      <c r="BB39">
        <v>1027</v>
      </c>
      <c r="BC39">
        <v>1164</v>
      </c>
      <c r="BD39">
        <v>280</v>
      </c>
      <c r="BE39">
        <v>315</v>
      </c>
      <c r="BF39">
        <v>209</v>
      </c>
      <c r="BG39">
        <v>48</v>
      </c>
      <c r="BH39">
        <v>16</v>
      </c>
      <c r="BI39">
        <v>38.200000000000003</v>
      </c>
      <c r="BJ39">
        <v>39</v>
      </c>
      <c r="BK39">
        <v>6.6652952000000001E-2</v>
      </c>
      <c r="BL39">
        <v>3.2915038000000001E-2</v>
      </c>
      <c r="BM39">
        <v>2.4069121999999998E-2</v>
      </c>
      <c r="BN39">
        <v>5.9452787E-2</v>
      </c>
      <c r="BO39">
        <v>1.3166015E-2</v>
      </c>
      <c r="BP39">
        <v>2.5920591999999999E-2</v>
      </c>
      <c r="BQ39">
        <v>1.9543304000000001E-2</v>
      </c>
      <c r="BR39">
        <v>5.7601316999999999E-2</v>
      </c>
      <c r="BS39">
        <v>7.1384488999999995E-2</v>
      </c>
      <c r="BT39">
        <v>0.211273401</v>
      </c>
      <c r="BU39">
        <v>0.239456902</v>
      </c>
      <c r="BV39">
        <v>5.7601316999999999E-2</v>
      </c>
      <c r="BW39">
        <v>6.4801480999999994E-2</v>
      </c>
      <c r="BX39">
        <v>4.2995268000000003E-2</v>
      </c>
      <c r="BY39">
        <v>9.8745110000000007E-3</v>
      </c>
      <c r="BZ39">
        <v>3.2915039999999998E-3</v>
      </c>
      <c r="CA39">
        <v>21</v>
      </c>
      <c r="CB39">
        <v>24</v>
      </c>
      <c r="CC39">
        <v>3</v>
      </c>
      <c r="CD39">
        <v>2.9702969999999999E-2</v>
      </c>
      <c r="CE39">
        <v>0.20792079199999999</v>
      </c>
      <c r="CF39">
        <v>0.23762376199999999</v>
      </c>
      <c r="CG39" t="s">
        <v>158</v>
      </c>
      <c r="CH39" t="s">
        <v>2099</v>
      </c>
      <c r="CI39" t="s">
        <v>2100</v>
      </c>
      <c r="CJ39" t="s">
        <v>2101</v>
      </c>
      <c r="CK39" t="s">
        <v>2102</v>
      </c>
      <c r="CL39" t="s">
        <v>2103</v>
      </c>
    </row>
    <row r="40" spans="1:90">
      <c r="A40" s="1">
        <v>43959</v>
      </c>
      <c r="B40" t="s">
        <v>1147</v>
      </c>
      <c r="C40">
        <v>2342</v>
      </c>
      <c r="D40" t="s">
        <v>858</v>
      </c>
      <c r="E40">
        <v>1</v>
      </c>
      <c r="F40" t="s">
        <v>253</v>
      </c>
      <c r="G40" t="s">
        <v>118</v>
      </c>
      <c r="H40">
        <v>28</v>
      </c>
      <c r="I40" t="s">
        <v>228</v>
      </c>
      <c r="J40" t="s">
        <v>223</v>
      </c>
      <c r="K40">
        <v>100</v>
      </c>
      <c r="L40">
        <v>652764.80000000005</v>
      </c>
      <c r="M40">
        <v>2283</v>
      </c>
      <c r="N40">
        <v>1</v>
      </c>
      <c r="O40">
        <v>84</v>
      </c>
      <c r="P40">
        <v>354</v>
      </c>
      <c r="Q40">
        <v>989</v>
      </c>
      <c r="R40">
        <v>609</v>
      </c>
      <c r="S40">
        <v>246</v>
      </c>
      <c r="T40">
        <v>4.3802000000000001E-4</v>
      </c>
      <c r="U40">
        <v>3.6793693000000002E-2</v>
      </c>
      <c r="V40">
        <v>0.15505913299999999</v>
      </c>
      <c r="W40">
        <v>0.43320192699999999</v>
      </c>
      <c r="X40">
        <v>0.26675427099999999</v>
      </c>
      <c r="Y40">
        <v>0.107752957</v>
      </c>
      <c r="Z40">
        <v>1</v>
      </c>
      <c r="AA40">
        <v>16</v>
      </c>
      <c r="AB40">
        <v>82</v>
      </c>
      <c r="AC40">
        <v>194</v>
      </c>
      <c r="AD40">
        <v>371</v>
      </c>
      <c r="AE40">
        <v>528</v>
      </c>
      <c r="AF40">
        <v>418</v>
      </c>
      <c r="AG40">
        <v>316</v>
      </c>
      <c r="AH40">
        <v>357</v>
      </c>
      <c r="AI40">
        <v>4.3802000000000001E-4</v>
      </c>
      <c r="AJ40">
        <v>7.008322E-3</v>
      </c>
      <c r="AK40">
        <v>3.5917652000000001E-2</v>
      </c>
      <c r="AL40">
        <v>8.4975909000000002E-2</v>
      </c>
      <c r="AM40">
        <v>0.16250547500000001</v>
      </c>
      <c r="AN40">
        <v>0.231274639</v>
      </c>
      <c r="AO40">
        <v>0.183092422</v>
      </c>
      <c r="AP40">
        <v>0.13841436700000001</v>
      </c>
      <c r="AQ40">
        <v>0.15637319299999999</v>
      </c>
      <c r="AR40">
        <v>5858</v>
      </c>
      <c r="AS40">
        <v>317</v>
      </c>
      <c r="AT40">
        <v>235</v>
      </c>
      <c r="AU40">
        <v>146</v>
      </c>
      <c r="AV40">
        <v>452</v>
      </c>
      <c r="AW40">
        <v>78</v>
      </c>
      <c r="AX40">
        <v>200</v>
      </c>
      <c r="AY40">
        <v>130</v>
      </c>
      <c r="AZ40">
        <v>192</v>
      </c>
      <c r="BA40">
        <v>189</v>
      </c>
      <c r="BB40">
        <v>1089</v>
      </c>
      <c r="BC40">
        <v>1259</v>
      </c>
      <c r="BD40">
        <v>410</v>
      </c>
      <c r="BE40">
        <v>600</v>
      </c>
      <c r="BF40">
        <v>398</v>
      </c>
      <c r="BG40">
        <v>101</v>
      </c>
      <c r="BH40">
        <v>62</v>
      </c>
      <c r="BI40">
        <v>41.8</v>
      </c>
      <c r="BJ40">
        <v>44</v>
      </c>
      <c r="BK40">
        <v>5.4114031999999999E-2</v>
      </c>
      <c r="BL40">
        <v>4.0116080999999998E-2</v>
      </c>
      <c r="BM40">
        <v>2.4923181999999999E-2</v>
      </c>
      <c r="BN40">
        <v>7.7159439999999996E-2</v>
      </c>
      <c r="BO40">
        <v>1.3315125000000001E-2</v>
      </c>
      <c r="BP40">
        <v>3.4141344999999997E-2</v>
      </c>
      <c r="BQ40">
        <v>2.2191874E-2</v>
      </c>
      <c r="BR40">
        <v>3.2775691000000003E-2</v>
      </c>
      <c r="BS40">
        <v>3.2263570999999998E-2</v>
      </c>
      <c r="BT40">
        <v>0.18589962400000001</v>
      </c>
      <c r="BU40">
        <v>0.21491976800000001</v>
      </c>
      <c r="BV40">
        <v>6.9989757999999999E-2</v>
      </c>
      <c r="BW40">
        <v>0.102424036</v>
      </c>
      <c r="BX40">
        <v>6.7941276999999994E-2</v>
      </c>
      <c r="BY40">
        <v>1.7241379000000001E-2</v>
      </c>
      <c r="BZ40">
        <v>1.0583817000000001E-2</v>
      </c>
      <c r="CA40">
        <v>34</v>
      </c>
      <c r="CB40">
        <v>41</v>
      </c>
      <c r="CC40">
        <v>5</v>
      </c>
      <c r="CD40">
        <v>0.05</v>
      </c>
      <c r="CE40">
        <v>0.34</v>
      </c>
      <c r="CF40">
        <v>0.41</v>
      </c>
      <c r="CG40" t="s">
        <v>158</v>
      </c>
      <c r="CH40" t="s">
        <v>2099</v>
      </c>
      <c r="CI40" t="s">
        <v>2100</v>
      </c>
      <c r="CJ40" t="s">
        <v>2101</v>
      </c>
      <c r="CK40" t="s">
        <v>2102</v>
      </c>
      <c r="CL40" t="s">
        <v>2103</v>
      </c>
    </row>
    <row r="41" spans="1:90">
      <c r="A41" s="1">
        <v>43974</v>
      </c>
      <c r="B41" t="s">
        <v>1148</v>
      </c>
      <c r="C41">
        <v>2342</v>
      </c>
      <c r="D41" t="s">
        <v>844</v>
      </c>
      <c r="E41">
        <v>1</v>
      </c>
      <c r="F41" t="s">
        <v>255</v>
      </c>
      <c r="G41" t="s">
        <v>30</v>
      </c>
      <c r="H41">
        <v>21</v>
      </c>
      <c r="I41" t="s">
        <v>228</v>
      </c>
      <c r="J41" t="s">
        <v>217</v>
      </c>
      <c r="K41">
        <v>298</v>
      </c>
      <c r="L41">
        <v>356004.04359999998</v>
      </c>
      <c r="M41">
        <v>3729</v>
      </c>
      <c r="N41">
        <v>5</v>
      </c>
      <c r="O41">
        <v>591</v>
      </c>
      <c r="P41">
        <v>1303</v>
      </c>
      <c r="Q41">
        <v>1425</v>
      </c>
      <c r="R41">
        <v>336</v>
      </c>
      <c r="S41">
        <v>69</v>
      </c>
      <c r="T41">
        <v>1.3408420000000001E-3</v>
      </c>
      <c r="U41">
        <v>0.15848752999999999</v>
      </c>
      <c r="V41">
        <v>0.34942343799999998</v>
      </c>
      <c r="W41">
        <v>0.38213998399999999</v>
      </c>
      <c r="X41">
        <v>9.0104586E-2</v>
      </c>
      <c r="Y41">
        <v>1.8503619999999998E-2</v>
      </c>
      <c r="Z41">
        <v>31</v>
      </c>
      <c r="AA41">
        <v>147</v>
      </c>
      <c r="AB41">
        <v>543</v>
      </c>
      <c r="AC41">
        <v>890</v>
      </c>
      <c r="AD41">
        <v>947</v>
      </c>
      <c r="AE41">
        <v>661</v>
      </c>
      <c r="AF41">
        <v>290</v>
      </c>
      <c r="AG41">
        <v>133</v>
      </c>
      <c r="AH41">
        <v>87</v>
      </c>
      <c r="AI41">
        <v>8.3132210000000008E-3</v>
      </c>
      <c r="AJ41">
        <v>3.9420756000000001E-2</v>
      </c>
      <c r="AK41">
        <v>0.14561544700000001</v>
      </c>
      <c r="AL41">
        <v>0.238669885</v>
      </c>
      <c r="AM41">
        <v>0.25395548400000001</v>
      </c>
      <c r="AN41">
        <v>0.177259319</v>
      </c>
      <c r="AO41">
        <v>7.7768839000000006E-2</v>
      </c>
      <c r="AP41">
        <v>3.5666398000000002E-2</v>
      </c>
      <c r="AQ41">
        <v>2.3330652E-2</v>
      </c>
      <c r="AR41">
        <v>8257</v>
      </c>
      <c r="AS41">
        <v>588</v>
      </c>
      <c r="AT41">
        <v>268</v>
      </c>
      <c r="AU41">
        <v>160</v>
      </c>
      <c r="AV41">
        <v>435</v>
      </c>
      <c r="AW41">
        <v>81</v>
      </c>
      <c r="AX41">
        <v>162</v>
      </c>
      <c r="AY41">
        <v>159</v>
      </c>
      <c r="AZ41">
        <v>396</v>
      </c>
      <c r="BA41">
        <v>545</v>
      </c>
      <c r="BB41">
        <v>1918</v>
      </c>
      <c r="BC41">
        <v>1609</v>
      </c>
      <c r="BD41">
        <v>456</v>
      </c>
      <c r="BE41">
        <v>775</v>
      </c>
      <c r="BF41">
        <v>496</v>
      </c>
      <c r="BG41">
        <v>145</v>
      </c>
      <c r="BH41">
        <v>64</v>
      </c>
      <c r="BI41">
        <v>40.299999999999997</v>
      </c>
      <c r="BJ41">
        <v>40</v>
      </c>
      <c r="BK41">
        <v>7.1212305000000004E-2</v>
      </c>
      <c r="BL41">
        <v>3.2457308999999997E-2</v>
      </c>
      <c r="BM41">
        <v>1.9377498E-2</v>
      </c>
      <c r="BN41">
        <v>5.2682571999999997E-2</v>
      </c>
      <c r="BO41">
        <v>9.8098579999999994E-3</v>
      </c>
      <c r="BP41">
        <v>1.9619716999999998E-2</v>
      </c>
      <c r="BQ41">
        <v>1.9256388999999999E-2</v>
      </c>
      <c r="BR41">
        <v>4.7959307E-2</v>
      </c>
      <c r="BS41">
        <v>6.6004601999999996E-2</v>
      </c>
      <c r="BT41">
        <v>0.23228775600000001</v>
      </c>
      <c r="BU41">
        <v>0.194864963</v>
      </c>
      <c r="BV41">
        <v>5.5225868999999997E-2</v>
      </c>
      <c r="BW41">
        <v>9.3859755000000003E-2</v>
      </c>
      <c r="BX41">
        <v>6.0070243000000002E-2</v>
      </c>
      <c r="BY41">
        <v>1.7560856999999999E-2</v>
      </c>
      <c r="BZ41">
        <v>7.7509989999999997E-3</v>
      </c>
      <c r="CA41">
        <v>20</v>
      </c>
      <c r="CB41">
        <v>54</v>
      </c>
      <c r="CC41">
        <v>153</v>
      </c>
      <c r="CD41">
        <v>0.51342281899999997</v>
      </c>
      <c r="CE41">
        <v>6.7114093999999999E-2</v>
      </c>
      <c r="CF41">
        <v>0.18120805400000001</v>
      </c>
      <c r="CG41" t="s">
        <v>158</v>
      </c>
      <c r="CH41" t="s">
        <v>2099</v>
      </c>
      <c r="CI41" t="s">
        <v>2100</v>
      </c>
      <c r="CJ41" t="s">
        <v>2101</v>
      </c>
      <c r="CK41" t="s">
        <v>2102</v>
      </c>
      <c r="CL41" t="s">
        <v>2103</v>
      </c>
    </row>
    <row r="42" spans="1:90">
      <c r="A42" s="1">
        <v>43953</v>
      </c>
      <c r="B42" t="s">
        <v>1149</v>
      </c>
      <c r="C42">
        <v>1549</v>
      </c>
      <c r="D42" t="s">
        <v>1052</v>
      </c>
      <c r="E42">
        <v>1</v>
      </c>
      <c r="F42" t="s">
        <v>255</v>
      </c>
      <c r="G42" t="s">
        <v>148</v>
      </c>
      <c r="H42">
        <v>29</v>
      </c>
      <c r="I42" t="s">
        <v>228</v>
      </c>
      <c r="J42" t="s">
        <v>224</v>
      </c>
      <c r="K42">
        <v>84</v>
      </c>
      <c r="L42">
        <v>1643600.845</v>
      </c>
      <c r="M42">
        <v>1452</v>
      </c>
      <c r="N42">
        <v>4</v>
      </c>
      <c r="O42">
        <v>164</v>
      </c>
      <c r="P42">
        <v>163</v>
      </c>
      <c r="Q42">
        <v>291</v>
      </c>
      <c r="R42">
        <v>298</v>
      </c>
      <c r="S42">
        <v>532</v>
      </c>
      <c r="T42">
        <v>2.7548210000000002E-3</v>
      </c>
      <c r="U42">
        <v>0.11294765800000001</v>
      </c>
      <c r="V42">
        <v>0.11225895299999999</v>
      </c>
      <c r="W42">
        <v>0.200413223</v>
      </c>
      <c r="X42">
        <v>0.20523416</v>
      </c>
      <c r="Y42">
        <v>0.36639118500000001</v>
      </c>
      <c r="Z42">
        <v>6</v>
      </c>
      <c r="AA42">
        <v>32</v>
      </c>
      <c r="AB42">
        <v>124</v>
      </c>
      <c r="AC42">
        <v>117</v>
      </c>
      <c r="AD42">
        <v>128</v>
      </c>
      <c r="AE42">
        <v>157</v>
      </c>
      <c r="AF42">
        <v>125</v>
      </c>
      <c r="AG42">
        <v>130</v>
      </c>
      <c r="AH42">
        <v>633</v>
      </c>
      <c r="AI42">
        <v>4.1322310000000001E-3</v>
      </c>
      <c r="AJ42">
        <v>2.2038566999999998E-2</v>
      </c>
      <c r="AK42">
        <v>8.5399449000000002E-2</v>
      </c>
      <c r="AL42">
        <v>8.0578512000000005E-2</v>
      </c>
      <c r="AM42">
        <v>8.8154270000000007E-2</v>
      </c>
      <c r="AN42">
        <v>0.10812672199999999</v>
      </c>
      <c r="AO42">
        <v>8.6088154E-2</v>
      </c>
      <c r="AP42">
        <v>8.9531680000000002E-2</v>
      </c>
      <c r="AQ42">
        <v>0.43595041299999998</v>
      </c>
      <c r="AR42">
        <v>3921</v>
      </c>
      <c r="AS42">
        <v>208</v>
      </c>
      <c r="AT42">
        <v>169</v>
      </c>
      <c r="AU42">
        <v>113</v>
      </c>
      <c r="AV42">
        <v>293</v>
      </c>
      <c r="AW42">
        <v>65</v>
      </c>
      <c r="AX42">
        <v>98</v>
      </c>
      <c r="AY42">
        <v>79</v>
      </c>
      <c r="AZ42">
        <v>165</v>
      </c>
      <c r="BA42">
        <v>146</v>
      </c>
      <c r="BB42">
        <v>684</v>
      </c>
      <c r="BC42">
        <v>937</v>
      </c>
      <c r="BD42">
        <v>236</v>
      </c>
      <c r="BE42">
        <v>314</v>
      </c>
      <c r="BF42">
        <v>227</v>
      </c>
      <c r="BG42">
        <v>122</v>
      </c>
      <c r="BH42">
        <v>65</v>
      </c>
      <c r="BI42">
        <v>41.5</v>
      </c>
      <c r="BJ42">
        <v>43</v>
      </c>
      <c r="BK42">
        <v>5.3047692E-2</v>
      </c>
      <c r="BL42">
        <v>4.3101250000000001E-2</v>
      </c>
      <c r="BM42">
        <v>2.8819179E-2</v>
      </c>
      <c r="BN42">
        <v>7.4725835000000004E-2</v>
      </c>
      <c r="BO42">
        <v>1.6577404E-2</v>
      </c>
      <c r="BP42">
        <v>2.4993623999999999E-2</v>
      </c>
      <c r="BQ42">
        <v>2.0147920999999999E-2</v>
      </c>
      <c r="BR42">
        <v>4.2081102000000002E-2</v>
      </c>
      <c r="BS42">
        <v>3.7235399000000002E-2</v>
      </c>
      <c r="BT42">
        <v>0.174445295</v>
      </c>
      <c r="BU42">
        <v>0.23896965100000001</v>
      </c>
      <c r="BV42">
        <v>6.0188726999999997E-2</v>
      </c>
      <c r="BW42">
        <v>8.0081611999999996E-2</v>
      </c>
      <c r="BX42">
        <v>5.7893395E-2</v>
      </c>
      <c r="BY42">
        <v>3.1114512E-2</v>
      </c>
      <c r="BZ42">
        <v>1.6577404E-2</v>
      </c>
      <c r="CA42">
        <v>39</v>
      </c>
      <c r="CB42">
        <v>11</v>
      </c>
      <c r="CC42">
        <v>9</v>
      </c>
      <c r="CD42">
        <v>0.10714285699999999</v>
      </c>
      <c r="CE42">
        <v>0.46428571400000002</v>
      </c>
      <c r="CF42">
        <v>0.13095238100000001</v>
      </c>
      <c r="CG42" t="s">
        <v>163</v>
      </c>
      <c r="CH42" t="s">
        <v>2099</v>
      </c>
      <c r="CI42" t="s">
        <v>2104</v>
      </c>
      <c r="CJ42" t="s">
        <v>2101</v>
      </c>
      <c r="CK42" t="s">
        <v>2105</v>
      </c>
      <c r="CL42" t="s">
        <v>2103</v>
      </c>
    </row>
    <row r="43" spans="1:90">
      <c r="A43" s="1">
        <v>43963</v>
      </c>
      <c r="B43" t="s">
        <v>1150</v>
      </c>
      <c r="C43">
        <v>2346</v>
      </c>
      <c r="D43" t="s">
        <v>827</v>
      </c>
      <c r="E43">
        <v>1</v>
      </c>
      <c r="F43" t="s">
        <v>253</v>
      </c>
      <c r="G43" t="s">
        <v>129</v>
      </c>
      <c r="H43">
        <v>20</v>
      </c>
      <c r="I43" t="s">
        <v>228</v>
      </c>
      <c r="J43" t="s">
        <v>217</v>
      </c>
      <c r="K43">
        <v>174</v>
      </c>
      <c r="L43">
        <v>504863.56319999998</v>
      </c>
      <c r="M43">
        <v>3746</v>
      </c>
      <c r="N43">
        <v>1</v>
      </c>
      <c r="O43">
        <v>185</v>
      </c>
      <c r="P43">
        <v>725</v>
      </c>
      <c r="Q43">
        <v>1720</v>
      </c>
      <c r="R43">
        <v>910</v>
      </c>
      <c r="S43">
        <v>205</v>
      </c>
      <c r="T43">
        <v>2.6695100000000003E-4</v>
      </c>
      <c r="U43">
        <v>4.9386012E-2</v>
      </c>
      <c r="V43">
        <v>0.193539776</v>
      </c>
      <c r="W43">
        <v>0.459156434</v>
      </c>
      <c r="X43">
        <v>0.242925788</v>
      </c>
      <c r="Y43">
        <v>5.4725040000000003E-2</v>
      </c>
      <c r="Z43">
        <v>18</v>
      </c>
      <c r="AA43">
        <v>42</v>
      </c>
      <c r="AB43">
        <v>167</v>
      </c>
      <c r="AC43">
        <v>458</v>
      </c>
      <c r="AD43">
        <v>850</v>
      </c>
      <c r="AE43">
        <v>934</v>
      </c>
      <c r="AF43">
        <v>560</v>
      </c>
      <c r="AG43">
        <v>360</v>
      </c>
      <c r="AH43">
        <v>357</v>
      </c>
      <c r="AI43">
        <v>4.8051250000000004E-3</v>
      </c>
      <c r="AJ43">
        <v>1.1211959000000001E-2</v>
      </c>
      <c r="AK43">
        <v>4.4580886E-2</v>
      </c>
      <c r="AL43">
        <v>0.12226374800000001</v>
      </c>
      <c r="AM43">
        <v>0.22690870299999999</v>
      </c>
      <c r="AN43">
        <v>0.249332621</v>
      </c>
      <c r="AO43">
        <v>0.14949279200000001</v>
      </c>
      <c r="AP43">
        <v>9.6102509000000003E-2</v>
      </c>
      <c r="AQ43">
        <v>9.5301654999999999E-2</v>
      </c>
      <c r="AR43">
        <v>9296</v>
      </c>
      <c r="AS43">
        <v>499</v>
      </c>
      <c r="AT43">
        <v>319</v>
      </c>
      <c r="AU43">
        <v>197</v>
      </c>
      <c r="AV43">
        <v>538</v>
      </c>
      <c r="AW43">
        <v>126</v>
      </c>
      <c r="AX43">
        <v>243</v>
      </c>
      <c r="AY43">
        <v>208</v>
      </c>
      <c r="AZ43">
        <v>459</v>
      </c>
      <c r="BA43">
        <v>384</v>
      </c>
      <c r="BB43">
        <v>1845</v>
      </c>
      <c r="BC43">
        <v>1995</v>
      </c>
      <c r="BD43">
        <v>671</v>
      </c>
      <c r="BE43">
        <v>873</v>
      </c>
      <c r="BF43">
        <v>675</v>
      </c>
      <c r="BG43">
        <v>183</v>
      </c>
      <c r="BH43">
        <v>81</v>
      </c>
      <c r="BI43">
        <v>42.2</v>
      </c>
      <c r="BJ43">
        <v>43</v>
      </c>
      <c r="BK43">
        <v>5.3679002000000003E-2</v>
      </c>
      <c r="BL43">
        <v>3.4315835000000003E-2</v>
      </c>
      <c r="BM43">
        <v>2.1191910000000001E-2</v>
      </c>
      <c r="BN43">
        <v>5.7874355000000002E-2</v>
      </c>
      <c r="BO43">
        <v>1.3554217E-2</v>
      </c>
      <c r="BP43">
        <v>2.6140275000000001E-2</v>
      </c>
      <c r="BQ43">
        <v>2.2375215E-2</v>
      </c>
      <c r="BR43">
        <v>4.9376075999999998E-2</v>
      </c>
      <c r="BS43">
        <v>4.1308089999999999E-2</v>
      </c>
      <c r="BT43">
        <v>0.19847246099999999</v>
      </c>
      <c r="BU43">
        <v>0.21460843399999999</v>
      </c>
      <c r="BV43">
        <v>7.2181582999999994E-2</v>
      </c>
      <c r="BW43">
        <v>9.3911359999999999E-2</v>
      </c>
      <c r="BX43">
        <v>7.2611876000000006E-2</v>
      </c>
      <c r="BY43">
        <v>1.9685886E-2</v>
      </c>
      <c r="BZ43">
        <v>8.7134250000000003E-3</v>
      </c>
      <c r="CA43">
        <v>54</v>
      </c>
      <c r="CB43">
        <v>67</v>
      </c>
      <c r="CC43">
        <v>13</v>
      </c>
      <c r="CD43">
        <v>7.4712643999999995E-2</v>
      </c>
      <c r="CE43">
        <v>0.31034482800000002</v>
      </c>
      <c r="CF43">
        <v>0.38505747099999998</v>
      </c>
      <c r="CG43" t="s">
        <v>159</v>
      </c>
      <c r="CH43" t="s">
        <v>2110</v>
      </c>
      <c r="CI43" t="s">
        <v>2111</v>
      </c>
      <c r="CJ43" t="s">
        <v>167</v>
      </c>
      <c r="CK43" t="s">
        <v>2102</v>
      </c>
      <c r="CL43" t="s">
        <v>2112</v>
      </c>
    </row>
    <row r="44" spans="1:90">
      <c r="A44" s="1">
        <v>43954</v>
      </c>
      <c r="B44" t="s">
        <v>1151</v>
      </c>
      <c r="C44">
        <v>5422</v>
      </c>
      <c r="D44" t="s">
        <v>992</v>
      </c>
      <c r="E44">
        <v>4</v>
      </c>
      <c r="F44" t="s">
        <v>253</v>
      </c>
      <c r="G44" t="s">
        <v>129</v>
      </c>
      <c r="H44">
        <v>26</v>
      </c>
      <c r="I44" t="s">
        <v>228</v>
      </c>
      <c r="J44" t="s">
        <v>217</v>
      </c>
      <c r="K44">
        <v>174</v>
      </c>
      <c r="L44">
        <v>504863.56319999998</v>
      </c>
      <c r="M44">
        <v>3746</v>
      </c>
      <c r="N44">
        <v>1</v>
      </c>
      <c r="O44">
        <v>185</v>
      </c>
      <c r="P44">
        <v>725</v>
      </c>
      <c r="Q44">
        <v>1720</v>
      </c>
      <c r="R44">
        <v>910</v>
      </c>
      <c r="S44">
        <v>205</v>
      </c>
      <c r="T44">
        <v>2.6695100000000003E-4</v>
      </c>
      <c r="U44">
        <v>4.9386012E-2</v>
      </c>
      <c r="V44">
        <v>0.193539776</v>
      </c>
      <c r="W44">
        <v>0.459156434</v>
      </c>
      <c r="X44">
        <v>0.242925788</v>
      </c>
      <c r="Y44">
        <v>5.4725040000000003E-2</v>
      </c>
      <c r="Z44">
        <v>18</v>
      </c>
      <c r="AA44">
        <v>42</v>
      </c>
      <c r="AB44">
        <v>167</v>
      </c>
      <c r="AC44">
        <v>458</v>
      </c>
      <c r="AD44">
        <v>850</v>
      </c>
      <c r="AE44">
        <v>934</v>
      </c>
      <c r="AF44">
        <v>560</v>
      </c>
      <c r="AG44">
        <v>360</v>
      </c>
      <c r="AH44">
        <v>357</v>
      </c>
      <c r="AI44">
        <v>4.8051250000000004E-3</v>
      </c>
      <c r="AJ44">
        <v>1.1211959000000001E-2</v>
      </c>
      <c r="AK44">
        <v>4.4580886E-2</v>
      </c>
      <c r="AL44">
        <v>0.12226374800000001</v>
      </c>
      <c r="AM44">
        <v>0.22690870299999999</v>
      </c>
      <c r="AN44">
        <v>0.249332621</v>
      </c>
      <c r="AO44">
        <v>0.14949279200000001</v>
      </c>
      <c r="AP44">
        <v>9.6102509000000003E-2</v>
      </c>
      <c r="AQ44">
        <v>9.5301654999999999E-2</v>
      </c>
      <c r="AR44">
        <v>9296</v>
      </c>
      <c r="AS44">
        <v>499</v>
      </c>
      <c r="AT44">
        <v>319</v>
      </c>
      <c r="AU44">
        <v>197</v>
      </c>
      <c r="AV44">
        <v>538</v>
      </c>
      <c r="AW44">
        <v>126</v>
      </c>
      <c r="AX44">
        <v>243</v>
      </c>
      <c r="AY44">
        <v>208</v>
      </c>
      <c r="AZ44">
        <v>459</v>
      </c>
      <c r="BA44">
        <v>384</v>
      </c>
      <c r="BB44">
        <v>1845</v>
      </c>
      <c r="BC44">
        <v>1995</v>
      </c>
      <c r="BD44">
        <v>671</v>
      </c>
      <c r="BE44">
        <v>873</v>
      </c>
      <c r="BF44">
        <v>675</v>
      </c>
      <c r="BG44">
        <v>183</v>
      </c>
      <c r="BH44">
        <v>81</v>
      </c>
      <c r="BI44">
        <v>42.2</v>
      </c>
      <c r="BJ44">
        <v>43</v>
      </c>
      <c r="BK44">
        <v>5.3679002000000003E-2</v>
      </c>
      <c r="BL44">
        <v>3.4315835000000003E-2</v>
      </c>
      <c r="BM44">
        <v>2.1191910000000001E-2</v>
      </c>
      <c r="BN44">
        <v>5.7874355000000002E-2</v>
      </c>
      <c r="BO44">
        <v>1.3554217E-2</v>
      </c>
      <c r="BP44">
        <v>2.6140275000000001E-2</v>
      </c>
      <c r="BQ44">
        <v>2.2375215E-2</v>
      </c>
      <c r="BR44">
        <v>4.9376075999999998E-2</v>
      </c>
      <c r="BS44">
        <v>4.1308089999999999E-2</v>
      </c>
      <c r="BT44">
        <v>0.19847246099999999</v>
      </c>
      <c r="BU44">
        <v>0.21460843399999999</v>
      </c>
      <c r="BV44">
        <v>7.2181582999999994E-2</v>
      </c>
      <c r="BW44">
        <v>9.3911359999999999E-2</v>
      </c>
      <c r="BX44">
        <v>7.2611876000000006E-2</v>
      </c>
      <c r="BY44">
        <v>1.9685886E-2</v>
      </c>
      <c r="BZ44">
        <v>8.7134250000000003E-3</v>
      </c>
      <c r="CA44">
        <v>54</v>
      </c>
      <c r="CB44">
        <v>67</v>
      </c>
      <c r="CC44">
        <v>13</v>
      </c>
      <c r="CD44">
        <v>7.4712643999999995E-2</v>
      </c>
      <c r="CE44">
        <v>0.31034482800000002</v>
      </c>
      <c r="CF44">
        <v>0.38505747099999998</v>
      </c>
      <c r="CG44" t="s">
        <v>164</v>
      </c>
      <c r="CH44" t="s">
        <v>2108</v>
      </c>
      <c r="CI44" t="s">
        <v>2104</v>
      </c>
      <c r="CJ44" t="s">
        <v>2101</v>
      </c>
      <c r="CK44" t="s">
        <v>2105</v>
      </c>
      <c r="CL44" t="s">
        <v>2109</v>
      </c>
    </row>
    <row r="45" spans="1:90">
      <c r="A45" s="1">
        <v>43975</v>
      </c>
      <c r="B45" t="s">
        <v>1152</v>
      </c>
      <c r="C45">
        <v>1765</v>
      </c>
      <c r="D45" t="s">
        <v>643</v>
      </c>
      <c r="E45">
        <v>1</v>
      </c>
      <c r="F45" t="s">
        <v>253</v>
      </c>
      <c r="G45" t="s">
        <v>95</v>
      </c>
      <c r="H45">
        <v>24</v>
      </c>
      <c r="I45" t="s">
        <v>201</v>
      </c>
      <c r="J45" t="s">
        <v>171</v>
      </c>
      <c r="K45">
        <v>152</v>
      </c>
      <c r="L45">
        <v>327932.8947</v>
      </c>
      <c r="M45">
        <v>3557</v>
      </c>
      <c r="N45">
        <v>5</v>
      </c>
      <c r="O45">
        <v>386</v>
      </c>
      <c r="P45">
        <v>1349</v>
      </c>
      <c r="Q45">
        <v>1259</v>
      </c>
      <c r="R45">
        <v>473</v>
      </c>
      <c r="S45">
        <v>85</v>
      </c>
      <c r="T45">
        <v>1.405679E-3</v>
      </c>
      <c r="U45">
        <v>0.10851841399999999</v>
      </c>
      <c r="V45">
        <v>0.37925217900000002</v>
      </c>
      <c r="W45">
        <v>0.35394995800000001</v>
      </c>
      <c r="X45">
        <v>0.132977228</v>
      </c>
      <c r="Y45">
        <v>2.3896542E-2</v>
      </c>
      <c r="Z45">
        <v>13</v>
      </c>
      <c r="AA45">
        <v>105</v>
      </c>
      <c r="AB45">
        <v>338</v>
      </c>
      <c r="AC45">
        <v>1034</v>
      </c>
      <c r="AD45">
        <v>743</v>
      </c>
      <c r="AE45">
        <v>708</v>
      </c>
      <c r="AF45">
        <v>355</v>
      </c>
      <c r="AG45">
        <v>154</v>
      </c>
      <c r="AH45">
        <v>107</v>
      </c>
      <c r="AI45">
        <v>3.6547649999999999E-3</v>
      </c>
      <c r="AJ45">
        <v>2.9519258E-2</v>
      </c>
      <c r="AK45">
        <v>9.5023896999999996E-2</v>
      </c>
      <c r="AL45">
        <v>0.29069440499999999</v>
      </c>
      <c r="AM45">
        <v>0.20888389099999999</v>
      </c>
      <c r="AN45">
        <v>0.19904413800000001</v>
      </c>
      <c r="AO45">
        <v>9.9803205000000006E-2</v>
      </c>
      <c r="AP45">
        <v>4.3294910999999998E-2</v>
      </c>
      <c r="AQ45">
        <v>3.0081528999999999E-2</v>
      </c>
      <c r="AR45">
        <v>7882</v>
      </c>
      <c r="AS45">
        <v>663</v>
      </c>
      <c r="AT45">
        <v>273</v>
      </c>
      <c r="AU45">
        <v>160</v>
      </c>
      <c r="AV45">
        <v>422</v>
      </c>
      <c r="AW45">
        <v>98</v>
      </c>
      <c r="AX45">
        <v>189</v>
      </c>
      <c r="AY45">
        <v>174</v>
      </c>
      <c r="AZ45">
        <v>531</v>
      </c>
      <c r="BA45">
        <v>601</v>
      </c>
      <c r="BB45">
        <v>1516</v>
      </c>
      <c r="BC45">
        <v>1411</v>
      </c>
      <c r="BD45">
        <v>507</v>
      </c>
      <c r="BE45">
        <v>666</v>
      </c>
      <c r="BF45">
        <v>458</v>
      </c>
      <c r="BG45">
        <v>156</v>
      </c>
      <c r="BH45">
        <v>57</v>
      </c>
      <c r="BI45">
        <v>38.9</v>
      </c>
      <c r="BJ45">
        <v>37</v>
      </c>
      <c r="BK45">
        <v>8.4115706999999998E-2</v>
      </c>
      <c r="BL45">
        <v>3.4635879000000001E-2</v>
      </c>
      <c r="BM45">
        <v>2.0299416000000001E-2</v>
      </c>
      <c r="BN45">
        <v>5.3539710999999997E-2</v>
      </c>
      <c r="BO45">
        <v>1.2433392999999999E-2</v>
      </c>
      <c r="BP45">
        <v>2.3978685999999999E-2</v>
      </c>
      <c r="BQ45">
        <v>2.2075615E-2</v>
      </c>
      <c r="BR45">
        <v>6.7368687999999996E-2</v>
      </c>
      <c r="BS45">
        <v>7.6249682999999999E-2</v>
      </c>
      <c r="BT45">
        <v>0.19233697</v>
      </c>
      <c r="BU45">
        <v>0.17901547800000001</v>
      </c>
      <c r="BV45">
        <v>6.4323775999999999E-2</v>
      </c>
      <c r="BW45">
        <v>8.4496320999999999E-2</v>
      </c>
      <c r="BX45">
        <v>5.8107078999999999E-2</v>
      </c>
      <c r="BY45">
        <v>1.9791930999999999E-2</v>
      </c>
      <c r="BZ45">
        <v>7.2316669999999998E-3</v>
      </c>
      <c r="CA45">
        <v>19</v>
      </c>
      <c r="CB45">
        <v>34</v>
      </c>
      <c r="CC45">
        <v>30</v>
      </c>
      <c r="CD45">
        <v>0.19736842099999999</v>
      </c>
      <c r="CE45">
        <v>0.125</v>
      </c>
      <c r="CF45">
        <v>0.22368421099999999</v>
      </c>
      <c r="CG45" t="s">
        <v>157</v>
      </c>
      <c r="CH45" t="s">
        <v>2108</v>
      </c>
      <c r="CI45" t="s">
        <v>2100</v>
      </c>
      <c r="CJ45" t="s">
        <v>2101</v>
      </c>
      <c r="CK45" t="s">
        <v>2102</v>
      </c>
      <c r="CL45" t="s">
        <v>2109</v>
      </c>
    </row>
    <row r="46" spans="1:90">
      <c r="A46" s="1">
        <v>43974</v>
      </c>
      <c r="B46" t="s">
        <v>1153</v>
      </c>
      <c r="C46">
        <v>9559</v>
      </c>
      <c r="D46" t="s">
        <v>945</v>
      </c>
      <c r="E46">
        <v>1</v>
      </c>
      <c r="F46" t="s">
        <v>255</v>
      </c>
      <c r="G46" t="s">
        <v>120</v>
      </c>
      <c r="H46">
        <v>29</v>
      </c>
      <c r="I46" t="s">
        <v>228</v>
      </c>
      <c r="J46" t="s">
        <v>223</v>
      </c>
      <c r="K46">
        <v>156</v>
      </c>
      <c r="L46">
        <v>618414.41669999994</v>
      </c>
      <c r="M46">
        <v>3201</v>
      </c>
      <c r="N46">
        <v>14</v>
      </c>
      <c r="O46">
        <v>324</v>
      </c>
      <c r="P46">
        <v>567</v>
      </c>
      <c r="Q46">
        <v>1008</v>
      </c>
      <c r="R46">
        <v>876</v>
      </c>
      <c r="S46">
        <v>412</v>
      </c>
      <c r="T46">
        <v>4.373633E-3</v>
      </c>
      <c r="U46">
        <v>0.101218369</v>
      </c>
      <c r="V46">
        <v>0.17713214599999999</v>
      </c>
      <c r="W46">
        <v>0.31490159299999998</v>
      </c>
      <c r="X46">
        <v>0.27366447999999999</v>
      </c>
      <c r="Y46">
        <v>0.128709778</v>
      </c>
      <c r="Z46">
        <v>27</v>
      </c>
      <c r="AA46">
        <v>75</v>
      </c>
      <c r="AB46">
        <v>224</v>
      </c>
      <c r="AC46">
        <v>397</v>
      </c>
      <c r="AD46">
        <v>490</v>
      </c>
      <c r="AE46">
        <v>498</v>
      </c>
      <c r="AF46">
        <v>437</v>
      </c>
      <c r="AG46">
        <v>399</v>
      </c>
      <c r="AH46">
        <v>654</v>
      </c>
      <c r="AI46">
        <v>8.4348640000000003E-3</v>
      </c>
      <c r="AJ46">
        <v>2.3430177999999999E-2</v>
      </c>
      <c r="AK46">
        <v>6.9978131999999998E-2</v>
      </c>
      <c r="AL46">
        <v>0.12402374300000001</v>
      </c>
      <c r="AM46">
        <v>0.15307716299999999</v>
      </c>
      <c r="AN46">
        <v>0.15557638200000001</v>
      </c>
      <c r="AO46">
        <v>0.136519838</v>
      </c>
      <c r="AP46">
        <v>0.124648547</v>
      </c>
      <c r="AQ46">
        <v>0.204311153</v>
      </c>
      <c r="AR46">
        <v>7868</v>
      </c>
      <c r="AS46">
        <v>442</v>
      </c>
      <c r="AT46">
        <v>282</v>
      </c>
      <c r="AU46">
        <v>166</v>
      </c>
      <c r="AV46">
        <v>485</v>
      </c>
      <c r="AW46">
        <v>105</v>
      </c>
      <c r="AX46">
        <v>161</v>
      </c>
      <c r="AY46">
        <v>133</v>
      </c>
      <c r="AZ46">
        <v>271</v>
      </c>
      <c r="BA46">
        <v>264</v>
      </c>
      <c r="BB46">
        <v>1404</v>
      </c>
      <c r="BC46">
        <v>1734</v>
      </c>
      <c r="BD46">
        <v>558</v>
      </c>
      <c r="BE46">
        <v>844</v>
      </c>
      <c r="BF46">
        <v>645</v>
      </c>
      <c r="BG46">
        <v>232</v>
      </c>
      <c r="BH46">
        <v>142</v>
      </c>
      <c r="BI46">
        <v>44.5</v>
      </c>
      <c r="BJ46">
        <v>46</v>
      </c>
      <c r="BK46">
        <v>5.6176918999999999E-2</v>
      </c>
      <c r="BL46">
        <v>3.5841382999999997E-2</v>
      </c>
      <c r="BM46">
        <v>2.1098118999999999E-2</v>
      </c>
      <c r="BN46">
        <v>6.1642095000000001E-2</v>
      </c>
      <c r="BO46">
        <v>1.3345196E-2</v>
      </c>
      <c r="BP46">
        <v>2.0462633000000001E-2</v>
      </c>
      <c r="BQ46">
        <v>1.6903914999999999E-2</v>
      </c>
      <c r="BR46">
        <v>3.4443315000000002E-2</v>
      </c>
      <c r="BS46">
        <v>3.3553634999999998E-2</v>
      </c>
      <c r="BT46">
        <v>0.17844433100000001</v>
      </c>
      <c r="BU46">
        <v>0.220386375</v>
      </c>
      <c r="BV46">
        <v>7.0920182999999998E-2</v>
      </c>
      <c r="BW46">
        <v>0.107269954</v>
      </c>
      <c r="BX46">
        <v>8.1977630999999995E-2</v>
      </c>
      <c r="BY46">
        <v>2.9486528000000001E-2</v>
      </c>
      <c r="BZ46">
        <v>1.8047789000000002E-2</v>
      </c>
      <c r="CA46">
        <v>60</v>
      </c>
      <c r="CB46">
        <v>25</v>
      </c>
      <c r="CC46">
        <v>40</v>
      </c>
      <c r="CD46">
        <v>0.256410256</v>
      </c>
      <c r="CE46">
        <v>0.38461538499999998</v>
      </c>
      <c r="CF46">
        <v>0.16025640999999999</v>
      </c>
      <c r="CG46" t="s">
        <v>161</v>
      </c>
      <c r="CH46" t="s">
        <v>2106</v>
      </c>
      <c r="CI46" t="s">
        <v>2104</v>
      </c>
      <c r="CJ46" t="s">
        <v>2101</v>
      </c>
      <c r="CK46" t="s">
        <v>2105</v>
      </c>
      <c r="CL46" t="s">
        <v>2107</v>
      </c>
    </row>
    <row r="47" spans="1:90">
      <c r="A47" s="1">
        <v>43976</v>
      </c>
      <c r="B47" t="s">
        <v>1154</v>
      </c>
      <c r="C47">
        <v>2342</v>
      </c>
      <c r="D47" t="s">
        <v>471</v>
      </c>
      <c r="E47">
        <v>1</v>
      </c>
      <c r="F47" t="s">
        <v>253</v>
      </c>
      <c r="G47" t="s">
        <v>85</v>
      </c>
      <c r="H47">
        <v>24</v>
      </c>
      <c r="I47" t="s">
        <v>201</v>
      </c>
      <c r="J47" t="s">
        <v>173</v>
      </c>
      <c r="K47">
        <v>168</v>
      </c>
      <c r="L47">
        <v>226293.21429999999</v>
      </c>
      <c r="M47">
        <v>4202</v>
      </c>
      <c r="N47">
        <v>5</v>
      </c>
      <c r="O47">
        <v>535</v>
      </c>
      <c r="P47">
        <v>1552</v>
      </c>
      <c r="Q47">
        <v>1795</v>
      </c>
      <c r="R47">
        <v>271</v>
      </c>
      <c r="S47">
        <v>44</v>
      </c>
      <c r="T47">
        <v>1.18991E-3</v>
      </c>
      <c r="U47">
        <v>0.12732032400000001</v>
      </c>
      <c r="V47">
        <v>0.36934792999999999</v>
      </c>
      <c r="W47">
        <v>0.427177535</v>
      </c>
      <c r="X47">
        <v>6.4493098999999998E-2</v>
      </c>
      <c r="Y47">
        <v>1.0471204E-2</v>
      </c>
      <c r="Z47">
        <v>32</v>
      </c>
      <c r="AA47">
        <v>112</v>
      </c>
      <c r="AB47">
        <v>498</v>
      </c>
      <c r="AC47">
        <v>1279</v>
      </c>
      <c r="AD47">
        <v>1007</v>
      </c>
      <c r="AE47">
        <v>930</v>
      </c>
      <c r="AF47">
        <v>197</v>
      </c>
      <c r="AG47">
        <v>93</v>
      </c>
      <c r="AH47">
        <v>54</v>
      </c>
      <c r="AI47">
        <v>7.6154209999999998E-3</v>
      </c>
      <c r="AJ47">
        <v>2.6653974E-2</v>
      </c>
      <c r="AK47">
        <v>0.118514993</v>
      </c>
      <c r="AL47">
        <v>0.304378867</v>
      </c>
      <c r="AM47">
        <v>0.239647787</v>
      </c>
      <c r="AN47">
        <v>0.22132317900000001</v>
      </c>
      <c r="AO47">
        <v>4.6882436999999999E-2</v>
      </c>
      <c r="AP47">
        <v>2.2132318000000002E-2</v>
      </c>
      <c r="AQ47">
        <v>1.2851023E-2</v>
      </c>
      <c r="AR47">
        <v>9574</v>
      </c>
      <c r="AS47">
        <v>917</v>
      </c>
      <c r="AT47">
        <v>398</v>
      </c>
      <c r="AU47">
        <v>237</v>
      </c>
      <c r="AV47">
        <v>586</v>
      </c>
      <c r="AW47">
        <v>126</v>
      </c>
      <c r="AX47">
        <v>237</v>
      </c>
      <c r="AY47">
        <v>255</v>
      </c>
      <c r="AZ47">
        <v>699</v>
      </c>
      <c r="BA47">
        <v>753</v>
      </c>
      <c r="BB47">
        <v>1836</v>
      </c>
      <c r="BC47">
        <v>1638</v>
      </c>
      <c r="BD47">
        <v>502</v>
      </c>
      <c r="BE47">
        <v>667</v>
      </c>
      <c r="BF47">
        <v>482</v>
      </c>
      <c r="BG47">
        <v>169</v>
      </c>
      <c r="BH47">
        <v>72</v>
      </c>
      <c r="BI47">
        <v>36.4</v>
      </c>
      <c r="BJ47">
        <v>34</v>
      </c>
      <c r="BK47">
        <v>9.5780238000000004E-2</v>
      </c>
      <c r="BL47">
        <v>4.1570920999999997E-2</v>
      </c>
      <c r="BM47">
        <v>2.4754544E-2</v>
      </c>
      <c r="BN47">
        <v>6.1207437000000003E-2</v>
      </c>
      <c r="BO47">
        <v>1.3160643E-2</v>
      </c>
      <c r="BP47">
        <v>2.4754544E-2</v>
      </c>
      <c r="BQ47">
        <v>2.6634635E-2</v>
      </c>
      <c r="BR47">
        <v>7.3010236000000006E-2</v>
      </c>
      <c r="BS47">
        <v>7.8650512000000006E-2</v>
      </c>
      <c r="BT47">
        <v>0.19176937499999999</v>
      </c>
      <c r="BU47">
        <v>0.17108836399999999</v>
      </c>
      <c r="BV47">
        <v>5.2433674999999999E-2</v>
      </c>
      <c r="BW47">
        <v>6.9667850000000003E-2</v>
      </c>
      <c r="BX47">
        <v>5.0344684000000001E-2</v>
      </c>
      <c r="BY47">
        <v>1.7651974000000001E-2</v>
      </c>
      <c r="BZ47">
        <v>7.5203680000000004E-3</v>
      </c>
      <c r="CA47">
        <v>6</v>
      </c>
      <c r="CB47">
        <v>47</v>
      </c>
      <c r="CC47">
        <v>26</v>
      </c>
      <c r="CD47">
        <v>0.15476190500000001</v>
      </c>
      <c r="CE47">
        <v>3.5714285999999998E-2</v>
      </c>
      <c r="CF47">
        <v>0.27976190499999998</v>
      </c>
      <c r="CG47" t="s">
        <v>158</v>
      </c>
      <c r="CH47" t="s">
        <v>2099</v>
      </c>
      <c r="CI47" t="s">
        <v>2100</v>
      </c>
      <c r="CJ47" t="s">
        <v>2101</v>
      </c>
      <c r="CK47" t="s">
        <v>2102</v>
      </c>
      <c r="CL47" t="s">
        <v>2103</v>
      </c>
    </row>
    <row r="48" spans="1:90">
      <c r="A48" s="1">
        <v>43976</v>
      </c>
      <c r="B48" t="s">
        <v>1155</v>
      </c>
      <c r="C48">
        <v>9559</v>
      </c>
      <c r="D48" t="s">
        <v>1021</v>
      </c>
      <c r="E48">
        <v>2</v>
      </c>
      <c r="F48" t="s">
        <v>253</v>
      </c>
      <c r="G48" t="s">
        <v>139</v>
      </c>
      <c r="H48">
        <v>29</v>
      </c>
      <c r="I48" t="s">
        <v>228</v>
      </c>
      <c r="J48" t="s">
        <v>216</v>
      </c>
      <c r="K48">
        <v>104</v>
      </c>
      <c r="L48">
        <v>561448.07689999999</v>
      </c>
      <c r="M48">
        <v>2320</v>
      </c>
      <c r="N48">
        <v>5</v>
      </c>
      <c r="O48">
        <v>180</v>
      </c>
      <c r="P48">
        <v>512</v>
      </c>
      <c r="Q48">
        <v>642</v>
      </c>
      <c r="R48">
        <v>588</v>
      </c>
      <c r="S48">
        <v>393</v>
      </c>
      <c r="T48">
        <v>2.1551719999999999E-3</v>
      </c>
      <c r="U48">
        <v>7.7586207000000004E-2</v>
      </c>
      <c r="V48">
        <v>0.22068965500000001</v>
      </c>
      <c r="W48">
        <v>0.27672413800000001</v>
      </c>
      <c r="X48">
        <v>0.25344827599999997</v>
      </c>
      <c r="Y48">
        <v>0.16939655200000001</v>
      </c>
      <c r="Z48">
        <v>6</v>
      </c>
      <c r="AA48">
        <v>28</v>
      </c>
      <c r="AB48">
        <v>207</v>
      </c>
      <c r="AC48">
        <v>362</v>
      </c>
      <c r="AD48">
        <v>351</v>
      </c>
      <c r="AE48">
        <v>280</v>
      </c>
      <c r="AF48">
        <v>250</v>
      </c>
      <c r="AG48">
        <v>270</v>
      </c>
      <c r="AH48">
        <v>566</v>
      </c>
      <c r="AI48">
        <v>2.5862070000000001E-3</v>
      </c>
      <c r="AJ48">
        <v>1.2068966E-2</v>
      </c>
      <c r="AK48">
        <v>8.9224137999999995E-2</v>
      </c>
      <c r="AL48">
        <v>0.156034483</v>
      </c>
      <c r="AM48">
        <v>0.15129310300000001</v>
      </c>
      <c r="AN48">
        <v>0.12068965500000001</v>
      </c>
      <c r="AO48">
        <v>0.107758621</v>
      </c>
      <c r="AP48">
        <v>0.11637931</v>
      </c>
      <c r="AQ48">
        <v>0.24396551699999999</v>
      </c>
      <c r="AR48">
        <v>5626</v>
      </c>
      <c r="AS48">
        <v>410</v>
      </c>
      <c r="AT48">
        <v>208</v>
      </c>
      <c r="AU48">
        <v>124</v>
      </c>
      <c r="AV48">
        <v>338</v>
      </c>
      <c r="AW48">
        <v>60</v>
      </c>
      <c r="AX48">
        <v>100</v>
      </c>
      <c r="AY48">
        <v>88</v>
      </c>
      <c r="AZ48">
        <v>217</v>
      </c>
      <c r="BA48">
        <v>257</v>
      </c>
      <c r="BB48">
        <v>1277</v>
      </c>
      <c r="BC48">
        <v>1182</v>
      </c>
      <c r="BD48">
        <v>345</v>
      </c>
      <c r="BE48">
        <v>494</v>
      </c>
      <c r="BF48">
        <v>356</v>
      </c>
      <c r="BG48">
        <v>107</v>
      </c>
      <c r="BH48">
        <v>63</v>
      </c>
      <c r="BI48">
        <v>41</v>
      </c>
      <c r="BJ48">
        <v>42</v>
      </c>
      <c r="BK48">
        <v>7.2875933000000004E-2</v>
      </c>
      <c r="BL48">
        <v>3.6971205E-2</v>
      </c>
      <c r="BM48">
        <v>2.2040526000000001E-2</v>
      </c>
      <c r="BN48">
        <v>6.0078208000000001E-2</v>
      </c>
      <c r="BO48">
        <v>1.0664771E-2</v>
      </c>
      <c r="BP48">
        <v>1.7774617999999999E-2</v>
      </c>
      <c r="BQ48">
        <v>1.5641664E-2</v>
      </c>
      <c r="BR48">
        <v>3.8570921000000001E-2</v>
      </c>
      <c r="BS48">
        <v>4.5680767999999997E-2</v>
      </c>
      <c r="BT48">
        <v>0.22698187</v>
      </c>
      <c r="BU48">
        <v>0.21009598299999999</v>
      </c>
      <c r="BV48">
        <v>6.1322432000000003E-2</v>
      </c>
      <c r="BW48">
        <v>8.7806612000000006E-2</v>
      </c>
      <c r="BX48">
        <v>6.3277639999999996E-2</v>
      </c>
      <c r="BY48">
        <v>1.9018841000000002E-2</v>
      </c>
      <c r="BZ48">
        <v>1.1198009E-2</v>
      </c>
      <c r="CA48">
        <v>38</v>
      </c>
      <c r="CB48">
        <v>5</v>
      </c>
      <c r="CC48">
        <v>29</v>
      </c>
      <c r="CD48">
        <v>0.27884615400000001</v>
      </c>
      <c r="CE48">
        <v>0.36538461500000002</v>
      </c>
      <c r="CF48">
        <v>4.8076923000000001E-2</v>
      </c>
      <c r="CG48" t="s">
        <v>161</v>
      </c>
      <c r="CH48" t="s">
        <v>2106</v>
      </c>
      <c r="CI48" t="s">
        <v>2104</v>
      </c>
      <c r="CJ48" t="s">
        <v>2101</v>
      </c>
      <c r="CK48" t="s">
        <v>2105</v>
      </c>
      <c r="CL48" t="s">
        <v>2107</v>
      </c>
    </row>
    <row r="49" spans="1:90">
      <c r="A49" s="1">
        <v>43968</v>
      </c>
      <c r="B49" t="s">
        <v>1156</v>
      </c>
      <c r="C49">
        <v>1765</v>
      </c>
      <c r="D49" t="s">
        <v>584</v>
      </c>
      <c r="E49">
        <v>2</v>
      </c>
      <c r="F49" t="s">
        <v>253</v>
      </c>
      <c r="G49" t="s">
        <v>87</v>
      </c>
      <c r="H49">
        <v>26</v>
      </c>
      <c r="I49" t="s">
        <v>201</v>
      </c>
      <c r="J49" t="s">
        <v>204</v>
      </c>
      <c r="K49">
        <v>118</v>
      </c>
      <c r="L49">
        <v>292468.17800000001</v>
      </c>
      <c r="M49">
        <v>2702</v>
      </c>
      <c r="N49">
        <v>3</v>
      </c>
      <c r="O49">
        <v>204</v>
      </c>
      <c r="P49">
        <v>359</v>
      </c>
      <c r="Q49">
        <v>1337</v>
      </c>
      <c r="R49">
        <v>703</v>
      </c>
      <c r="S49">
        <v>96</v>
      </c>
      <c r="T49">
        <v>1.110289E-3</v>
      </c>
      <c r="U49">
        <v>7.5499629999999998E-2</v>
      </c>
      <c r="V49">
        <v>0.132864545</v>
      </c>
      <c r="W49">
        <v>0.494818653</v>
      </c>
      <c r="X49">
        <v>0.26017764599999998</v>
      </c>
      <c r="Y49">
        <v>3.5529237999999998E-2</v>
      </c>
      <c r="Z49">
        <v>6</v>
      </c>
      <c r="AA49">
        <v>39</v>
      </c>
      <c r="AB49">
        <v>174</v>
      </c>
      <c r="AC49">
        <v>291</v>
      </c>
      <c r="AD49">
        <v>682</v>
      </c>
      <c r="AE49">
        <v>645</v>
      </c>
      <c r="AF49">
        <v>437</v>
      </c>
      <c r="AG49">
        <v>254</v>
      </c>
      <c r="AH49">
        <v>174</v>
      </c>
      <c r="AI49">
        <v>2.2205770000000001E-3</v>
      </c>
      <c r="AJ49">
        <v>1.4433753000000001E-2</v>
      </c>
      <c r="AK49">
        <v>6.4396743000000006E-2</v>
      </c>
      <c r="AL49">
        <v>0.107698001</v>
      </c>
      <c r="AM49">
        <v>0.25240562500000002</v>
      </c>
      <c r="AN49">
        <v>0.238712065</v>
      </c>
      <c r="AO49">
        <v>0.16173204999999999</v>
      </c>
      <c r="AP49">
        <v>9.4004440999999994E-2</v>
      </c>
      <c r="AQ49">
        <v>6.4396743000000006E-2</v>
      </c>
      <c r="AR49">
        <v>6436</v>
      </c>
      <c r="AS49">
        <v>322</v>
      </c>
      <c r="AT49">
        <v>224</v>
      </c>
      <c r="AU49">
        <v>137</v>
      </c>
      <c r="AV49">
        <v>408</v>
      </c>
      <c r="AW49">
        <v>92</v>
      </c>
      <c r="AX49">
        <v>180</v>
      </c>
      <c r="AY49">
        <v>150</v>
      </c>
      <c r="AZ49">
        <v>364</v>
      </c>
      <c r="BA49">
        <v>259</v>
      </c>
      <c r="BB49">
        <v>1176</v>
      </c>
      <c r="BC49">
        <v>1334</v>
      </c>
      <c r="BD49">
        <v>492</v>
      </c>
      <c r="BE49">
        <v>719</v>
      </c>
      <c r="BF49">
        <v>417</v>
      </c>
      <c r="BG49">
        <v>116</v>
      </c>
      <c r="BH49">
        <v>46</v>
      </c>
      <c r="BI49">
        <v>42.1</v>
      </c>
      <c r="BJ49">
        <v>43</v>
      </c>
      <c r="BK49">
        <v>5.0031075000000001E-2</v>
      </c>
      <c r="BL49">
        <v>3.4804226000000001E-2</v>
      </c>
      <c r="BM49">
        <v>2.1286513E-2</v>
      </c>
      <c r="BN49">
        <v>6.3393411999999996E-2</v>
      </c>
      <c r="BO49">
        <v>1.4294593E-2</v>
      </c>
      <c r="BP49">
        <v>2.7967682000000001E-2</v>
      </c>
      <c r="BQ49">
        <v>2.3306401000000001E-2</v>
      </c>
      <c r="BR49">
        <v>5.6556868000000003E-2</v>
      </c>
      <c r="BS49">
        <v>4.0242386999999998E-2</v>
      </c>
      <c r="BT49">
        <v>0.18272218800000001</v>
      </c>
      <c r="BU49">
        <v>0.207271597</v>
      </c>
      <c r="BV49">
        <v>7.6444997000000001E-2</v>
      </c>
      <c r="BW49">
        <v>0.111715351</v>
      </c>
      <c r="BX49">
        <v>6.4791795999999999E-2</v>
      </c>
      <c r="BY49">
        <v>1.8023616999999999E-2</v>
      </c>
      <c r="BZ49">
        <v>7.147296E-3</v>
      </c>
      <c r="CA49">
        <v>19</v>
      </c>
      <c r="CB49">
        <v>33</v>
      </c>
      <c r="CC49">
        <v>15</v>
      </c>
      <c r="CD49">
        <v>0.127118644</v>
      </c>
      <c r="CE49">
        <v>0.16101694899999999</v>
      </c>
      <c r="CF49">
        <v>0.27966101700000001</v>
      </c>
      <c r="CG49" t="s">
        <v>157</v>
      </c>
      <c r="CH49" t="s">
        <v>2108</v>
      </c>
      <c r="CI49" t="s">
        <v>2100</v>
      </c>
      <c r="CJ49" t="s">
        <v>2101</v>
      </c>
      <c r="CK49" t="s">
        <v>2102</v>
      </c>
      <c r="CL49" t="s">
        <v>2109</v>
      </c>
    </row>
    <row r="50" spans="1:90">
      <c r="A50" s="1">
        <v>43978</v>
      </c>
      <c r="B50" t="s">
        <v>1157</v>
      </c>
      <c r="C50">
        <v>1549</v>
      </c>
      <c r="D50" t="s">
        <v>743</v>
      </c>
      <c r="E50">
        <v>1</v>
      </c>
      <c r="F50" t="s">
        <v>255</v>
      </c>
      <c r="G50" t="s">
        <v>88</v>
      </c>
      <c r="H50">
        <v>29</v>
      </c>
      <c r="I50" t="s">
        <v>201</v>
      </c>
      <c r="J50" t="s">
        <v>208</v>
      </c>
      <c r="K50">
        <v>107</v>
      </c>
      <c r="L50">
        <v>392031.09350000002</v>
      </c>
      <c r="M50">
        <v>1858</v>
      </c>
      <c r="N50">
        <v>5</v>
      </c>
      <c r="O50">
        <v>96</v>
      </c>
      <c r="P50">
        <v>367</v>
      </c>
      <c r="Q50">
        <v>591</v>
      </c>
      <c r="R50">
        <v>548</v>
      </c>
      <c r="S50">
        <v>251</v>
      </c>
      <c r="T50">
        <v>2.6910660000000002E-3</v>
      </c>
      <c r="U50">
        <v>5.1668460999999999E-2</v>
      </c>
      <c r="V50">
        <v>0.19752422</v>
      </c>
      <c r="W50">
        <v>0.31808396100000003</v>
      </c>
      <c r="X50">
        <v>0.29494079699999998</v>
      </c>
      <c r="Y50">
        <v>0.13509149600000001</v>
      </c>
      <c r="Z50">
        <v>2</v>
      </c>
      <c r="AA50">
        <v>19</v>
      </c>
      <c r="AB50">
        <v>74</v>
      </c>
      <c r="AC50">
        <v>227</v>
      </c>
      <c r="AD50">
        <v>293</v>
      </c>
      <c r="AE50">
        <v>314</v>
      </c>
      <c r="AF50">
        <v>285</v>
      </c>
      <c r="AG50">
        <v>244</v>
      </c>
      <c r="AH50">
        <v>400</v>
      </c>
      <c r="AI50">
        <v>1.0764259999999999E-3</v>
      </c>
      <c r="AJ50">
        <v>1.022605E-2</v>
      </c>
      <c r="AK50">
        <v>3.9827771999999997E-2</v>
      </c>
      <c r="AL50">
        <v>0.122174381</v>
      </c>
      <c r="AM50">
        <v>0.15769644799999999</v>
      </c>
      <c r="AN50">
        <v>0.16899892399999999</v>
      </c>
      <c r="AO50">
        <v>0.153390743</v>
      </c>
      <c r="AP50">
        <v>0.13132400399999999</v>
      </c>
      <c r="AQ50">
        <v>0.21528525300000001</v>
      </c>
      <c r="AR50">
        <v>4496</v>
      </c>
      <c r="AS50">
        <v>238</v>
      </c>
      <c r="AT50">
        <v>154</v>
      </c>
      <c r="AU50">
        <v>112</v>
      </c>
      <c r="AV50">
        <v>269</v>
      </c>
      <c r="AW50">
        <v>57</v>
      </c>
      <c r="AX50">
        <v>119</v>
      </c>
      <c r="AY50">
        <v>74</v>
      </c>
      <c r="AZ50">
        <v>267</v>
      </c>
      <c r="BA50">
        <v>163</v>
      </c>
      <c r="BB50">
        <v>734</v>
      </c>
      <c r="BC50">
        <v>981</v>
      </c>
      <c r="BD50">
        <v>337</v>
      </c>
      <c r="BE50">
        <v>553</v>
      </c>
      <c r="BF50">
        <v>309</v>
      </c>
      <c r="BG50">
        <v>90</v>
      </c>
      <c r="BH50">
        <v>39</v>
      </c>
      <c r="BI50">
        <v>43.2</v>
      </c>
      <c r="BJ50">
        <v>45</v>
      </c>
      <c r="BK50">
        <v>5.2935942999999999E-2</v>
      </c>
      <c r="BL50">
        <v>3.4252668999999999E-2</v>
      </c>
      <c r="BM50">
        <v>2.4911032E-2</v>
      </c>
      <c r="BN50">
        <v>5.9830961000000002E-2</v>
      </c>
      <c r="BO50">
        <v>1.2677936000000001E-2</v>
      </c>
      <c r="BP50">
        <v>2.6467971999999999E-2</v>
      </c>
      <c r="BQ50">
        <v>1.6459075E-2</v>
      </c>
      <c r="BR50">
        <v>5.9386121E-2</v>
      </c>
      <c r="BS50">
        <v>3.6254448000000002E-2</v>
      </c>
      <c r="BT50">
        <v>0.163256228</v>
      </c>
      <c r="BU50">
        <v>0.21819395</v>
      </c>
      <c r="BV50">
        <v>7.4955516E-2</v>
      </c>
      <c r="BW50">
        <v>0.122998221</v>
      </c>
      <c r="BX50">
        <v>6.8727758E-2</v>
      </c>
      <c r="BY50">
        <v>2.0017793999999998E-2</v>
      </c>
      <c r="BZ50">
        <v>8.6743770000000005E-3</v>
      </c>
      <c r="CA50">
        <v>51</v>
      </c>
      <c r="CB50">
        <v>28</v>
      </c>
      <c r="CC50">
        <v>5</v>
      </c>
      <c r="CD50">
        <v>4.6728972000000001E-2</v>
      </c>
      <c r="CE50">
        <v>0.47663551399999998</v>
      </c>
      <c r="CF50">
        <v>0.26168224299999998</v>
      </c>
      <c r="CG50" t="s">
        <v>163</v>
      </c>
      <c r="CH50" t="s">
        <v>2099</v>
      </c>
      <c r="CI50" t="s">
        <v>2104</v>
      </c>
      <c r="CJ50" t="s">
        <v>2101</v>
      </c>
      <c r="CK50" t="s">
        <v>2105</v>
      </c>
      <c r="CL50" t="s">
        <v>2103</v>
      </c>
    </row>
    <row r="51" spans="1:90">
      <c r="A51" s="1">
        <v>43959</v>
      </c>
      <c r="B51" t="s">
        <v>1158</v>
      </c>
      <c r="C51">
        <v>2342</v>
      </c>
      <c r="D51" t="s">
        <v>535</v>
      </c>
      <c r="E51">
        <v>1</v>
      </c>
      <c r="F51" t="s">
        <v>253</v>
      </c>
      <c r="G51" t="s">
        <v>52</v>
      </c>
      <c r="H51">
        <v>23</v>
      </c>
      <c r="I51" t="s">
        <v>201</v>
      </c>
      <c r="J51" t="s">
        <v>181</v>
      </c>
      <c r="K51">
        <v>177</v>
      </c>
      <c r="L51">
        <v>283947.7401</v>
      </c>
      <c r="M51">
        <v>4110</v>
      </c>
      <c r="N51">
        <v>3</v>
      </c>
      <c r="O51">
        <v>316</v>
      </c>
      <c r="P51">
        <v>729</v>
      </c>
      <c r="Q51">
        <v>2289</v>
      </c>
      <c r="R51">
        <v>610</v>
      </c>
      <c r="S51">
        <v>163</v>
      </c>
      <c r="T51">
        <v>7.2992700000000001E-4</v>
      </c>
      <c r="U51">
        <v>7.6885645000000002E-2</v>
      </c>
      <c r="V51">
        <v>0.177372263</v>
      </c>
      <c r="W51">
        <v>0.55693430700000002</v>
      </c>
      <c r="X51">
        <v>0.14841849100000001</v>
      </c>
      <c r="Y51">
        <v>3.9659367000000001E-2</v>
      </c>
      <c r="Z51">
        <v>19</v>
      </c>
      <c r="AA51">
        <v>91</v>
      </c>
      <c r="AB51">
        <v>304</v>
      </c>
      <c r="AC51">
        <v>475</v>
      </c>
      <c r="AD51">
        <v>1209</v>
      </c>
      <c r="AE51">
        <v>973</v>
      </c>
      <c r="AF51">
        <v>529</v>
      </c>
      <c r="AG51">
        <v>273</v>
      </c>
      <c r="AH51">
        <v>237</v>
      </c>
      <c r="AI51">
        <v>4.6228709999999998E-3</v>
      </c>
      <c r="AJ51">
        <v>2.2141119000000001E-2</v>
      </c>
      <c r="AK51">
        <v>7.3965936999999995E-2</v>
      </c>
      <c r="AL51">
        <v>0.115571776</v>
      </c>
      <c r="AM51">
        <v>0.294160584</v>
      </c>
      <c r="AN51">
        <v>0.23673965899999999</v>
      </c>
      <c r="AO51">
        <v>0.128710462</v>
      </c>
      <c r="AP51">
        <v>6.6423358000000002E-2</v>
      </c>
      <c r="AQ51">
        <v>5.7664234000000002E-2</v>
      </c>
      <c r="AR51">
        <v>10150</v>
      </c>
      <c r="AS51">
        <v>607</v>
      </c>
      <c r="AT51">
        <v>376</v>
      </c>
      <c r="AU51">
        <v>240</v>
      </c>
      <c r="AV51">
        <v>623</v>
      </c>
      <c r="AW51">
        <v>156</v>
      </c>
      <c r="AX51">
        <v>381</v>
      </c>
      <c r="AY51">
        <v>227</v>
      </c>
      <c r="AZ51">
        <v>565</v>
      </c>
      <c r="BA51">
        <v>668</v>
      </c>
      <c r="BB51">
        <v>2068</v>
      </c>
      <c r="BC51">
        <v>1967</v>
      </c>
      <c r="BD51">
        <v>589</v>
      </c>
      <c r="BE51">
        <v>895</v>
      </c>
      <c r="BF51">
        <v>589</v>
      </c>
      <c r="BG51">
        <v>147</v>
      </c>
      <c r="BH51">
        <v>52</v>
      </c>
      <c r="BI51">
        <v>39</v>
      </c>
      <c r="BJ51">
        <v>39</v>
      </c>
      <c r="BK51">
        <v>5.9802955999999997E-2</v>
      </c>
      <c r="BL51">
        <v>3.7044334999999998E-2</v>
      </c>
      <c r="BM51">
        <v>2.3645320000000001E-2</v>
      </c>
      <c r="BN51">
        <v>6.1379309999999999E-2</v>
      </c>
      <c r="BO51">
        <v>1.5369458000000001E-2</v>
      </c>
      <c r="BP51">
        <v>3.7536946000000002E-2</v>
      </c>
      <c r="BQ51">
        <v>2.2364531999999999E-2</v>
      </c>
      <c r="BR51">
        <v>5.5665025E-2</v>
      </c>
      <c r="BS51">
        <v>6.5812808E-2</v>
      </c>
      <c r="BT51">
        <v>0.20374384200000001</v>
      </c>
      <c r="BU51">
        <v>0.19379310299999999</v>
      </c>
      <c r="BV51">
        <v>5.8029557000000002E-2</v>
      </c>
      <c r="BW51">
        <v>8.8177340000000007E-2</v>
      </c>
      <c r="BX51">
        <v>5.8029557000000002E-2</v>
      </c>
      <c r="BY51">
        <v>1.4482759E-2</v>
      </c>
      <c r="BZ51">
        <v>5.1231530000000001E-3</v>
      </c>
      <c r="CA51">
        <v>24</v>
      </c>
      <c r="CB51">
        <v>50</v>
      </c>
      <c r="CC51">
        <v>28</v>
      </c>
      <c r="CD51">
        <v>0.15819209000000001</v>
      </c>
      <c r="CE51">
        <v>0.13559321999999999</v>
      </c>
      <c r="CF51">
        <v>0.28248587600000002</v>
      </c>
      <c r="CG51" t="s">
        <v>158</v>
      </c>
      <c r="CH51" t="s">
        <v>2099</v>
      </c>
      <c r="CI51" t="s">
        <v>2100</v>
      </c>
      <c r="CJ51" t="s">
        <v>2101</v>
      </c>
      <c r="CK51" t="s">
        <v>2102</v>
      </c>
      <c r="CL51" t="s">
        <v>2103</v>
      </c>
    </row>
    <row r="52" spans="1:90">
      <c r="B52" t="s">
        <v>1159</v>
      </c>
      <c r="C52">
        <v>9559</v>
      </c>
      <c r="D52" t="s">
        <v>1057</v>
      </c>
      <c r="E52">
        <v>1</v>
      </c>
      <c r="F52" t="s">
        <v>255</v>
      </c>
      <c r="G52" t="s">
        <v>126</v>
      </c>
      <c r="H52">
        <v>24</v>
      </c>
      <c r="I52" t="s">
        <v>228</v>
      </c>
      <c r="J52" t="s">
        <v>225</v>
      </c>
      <c r="K52">
        <v>103</v>
      </c>
      <c r="L52">
        <v>621013.59219999996</v>
      </c>
      <c r="M52">
        <v>2171</v>
      </c>
      <c r="N52">
        <v>12</v>
      </c>
      <c r="O52">
        <v>327</v>
      </c>
      <c r="P52">
        <v>380</v>
      </c>
      <c r="Q52">
        <v>605</v>
      </c>
      <c r="R52">
        <v>587</v>
      </c>
      <c r="S52">
        <v>260</v>
      </c>
      <c r="T52">
        <v>5.5274069999999998E-3</v>
      </c>
      <c r="U52">
        <v>0.15062183300000001</v>
      </c>
      <c r="V52">
        <v>0.17503454600000001</v>
      </c>
      <c r="W52">
        <v>0.278673422</v>
      </c>
      <c r="X52">
        <v>0.27038231200000001</v>
      </c>
      <c r="Y52">
        <v>0.119760479</v>
      </c>
      <c r="Z52">
        <v>28</v>
      </c>
      <c r="AA52">
        <v>75</v>
      </c>
      <c r="AB52">
        <v>231</v>
      </c>
      <c r="AC52">
        <v>268</v>
      </c>
      <c r="AD52">
        <v>296</v>
      </c>
      <c r="AE52">
        <v>297</v>
      </c>
      <c r="AF52">
        <v>304</v>
      </c>
      <c r="AG52">
        <v>241</v>
      </c>
      <c r="AH52">
        <v>431</v>
      </c>
      <c r="AI52">
        <v>1.2897281999999999E-2</v>
      </c>
      <c r="AJ52">
        <v>3.4546291999999999E-2</v>
      </c>
      <c r="AK52">
        <v>0.106402579</v>
      </c>
      <c r="AL52">
        <v>0.123445417</v>
      </c>
      <c r="AM52">
        <v>0.13634269900000001</v>
      </c>
      <c r="AN52">
        <v>0.13680331600000001</v>
      </c>
      <c r="AO52">
        <v>0.14002763700000001</v>
      </c>
      <c r="AP52">
        <v>0.111008752</v>
      </c>
      <c r="AQ52">
        <v>0.19852602499999999</v>
      </c>
      <c r="AR52">
        <v>5090</v>
      </c>
      <c r="AS52">
        <v>232</v>
      </c>
      <c r="AT52">
        <v>163</v>
      </c>
      <c r="AU52">
        <v>117</v>
      </c>
      <c r="AV52">
        <v>351</v>
      </c>
      <c r="AW52">
        <v>73</v>
      </c>
      <c r="AX52">
        <v>148</v>
      </c>
      <c r="AY52">
        <v>80</v>
      </c>
      <c r="AZ52">
        <v>195</v>
      </c>
      <c r="BA52">
        <v>172</v>
      </c>
      <c r="BB52">
        <v>797</v>
      </c>
      <c r="BC52">
        <v>1093</v>
      </c>
      <c r="BD52">
        <v>363</v>
      </c>
      <c r="BE52">
        <v>623</v>
      </c>
      <c r="BF52">
        <v>466</v>
      </c>
      <c r="BG52">
        <v>138</v>
      </c>
      <c r="BH52">
        <v>79</v>
      </c>
      <c r="BI52">
        <v>45.1</v>
      </c>
      <c r="BJ52">
        <v>47</v>
      </c>
      <c r="BK52">
        <v>4.5579568000000001E-2</v>
      </c>
      <c r="BL52">
        <v>3.2023575999999998E-2</v>
      </c>
      <c r="BM52">
        <v>2.2986248000000001E-2</v>
      </c>
      <c r="BN52">
        <v>6.8958743000000003E-2</v>
      </c>
      <c r="BO52">
        <v>1.4341847E-2</v>
      </c>
      <c r="BP52">
        <v>2.9076621E-2</v>
      </c>
      <c r="BQ52">
        <v>1.5717091999999998E-2</v>
      </c>
      <c r="BR52">
        <v>3.8310413000000001E-2</v>
      </c>
      <c r="BS52">
        <v>3.3791749000000003E-2</v>
      </c>
      <c r="BT52">
        <v>0.156581532</v>
      </c>
      <c r="BU52">
        <v>0.21473477399999999</v>
      </c>
      <c r="BV52">
        <v>7.1316305999999996E-2</v>
      </c>
      <c r="BW52">
        <v>0.122396857</v>
      </c>
      <c r="BX52">
        <v>9.1552063000000003E-2</v>
      </c>
      <c r="BY52">
        <v>2.7111983999999999E-2</v>
      </c>
      <c r="BZ52">
        <v>1.5520628999999999E-2</v>
      </c>
      <c r="CA52">
        <v>47</v>
      </c>
      <c r="CB52">
        <v>19</v>
      </c>
      <c r="CC52">
        <v>15</v>
      </c>
      <c r="CD52">
        <v>0.145631068</v>
      </c>
      <c r="CE52">
        <v>0.45631068000000002</v>
      </c>
      <c r="CF52">
        <v>0.18446601900000001</v>
      </c>
      <c r="CG52" t="s">
        <v>161</v>
      </c>
      <c r="CH52" t="s">
        <v>2106</v>
      </c>
      <c r="CI52" t="s">
        <v>2104</v>
      </c>
      <c r="CJ52" t="s">
        <v>2101</v>
      </c>
      <c r="CK52" t="s">
        <v>2105</v>
      </c>
      <c r="CL52" t="s">
        <v>2107</v>
      </c>
    </row>
    <row r="53" spans="1:90">
      <c r="A53" s="1">
        <v>43966</v>
      </c>
      <c r="B53" t="s">
        <v>1160</v>
      </c>
      <c r="C53">
        <v>9559</v>
      </c>
      <c r="D53" t="s">
        <v>1090</v>
      </c>
      <c r="E53">
        <v>2</v>
      </c>
      <c r="F53" t="s">
        <v>255</v>
      </c>
      <c r="G53" t="s">
        <v>129</v>
      </c>
      <c r="H53">
        <v>20</v>
      </c>
      <c r="I53" t="s">
        <v>228</v>
      </c>
      <c r="J53" t="s">
        <v>217</v>
      </c>
      <c r="K53">
        <v>174</v>
      </c>
      <c r="L53">
        <v>504863.56319999998</v>
      </c>
      <c r="M53">
        <v>3746</v>
      </c>
      <c r="N53">
        <v>1</v>
      </c>
      <c r="O53">
        <v>185</v>
      </c>
      <c r="P53">
        <v>725</v>
      </c>
      <c r="Q53">
        <v>1720</v>
      </c>
      <c r="R53">
        <v>910</v>
      </c>
      <c r="S53">
        <v>205</v>
      </c>
      <c r="T53">
        <v>2.6695100000000003E-4</v>
      </c>
      <c r="U53">
        <v>4.9386012E-2</v>
      </c>
      <c r="V53">
        <v>0.193539776</v>
      </c>
      <c r="W53">
        <v>0.459156434</v>
      </c>
      <c r="X53">
        <v>0.242925788</v>
      </c>
      <c r="Y53">
        <v>5.4725040000000003E-2</v>
      </c>
      <c r="Z53">
        <v>18</v>
      </c>
      <c r="AA53">
        <v>42</v>
      </c>
      <c r="AB53">
        <v>167</v>
      </c>
      <c r="AC53">
        <v>458</v>
      </c>
      <c r="AD53">
        <v>850</v>
      </c>
      <c r="AE53">
        <v>934</v>
      </c>
      <c r="AF53">
        <v>560</v>
      </c>
      <c r="AG53">
        <v>360</v>
      </c>
      <c r="AH53">
        <v>357</v>
      </c>
      <c r="AI53">
        <v>4.8051250000000004E-3</v>
      </c>
      <c r="AJ53">
        <v>1.1211959000000001E-2</v>
      </c>
      <c r="AK53">
        <v>4.4580886E-2</v>
      </c>
      <c r="AL53">
        <v>0.12226374800000001</v>
      </c>
      <c r="AM53">
        <v>0.22690870299999999</v>
      </c>
      <c r="AN53">
        <v>0.249332621</v>
      </c>
      <c r="AO53">
        <v>0.14949279200000001</v>
      </c>
      <c r="AP53">
        <v>9.6102509000000003E-2</v>
      </c>
      <c r="AQ53">
        <v>9.5301654999999999E-2</v>
      </c>
      <c r="AR53">
        <v>9296</v>
      </c>
      <c r="AS53">
        <v>499</v>
      </c>
      <c r="AT53">
        <v>319</v>
      </c>
      <c r="AU53">
        <v>197</v>
      </c>
      <c r="AV53">
        <v>538</v>
      </c>
      <c r="AW53">
        <v>126</v>
      </c>
      <c r="AX53">
        <v>243</v>
      </c>
      <c r="AY53">
        <v>208</v>
      </c>
      <c r="AZ53">
        <v>459</v>
      </c>
      <c r="BA53">
        <v>384</v>
      </c>
      <c r="BB53">
        <v>1845</v>
      </c>
      <c r="BC53">
        <v>1995</v>
      </c>
      <c r="BD53">
        <v>671</v>
      </c>
      <c r="BE53">
        <v>873</v>
      </c>
      <c r="BF53">
        <v>675</v>
      </c>
      <c r="BG53">
        <v>183</v>
      </c>
      <c r="BH53">
        <v>81</v>
      </c>
      <c r="BI53">
        <v>42.2</v>
      </c>
      <c r="BJ53">
        <v>43</v>
      </c>
      <c r="BK53">
        <v>5.3679002000000003E-2</v>
      </c>
      <c r="BL53">
        <v>3.4315835000000003E-2</v>
      </c>
      <c r="BM53">
        <v>2.1191910000000001E-2</v>
      </c>
      <c r="BN53">
        <v>5.7874355000000002E-2</v>
      </c>
      <c r="BO53">
        <v>1.3554217E-2</v>
      </c>
      <c r="BP53">
        <v>2.6140275000000001E-2</v>
      </c>
      <c r="BQ53">
        <v>2.2375215E-2</v>
      </c>
      <c r="BR53">
        <v>4.9376075999999998E-2</v>
      </c>
      <c r="BS53">
        <v>4.1308089999999999E-2</v>
      </c>
      <c r="BT53">
        <v>0.19847246099999999</v>
      </c>
      <c r="BU53">
        <v>0.21460843399999999</v>
      </c>
      <c r="BV53">
        <v>7.2181582999999994E-2</v>
      </c>
      <c r="BW53">
        <v>9.3911359999999999E-2</v>
      </c>
      <c r="BX53">
        <v>7.2611876000000006E-2</v>
      </c>
      <c r="BY53">
        <v>1.9685886E-2</v>
      </c>
      <c r="BZ53">
        <v>8.7134250000000003E-3</v>
      </c>
      <c r="CA53">
        <v>54</v>
      </c>
      <c r="CB53">
        <v>67</v>
      </c>
      <c r="CC53">
        <v>13</v>
      </c>
      <c r="CD53">
        <v>7.4712643999999995E-2</v>
      </c>
      <c r="CE53">
        <v>0.31034482800000002</v>
      </c>
      <c r="CF53">
        <v>0.38505747099999998</v>
      </c>
      <c r="CG53" t="s">
        <v>161</v>
      </c>
      <c r="CH53" t="s">
        <v>2106</v>
      </c>
      <c r="CI53" t="s">
        <v>2104</v>
      </c>
      <c r="CJ53" t="s">
        <v>2101</v>
      </c>
      <c r="CK53" t="s">
        <v>2105</v>
      </c>
      <c r="CL53" t="s">
        <v>2107</v>
      </c>
    </row>
    <row r="54" spans="1:90">
      <c r="A54" s="1">
        <v>43975</v>
      </c>
      <c r="B54" t="s">
        <v>1161</v>
      </c>
      <c r="C54">
        <v>6825</v>
      </c>
      <c r="D54" t="s">
        <v>781</v>
      </c>
      <c r="E54">
        <v>1</v>
      </c>
      <c r="F54" t="s">
        <v>255</v>
      </c>
      <c r="G54" t="s">
        <v>118</v>
      </c>
      <c r="H54">
        <v>22</v>
      </c>
      <c r="I54" t="s">
        <v>228</v>
      </c>
      <c r="J54" t="s">
        <v>223</v>
      </c>
      <c r="K54">
        <v>100</v>
      </c>
      <c r="L54">
        <v>652764.80000000005</v>
      </c>
      <c r="M54">
        <v>2283</v>
      </c>
      <c r="N54">
        <v>1</v>
      </c>
      <c r="O54">
        <v>84</v>
      </c>
      <c r="P54">
        <v>354</v>
      </c>
      <c r="Q54">
        <v>989</v>
      </c>
      <c r="R54">
        <v>609</v>
      </c>
      <c r="S54">
        <v>246</v>
      </c>
      <c r="T54">
        <v>4.3802000000000001E-4</v>
      </c>
      <c r="U54">
        <v>3.6793693000000002E-2</v>
      </c>
      <c r="V54">
        <v>0.15505913299999999</v>
      </c>
      <c r="W54">
        <v>0.43320192699999999</v>
      </c>
      <c r="X54">
        <v>0.26675427099999999</v>
      </c>
      <c r="Y54">
        <v>0.107752957</v>
      </c>
      <c r="Z54">
        <v>1</v>
      </c>
      <c r="AA54">
        <v>16</v>
      </c>
      <c r="AB54">
        <v>82</v>
      </c>
      <c r="AC54">
        <v>194</v>
      </c>
      <c r="AD54">
        <v>371</v>
      </c>
      <c r="AE54">
        <v>528</v>
      </c>
      <c r="AF54">
        <v>418</v>
      </c>
      <c r="AG54">
        <v>316</v>
      </c>
      <c r="AH54">
        <v>357</v>
      </c>
      <c r="AI54">
        <v>4.3802000000000001E-4</v>
      </c>
      <c r="AJ54">
        <v>7.008322E-3</v>
      </c>
      <c r="AK54">
        <v>3.5917652000000001E-2</v>
      </c>
      <c r="AL54">
        <v>8.4975909000000002E-2</v>
      </c>
      <c r="AM54">
        <v>0.16250547500000001</v>
      </c>
      <c r="AN54">
        <v>0.231274639</v>
      </c>
      <c r="AO54">
        <v>0.183092422</v>
      </c>
      <c r="AP54">
        <v>0.13841436700000001</v>
      </c>
      <c r="AQ54">
        <v>0.15637319299999999</v>
      </c>
      <c r="AR54">
        <v>5858</v>
      </c>
      <c r="AS54">
        <v>317</v>
      </c>
      <c r="AT54">
        <v>235</v>
      </c>
      <c r="AU54">
        <v>146</v>
      </c>
      <c r="AV54">
        <v>452</v>
      </c>
      <c r="AW54">
        <v>78</v>
      </c>
      <c r="AX54">
        <v>200</v>
      </c>
      <c r="AY54">
        <v>130</v>
      </c>
      <c r="AZ54">
        <v>192</v>
      </c>
      <c r="BA54">
        <v>189</v>
      </c>
      <c r="BB54">
        <v>1089</v>
      </c>
      <c r="BC54">
        <v>1259</v>
      </c>
      <c r="BD54">
        <v>410</v>
      </c>
      <c r="BE54">
        <v>600</v>
      </c>
      <c r="BF54">
        <v>398</v>
      </c>
      <c r="BG54">
        <v>101</v>
      </c>
      <c r="BH54">
        <v>62</v>
      </c>
      <c r="BI54">
        <v>41.8</v>
      </c>
      <c r="BJ54">
        <v>44</v>
      </c>
      <c r="BK54">
        <v>5.4114031999999999E-2</v>
      </c>
      <c r="BL54">
        <v>4.0116080999999998E-2</v>
      </c>
      <c r="BM54">
        <v>2.4923181999999999E-2</v>
      </c>
      <c r="BN54">
        <v>7.7159439999999996E-2</v>
      </c>
      <c r="BO54">
        <v>1.3315125000000001E-2</v>
      </c>
      <c r="BP54">
        <v>3.4141344999999997E-2</v>
      </c>
      <c r="BQ54">
        <v>2.2191874E-2</v>
      </c>
      <c r="BR54">
        <v>3.2775691000000003E-2</v>
      </c>
      <c r="BS54">
        <v>3.2263570999999998E-2</v>
      </c>
      <c r="BT54">
        <v>0.18589962400000001</v>
      </c>
      <c r="BU54">
        <v>0.21491976800000001</v>
      </c>
      <c r="BV54">
        <v>6.9989757999999999E-2</v>
      </c>
      <c r="BW54">
        <v>0.102424036</v>
      </c>
      <c r="BX54">
        <v>6.7941276999999994E-2</v>
      </c>
      <c r="BY54">
        <v>1.7241379000000001E-2</v>
      </c>
      <c r="BZ54">
        <v>1.0583817000000001E-2</v>
      </c>
      <c r="CA54">
        <v>34</v>
      </c>
      <c r="CB54">
        <v>41</v>
      </c>
      <c r="CC54">
        <v>5</v>
      </c>
      <c r="CD54">
        <v>0.05</v>
      </c>
      <c r="CE54">
        <v>0.34</v>
      </c>
      <c r="CF54">
        <v>0.41</v>
      </c>
      <c r="CG54" t="s">
        <v>162</v>
      </c>
      <c r="CH54" t="s">
        <v>2113</v>
      </c>
      <c r="CI54" t="s">
        <v>2111</v>
      </c>
      <c r="CJ54" t="s">
        <v>2114</v>
      </c>
      <c r="CK54" t="s">
        <v>2105</v>
      </c>
      <c r="CL54" t="s">
        <v>2112</v>
      </c>
    </row>
    <row r="55" spans="1:90">
      <c r="A55" s="1">
        <v>43977</v>
      </c>
      <c r="B55" t="s">
        <v>1162</v>
      </c>
      <c r="C55">
        <v>7747</v>
      </c>
      <c r="D55" t="s">
        <v>522</v>
      </c>
      <c r="E55">
        <v>2</v>
      </c>
      <c r="F55" t="s">
        <v>255</v>
      </c>
      <c r="G55" t="s">
        <v>92</v>
      </c>
      <c r="H55">
        <v>19</v>
      </c>
      <c r="I55" t="s">
        <v>201</v>
      </c>
      <c r="J55" t="s">
        <v>206</v>
      </c>
      <c r="K55">
        <v>201</v>
      </c>
      <c r="L55">
        <v>228256.43780000001</v>
      </c>
      <c r="M55">
        <v>3426</v>
      </c>
      <c r="N55">
        <v>5</v>
      </c>
      <c r="O55">
        <v>210</v>
      </c>
      <c r="P55">
        <v>794</v>
      </c>
      <c r="Q55">
        <v>2021</v>
      </c>
      <c r="R55">
        <v>325</v>
      </c>
      <c r="S55">
        <v>71</v>
      </c>
      <c r="T55">
        <v>1.459428E-3</v>
      </c>
      <c r="U55">
        <v>6.1295971999999997E-2</v>
      </c>
      <c r="V55">
        <v>0.23175715099999999</v>
      </c>
      <c r="W55">
        <v>0.58990075900000005</v>
      </c>
      <c r="X55">
        <v>9.4862814000000004E-2</v>
      </c>
      <c r="Y55">
        <v>2.0723875999999999E-2</v>
      </c>
      <c r="Z55">
        <v>15</v>
      </c>
      <c r="AA55">
        <v>68</v>
      </c>
      <c r="AB55">
        <v>162</v>
      </c>
      <c r="AC55">
        <v>582</v>
      </c>
      <c r="AD55">
        <v>1272</v>
      </c>
      <c r="AE55">
        <v>799</v>
      </c>
      <c r="AF55">
        <v>317</v>
      </c>
      <c r="AG55">
        <v>122</v>
      </c>
      <c r="AH55">
        <v>89</v>
      </c>
      <c r="AI55">
        <v>4.3782839999999996E-3</v>
      </c>
      <c r="AJ55">
        <v>1.9848219E-2</v>
      </c>
      <c r="AK55">
        <v>4.7285463999999999E-2</v>
      </c>
      <c r="AL55">
        <v>0.16987740800000001</v>
      </c>
      <c r="AM55">
        <v>0.37127845900000001</v>
      </c>
      <c r="AN55">
        <v>0.23321657900000001</v>
      </c>
      <c r="AO55">
        <v>9.2527729000000003E-2</v>
      </c>
      <c r="AP55">
        <v>3.5610041000000002E-2</v>
      </c>
      <c r="AQ55">
        <v>2.5977817E-2</v>
      </c>
      <c r="AR55">
        <v>8102</v>
      </c>
      <c r="AS55">
        <v>498</v>
      </c>
      <c r="AT55">
        <v>277</v>
      </c>
      <c r="AU55">
        <v>154</v>
      </c>
      <c r="AV55">
        <v>503</v>
      </c>
      <c r="AW55">
        <v>99</v>
      </c>
      <c r="AX55">
        <v>189</v>
      </c>
      <c r="AY55">
        <v>173</v>
      </c>
      <c r="AZ55">
        <v>464</v>
      </c>
      <c r="BA55">
        <v>470</v>
      </c>
      <c r="BB55">
        <v>1614</v>
      </c>
      <c r="BC55">
        <v>1566</v>
      </c>
      <c r="BD55">
        <v>543</v>
      </c>
      <c r="BE55">
        <v>944</v>
      </c>
      <c r="BF55">
        <v>428</v>
      </c>
      <c r="BG55">
        <v>118</v>
      </c>
      <c r="BH55">
        <v>62</v>
      </c>
      <c r="BI55">
        <v>40.799999999999997</v>
      </c>
      <c r="BJ55">
        <v>41</v>
      </c>
      <c r="BK55">
        <v>6.1466304999999999E-2</v>
      </c>
      <c r="BL55">
        <v>3.4189088999999999E-2</v>
      </c>
      <c r="BM55">
        <v>1.9007652E-2</v>
      </c>
      <c r="BN55">
        <v>6.2083435999999999E-2</v>
      </c>
      <c r="BO55">
        <v>1.2219205E-2</v>
      </c>
      <c r="BP55">
        <v>2.3327573000000001E-2</v>
      </c>
      <c r="BQ55">
        <v>2.1352751999999999E-2</v>
      </c>
      <c r="BR55">
        <v>5.7269809999999997E-2</v>
      </c>
      <c r="BS55">
        <v>5.8010368E-2</v>
      </c>
      <c r="BT55">
        <v>0.19921007199999999</v>
      </c>
      <c r="BU55">
        <v>0.193285608</v>
      </c>
      <c r="BV55">
        <v>6.7020489000000003E-2</v>
      </c>
      <c r="BW55">
        <v>0.116514441</v>
      </c>
      <c r="BX55">
        <v>5.2826462999999997E-2</v>
      </c>
      <c r="BY55">
        <v>1.4564305E-2</v>
      </c>
      <c r="BZ55">
        <v>7.6524310000000003E-3</v>
      </c>
      <c r="CA55">
        <v>10</v>
      </c>
      <c r="CB55">
        <v>42</v>
      </c>
      <c r="CC55">
        <v>24</v>
      </c>
      <c r="CD55">
        <v>0.119402985</v>
      </c>
      <c r="CE55">
        <v>4.9751244E-2</v>
      </c>
      <c r="CF55">
        <v>0.20895522399999999</v>
      </c>
      <c r="CG55" t="s">
        <v>160</v>
      </c>
      <c r="CH55" t="s">
        <v>2106</v>
      </c>
      <c r="CI55" t="s">
        <v>2100</v>
      </c>
      <c r="CJ55" t="s">
        <v>2101</v>
      </c>
      <c r="CK55" t="s">
        <v>2102</v>
      </c>
      <c r="CL55" t="s">
        <v>2107</v>
      </c>
    </row>
    <row r="56" spans="1:90">
      <c r="A56" s="1">
        <v>43973</v>
      </c>
      <c r="B56" t="s">
        <v>1163</v>
      </c>
      <c r="C56">
        <v>7747</v>
      </c>
      <c r="D56" t="s">
        <v>530</v>
      </c>
      <c r="E56">
        <v>1</v>
      </c>
      <c r="F56" t="s">
        <v>253</v>
      </c>
      <c r="G56" t="s">
        <v>108</v>
      </c>
      <c r="H56">
        <v>20</v>
      </c>
      <c r="I56" t="s">
        <v>201</v>
      </c>
      <c r="J56" t="s">
        <v>198</v>
      </c>
      <c r="K56">
        <v>199</v>
      </c>
      <c r="L56">
        <v>270760.17090000003</v>
      </c>
      <c r="M56">
        <v>4339</v>
      </c>
      <c r="N56">
        <v>5</v>
      </c>
      <c r="O56">
        <v>448</v>
      </c>
      <c r="P56">
        <v>1282</v>
      </c>
      <c r="Q56">
        <v>1948</v>
      </c>
      <c r="R56">
        <v>586</v>
      </c>
      <c r="S56">
        <v>70</v>
      </c>
      <c r="T56">
        <v>1.1523390000000001E-3</v>
      </c>
      <c r="U56">
        <v>0.103249597</v>
      </c>
      <c r="V56">
        <v>0.29545978299999998</v>
      </c>
      <c r="W56">
        <v>0.44895137099999999</v>
      </c>
      <c r="X56">
        <v>0.13505416000000001</v>
      </c>
      <c r="Y56">
        <v>1.6132748999999998E-2</v>
      </c>
      <c r="Z56">
        <v>12</v>
      </c>
      <c r="AA56">
        <v>65</v>
      </c>
      <c r="AB56">
        <v>421</v>
      </c>
      <c r="AC56">
        <v>1007</v>
      </c>
      <c r="AD56">
        <v>1105</v>
      </c>
      <c r="AE56">
        <v>932</v>
      </c>
      <c r="AF56">
        <v>418</v>
      </c>
      <c r="AG56">
        <v>247</v>
      </c>
      <c r="AH56">
        <v>132</v>
      </c>
      <c r="AI56">
        <v>2.765614E-3</v>
      </c>
      <c r="AJ56">
        <v>1.498041E-2</v>
      </c>
      <c r="AK56">
        <v>9.7026965000000007E-2</v>
      </c>
      <c r="AL56">
        <v>0.232081125</v>
      </c>
      <c r="AM56">
        <v>0.25466697399999999</v>
      </c>
      <c r="AN56">
        <v>0.214796036</v>
      </c>
      <c r="AO56">
        <v>9.6335561E-2</v>
      </c>
      <c r="AP56">
        <v>5.6925559000000001E-2</v>
      </c>
      <c r="AQ56">
        <v>3.0421756000000001E-2</v>
      </c>
      <c r="AR56">
        <v>10295</v>
      </c>
      <c r="AS56">
        <v>644</v>
      </c>
      <c r="AT56">
        <v>383</v>
      </c>
      <c r="AU56">
        <v>204</v>
      </c>
      <c r="AV56">
        <v>599</v>
      </c>
      <c r="AW56">
        <v>165</v>
      </c>
      <c r="AX56">
        <v>285</v>
      </c>
      <c r="AY56">
        <v>234</v>
      </c>
      <c r="AZ56">
        <v>606</v>
      </c>
      <c r="BA56">
        <v>685</v>
      </c>
      <c r="BB56">
        <v>2225</v>
      </c>
      <c r="BC56">
        <v>2171</v>
      </c>
      <c r="BD56">
        <v>601</v>
      </c>
      <c r="BE56">
        <v>744</v>
      </c>
      <c r="BF56">
        <v>534</v>
      </c>
      <c r="BG56">
        <v>146</v>
      </c>
      <c r="BH56">
        <v>69</v>
      </c>
      <c r="BI56">
        <v>38.9</v>
      </c>
      <c r="BJ56">
        <v>39</v>
      </c>
      <c r="BK56">
        <v>6.2554637999999996E-2</v>
      </c>
      <c r="BL56">
        <v>3.7202525E-2</v>
      </c>
      <c r="BM56">
        <v>1.9815444000000002E-2</v>
      </c>
      <c r="BN56">
        <v>5.8183583999999997E-2</v>
      </c>
      <c r="BO56">
        <v>1.6027197999999999E-2</v>
      </c>
      <c r="BP56">
        <v>2.7683341E-2</v>
      </c>
      <c r="BQ56">
        <v>2.272948E-2</v>
      </c>
      <c r="BR56">
        <v>5.8863525999999999E-2</v>
      </c>
      <c r="BS56">
        <v>6.6537154000000001E-2</v>
      </c>
      <c r="BT56">
        <v>0.216124332</v>
      </c>
      <c r="BU56">
        <v>0.210879068</v>
      </c>
      <c r="BV56">
        <v>5.8377853E-2</v>
      </c>
      <c r="BW56">
        <v>7.2268091000000007E-2</v>
      </c>
      <c r="BX56">
        <v>5.186984E-2</v>
      </c>
      <c r="BY56">
        <v>1.4181642E-2</v>
      </c>
      <c r="BZ56">
        <v>6.7022829999999999E-3</v>
      </c>
      <c r="CA56">
        <v>21</v>
      </c>
      <c r="CB56">
        <v>51</v>
      </c>
      <c r="CC56">
        <v>21</v>
      </c>
      <c r="CD56">
        <v>0.10552763800000001</v>
      </c>
      <c r="CE56">
        <v>0.10552763800000001</v>
      </c>
      <c r="CF56">
        <v>0.25628140700000002</v>
      </c>
      <c r="CG56" t="s">
        <v>160</v>
      </c>
      <c r="CH56" t="s">
        <v>2106</v>
      </c>
      <c r="CI56" t="s">
        <v>2100</v>
      </c>
      <c r="CJ56" t="s">
        <v>2101</v>
      </c>
      <c r="CK56" t="s">
        <v>2102</v>
      </c>
      <c r="CL56" t="s">
        <v>2107</v>
      </c>
    </row>
    <row r="57" spans="1:90">
      <c r="A57" s="1">
        <v>43965</v>
      </c>
      <c r="B57" t="s">
        <v>1164</v>
      </c>
      <c r="C57">
        <v>1549</v>
      </c>
      <c r="D57" t="s">
        <v>990</v>
      </c>
      <c r="E57">
        <v>1</v>
      </c>
      <c r="F57" t="s">
        <v>253</v>
      </c>
      <c r="G57" t="s">
        <v>138</v>
      </c>
      <c r="H57">
        <v>24</v>
      </c>
      <c r="I57" t="s">
        <v>228</v>
      </c>
      <c r="J57" t="s">
        <v>213</v>
      </c>
      <c r="K57">
        <v>83</v>
      </c>
      <c r="L57">
        <v>798354.75899999996</v>
      </c>
      <c r="M57">
        <v>1111</v>
      </c>
      <c r="N57">
        <v>0</v>
      </c>
      <c r="O57">
        <v>80</v>
      </c>
      <c r="P57">
        <v>255</v>
      </c>
      <c r="Q57">
        <v>338</v>
      </c>
      <c r="R57">
        <v>256</v>
      </c>
      <c r="S57">
        <v>182</v>
      </c>
      <c r="T57">
        <v>0</v>
      </c>
      <c r="U57">
        <v>7.2007201000000007E-2</v>
      </c>
      <c r="V57">
        <v>0.229522952</v>
      </c>
      <c r="W57">
        <v>0.30423042300000003</v>
      </c>
      <c r="X57">
        <v>0.23042304199999999</v>
      </c>
      <c r="Y57">
        <v>0.16381638200000001</v>
      </c>
      <c r="Z57">
        <v>1</v>
      </c>
      <c r="AA57">
        <v>21</v>
      </c>
      <c r="AB57">
        <v>70</v>
      </c>
      <c r="AC57">
        <v>130</v>
      </c>
      <c r="AD57">
        <v>198</v>
      </c>
      <c r="AE57">
        <v>183</v>
      </c>
      <c r="AF57">
        <v>137</v>
      </c>
      <c r="AG57">
        <v>130</v>
      </c>
      <c r="AH57">
        <v>241</v>
      </c>
      <c r="AI57">
        <v>9.0008999999999998E-4</v>
      </c>
      <c r="AJ57">
        <v>1.8901890000000001E-2</v>
      </c>
      <c r="AK57">
        <v>6.3006301000000001E-2</v>
      </c>
      <c r="AL57">
        <v>0.117011701</v>
      </c>
      <c r="AM57">
        <v>0.178217822</v>
      </c>
      <c r="AN57">
        <v>0.164716472</v>
      </c>
      <c r="AO57">
        <v>0.123312331</v>
      </c>
      <c r="AP57">
        <v>0.117011701</v>
      </c>
      <c r="AQ57">
        <v>0.216921692</v>
      </c>
      <c r="AR57">
        <v>2675</v>
      </c>
      <c r="AS57">
        <v>173</v>
      </c>
      <c r="AT57">
        <v>101</v>
      </c>
      <c r="AU57">
        <v>62</v>
      </c>
      <c r="AV57">
        <v>177</v>
      </c>
      <c r="AW57">
        <v>29</v>
      </c>
      <c r="AX57">
        <v>63</v>
      </c>
      <c r="AY57">
        <v>46</v>
      </c>
      <c r="AZ57">
        <v>92</v>
      </c>
      <c r="BA57">
        <v>102</v>
      </c>
      <c r="BB57">
        <v>542</v>
      </c>
      <c r="BC57">
        <v>616</v>
      </c>
      <c r="BD57">
        <v>170</v>
      </c>
      <c r="BE57">
        <v>243</v>
      </c>
      <c r="BF57">
        <v>175</v>
      </c>
      <c r="BG57">
        <v>56</v>
      </c>
      <c r="BH57">
        <v>28</v>
      </c>
      <c r="BI57">
        <v>41.8</v>
      </c>
      <c r="BJ57">
        <v>44</v>
      </c>
      <c r="BK57">
        <v>6.4672896999999993E-2</v>
      </c>
      <c r="BL57">
        <v>3.7757009000000001E-2</v>
      </c>
      <c r="BM57">
        <v>2.3177570000000002E-2</v>
      </c>
      <c r="BN57">
        <v>6.6168223999999998E-2</v>
      </c>
      <c r="BO57">
        <v>1.0841121E-2</v>
      </c>
      <c r="BP57">
        <v>2.3551401999999999E-2</v>
      </c>
      <c r="BQ57">
        <v>1.7196262E-2</v>
      </c>
      <c r="BR57">
        <v>3.4392523000000001E-2</v>
      </c>
      <c r="BS57">
        <v>3.8130840999999999E-2</v>
      </c>
      <c r="BT57">
        <v>0.202616822</v>
      </c>
      <c r="BU57">
        <v>0.23028037400000001</v>
      </c>
      <c r="BV57">
        <v>6.3551402000000007E-2</v>
      </c>
      <c r="BW57">
        <v>9.0841120999999997E-2</v>
      </c>
      <c r="BX57">
        <v>6.5420561000000002E-2</v>
      </c>
      <c r="BY57">
        <v>2.0934578999999998E-2</v>
      </c>
      <c r="BZ57">
        <v>1.0467290000000001E-2</v>
      </c>
      <c r="CA57">
        <v>24</v>
      </c>
      <c r="CB57">
        <v>16</v>
      </c>
      <c r="CC57">
        <v>30</v>
      </c>
      <c r="CD57">
        <v>0.36144578300000002</v>
      </c>
      <c r="CE57">
        <v>0.289156627</v>
      </c>
      <c r="CF57">
        <v>0.19277108400000001</v>
      </c>
      <c r="CG57" t="s">
        <v>163</v>
      </c>
      <c r="CH57" t="s">
        <v>2099</v>
      </c>
      <c r="CI57" t="s">
        <v>2104</v>
      </c>
      <c r="CJ57" t="s">
        <v>2101</v>
      </c>
      <c r="CK57" t="s">
        <v>2105</v>
      </c>
      <c r="CL57" t="s">
        <v>2103</v>
      </c>
    </row>
    <row r="58" spans="1:90">
      <c r="A58" s="1">
        <v>43978</v>
      </c>
      <c r="B58" t="s">
        <v>1165</v>
      </c>
      <c r="C58">
        <v>9559</v>
      </c>
      <c r="D58" t="s">
        <v>1079</v>
      </c>
      <c r="E58">
        <v>1</v>
      </c>
      <c r="F58" t="s">
        <v>255</v>
      </c>
      <c r="G58" t="s">
        <v>128</v>
      </c>
      <c r="H58">
        <v>19</v>
      </c>
      <c r="I58" t="s">
        <v>228</v>
      </c>
      <c r="J58" t="s">
        <v>225</v>
      </c>
      <c r="K58">
        <v>102</v>
      </c>
      <c r="L58">
        <v>639376.4706</v>
      </c>
      <c r="M58">
        <v>2394</v>
      </c>
      <c r="N58">
        <v>10</v>
      </c>
      <c r="O58">
        <v>227</v>
      </c>
      <c r="P58">
        <v>422</v>
      </c>
      <c r="Q58">
        <v>930</v>
      </c>
      <c r="R58">
        <v>617</v>
      </c>
      <c r="S58">
        <v>188</v>
      </c>
      <c r="T58">
        <v>4.177109E-3</v>
      </c>
      <c r="U58">
        <v>9.4820383999999994E-2</v>
      </c>
      <c r="V58">
        <v>0.176274018</v>
      </c>
      <c r="W58">
        <v>0.38847117799999997</v>
      </c>
      <c r="X58">
        <v>0.25772765199999997</v>
      </c>
      <c r="Y58">
        <v>7.8529657000000003E-2</v>
      </c>
      <c r="Z58">
        <v>12</v>
      </c>
      <c r="AA58">
        <v>51</v>
      </c>
      <c r="AB58">
        <v>190</v>
      </c>
      <c r="AC58">
        <v>287</v>
      </c>
      <c r="AD58">
        <v>445</v>
      </c>
      <c r="AE58">
        <v>450</v>
      </c>
      <c r="AF58">
        <v>362</v>
      </c>
      <c r="AG58">
        <v>291</v>
      </c>
      <c r="AH58">
        <v>306</v>
      </c>
      <c r="AI58">
        <v>5.0125309999999998E-3</v>
      </c>
      <c r="AJ58">
        <v>2.1303257999999999E-2</v>
      </c>
      <c r="AK58">
        <v>7.9365079000000005E-2</v>
      </c>
      <c r="AL58">
        <v>0.119883041</v>
      </c>
      <c r="AM58">
        <v>0.18588136999999999</v>
      </c>
      <c r="AN58">
        <v>0.18796992500000001</v>
      </c>
      <c r="AO58">
        <v>0.15121136199999999</v>
      </c>
      <c r="AP58">
        <v>0.121553885</v>
      </c>
      <c r="AQ58">
        <v>0.127819549</v>
      </c>
      <c r="AR58">
        <v>5604</v>
      </c>
      <c r="AS58">
        <v>301</v>
      </c>
      <c r="AT58">
        <v>176</v>
      </c>
      <c r="AU58">
        <v>132</v>
      </c>
      <c r="AV58">
        <v>367</v>
      </c>
      <c r="AW58">
        <v>64</v>
      </c>
      <c r="AX58">
        <v>138</v>
      </c>
      <c r="AY58">
        <v>97</v>
      </c>
      <c r="AZ58">
        <v>207</v>
      </c>
      <c r="BA58">
        <v>196</v>
      </c>
      <c r="BB58">
        <v>902</v>
      </c>
      <c r="BC58">
        <v>1239</v>
      </c>
      <c r="BD58">
        <v>398</v>
      </c>
      <c r="BE58">
        <v>659</v>
      </c>
      <c r="BF58">
        <v>514</v>
      </c>
      <c r="BG58">
        <v>144</v>
      </c>
      <c r="BH58">
        <v>70</v>
      </c>
      <c r="BI58">
        <v>44.7</v>
      </c>
      <c r="BJ58">
        <v>47</v>
      </c>
      <c r="BK58">
        <v>5.3711635000000001E-2</v>
      </c>
      <c r="BL58">
        <v>3.1406138E-2</v>
      </c>
      <c r="BM58">
        <v>2.3554604E-2</v>
      </c>
      <c r="BN58">
        <v>6.5488935999999998E-2</v>
      </c>
      <c r="BO58">
        <v>1.1420414E-2</v>
      </c>
      <c r="BP58">
        <v>2.4625267999999999E-2</v>
      </c>
      <c r="BQ58">
        <v>1.7309064999999998E-2</v>
      </c>
      <c r="BR58">
        <v>3.6937901000000002E-2</v>
      </c>
      <c r="BS58">
        <v>3.4975017999999997E-2</v>
      </c>
      <c r="BT58">
        <v>0.16095646</v>
      </c>
      <c r="BU58">
        <v>0.221092077</v>
      </c>
      <c r="BV58">
        <v>7.1020700000000006E-2</v>
      </c>
      <c r="BW58">
        <v>0.11759457500000001</v>
      </c>
      <c r="BX58">
        <v>9.1720200000000002E-2</v>
      </c>
      <c r="BY58">
        <v>2.5695931000000002E-2</v>
      </c>
      <c r="BZ58">
        <v>1.2491077999999999E-2</v>
      </c>
      <c r="CA58">
        <v>58</v>
      </c>
      <c r="CB58">
        <v>21</v>
      </c>
      <c r="CC58">
        <v>3</v>
      </c>
      <c r="CD58">
        <v>2.9411764999999999E-2</v>
      </c>
      <c r="CE58">
        <v>0.56862745100000001</v>
      </c>
      <c r="CF58">
        <v>0.20588235299999999</v>
      </c>
      <c r="CG58" t="s">
        <v>161</v>
      </c>
      <c r="CH58" t="s">
        <v>2106</v>
      </c>
      <c r="CI58" t="s">
        <v>2104</v>
      </c>
      <c r="CJ58" t="s">
        <v>2101</v>
      </c>
      <c r="CK58" t="s">
        <v>2105</v>
      </c>
      <c r="CL58" t="s">
        <v>2107</v>
      </c>
    </row>
    <row r="59" spans="1:90">
      <c r="A59" s="1">
        <v>43968</v>
      </c>
      <c r="B59" t="s">
        <v>1166</v>
      </c>
      <c r="C59">
        <v>7747</v>
      </c>
      <c r="D59" t="s">
        <v>527</v>
      </c>
      <c r="E59">
        <v>1</v>
      </c>
      <c r="F59" t="s">
        <v>253</v>
      </c>
      <c r="G59" t="s">
        <v>85</v>
      </c>
      <c r="H59">
        <v>20</v>
      </c>
      <c r="I59" t="s">
        <v>201</v>
      </c>
      <c r="J59" t="s">
        <v>173</v>
      </c>
      <c r="K59">
        <v>168</v>
      </c>
      <c r="L59">
        <v>226293.21429999999</v>
      </c>
      <c r="M59">
        <v>4202</v>
      </c>
      <c r="N59">
        <v>5</v>
      </c>
      <c r="O59">
        <v>535</v>
      </c>
      <c r="P59">
        <v>1552</v>
      </c>
      <c r="Q59">
        <v>1795</v>
      </c>
      <c r="R59">
        <v>271</v>
      </c>
      <c r="S59">
        <v>44</v>
      </c>
      <c r="T59">
        <v>1.18991E-3</v>
      </c>
      <c r="U59">
        <v>0.12732032400000001</v>
      </c>
      <c r="V59">
        <v>0.36934792999999999</v>
      </c>
      <c r="W59">
        <v>0.427177535</v>
      </c>
      <c r="X59">
        <v>6.4493098999999998E-2</v>
      </c>
      <c r="Y59">
        <v>1.0471204E-2</v>
      </c>
      <c r="Z59">
        <v>32</v>
      </c>
      <c r="AA59">
        <v>112</v>
      </c>
      <c r="AB59">
        <v>498</v>
      </c>
      <c r="AC59">
        <v>1279</v>
      </c>
      <c r="AD59">
        <v>1007</v>
      </c>
      <c r="AE59">
        <v>930</v>
      </c>
      <c r="AF59">
        <v>197</v>
      </c>
      <c r="AG59">
        <v>93</v>
      </c>
      <c r="AH59">
        <v>54</v>
      </c>
      <c r="AI59">
        <v>7.6154209999999998E-3</v>
      </c>
      <c r="AJ59">
        <v>2.6653974E-2</v>
      </c>
      <c r="AK59">
        <v>0.118514993</v>
      </c>
      <c r="AL59">
        <v>0.304378867</v>
      </c>
      <c r="AM59">
        <v>0.239647787</v>
      </c>
      <c r="AN59">
        <v>0.22132317900000001</v>
      </c>
      <c r="AO59">
        <v>4.6882436999999999E-2</v>
      </c>
      <c r="AP59">
        <v>2.2132318000000002E-2</v>
      </c>
      <c r="AQ59">
        <v>1.2851023E-2</v>
      </c>
      <c r="AR59">
        <v>9574</v>
      </c>
      <c r="AS59">
        <v>917</v>
      </c>
      <c r="AT59">
        <v>398</v>
      </c>
      <c r="AU59">
        <v>237</v>
      </c>
      <c r="AV59">
        <v>586</v>
      </c>
      <c r="AW59">
        <v>126</v>
      </c>
      <c r="AX59">
        <v>237</v>
      </c>
      <c r="AY59">
        <v>255</v>
      </c>
      <c r="AZ59">
        <v>699</v>
      </c>
      <c r="BA59">
        <v>753</v>
      </c>
      <c r="BB59">
        <v>1836</v>
      </c>
      <c r="BC59">
        <v>1638</v>
      </c>
      <c r="BD59">
        <v>502</v>
      </c>
      <c r="BE59">
        <v>667</v>
      </c>
      <c r="BF59">
        <v>482</v>
      </c>
      <c r="BG59">
        <v>169</v>
      </c>
      <c r="BH59">
        <v>72</v>
      </c>
      <c r="BI59">
        <v>36.4</v>
      </c>
      <c r="BJ59">
        <v>34</v>
      </c>
      <c r="BK59">
        <v>9.5780238000000004E-2</v>
      </c>
      <c r="BL59">
        <v>4.1570920999999997E-2</v>
      </c>
      <c r="BM59">
        <v>2.4754544E-2</v>
      </c>
      <c r="BN59">
        <v>6.1207437000000003E-2</v>
      </c>
      <c r="BO59">
        <v>1.3160643E-2</v>
      </c>
      <c r="BP59">
        <v>2.4754544E-2</v>
      </c>
      <c r="BQ59">
        <v>2.6634635E-2</v>
      </c>
      <c r="BR59">
        <v>7.3010236000000006E-2</v>
      </c>
      <c r="BS59">
        <v>7.8650512000000006E-2</v>
      </c>
      <c r="BT59">
        <v>0.19176937499999999</v>
      </c>
      <c r="BU59">
        <v>0.17108836399999999</v>
      </c>
      <c r="BV59">
        <v>5.2433674999999999E-2</v>
      </c>
      <c r="BW59">
        <v>6.9667850000000003E-2</v>
      </c>
      <c r="BX59">
        <v>5.0344684000000001E-2</v>
      </c>
      <c r="BY59">
        <v>1.7651974000000001E-2</v>
      </c>
      <c r="BZ59">
        <v>7.5203680000000004E-3</v>
      </c>
      <c r="CA59">
        <v>6</v>
      </c>
      <c r="CB59">
        <v>47</v>
      </c>
      <c r="CC59">
        <v>26</v>
      </c>
      <c r="CD59">
        <v>0.15476190500000001</v>
      </c>
      <c r="CE59">
        <v>3.5714285999999998E-2</v>
      </c>
      <c r="CF59">
        <v>0.27976190499999998</v>
      </c>
      <c r="CG59" t="s">
        <v>160</v>
      </c>
      <c r="CH59" t="s">
        <v>2106</v>
      </c>
      <c r="CI59" t="s">
        <v>2100</v>
      </c>
      <c r="CJ59" t="s">
        <v>2101</v>
      </c>
      <c r="CK59" t="s">
        <v>2102</v>
      </c>
      <c r="CL59" t="s">
        <v>2107</v>
      </c>
    </row>
    <row r="60" spans="1:90">
      <c r="A60" s="1">
        <v>43966</v>
      </c>
      <c r="B60" t="s">
        <v>1167</v>
      </c>
      <c r="C60">
        <v>7747</v>
      </c>
      <c r="D60" t="s">
        <v>414</v>
      </c>
      <c r="E60">
        <v>2</v>
      </c>
      <c r="F60" t="s">
        <v>255</v>
      </c>
      <c r="G60" t="s">
        <v>72</v>
      </c>
      <c r="H60">
        <v>25</v>
      </c>
      <c r="I60" t="s">
        <v>201</v>
      </c>
      <c r="J60" t="s">
        <v>202</v>
      </c>
      <c r="K60">
        <v>158</v>
      </c>
      <c r="L60">
        <v>283385.09490000003</v>
      </c>
      <c r="M60">
        <v>3304</v>
      </c>
      <c r="N60">
        <v>4</v>
      </c>
      <c r="O60">
        <v>162</v>
      </c>
      <c r="P60">
        <v>975</v>
      </c>
      <c r="Q60">
        <v>1157</v>
      </c>
      <c r="R60">
        <v>888</v>
      </c>
      <c r="S60">
        <v>118</v>
      </c>
      <c r="T60">
        <v>1.210654E-3</v>
      </c>
      <c r="U60">
        <v>4.9031476999999997E-2</v>
      </c>
      <c r="V60">
        <v>0.29509685200000002</v>
      </c>
      <c r="W60">
        <v>0.35018159799999998</v>
      </c>
      <c r="X60">
        <v>0.26876513299999999</v>
      </c>
      <c r="Y60">
        <v>3.5714285999999998E-2</v>
      </c>
      <c r="Z60">
        <v>0</v>
      </c>
      <c r="AA60">
        <v>53</v>
      </c>
      <c r="AB60">
        <v>192</v>
      </c>
      <c r="AC60">
        <v>790</v>
      </c>
      <c r="AD60">
        <v>667</v>
      </c>
      <c r="AE60">
        <v>462</v>
      </c>
      <c r="AF60">
        <v>401</v>
      </c>
      <c r="AG60">
        <v>401</v>
      </c>
      <c r="AH60">
        <v>338</v>
      </c>
      <c r="AI60">
        <v>0</v>
      </c>
      <c r="AJ60">
        <v>1.6041162000000001E-2</v>
      </c>
      <c r="AK60">
        <v>5.8111379999999997E-2</v>
      </c>
      <c r="AL60">
        <v>0.23910411600000001</v>
      </c>
      <c r="AM60">
        <v>0.20187651300000001</v>
      </c>
      <c r="AN60">
        <v>0.13983050799999999</v>
      </c>
      <c r="AO60">
        <v>0.121368039</v>
      </c>
      <c r="AP60">
        <v>0.121368039</v>
      </c>
      <c r="AQ60">
        <v>0.102300242</v>
      </c>
      <c r="AR60">
        <v>8354</v>
      </c>
      <c r="AS60">
        <v>701</v>
      </c>
      <c r="AT60">
        <v>372</v>
      </c>
      <c r="AU60">
        <v>213</v>
      </c>
      <c r="AV60">
        <v>577</v>
      </c>
      <c r="AW60">
        <v>138</v>
      </c>
      <c r="AX60">
        <v>251</v>
      </c>
      <c r="AY60">
        <v>181</v>
      </c>
      <c r="AZ60">
        <v>482</v>
      </c>
      <c r="BA60">
        <v>650</v>
      </c>
      <c r="BB60">
        <v>2330</v>
      </c>
      <c r="BC60">
        <v>1703</v>
      </c>
      <c r="BD60">
        <v>276</v>
      </c>
      <c r="BE60">
        <v>322</v>
      </c>
      <c r="BF60">
        <v>135</v>
      </c>
      <c r="BG60">
        <v>17</v>
      </c>
      <c r="BH60">
        <v>6</v>
      </c>
      <c r="BI60">
        <v>32.9</v>
      </c>
      <c r="BJ60">
        <v>34</v>
      </c>
      <c r="BK60">
        <v>8.3911897999999999E-2</v>
      </c>
      <c r="BL60">
        <v>4.4529566999999999E-2</v>
      </c>
      <c r="BM60">
        <v>2.5496768E-2</v>
      </c>
      <c r="BN60">
        <v>6.9068710000000005E-2</v>
      </c>
      <c r="BO60">
        <v>1.6519032999999999E-2</v>
      </c>
      <c r="BP60">
        <v>3.0045486999999999E-2</v>
      </c>
      <c r="BQ60">
        <v>2.1666267999999999E-2</v>
      </c>
      <c r="BR60">
        <v>5.7696912000000003E-2</v>
      </c>
      <c r="BS60">
        <v>7.7807038999999995E-2</v>
      </c>
      <c r="BT60">
        <v>0.27890830700000002</v>
      </c>
      <c r="BU60">
        <v>0.203854441</v>
      </c>
      <c r="BV60">
        <v>3.3038065999999998E-2</v>
      </c>
      <c r="BW60">
        <v>3.8544410000000001E-2</v>
      </c>
      <c r="BX60">
        <v>1.6159923E-2</v>
      </c>
      <c r="BY60">
        <v>2.0349529999999999E-3</v>
      </c>
      <c r="BZ60">
        <v>7.1821899999999998E-4</v>
      </c>
      <c r="CA60">
        <v>45</v>
      </c>
      <c r="CB60">
        <v>27</v>
      </c>
      <c r="CC60">
        <v>20</v>
      </c>
      <c r="CD60">
        <v>0.12658227799999999</v>
      </c>
      <c r="CE60">
        <v>0.28481012700000002</v>
      </c>
      <c r="CF60">
        <v>0.170886076</v>
      </c>
      <c r="CG60" t="s">
        <v>160</v>
      </c>
      <c r="CH60" t="s">
        <v>2106</v>
      </c>
      <c r="CI60" t="s">
        <v>2100</v>
      </c>
      <c r="CJ60" t="s">
        <v>2101</v>
      </c>
      <c r="CK60" t="s">
        <v>2102</v>
      </c>
      <c r="CL60" t="s">
        <v>2107</v>
      </c>
    </row>
    <row r="61" spans="1:90">
      <c r="A61" s="1">
        <v>43965</v>
      </c>
      <c r="B61" t="s">
        <v>1168</v>
      </c>
      <c r="C61">
        <v>2342</v>
      </c>
      <c r="D61" t="s">
        <v>518</v>
      </c>
      <c r="E61">
        <v>1</v>
      </c>
      <c r="F61" t="s">
        <v>253</v>
      </c>
      <c r="G61" t="s">
        <v>107</v>
      </c>
      <c r="H61">
        <v>29</v>
      </c>
      <c r="I61" t="s">
        <v>201</v>
      </c>
      <c r="J61" t="s">
        <v>179</v>
      </c>
      <c r="K61">
        <v>260</v>
      </c>
      <c r="L61">
        <v>248590.68849999999</v>
      </c>
      <c r="M61">
        <v>4791</v>
      </c>
      <c r="N61">
        <v>2</v>
      </c>
      <c r="O61">
        <v>482</v>
      </c>
      <c r="P61">
        <v>991</v>
      </c>
      <c r="Q61">
        <v>2877</v>
      </c>
      <c r="R61">
        <v>362</v>
      </c>
      <c r="S61">
        <v>77</v>
      </c>
      <c r="T61">
        <v>4.1744900000000002E-4</v>
      </c>
      <c r="U61">
        <v>0.10060530199999999</v>
      </c>
      <c r="V61">
        <v>0.20684617</v>
      </c>
      <c r="W61">
        <v>0.60050093900000001</v>
      </c>
      <c r="X61">
        <v>7.5558339000000002E-2</v>
      </c>
      <c r="Y61">
        <v>1.6071801E-2</v>
      </c>
      <c r="Z61">
        <v>11</v>
      </c>
      <c r="AA61">
        <v>84</v>
      </c>
      <c r="AB61">
        <v>455</v>
      </c>
      <c r="AC61">
        <v>761</v>
      </c>
      <c r="AD61">
        <v>1606</v>
      </c>
      <c r="AE61">
        <v>1238</v>
      </c>
      <c r="AF61">
        <v>413</v>
      </c>
      <c r="AG61">
        <v>150</v>
      </c>
      <c r="AH61">
        <v>73</v>
      </c>
      <c r="AI61">
        <v>2.2959719999999999E-3</v>
      </c>
      <c r="AJ61">
        <v>1.7532874E-2</v>
      </c>
      <c r="AK61">
        <v>9.4969735E-2</v>
      </c>
      <c r="AL61">
        <v>0.158839491</v>
      </c>
      <c r="AM61">
        <v>0.33521185599999997</v>
      </c>
      <c r="AN61">
        <v>0.25840116899999999</v>
      </c>
      <c r="AO61">
        <v>8.6203297999999998E-2</v>
      </c>
      <c r="AP61">
        <v>3.1308704E-2</v>
      </c>
      <c r="AQ61">
        <v>1.5236903E-2</v>
      </c>
      <c r="AR61">
        <v>11104</v>
      </c>
      <c r="AS61">
        <v>676</v>
      </c>
      <c r="AT61">
        <v>329</v>
      </c>
      <c r="AU61">
        <v>236</v>
      </c>
      <c r="AV61">
        <v>651</v>
      </c>
      <c r="AW61">
        <v>145</v>
      </c>
      <c r="AX61">
        <v>291</v>
      </c>
      <c r="AY61">
        <v>291</v>
      </c>
      <c r="AZ61">
        <v>692</v>
      </c>
      <c r="BA61">
        <v>691</v>
      </c>
      <c r="BB61">
        <v>2113</v>
      </c>
      <c r="BC61">
        <v>2013</v>
      </c>
      <c r="BD61">
        <v>669</v>
      </c>
      <c r="BE61">
        <v>1261</v>
      </c>
      <c r="BF61">
        <v>806</v>
      </c>
      <c r="BG61">
        <v>168</v>
      </c>
      <c r="BH61">
        <v>72</v>
      </c>
      <c r="BI61">
        <v>41.1</v>
      </c>
      <c r="BJ61">
        <v>41</v>
      </c>
      <c r="BK61">
        <v>6.0878963000000001E-2</v>
      </c>
      <c r="BL61">
        <v>2.9628963000000001E-2</v>
      </c>
      <c r="BM61">
        <v>2.1253602E-2</v>
      </c>
      <c r="BN61">
        <v>5.8627522000000001E-2</v>
      </c>
      <c r="BO61">
        <v>1.3058357E-2</v>
      </c>
      <c r="BP61">
        <v>2.6206772E-2</v>
      </c>
      <c r="BQ61">
        <v>2.6206772E-2</v>
      </c>
      <c r="BR61">
        <v>6.2319884999999998E-2</v>
      </c>
      <c r="BS61">
        <v>6.2229827000000001E-2</v>
      </c>
      <c r="BT61">
        <v>0.19029178699999999</v>
      </c>
      <c r="BU61">
        <v>0.18128602299999999</v>
      </c>
      <c r="BV61">
        <v>6.0248559E-2</v>
      </c>
      <c r="BW61">
        <v>0.11356268</v>
      </c>
      <c r="BX61">
        <v>7.2586454999999994E-2</v>
      </c>
      <c r="BY61">
        <v>1.5129683E-2</v>
      </c>
      <c r="BZ61">
        <v>6.4841500000000002E-3</v>
      </c>
      <c r="CA61">
        <v>13</v>
      </c>
      <c r="CB61">
        <v>84</v>
      </c>
      <c r="CC61">
        <v>23</v>
      </c>
      <c r="CD61">
        <v>8.8461538000000006E-2</v>
      </c>
      <c r="CE61">
        <v>0.05</v>
      </c>
      <c r="CF61">
        <v>0.32307692300000002</v>
      </c>
      <c r="CG61" t="s">
        <v>158</v>
      </c>
      <c r="CH61" t="s">
        <v>2099</v>
      </c>
      <c r="CI61" t="s">
        <v>2100</v>
      </c>
      <c r="CJ61" t="s">
        <v>2101</v>
      </c>
      <c r="CK61" t="s">
        <v>2102</v>
      </c>
      <c r="CL61" t="s">
        <v>2103</v>
      </c>
    </row>
    <row r="62" spans="1:90">
      <c r="A62" s="1">
        <v>43963</v>
      </c>
      <c r="B62" t="s">
        <v>1169</v>
      </c>
      <c r="C62">
        <v>7747</v>
      </c>
      <c r="D62" t="s">
        <v>456</v>
      </c>
      <c r="E62">
        <v>1</v>
      </c>
      <c r="F62" t="s">
        <v>255</v>
      </c>
      <c r="G62" t="s">
        <v>107</v>
      </c>
      <c r="H62">
        <v>19</v>
      </c>
      <c r="I62" t="s">
        <v>201</v>
      </c>
      <c r="J62" t="s">
        <v>179</v>
      </c>
      <c r="K62">
        <v>260</v>
      </c>
      <c r="L62">
        <v>248590.68849999999</v>
      </c>
      <c r="M62">
        <v>4791</v>
      </c>
      <c r="N62">
        <v>2</v>
      </c>
      <c r="O62">
        <v>482</v>
      </c>
      <c r="P62">
        <v>991</v>
      </c>
      <c r="Q62">
        <v>2877</v>
      </c>
      <c r="R62">
        <v>362</v>
      </c>
      <c r="S62">
        <v>77</v>
      </c>
      <c r="T62">
        <v>4.1744900000000002E-4</v>
      </c>
      <c r="U62">
        <v>0.10060530199999999</v>
      </c>
      <c r="V62">
        <v>0.20684617</v>
      </c>
      <c r="W62">
        <v>0.60050093900000001</v>
      </c>
      <c r="X62">
        <v>7.5558339000000002E-2</v>
      </c>
      <c r="Y62">
        <v>1.6071801E-2</v>
      </c>
      <c r="Z62">
        <v>11</v>
      </c>
      <c r="AA62">
        <v>84</v>
      </c>
      <c r="AB62">
        <v>455</v>
      </c>
      <c r="AC62">
        <v>761</v>
      </c>
      <c r="AD62">
        <v>1606</v>
      </c>
      <c r="AE62">
        <v>1238</v>
      </c>
      <c r="AF62">
        <v>413</v>
      </c>
      <c r="AG62">
        <v>150</v>
      </c>
      <c r="AH62">
        <v>73</v>
      </c>
      <c r="AI62">
        <v>2.2959719999999999E-3</v>
      </c>
      <c r="AJ62">
        <v>1.7532874E-2</v>
      </c>
      <c r="AK62">
        <v>9.4969735E-2</v>
      </c>
      <c r="AL62">
        <v>0.158839491</v>
      </c>
      <c r="AM62">
        <v>0.33521185599999997</v>
      </c>
      <c r="AN62">
        <v>0.25840116899999999</v>
      </c>
      <c r="AO62">
        <v>8.6203297999999998E-2</v>
      </c>
      <c r="AP62">
        <v>3.1308704E-2</v>
      </c>
      <c r="AQ62">
        <v>1.5236903E-2</v>
      </c>
      <c r="AR62">
        <v>11104</v>
      </c>
      <c r="AS62">
        <v>676</v>
      </c>
      <c r="AT62">
        <v>329</v>
      </c>
      <c r="AU62">
        <v>236</v>
      </c>
      <c r="AV62">
        <v>651</v>
      </c>
      <c r="AW62">
        <v>145</v>
      </c>
      <c r="AX62">
        <v>291</v>
      </c>
      <c r="AY62">
        <v>291</v>
      </c>
      <c r="AZ62">
        <v>692</v>
      </c>
      <c r="BA62">
        <v>691</v>
      </c>
      <c r="BB62">
        <v>2113</v>
      </c>
      <c r="BC62">
        <v>2013</v>
      </c>
      <c r="BD62">
        <v>669</v>
      </c>
      <c r="BE62">
        <v>1261</v>
      </c>
      <c r="BF62">
        <v>806</v>
      </c>
      <c r="BG62">
        <v>168</v>
      </c>
      <c r="BH62">
        <v>72</v>
      </c>
      <c r="BI62">
        <v>41.1</v>
      </c>
      <c r="BJ62">
        <v>41</v>
      </c>
      <c r="BK62">
        <v>6.0878963000000001E-2</v>
      </c>
      <c r="BL62">
        <v>2.9628963000000001E-2</v>
      </c>
      <c r="BM62">
        <v>2.1253602E-2</v>
      </c>
      <c r="BN62">
        <v>5.8627522000000001E-2</v>
      </c>
      <c r="BO62">
        <v>1.3058357E-2</v>
      </c>
      <c r="BP62">
        <v>2.6206772E-2</v>
      </c>
      <c r="BQ62">
        <v>2.6206772E-2</v>
      </c>
      <c r="BR62">
        <v>6.2319884999999998E-2</v>
      </c>
      <c r="BS62">
        <v>6.2229827000000001E-2</v>
      </c>
      <c r="BT62">
        <v>0.19029178699999999</v>
      </c>
      <c r="BU62">
        <v>0.18128602299999999</v>
      </c>
      <c r="BV62">
        <v>6.0248559E-2</v>
      </c>
      <c r="BW62">
        <v>0.11356268</v>
      </c>
      <c r="BX62">
        <v>7.2586454999999994E-2</v>
      </c>
      <c r="BY62">
        <v>1.5129683E-2</v>
      </c>
      <c r="BZ62">
        <v>6.4841500000000002E-3</v>
      </c>
      <c r="CA62">
        <v>13</v>
      </c>
      <c r="CB62">
        <v>84</v>
      </c>
      <c r="CC62">
        <v>23</v>
      </c>
      <c r="CD62">
        <v>8.8461538000000006E-2</v>
      </c>
      <c r="CE62">
        <v>0.05</v>
      </c>
      <c r="CF62">
        <v>0.32307692300000002</v>
      </c>
      <c r="CG62" t="s">
        <v>160</v>
      </c>
      <c r="CH62" t="s">
        <v>2106</v>
      </c>
      <c r="CI62" t="s">
        <v>2100</v>
      </c>
      <c r="CJ62" t="s">
        <v>2101</v>
      </c>
      <c r="CK62" t="s">
        <v>2102</v>
      </c>
      <c r="CL62" t="s">
        <v>2107</v>
      </c>
    </row>
    <row r="63" spans="1:90">
      <c r="A63" s="1">
        <v>43960</v>
      </c>
      <c r="B63" t="s">
        <v>1170</v>
      </c>
      <c r="C63">
        <v>2342</v>
      </c>
      <c r="D63" t="s">
        <v>534</v>
      </c>
      <c r="E63">
        <v>1</v>
      </c>
      <c r="F63" t="s">
        <v>255</v>
      </c>
      <c r="G63" t="s">
        <v>34</v>
      </c>
      <c r="H63">
        <v>24</v>
      </c>
      <c r="I63" t="s">
        <v>201</v>
      </c>
      <c r="J63" t="s">
        <v>207</v>
      </c>
      <c r="K63">
        <v>156</v>
      </c>
      <c r="L63">
        <v>226018.18590000001</v>
      </c>
      <c r="M63">
        <v>2185</v>
      </c>
      <c r="N63">
        <v>2</v>
      </c>
      <c r="O63">
        <v>177</v>
      </c>
      <c r="P63">
        <v>502</v>
      </c>
      <c r="Q63">
        <v>1086</v>
      </c>
      <c r="R63">
        <v>345</v>
      </c>
      <c r="S63">
        <v>73</v>
      </c>
      <c r="T63">
        <v>9.1533200000000004E-4</v>
      </c>
      <c r="U63">
        <v>8.1006864999999997E-2</v>
      </c>
      <c r="V63">
        <v>0.229748284</v>
      </c>
      <c r="W63">
        <v>0.49702517200000002</v>
      </c>
      <c r="X63">
        <v>0.15789473700000001</v>
      </c>
      <c r="Y63">
        <v>3.3409610999999999E-2</v>
      </c>
      <c r="Z63">
        <v>0</v>
      </c>
      <c r="AA63">
        <v>22</v>
      </c>
      <c r="AB63">
        <v>160</v>
      </c>
      <c r="AC63">
        <v>347</v>
      </c>
      <c r="AD63">
        <v>600</v>
      </c>
      <c r="AE63">
        <v>541</v>
      </c>
      <c r="AF63">
        <v>252</v>
      </c>
      <c r="AG63">
        <v>129</v>
      </c>
      <c r="AH63">
        <v>134</v>
      </c>
      <c r="AI63">
        <v>0</v>
      </c>
      <c r="AJ63">
        <v>1.006865E-2</v>
      </c>
      <c r="AK63">
        <v>7.3226545000000004E-2</v>
      </c>
      <c r="AL63">
        <v>0.158810069</v>
      </c>
      <c r="AM63">
        <v>0.27459954199999997</v>
      </c>
      <c r="AN63">
        <v>0.24759725399999999</v>
      </c>
      <c r="AO63">
        <v>0.11533180799999999</v>
      </c>
      <c r="AP63">
        <v>5.9038901999999997E-2</v>
      </c>
      <c r="AQ63">
        <v>6.1327231000000003E-2</v>
      </c>
      <c r="AR63">
        <v>5302</v>
      </c>
      <c r="AS63">
        <v>364</v>
      </c>
      <c r="AT63">
        <v>203</v>
      </c>
      <c r="AU63">
        <v>117</v>
      </c>
      <c r="AV63">
        <v>264</v>
      </c>
      <c r="AW63">
        <v>48</v>
      </c>
      <c r="AX63">
        <v>111</v>
      </c>
      <c r="AY63">
        <v>119</v>
      </c>
      <c r="AZ63">
        <v>286</v>
      </c>
      <c r="BA63">
        <v>309</v>
      </c>
      <c r="BB63">
        <v>1028</v>
      </c>
      <c r="BC63">
        <v>1054</v>
      </c>
      <c r="BD63">
        <v>361</v>
      </c>
      <c r="BE63">
        <v>537</v>
      </c>
      <c r="BF63">
        <v>331</v>
      </c>
      <c r="BG63">
        <v>108</v>
      </c>
      <c r="BH63">
        <v>62</v>
      </c>
      <c r="BI63">
        <v>41.4</v>
      </c>
      <c r="BJ63">
        <v>42</v>
      </c>
      <c r="BK63">
        <v>6.8653337999999994E-2</v>
      </c>
      <c r="BL63">
        <v>3.8287439E-2</v>
      </c>
      <c r="BM63">
        <v>2.2067144E-2</v>
      </c>
      <c r="BN63">
        <v>4.9792531000000001E-2</v>
      </c>
      <c r="BO63">
        <v>9.0531870000000007E-3</v>
      </c>
      <c r="BP63">
        <v>2.0935496000000001E-2</v>
      </c>
      <c r="BQ63">
        <v>2.2444360999999999E-2</v>
      </c>
      <c r="BR63">
        <v>5.3941909000000003E-2</v>
      </c>
      <c r="BS63">
        <v>5.8279893999999999E-2</v>
      </c>
      <c r="BT63">
        <v>0.19388909800000001</v>
      </c>
      <c r="BU63">
        <v>0.19879290799999999</v>
      </c>
      <c r="BV63">
        <v>6.8087514000000002E-2</v>
      </c>
      <c r="BW63">
        <v>0.10128253500000001</v>
      </c>
      <c r="BX63">
        <v>6.2429272000000001E-2</v>
      </c>
      <c r="BY63">
        <v>2.0369671999999998E-2</v>
      </c>
      <c r="BZ63">
        <v>1.16937E-2</v>
      </c>
      <c r="CA63">
        <v>21</v>
      </c>
      <c r="CB63">
        <v>39</v>
      </c>
      <c r="CC63">
        <v>22</v>
      </c>
      <c r="CD63">
        <v>0.14102564100000001</v>
      </c>
      <c r="CE63">
        <v>0.134615385</v>
      </c>
      <c r="CF63">
        <v>0.25</v>
      </c>
      <c r="CG63" t="s">
        <v>158</v>
      </c>
      <c r="CH63" t="s">
        <v>2099</v>
      </c>
      <c r="CI63" t="s">
        <v>2100</v>
      </c>
      <c r="CJ63" t="s">
        <v>2101</v>
      </c>
      <c r="CK63" t="s">
        <v>2102</v>
      </c>
      <c r="CL63" t="s">
        <v>2103</v>
      </c>
    </row>
    <row r="64" spans="1:90">
      <c r="A64" s="1">
        <v>43968</v>
      </c>
      <c r="B64" t="s">
        <v>1171</v>
      </c>
      <c r="C64">
        <v>2346</v>
      </c>
      <c r="D64" t="s">
        <v>383</v>
      </c>
      <c r="E64">
        <v>1</v>
      </c>
      <c r="F64" t="s">
        <v>255</v>
      </c>
      <c r="G64" t="s">
        <v>125</v>
      </c>
      <c r="H64">
        <v>19</v>
      </c>
      <c r="I64" t="s">
        <v>201</v>
      </c>
      <c r="J64" t="s">
        <v>210</v>
      </c>
      <c r="K64">
        <v>112</v>
      </c>
      <c r="L64">
        <v>517449.16070000001</v>
      </c>
      <c r="M64">
        <v>2196</v>
      </c>
      <c r="N64">
        <v>1</v>
      </c>
      <c r="O64">
        <v>60</v>
      </c>
      <c r="P64">
        <v>259</v>
      </c>
      <c r="Q64">
        <v>863</v>
      </c>
      <c r="R64">
        <v>722</v>
      </c>
      <c r="S64">
        <v>291</v>
      </c>
      <c r="T64">
        <v>4.5537300000000002E-4</v>
      </c>
      <c r="U64">
        <v>2.7322404000000002E-2</v>
      </c>
      <c r="V64">
        <v>0.117941712</v>
      </c>
      <c r="W64">
        <v>0.39298725000000001</v>
      </c>
      <c r="X64">
        <v>0.32877959899999998</v>
      </c>
      <c r="Y64">
        <v>0.132513661</v>
      </c>
      <c r="Z64">
        <v>1</v>
      </c>
      <c r="AA64">
        <v>4</v>
      </c>
      <c r="AB64">
        <v>56</v>
      </c>
      <c r="AC64">
        <v>141</v>
      </c>
      <c r="AD64">
        <v>382</v>
      </c>
      <c r="AE64">
        <v>389</v>
      </c>
      <c r="AF64">
        <v>382</v>
      </c>
      <c r="AG64">
        <v>336</v>
      </c>
      <c r="AH64">
        <v>505</v>
      </c>
      <c r="AI64">
        <v>4.5537300000000002E-4</v>
      </c>
      <c r="AJ64">
        <v>1.8214940000000001E-3</v>
      </c>
      <c r="AK64">
        <v>2.5500911000000001E-2</v>
      </c>
      <c r="AL64">
        <v>6.4207650000000005E-2</v>
      </c>
      <c r="AM64">
        <v>0.17395264099999999</v>
      </c>
      <c r="AN64">
        <v>0.177140255</v>
      </c>
      <c r="AO64">
        <v>0.17395264099999999</v>
      </c>
      <c r="AP64">
        <v>0.15300546400000001</v>
      </c>
      <c r="AQ64">
        <v>0.22996357000000001</v>
      </c>
      <c r="AR64">
        <v>5537</v>
      </c>
      <c r="AS64">
        <v>227</v>
      </c>
      <c r="AT64">
        <v>204</v>
      </c>
      <c r="AU64">
        <v>142</v>
      </c>
      <c r="AV64">
        <v>406</v>
      </c>
      <c r="AW64">
        <v>88</v>
      </c>
      <c r="AX64">
        <v>175</v>
      </c>
      <c r="AY64">
        <v>129</v>
      </c>
      <c r="AZ64">
        <v>200</v>
      </c>
      <c r="BA64">
        <v>144</v>
      </c>
      <c r="BB64">
        <v>877</v>
      </c>
      <c r="BC64">
        <v>1283</v>
      </c>
      <c r="BD64">
        <v>404</v>
      </c>
      <c r="BE64">
        <v>678</v>
      </c>
      <c r="BF64">
        <v>427</v>
      </c>
      <c r="BG64">
        <v>109</v>
      </c>
      <c r="BH64">
        <v>44</v>
      </c>
      <c r="BI64">
        <v>43.7</v>
      </c>
      <c r="BJ64">
        <v>46</v>
      </c>
      <c r="BK64">
        <v>4.0996930000000001E-2</v>
      </c>
      <c r="BL64">
        <v>3.6843055999999999E-2</v>
      </c>
      <c r="BM64">
        <v>2.5645655999999999E-2</v>
      </c>
      <c r="BN64">
        <v>7.3324904999999996E-2</v>
      </c>
      <c r="BO64">
        <v>1.5893082999999999E-2</v>
      </c>
      <c r="BP64">
        <v>3.1605563000000003E-2</v>
      </c>
      <c r="BQ64">
        <v>2.3297814999999999E-2</v>
      </c>
      <c r="BR64">
        <v>3.6120643000000001E-2</v>
      </c>
      <c r="BS64">
        <v>2.6006863000000002E-2</v>
      </c>
      <c r="BT64">
        <v>0.15838901899999999</v>
      </c>
      <c r="BU64">
        <v>0.23171392499999999</v>
      </c>
      <c r="BV64">
        <v>7.2963699000000007E-2</v>
      </c>
      <c r="BW64">
        <v>0.12244898</v>
      </c>
      <c r="BX64">
        <v>7.7117572999999995E-2</v>
      </c>
      <c r="BY64">
        <v>1.9685749999999998E-2</v>
      </c>
      <c r="BZ64">
        <v>7.9465409999999997E-3</v>
      </c>
      <c r="CA64">
        <v>55</v>
      </c>
      <c r="CB64">
        <v>24</v>
      </c>
      <c r="CC64">
        <v>2</v>
      </c>
      <c r="CD64">
        <v>1.7857142999999999E-2</v>
      </c>
      <c r="CE64">
        <v>0.491071429</v>
      </c>
      <c r="CF64">
        <v>0.21428571399999999</v>
      </c>
      <c r="CG64" t="s">
        <v>159</v>
      </c>
      <c r="CH64" t="s">
        <v>2110</v>
      </c>
      <c r="CI64" t="s">
        <v>2111</v>
      </c>
      <c r="CJ64" t="s">
        <v>167</v>
      </c>
      <c r="CK64" t="s">
        <v>2102</v>
      </c>
      <c r="CL64" t="s">
        <v>2112</v>
      </c>
    </row>
    <row r="65" spans="1:90">
      <c r="A65" s="1">
        <v>43966</v>
      </c>
      <c r="B65" t="s">
        <v>1172</v>
      </c>
      <c r="C65">
        <v>2342</v>
      </c>
      <c r="D65" t="s">
        <v>423</v>
      </c>
      <c r="E65">
        <v>1</v>
      </c>
      <c r="F65" t="s">
        <v>253</v>
      </c>
      <c r="G65" t="s">
        <v>103</v>
      </c>
      <c r="H65">
        <v>18</v>
      </c>
      <c r="I65" t="s">
        <v>201</v>
      </c>
      <c r="J65" t="s">
        <v>191</v>
      </c>
      <c r="K65">
        <v>347</v>
      </c>
      <c r="L65">
        <v>220624.14989999999</v>
      </c>
      <c r="M65">
        <v>3219</v>
      </c>
      <c r="N65">
        <v>2</v>
      </c>
      <c r="O65">
        <v>173</v>
      </c>
      <c r="P65">
        <v>1006</v>
      </c>
      <c r="Q65">
        <v>1270</v>
      </c>
      <c r="R65">
        <v>646</v>
      </c>
      <c r="S65">
        <v>122</v>
      </c>
      <c r="T65">
        <v>6.2131100000000004E-4</v>
      </c>
      <c r="U65">
        <v>5.3743398999999997E-2</v>
      </c>
      <c r="V65">
        <v>0.31251941599999999</v>
      </c>
      <c r="W65">
        <v>0.394532463</v>
      </c>
      <c r="X65">
        <v>0.20068344199999999</v>
      </c>
      <c r="Y65">
        <v>3.7899968999999999E-2</v>
      </c>
      <c r="Z65">
        <v>4</v>
      </c>
      <c r="AA65">
        <v>41</v>
      </c>
      <c r="AB65">
        <v>245</v>
      </c>
      <c r="AC65">
        <v>802</v>
      </c>
      <c r="AD65">
        <v>865</v>
      </c>
      <c r="AE65">
        <v>511</v>
      </c>
      <c r="AF65">
        <v>370</v>
      </c>
      <c r="AG65">
        <v>216</v>
      </c>
      <c r="AH65">
        <v>165</v>
      </c>
      <c r="AI65">
        <v>1.2426220000000001E-3</v>
      </c>
      <c r="AJ65">
        <v>1.2736875E-2</v>
      </c>
      <c r="AK65">
        <v>7.6110593000000004E-2</v>
      </c>
      <c r="AL65">
        <v>0.249145697</v>
      </c>
      <c r="AM65">
        <v>0.26871699300000002</v>
      </c>
      <c r="AN65">
        <v>0.15874495199999999</v>
      </c>
      <c r="AO65">
        <v>0.114942529</v>
      </c>
      <c r="AP65">
        <v>6.7101584000000006E-2</v>
      </c>
      <c r="AQ65">
        <v>5.1258155E-2</v>
      </c>
      <c r="AR65">
        <v>8306</v>
      </c>
      <c r="AS65">
        <v>972</v>
      </c>
      <c r="AT65">
        <v>444</v>
      </c>
      <c r="AU65">
        <v>241</v>
      </c>
      <c r="AV65">
        <v>599</v>
      </c>
      <c r="AW65">
        <v>110</v>
      </c>
      <c r="AX65">
        <v>155</v>
      </c>
      <c r="AY65">
        <v>154</v>
      </c>
      <c r="AZ65">
        <v>493</v>
      </c>
      <c r="BA65">
        <v>810</v>
      </c>
      <c r="BB65">
        <v>2310</v>
      </c>
      <c r="BC65">
        <v>1105</v>
      </c>
      <c r="BD65">
        <v>270</v>
      </c>
      <c r="BE65">
        <v>354</v>
      </c>
      <c r="BF65">
        <v>182</v>
      </c>
      <c r="BG65">
        <v>68</v>
      </c>
      <c r="BH65">
        <v>39</v>
      </c>
      <c r="BI65">
        <v>31.2</v>
      </c>
      <c r="BJ65">
        <v>31</v>
      </c>
      <c r="BK65">
        <v>0.11702383800000001</v>
      </c>
      <c r="BL65">
        <v>5.3455333000000001E-2</v>
      </c>
      <c r="BM65">
        <v>2.901517E-2</v>
      </c>
      <c r="BN65">
        <v>7.2116542000000006E-2</v>
      </c>
      <c r="BO65">
        <v>1.3243438E-2</v>
      </c>
      <c r="BP65">
        <v>1.8661209000000002E-2</v>
      </c>
      <c r="BQ65">
        <v>1.8540813999999999E-2</v>
      </c>
      <c r="BR65">
        <v>5.9354682999999998E-2</v>
      </c>
      <c r="BS65">
        <v>9.7519864999999997E-2</v>
      </c>
      <c r="BT65">
        <v>0.27811220800000003</v>
      </c>
      <c r="BU65">
        <v>0.13303635899999999</v>
      </c>
      <c r="BV65">
        <v>3.2506621999999999E-2</v>
      </c>
      <c r="BW65">
        <v>4.2619793000000003E-2</v>
      </c>
      <c r="BX65">
        <v>2.1911870999999999E-2</v>
      </c>
      <c r="BY65">
        <v>8.1868529999999991E-3</v>
      </c>
      <c r="BZ65">
        <v>4.6954010000000001E-3</v>
      </c>
      <c r="CA65">
        <v>58</v>
      </c>
      <c r="CB65">
        <v>93</v>
      </c>
      <c r="CC65">
        <v>64</v>
      </c>
      <c r="CD65">
        <v>0.18443804</v>
      </c>
      <c r="CE65">
        <v>0.167146974</v>
      </c>
      <c r="CF65">
        <v>0.26801152700000003</v>
      </c>
      <c r="CG65" t="s">
        <v>158</v>
      </c>
      <c r="CH65" t="s">
        <v>2099</v>
      </c>
      <c r="CI65" t="s">
        <v>2100</v>
      </c>
      <c r="CJ65" t="s">
        <v>2101</v>
      </c>
      <c r="CK65" t="s">
        <v>2102</v>
      </c>
      <c r="CL65" t="s">
        <v>2103</v>
      </c>
    </row>
    <row r="66" spans="1:90">
      <c r="A66" s="1">
        <v>43959</v>
      </c>
      <c r="B66" t="s">
        <v>1173</v>
      </c>
      <c r="C66">
        <v>6825</v>
      </c>
      <c r="D66" t="s">
        <v>287</v>
      </c>
      <c r="E66">
        <v>1</v>
      </c>
      <c r="F66" t="s">
        <v>255</v>
      </c>
      <c r="G66" t="s">
        <v>96</v>
      </c>
      <c r="H66">
        <v>23</v>
      </c>
      <c r="I66" t="s">
        <v>201</v>
      </c>
      <c r="J66" t="s">
        <v>195</v>
      </c>
      <c r="K66">
        <v>178</v>
      </c>
      <c r="L66">
        <v>301920.70789999998</v>
      </c>
      <c r="M66">
        <v>2975</v>
      </c>
      <c r="N66">
        <v>2</v>
      </c>
      <c r="O66">
        <v>259</v>
      </c>
      <c r="P66">
        <v>717</v>
      </c>
      <c r="Q66">
        <v>987</v>
      </c>
      <c r="R66">
        <v>818</v>
      </c>
      <c r="S66">
        <v>192</v>
      </c>
      <c r="T66">
        <v>6.7226899999999997E-4</v>
      </c>
      <c r="U66">
        <v>8.7058824000000007E-2</v>
      </c>
      <c r="V66">
        <v>0.24100840300000001</v>
      </c>
      <c r="W66">
        <v>0.33176470600000002</v>
      </c>
      <c r="X66">
        <v>0.27495798300000002</v>
      </c>
      <c r="Y66">
        <v>6.4537814999999998E-2</v>
      </c>
      <c r="Z66">
        <v>4</v>
      </c>
      <c r="AA66">
        <v>46</v>
      </c>
      <c r="AB66">
        <v>212</v>
      </c>
      <c r="AC66">
        <v>450</v>
      </c>
      <c r="AD66">
        <v>471</v>
      </c>
      <c r="AE66">
        <v>531</v>
      </c>
      <c r="AF66">
        <v>445</v>
      </c>
      <c r="AG66">
        <v>376</v>
      </c>
      <c r="AH66">
        <v>440</v>
      </c>
      <c r="AI66">
        <v>1.3445379999999999E-3</v>
      </c>
      <c r="AJ66">
        <v>1.5462185E-2</v>
      </c>
      <c r="AK66">
        <v>7.1260504000000002E-2</v>
      </c>
      <c r="AL66">
        <v>0.15126050399999999</v>
      </c>
      <c r="AM66">
        <v>0.15831932800000001</v>
      </c>
      <c r="AN66">
        <v>0.17848739499999999</v>
      </c>
      <c r="AO66">
        <v>0.149579832</v>
      </c>
      <c r="AP66">
        <v>0.12638655500000001</v>
      </c>
      <c r="AQ66">
        <v>0.14789916</v>
      </c>
      <c r="AR66">
        <v>7081</v>
      </c>
      <c r="AS66">
        <v>328</v>
      </c>
      <c r="AT66">
        <v>251</v>
      </c>
      <c r="AU66">
        <v>165</v>
      </c>
      <c r="AV66">
        <v>431</v>
      </c>
      <c r="AW66">
        <v>103</v>
      </c>
      <c r="AX66">
        <v>213</v>
      </c>
      <c r="AY66">
        <v>144</v>
      </c>
      <c r="AZ66">
        <v>275</v>
      </c>
      <c r="BA66">
        <v>255</v>
      </c>
      <c r="BB66">
        <v>1179</v>
      </c>
      <c r="BC66">
        <v>1574</v>
      </c>
      <c r="BD66">
        <v>560</v>
      </c>
      <c r="BE66">
        <v>776</v>
      </c>
      <c r="BF66">
        <v>550</v>
      </c>
      <c r="BG66">
        <v>167</v>
      </c>
      <c r="BH66">
        <v>110</v>
      </c>
      <c r="BI66">
        <v>44.1</v>
      </c>
      <c r="BJ66">
        <v>46</v>
      </c>
      <c r="BK66">
        <v>4.6321141000000003E-2</v>
      </c>
      <c r="BL66">
        <v>3.5446971000000001E-2</v>
      </c>
      <c r="BM66">
        <v>2.3301794000000001E-2</v>
      </c>
      <c r="BN66">
        <v>6.0867109000000003E-2</v>
      </c>
      <c r="BO66">
        <v>1.4545967999999999E-2</v>
      </c>
      <c r="BP66">
        <v>3.0080497000000001E-2</v>
      </c>
      <c r="BQ66">
        <v>2.0336111E-2</v>
      </c>
      <c r="BR66">
        <v>3.8836322999999999E-2</v>
      </c>
      <c r="BS66">
        <v>3.6011862999999998E-2</v>
      </c>
      <c r="BT66">
        <v>0.166501907</v>
      </c>
      <c r="BU66">
        <v>0.22228498799999999</v>
      </c>
      <c r="BV66">
        <v>7.9084874999999999E-2</v>
      </c>
      <c r="BW66">
        <v>0.109589041</v>
      </c>
      <c r="BX66">
        <v>7.7672644999999998E-2</v>
      </c>
      <c r="BY66">
        <v>2.3584239999999999E-2</v>
      </c>
      <c r="BZ66">
        <v>1.5534529E-2</v>
      </c>
      <c r="CA66">
        <v>68</v>
      </c>
      <c r="CB66">
        <v>31</v>
      </c>
      <c r="CC66">
        <v>27</v>
      </c>
      <c r="CD66">
        <v>0.151685393</v>
      </c>
      <c r="CE66">
        <v>0.382022472</v>
      </c>
      <c r="CF66">
        <v>0.17415730300000001</v>
      </c>
      <c r="CG66" t="s">
        <v>162</v>
      </c>
      <c r="CH66" t="s">
        <v>2113</v>
      </c>
      <c r="CI66" t="s">
        <v>2111</v>
      </c>
      <c r="CJ66" t="s">
        <v>2114</v>
      </c>
      <c r="CK66" t="s">
        <v>2105</v>
      </c>
      <c r="CL66" t="s">
        <v>2112</v>
      </c>
    </row>
    <row r="67" spans="1:90">
      <c r="A67" s="1">
        <v>43978</v>
      </c>
      <c r="B67" t="s">
        <v>1174</v>
      </c>
      <c r="C67">
        <v>2346</v>
      </c>
      <c r="D67" t="s">
        <v>319</v>
      </c>
      <c r="E67">
        <v>1</v>
      </c>
      <c r="F67" t="s">
        <v>253</v>
      </c>
      <c r="G67" t="s">
        <v>63</v>
      </c>
      <c r="H67">
        <v>27</v>
      </c>
      <c r="I67" t="s">
        <v>201</v>
      </c>
      <c r="J67" t="s">
        <v>209</v>
      </c>
      <c r="K67">
        <v>110</v>
      </c>
      <c r="L67">
        <v>417517.86359999998</v>
      </c>
      <c r="M67">
        <v>2161</v>
      </c>
      <c r="N67">
        <v>7</v>
      </c>
      <c r="O67">
        <v>118</v>
      </c>
      <c r="P67">
        <v>346</v>
      </c>
      <c r="Q67">
        <v>874</v>
      </c>
      <c r="R67">
        <v>616</v>
      </c>
      <c r="S67">
        <v>200</v>
      </c>
      <c r="T67">
        <v>3.2392409999999999E-3</v>
      </c>
      <c r="U67">
        <v>5.4604350000000003E-2</v>
      </c>
      <c r="V67">
        <v>0.16011106</v>
      </c>
      <c r="W67">
        <v>0.40444238799999999</v>
      </c>
      <c r="X67">
        <v>0.285053216</v>
      </c>
      <c r="Y67">
        <v>9.2549745000000003E-2</v>
      </c>
      <c r="Z67">
        <v>5</v>
      </c>
      <c r="AA67">
        <v>30</v>
      </c>
      <c r="AB67">
        <v>99</v>
      </c>
      <c r="AC67">
        <v>244</v>
      </c>
      <c r="AD67">
        <v>433</v>
      </c>
      <c r="AE67">
        <v>469</v>
      </c>
      <c r="AF67">
        <v>290</v>
      </c>
      <c r="AG67">
        <v>269</v>
      </c>
      <c r="AH67">
        <v>322</v>
      </c>
      <c r="AI67">
        <v>2.313744E-3</v>
      </c>
      <c r="AJ67">
        <v>1.3882462E-2</v>
      </c>
      <c r="AK67">
        <v>4.5812124000000003E-2</v>
      </c>
      <c r="AL67">
        <v>0.11291068899999999</v>
      </c>
      <c r="AM67">
        <v>0.200370199</v>
      </c>
      <c r="AN67">
        <v>0.217029153</v>
      </c>
      <c r="AO67">
        <v>0.134197131</v>
      </c>
      <c r="AP67">
        <v>0.124479408</v>
      </c>
      <c r="AQ67">
        <v>0.14900509000000001</v>
      </c>
      <c r="AR67">
        <v>5254</v>
      </c>
      <c r="AS67">
        <v>482</v>
      </c>
      <c r="AT67">
        <v>230</v>
      </c>
      <c r="AU67">
        <v>130</v>
      </c>
      <c r="AV67">
        <v>293</v>
      </c>
      <c r="AW67">
        <v>41</v>
      </c>
      <c r="AX67">
        <v>94</v>
      </c>
      <c r="AY67">
        <v>62</v>
      </c>
      <c r="AZ67">
        <v>148</v>
      </c>
      <c r="BA67">
        <v>277</v>
      </c>
      <c r="BB67">
        <v>1264</v>
      </c>
      <c r="BC67">
        <v>1009</v>
      </c>
      <c r="BD67">
        <v>296</v>
      </c>
      <c r="BE67">
        <v>450</v>
      </c>
      <c r="BF67">
        <v>337</v>
      </c>
      <c r="BG67">
        <v>82</v>
      </c>
      <c r="BH67">
        <v>59</v>
      </c>
      <c r="BI67">
        <v>39.799999999999997</v>
      </c>
      <c r="BJ67">
        <v>40</v>
      </c>
      <c r="BK67">
        <v>9.1739627000000004E-2</v>
      </c>
      <c r="BL67">
        <v>4.3776171000000003E-2</v>
      </c>
      <c r="BM67">
        <v>2.4743053000000001E-2</v>
      </c>
      <c r="BN67">
        <v>5.5767035E-2</v>
      </c>
      <c r="BO67">
        <v>7.8035780000000003E-3</v>
      </c>
      <c r="BP67">
        <v>1.7891131000000001E-2</v>
      </c>
      <c r="BQ67">
        <v>1.1800533E-2</v>
      </c>
      <c r="BR67">
        <v>2.8169013999999999E-2</v>
      </c>
      <c r="BS67">
        <v>5.2721735999999998E-2</v>
      </c>
      <c r="BT67">
        <v>0.240578607</v>
      </c>
      <c r="BU67">
        <v>0.19204415699999999</v>
      </c>
      <c r="BV67">
        <v>5.6338027999999998E-2</v>
      </c>
      <c r="BW67">
        <v>8.5649029000000002E-2</v>
      </c>
      <c r="BX67">
        <v>6.4141606000000004E-2</v>
      </c>
      <c r="BY67">
        <v>1.5607156000000001E-2</v>
      </c>
      <c r="BZ67">
        <v>1.1229539E-2</v>
      </c>
      <c r="CA67">
        <v>27</v>
      </c>
      <c r="CB67">
        <v>32</v>
      </c>
      <c r="CC67">
        <v>12</v>
      </c>
      <c r="CD67">
        <v>0.109090909</v>
      </c>
      <c r="CE67">
        <v>0.245454545</v>
      </c>
      <c r="CF67">
        <v>0.29090909100000001</v>
      </c>
      <c r="CG67" t="s">
        <v>159</v>
      </c>
      <c r="CH67" t="s">
        <v>2110</v>
      </c>
      <c r="CI67" t="s">
        <v>2111</v>
      </c>
      <c r="CJ67" t="s">
        <v>167</v>
      </c>
      <c r="CK67" t="s">
        <v>2102</v>
      </c>
      <c r="CL67" t="s">
        <v>2112</v>
      </c>
    </row>
    <row r="68" spans="1:90">
      <c r="B68" t="s">
        <v>1175</v>
      </c>
      <c r="C68">
        <v>5422</v>
      </c>
      <c r="D68" t="s">
        <v>1056</v>
      </c>
      <c r="E68">
        <v>4</v>
      </c>
      <c r="F68" t="s">
        <v>255</v>
      </c>
      <c r="G68" t="s">
        <v>123</v>
      </c>
      <c r="H68">
        <v>25</v>
      </c>
      <c r="I68" t="s">
        <v>228</v>
      </c>
      <c r="J68" t="s">
        <v>219</v>
      </c>
      <c r="K68">
        <v>195</v>
      </c>
      <c r="L68">
        <v>522477.94870000001</v>
      </c>
      <c r="M68">
        <v>2346</v>
      </c>
      <c r="N68">
        <v>10</v>
      </c>
      <c r="O68">
        <v>438</v>
      </c>
      <c r="P68">
        <v>751</v>
      </c>
      <c r="Q68">
        <v>616</v>
      </c>
      <c r="R68">
        <v>407</v>
      </c>
      <c r="S68">
        <v>124</v>
      </c>
      <c r="T68">
        <v>4.2625750000000002E-3</v>
      </c>
      <c r="U68">
        <v>0.18670076699999999</v>
      </c>
      <c r="V68">
        <v>0.32011935200000002</v>
      </c>
      <c r="W68">
        <v>0.26257459500000002</v>
      </c>
      <c r="X68">
        <v>0.173486786</v>
      </c>
      <c r="Y68">
        <v>5.2855924999999998E-2</v>
      </c>
      <c r="Z68">
        <v>24</v>
      </c>
      <c r="AA68">
        <v>77</v>
      </c>
      <c r="AB68">
        <v>371</v>
      </c>
      <c r="AC68">
        <v>523</v>
      </c>
      <c r="AD68">
        <v>408</v>
      </c>
      <c r="AE68">
        <v>327</v>
      </c>
      <c r="AF68">
        <v>233</v>
      </c>
      <c r="AG68">
        <v>181</v>
      </c>
      <c r="AH68">
        <v>202</v>
      </c>
      <c r="AI68">
        <v>1.0230179000000001E-2</v>
      </c>
      <c r="AJ68">
        <v>3.2821823999999999E-2</v>
      </c>
      <c r="AK68">
        <v>0.15814151700000001</v>
      </c>
      <c r="AL68">
        <v>0.22293265100000001</v>
      </c>
      <c r="AM68">
        <v>0.17391304299999999</v>
      </c>
      <c r="AN68">
        <v>0.13938618899999999</v>
      </c>
      <c r="AO68">
        <v>9.9317987999999996E-2</v>
      </c>
      <c r="AP68">
        <v>7.7152600000000002E-2</v>
      </c>
      <c r="AQ68">
        <v>8.6104006999999996E-2</v>
      </c>
      <c r="AR68">
        <v>5362</v>
      </c>
      <c r="AS68">
        <v>303</v>
      </c>
      <c r="AT68">
        <v>163</v>
      </c>
      <c r="AU68">
        <v>104</v>
      </c>
      <c r="AV68">
        <v>288</v>
      </c>
      <c r="AW68">
        <v>53</v>
      </c>
      <c r="AX68">
        <v>131</v>
      </c>
      <c r="AY68">
        <v>136</v>
      </c>
      <c r="AZ68">
        <v>384</v>
      </c>
      <c r="BA68">
        <v>351</v>
      </c>
      <c r="BB68">
        <v>1160</v>
      </c>
      <c r="BC68">
        <v>999</v>
      </c>
      <c r="BD68">
        <v>297</v>
      </c>
      <c r="BE68">
        <v>414</v>
      </c>
      <c r="BF68">
        <v>351</v>
      </c>
      <c r="BG68">
        <v>127</v>
      </c>
      <c r="BH68">
        <v>101</v>
      </c>
      <c r="BI68">
        <v>40.9</v>
      </c>
      <c r="BJ68">
        <v>40</v>
      </c>
      <c r="BK68">
        <v>5.6508765000000002E-2</v>
      </c>
      <c r="BL68">
        <v>3.0399104999999999E-2</v>
      </c>
      <c r="BM68">
        <v>1.9395748000000001E-2</v>
      </c>
      <c r="BN68">
        <v>5.3711302000000002E-2</v>
      </c>
      <c r="BO68">
        <v>9.8843720000000006E-3</v>
      </c>
      <c r="BP68">
        <v>2.4431181999999999E-2</v>
      </c>
      <c r="BQ68">
        <v>2.5363670000000001E-2</v>
      </c>
      <c r="BR68">
        <v>7.1615069000000003E-2</v>
      </c>
      <c r="BS68">
        <v>6.5460648999999996E-2</v>
      </c>
      <c r="BT68">
        <v>0.21633718800000001</v>
      </c>
      <c r="BU68">
        <v>0.18631107799999999</v>
      </c>
      <c r="BV68">
        <v>5.538978E-2</v>
      </c>
      <c r="BW68">
        <v>7.7209996000000003E-2</v>
      </c>
      <c r="BX68">
        <v>6.5460648999999996E-2</v>
      </c>
      <c r="BY68">
        <v>2.3685192000000001E-2</v>
      </c>
      <c r="BZ68">
        <v>1.8836255E-2</v>
      </c>
      <c r="CA68">
        <v>34</v>
      </c>
      <c r="CB68">
        <v>30</v>
      </c>
      <c r="CC68">
        <v>58</v>
      </c>
      <c r="CD68">
        <v>0.297435897</v>
      </c>
      <c r="CE68">
        <v>0.174358974</v>
      </c>
      <c r="CF68">
        <v>0.15384615400000001</v>
      </c>
      <c r="CG68" t="s">
        <v>164</v>
      </c>
      <c r="CH68" t="s">
        <v>2108</v>
      </c>
      <c r="CI68" t="s">
        <v>2104</v>
      </c>
      <c r="CJ68" t="s">
        <v>2101</v>
      </c>
      <c r="CK68" t="s">
        <v>2105</v>
      </c>
      <c r="CL68" t="s">
        <v>2109</v>
      </c>
    </row>
    <row r="69" spans="1:90">
      <c r="A69" s="1">
        <v>43979</v>
      </c>
      <c r="B69" t="s">
        <v>1176</v>
      </c>
      <c r="C69">
        <v>1765</v>
      </c>
      <c r="D69" t="s">
        <v>601</v>
      </c>
      <c r="E69">
        <v>2</v>
      </c>
      <c r="F69" t="s">
        <v>255</v>
      </c>
      <c r="G69" t="s">
        <v>31</v>
      </c>
      <c r="H69">
        <v>23</v>
      </c>
      <c r="I69" t="s">
        <v>201</v>
      </c>
      <c r="J69" t="s">
        <v>191</v>
      </c>
      <c r="K69">
        <v>142</v>
      </c>
      <c r="L69">
        <v>238965.3873</v>
      </c>
      <c r="M69">
        <v>987</v>
      </c>
      <c r="N69">
        <v>0</v>
      </c>
      <c r="O69">
        <v>88</v>
      </c>
      <c r="P69">
        <v>308</v>
      </c>
      <c r="Q69">
        <v>402</v>
      </c>
      <c r="R69">
        <v>149</v>
      </c>
      <c r="S69">
        <v>40</v>
      </c>
      <c r="T69">
        <v>0</v>
      </c>
      <c r="U69">
        <v>8.9159067999999994E-2</v>
      </c>
      <c r="V69">
        <v>0.312056738</v>
      </c>
      <c r="W69">
        <v>0.40729483300000002</v>
      </c>
      <c r="X69">
        <v>0.15096251299999999</v>
      </c>
      <c r="Y69">
        <v>4.0526848999999997E-2</v>
      </c>
      <c r="Z69">
        <v>3</v>
      </c>
      <c r="AA69">
        <v>7</v>
      </c>
      <c r="AB69">
        <v>72</v>
      </c>
      <c r="AC69">
        <v>188</v>
      </c>
      <c r="AD69">
        <v>235</v>
      </c>
      <c r="AE69">
        <v>211</v>
      </c>
      <c r="AF69">
        <v>133</v>
      </c>
      <c r="AG69">
        <v>70</v>
      </c>
      <c r="AH69">
        <v>68</v>
      </c>
      <c r="AI69">
        <v>3.0395140000000001E-3</v>
      </c>
      <c r="AJ69">
        <v>7.0921990000000004E-3</v>
      </c>
      <c r="AK69">
        <v>7.2948328000000007E-2</v>
      </c>
      <c r="AL69">
        <v>0.19047618999999999</v>
      </c>
      <c r="AM69">
        <v>0.23809523799999999</v>
      </c>
      <c r="AN69">
        <v>0.21377912900000001</v>
      </c>
      <c r="AO69">
        <v>0.13475177299999999</v>
      </c>
      <c r="AP69">
        <v>7.0921986000000006E-2</v>
      </c>
      <c r="AQ69">
        <v>6.8895643000000006E-2</v>
      </c>
      <c r="AR69">
        <v>2166</v>
      </c>
      <c r="AS69">
        <v>93</v>
      </c>
      <c r="AT69">
        <v>59</v>
      </c>
      <c r="AU69">
        <v>48</v>
      </c>
      <c r="AV69">
        <v>88</v>
      </c>
      <c r="AW69">
        <v>21</v>
      </c>
      <c r="AX69">
        <v>35</v>
      </c>
      <c r="AY69">
        <v>27</v>
      </c>
      <c r="AZ69">
        <v>56</v>
      </c>
      <c r="BA69">
        <v>53</v>
      </c>
      <c r="BB69">
        <v>322</v>
      </c>
      <c r="BC69">
        <v>456</v>
      </c>
      <c r="BD69">
        <v>241</v>
      </c>
      <c r="BE69">
        <v>383</v>
      </c>
      <c r="BF69">
        <v>212</v>
      </c>
      <c r="BG69">
        <v>51</v>
      </c>
      <c r="BH69">
        <v>21</v>
      </c>
      <c r="BI69">
        <v>49.1</v>
      </c>
      <c r="BJ69">
        <v>53</v>
      </c>
      <c r="BK69">
        <v>4.2936288000000003E-2</v>
      </c>
      <c r="BL69">
        <v>2.7239151E-2</v>
      </c>
      <c r="BM69">
        <v>2.2160665E-2</v>
      </c>
      <c r="BN69">
        <v>4.0627886000000002E-2</v>
      </c>
      <c r="BO69">
        <v>9.695291E-3</v>
      </c>
      <c r="BP69">
        <v>1.6158817999999998E-2</v>
      </c>
      <c r="BQ69">
        <v>1.2465374E-2</v>
      </c>
      <c r="BR69">
        <v>2.5854109E-2</v>
      </c>
      <c r="BS69">
        <v>2.4469067000000001E-2</v>
      </c>
      <c r="BT69">
        <v>0.148661127</v>
      </c>
      <c r="BU69">
        <v>0.21052631599999999</v>
      </c>
      <c r="BV69">
        <v>0.111265005</v>
      </c>
      <c r="BW69">
        <v>0.17682363800000001</v>
      </c>
      <c r="BX69">
        <v>9.7876270000000001E-2</v>
      </c>
      <c r="BY69">
        <v>2.3545706E-2</v>
      </c>
      <c r="BZ69">
        <v>9.695291E-3</v>
      </c>
      <c r="CA69">
        <v>41</v>
      </c>
      <c r="CB69">
        <v>35</v>
      </c>
      <c r="CC69">
        <v>19</v>
      </c>
      <c r="CD69">
        <v>0.13380281699999999</v>
      </c>
      <c r="CE69">
        <v>0.288732394</v>
      </c>
      <c r="CF69">
        <v>0.24647887299999999</v>
      </c>
      <c r="CG69" t="s">
        <v>157</v>
      </c>
      <c r="CH69" t="s">
        <v>2108</v>
      </c>
      <c r="CI69" t="s">
        <v>2100</v>
      </c>
      <c r="CJ69" t="s">
        <v>2101</v>
      </c>
      <c r="CK69" t="s">
        <v>2102</v>
      </c>
      <c r="CL69" t="s">
        <v>2109</v>
      </c>
    </row>
    <row r="70" spans="1:90">
      <c r="A70" s="1">
        <v>43953</v>
      </c>
      <c r="B70" t="s">
        <v>1177</v>
      </c>
      <c r="C70">
        <v>1765</v>
      </c>
      <c r="D70" t="s">
        <v>511</v>
      </c>
      <c r="E70">
        <v>1</v>
      </c>
      <c r="F70" t="s">
        <v>255</v>
      </c>
      <c r="G70" t="s">
        <v>93</v>
      </c>
      <c r="H70">
        <v>25</v>
      </c>
      <c r="I70" t="s">
        <v>201</v>
      </c>
      <c r="J70" t="s">
        <v>175</v>
      </c>
      <c r="K70">
        <v>168</v>
      </c>
      <c r="L70">
        <v>252169.23209999999</v>
      </c>
      <c r="M70">
        <v>3182</v>
      </c>
      <c r="N70">
        <v>9</v>
      </c>
      <c r="O70">
        <v>286</v>
      </c>
      <c r="P70">
        <v>914</v>
      </c>
      <c r="Q70">
        <v>1693</v>
      </c>
      <c r="R70">
        <v>222</v>
      </c>
      <c r="S70">
        <v>58</v>
      </c>
      <c r="T70">
        <v>2.82841E-3</v>
      </c>
      <c r="U70">
        <v>8.9880578000000003E-2</v>
      </c>
      <c r="V70">
        <v>0.28724072899999997</v>
      </c>
      <c r="W70">
        <v>0.53205531100000003</v>
      </c>
      <c r="X70">
        <v>6.9767441999999999E-2</v>
      </c>
      <c r="Y70">
        <v>1.8227529999999999E-2</v>
      </c>
      <c r="Z70">
        <v>8</v>
      </c>
      <c r="AA70">
        <v>59</v>
      </c>
      <c r="AB70">
        <v>298</v>
      </c>
      <c r="AC70">
        <v>766</v>
      </c>
      <c r="AD70">
        <v>948</v>
      </c>
      <c r="AE70">
        <v>730</v>
      </c>
      <c r="AF70">
        <v>236</v>
      </c>
      <c r="AG70">
        <v>84</v>
      </c>
      <c r="AH70">
        <v>53</v>
      </c>
      <c r="AI70">
        <v>2.514142E-3</v>
      </c>
      <c r="AJ70">
        <v>1.8541798000000002E-2</v>
      </c>
      <c r="AK70">
        <v>9.3651790999999998E-2</v>
      </c>
      <c r="AL70">
        <v>0.240729101</v>
      </c>
      <c r="AM70">
        <v>0.29792583299999997</v>
      </c>
      <c r="AN70">
        <v>0.22941546199999999</v>
      </c>
      <c r="AO70">
        <v>7.4167189999999994E-2</v>
      </c>
      <c r="AP70">
        <v>2.6398491999999999E-2</v>
      </c>
      <c r="AQ70">
        <v>1.6656191000000001E-2</v>
      </c>
      <c r="AR70">
        <v>7339</v>
      </c>
      <c r="AS70">
        <v>580</v>
      </c>
      <c r="AT70">
        <v>304</v>
      </c>
      <c r="AU70">
        <v>176</v>
      </c>
      <c r="AV70">
        <v>450</v>
      </c>
      <c r="AW70">
        <v>97</v>
      </c>
      <c r="AX70">
        <v>188</v>
      </c>
      <c r="AY70">
        <v>188</v>
      </c>
      <c r="AZ70">
        <v>495</v>
      </c>
      <c r="BA70">
        <v>464</v>
      </c>
      <c r="BB70">
        <v>1280</v>
      </c>
      <c r="BC70">
        <v>1397</v>
      </c>
      <c r="BD70">
        <v>377</v>
      </c>
      <c r="BE70">
        <v>603</v>
      </c>
      <c r="BF70">
        <v>559</v>
      </c>
      <c r="BG70">
        <v>122</v>
      </c>
      <c r="BH70">
        <v>59</v>
      </c>
      <c r="BI70">
        <v>39.1</v>
      </c>
      <c r="BJ70">
        <v>39</v>
      </c>
      <c r="BK70">
        <v>7.9029841000000003E-2</v>
      </c>
      <c r="BL70">
        <v>4.1422537000000002E-2</v>
      </c>
      <c r="BM70">
        <v>2.3981468999999998E-2</v>
      </c>
      <c r="BN70">
        <v>6.1316256E-2</v>
      </c>
      <c r="BO70">
        <v>1.3217059999999999E-2</v>
      </c>
      <c r="BP70">
        <v>2.5616568999999999E-2</v>
      </c>
      <c r="BQ70">
        <v>2.5616568999999999E-2</v>
      </c>
      <c r="BR70">
        <v>6.7447881000000001E-2</v>
      </c>
      <c r="BS70">
        <v>6.3223872E-2</v>
      </c>
      <c r="BT70">
        <v>0.17441068300000001</v>
      </c>
      <c r="BU70">
        <v>0.19035290899999999</v>
      </c>
      <c r="BV70">
        <v>5.1369395999999998E-2</v>
      </c>
      <c r="BW70">
        <v>8.2163783000000004E-2</v>
      </c>
      <c r="BX70">
        <v>7.6168415000000003E-2</v>
      </c>
      <c r="BY70">
        <v>1.6623518E-2</v>
      </c>
      <c r="BZ70">
        <v>8.0392420000000003E-3</v>
      </c>
      <c r="CA70">
        <v>6</v>
      </c>
      <c r="CB70">
        <v>66</v>
      </c>
      <c r="CC70">
        <v>21</v>
      </c>
      <c r="CD70">
        <v>0.125</v>
      </c>
      <c r="CE70">
        <v>3.5714285999999998E-2</v>
      </c>
      <c r="CF70">
        <v>0.39285714300000002</v>
      </c>
      <c r="CG70" t="s">
        <v>157</v>
      </c>
      <c r="CH70" t="s">
        <v>2108</v>
      </c>
      <c r="CI70" t="s">
        <v>2100</v>
      </c>
      <c r="CJ70" t="s">
        <v>2101</v>
      </c>
      <c r="CK70" t="s">
        <v>2102</v>
      </c>
      <c r="CL70" t="s">
        <v>2109</v>
      </c>
    </row>
    <row r="71" spans="1:90">
      <c r="A71" s="1">
        <v>43981</v>
      </c>
      <c r="B71" t="s">
        <v>1178</v>
      </c>
      <c r="C71">
        <v>2346</v>
      </c>
      <c r="D71" t="s">
        <v>831</v>
      </c>
      <c r="E71">
        <v>1</v>
      </c>
      <c r="F71" t="s">
        <v>255</v>
      </c>
      <c r="G71" t="s">
        <v>145</v>
      </c>
      <c r="H71">
        <v>21</v>
      </c>
      <c r="I71" t="s">
        <v>228</v>
      </c>
      <c r="J71" t="s">
        <v>218</v>
      </c>
      <c r="K71">
        <v>123</v>
      </c>
      <c r="L71">
        <v>1045970</v>
      </c>
      <c r="M71">
        <v>2374</v>
      </c>
      <c r="N71">
        <v>3</v>
      </c>
      <c r="O71">
        <v>299</v>
      </c>
      <c r="P71">
        <v>682</v>
      </c>
      <c r="Q71">
        <v>735</v>
      </c>
      <c r="R71">
        <v>481</v>
      </c>
      <c r="S71">
        <v>174</v>
      </c>
      <c r="T71">
        <v>1.26369E-3</v>
      </c>
      <c r="U71">
        <v>0.12594776699999999</v>
      </c>
      <c r="V71">
        <v>0.28727885399999997</v>
      </c>
      <c r="W71">
        <v>0.30960404400000002</v>
      </c>
      <c r="X71">
        <v>0.20261162599999999</v>
      </c>
      <c r="Y71">
        <v>7.3294019000000002E-2</v>
      </c>
      <c r="Z71">
        <v>9</v>
      </c>
      <c r="AA71">
        <v>75</v>
      </c>
      <c r="AB71">
        <v>250</v>
      </c>
      <c r="AC71">
        <v>466</v>
      </c>
      <c r="AD71">
        <v>404</v>
      </c>
      <c r="AE71">
        <v>414</v>
      </c>
      <c r="AF71">
        <v>276</v>
      </c>
      <c r="AG71">
        <v>232</v>
      </c>
      <c r="AH71">
        <v>248</v>
      </c>
      <c r="AI71">
        <v>3.7910700000000001E-3</v>
      </c>
      <c r="AJ71">
        <v>3.1592249000000003E-2</v>
      </c>
      <c r="AK71">
        <v>0.105307498</v>
      </c>
      <c r="AL71">
        <v>0.19629317600000001</v>
      </c>
      <c r="AM71">
        <v>0.17017691700000001</v>
      </c>
      <c r="AN71">
        <v>0.17438921700000001</v>
      </c>
      <c r="AO71">
        <v>0.116259478</v>
      </c>
      <c r="AP71">
        <v>9.7725357999999998E-2</v>
      </c>
      <c r="AQ71">
        <v>0.104465038</v>
      </c>
      <c r="AR71">
        <v>5672</v>
      </c>
      <c r="AS71">
        <v>370</v>
      </c>
      <c r="AT71">
        <v>192</v>
      </c>
      <c r="AU71">
        <v>94</v>
      </c>
      <c r="AV71">
        <v>311</v>
      </c>
      <c r="AW71">
        <v>56</v>
      </c>
      <c r="AX71">
        <v>114</v>
      </c>
      <c r="AY71">
        <v>95</v>
      </c>
      <c r="AZ71">
        <v>252</v>
      </c>
      <c r="BA71">
        <v>259</v>
      </c>
      <c r="BB71">
        <v>1255</v>
      </c>
      <c r="BC71">
        <v>1238</v>
      </c>
      <c r="BD71">
        <v>404</v>
      </c>
      <c r="BE71">
        <v>546</v>
      </c>
      <c r="BF71">
        <v>360</v>
      </c>
      <c r="BG71">
        <v>82</v>
      </c>
      <c r="BH71">
        <v>44</v>
      </c>
      <c r="BI71">
        <v>41.7</v>
      </c>
      <c r="BJ71">
        <v>43</v>
      </c>
      <c r="BK71">
        <v>6.5232722000000007E-2</v>
      </c>
      <c r="BL71">
        <v>3.3850494000000002E-2</v>
      </c>
      <c r="BM71">
        <v>1.6572638000000001E-2</v>
      </c>
      <c r="BN71">
        <v>5.4830747999999999E-2</v>
      </c>
      <c r="BO71">
        <v>9.8730610000000007E-3</v>
      </c>
      <c r="BP71">
        <v>2.0098731000000002E-2</v>
      </c>
      <c r="BQ71">
        <v>1.6748941999999999E-2</v>
      </c>
      <c r="BR71">
        <v>4.4428772999999998E-2</v>
      </c>
      <c r="BS71">
        <v>4.5662906000000003E-2</v>
      </c>
      <c r="BT71">
        <v>0.221262341</v>
      </c>
      <c r="BU71">
        <v>0.21826516200000001</v>
      </c>
      <c r="BV71">
        <v>7.1227079999999998E-2</v>
      </c>
      <c r="BW71">
        <v>9.6262341000000001E-2</v>
      </c>
      <c r="BX71">
        <v>6.3469676000000003E-2</v>
      </c>
      <c r="BY71">
        <v>1.4456982E-2</v>
      </c>
      <c r="BZ71">
        <v>7.7574050000000002E-3</v>
      </c>
      <c r="CA71">
        <v>53</v>
      </c>
      <c r="CB71">
        <v>14</v>
      </c>
      <c r="CC71">
        <v>20</v>
      </c>
      <c r="CD71">
        <v>0.162601626</v>
      </c>
      <c r="CE71">
        <v>0.43089430899999998</v>
      </c>
      <c r="CF71">
        <v>0.113821138</v>
      </c>
      <c r="CG71" t="s">
        <v>159</v>
      </c>
      <c r="CH71" t="s">
        <v>2110</v>
      </c>
      <c r="CI71" t="s">
        <v>2111</v>
      </c>
      <c r="CJ71" t="s">
        <v>167</v>
      </c>
      <c r="CK71" t="s">
        <v>2102</v>
      </c>
      <c r="CL71" t="s">
        <v>2112</v>
      </c>
    </row>
    <row r="72" spans="1:90">
      <c r="A72" s="1">
        <v>43956</v>
      </c>
      <c r="B72" t="s">
        <v>1179</v>
      </c>
      <c r="C72">
        <v>7747</v>
      </c>
      <c r="D72" t="s">
        <v>436</v>
      </c>
      <c r="E72">
        <v>1</v>
      </c>
      <c r="F72" t="s">
        <v>255</v>
      </c>
      <c r="G72" t="s">
        <v>64</v>
      </c>
      <c r="H72">
        <v>24</v>
      </c>
      <c r="I72" t="s">
        <v>201</v>
      </c>
      <c r="J72" t="s">
        <v>187</v>
      </c>
      <c r="K72">
        <v>195</v>
      </c>
      <c r="L72">
        <v>211287.42559999999</v>
      </c>
      <c r="M72">
        <v>3651</v>
      </c>
      <c r="N72">
        <v>10</v>
      </c>
      <c r="O72">
        <v>306</v>
      </c>
      <c r="P72">
        <v>1129</v>
      </c>
      <c r="Q72">
        <v>1742</v>
      </c>
      <c r="R72">
        <v>407</v>
      </c>
      <c r="S72">
        <v>57</v>
      </c>
      <c r="T72">
        <v>2.7389760000000002E-3</v>
      </c>
      <c r="U72">
        <v>8.3812654E-2</v>
      </c>
      <c r="V72">
        <v>0.30923034799999999</v>
      </c>
      <c r="W72">
        <v>0.47712955400000001</v>
      </c>
      <c r="X72">
        <v>0.111476308</v>
      </c>
      <c r="Y72">
        <v>1.5612160999999999E-2</v>
      </c>
      <c r="Z72">
        <v>9</v>
      </c>
      <c r="AA72">
        <v>61</v>
      </c>
      <c r="AB72">
        <v>293</v>
      </c>
      <c r="AC72">
        <v>754</v>
      </c>
      <c r="AD72">
        <v>1127</v>
      </c>
      <c r="AE72">
        <v>780</v>
      </c>
      <c r="AF72">
        <v>364</v>
      </c>
      <c r="AG72">
        <v>182</v>
      </c>
      <c r="AH72">
        <v>81</v>
      </c>
      <c r="AI72">
        <v>2.4650779999999999E-3</v>
      </c>
      <c r="AJ72">
        <v>1.6707751E-2</v>
      </c>
      <c r="AK72">
        <v>8.0251985999999997E-2</v>
      </c>
      <c r="AL72">
        <v>0.20651876199999999</v>
      </c>
      <c r="AM72">
        <v>0.30868255300000003</v>
      </c>
      <c r="AN72">
        <v>0.213640099</v>
      </c>
      <c r="AO72">
        <v>9.9698712999999994E-2</v>
      </c>
      <c r="AP72">
        <v>4.9849355999999997E-2</v>
      </c>
      <c r="AQ72">
        <v>2.2185703000000001E-2</v>
      </c>
      <c r="AR72">
        <v>7979</v>
      </c>
      <c r="AS72">
        <v>437</v>
      </c>
      <c r="AT72">
        <v>252</v>
      </c>
      <c r="AU72">
        <v>164</v>
      </c>
      <c r="AV72">
        <v>474</v>
      </c>
      <c r="AW72">
        <v>85</v>
      </c>
      <c r="AX72">
        <v>171</v>
      </c>
      <c r="AY72">
        <v>161</v>
      </c>
      <c r="AZ72">
        <v>353</v>
      </c>
      <c r="BA72">
        <v>400</v>
      </c>
      <c r="BB72">
        <v>1359</v>
      </c>
      <c r="BC72">
        <v>1455</v>
      </c>
      <c r="BD72">
        <v>653</v>
      </c>
      <c r="BE72">
        <v>997</v>
      </c>
      <c r="BF72">
        <v>729</v>
      </c>
      <c r="BG72">
        <v>200</v>
      </c>
      <c r="BH72">
        <v>89</v>
      </c>
      <c r="BI72">
        <v>44.5</v>
      </c>
      <c r="BJ72">
        <v>46</v>
      </c>
      <c r="BK72">
        <v>5.4768768000000002E-2</v>
      </c>
      <c r="BL72">
        <v>3.1582905000000001E-2</v>
      </c>
      <c r="BM72">
        <v>2.0553953999999999E-2</v>
      </c>
      <c r="BN72">
        <v>5.9405940999999997E-2</v>
      </c>
      <c r="BO72">
        <v>1.0652963999999999E-2</v>
      </c>
      <c r="BP72">
        <v>2.1431256999999999E-2</v>
      </c>
      <c r="BQ72">
        <v>2.0177967000000002E-2</v>
      </c>
      <c r="BR72">
        <v>4.4241133000000002E-2</v>
      </c>
      <c r="BS72">
        <v>5.0131595000000001E-2</v>
      </c>
      <c r="BT72">
        <v>0.17032209600000001</v>
      </c>
      <c r="BU72">
        <v>0.18235367799999999</v>
      </c>
      <c r="BV72">
        <v>8.1839830000000002E-2</v>
      </c>
      <c r="BW72">
        <v>0.12495300199999999</v>
      </c>
      <c r="BX72">
        <v>9.1364833000000006E-2</v>
      </c>
      <c r="BY72">
        <v>2.5065798E-2</v>
      </c>
      <c r="BZ72">
        <v>1.1154280000000001E-2</v>
      </c>
      <c r="CA72">
        <v>27</v>
      </c>
      <c r="CB72">
        <v>67</v>
      </c>
      <c r="CC72">
        <v>15</v>
      </c>
      <c r="CD72">
        <v>7.6923077000000006E-2</v>
      </c>
      <c r="CE72">
        <v>0.138461538</v>
      </c>
      <c r="CF72">
        <v>0.34358974399999997</v>
      </c>
      <c r="CG72" t="s">
        <v>160</v>
      </c>
      <c r="CH72" t="s">
        <v>2106</v>
      </c>
      <c r="CI72" t="s">
        <v>2100</v>
      </c>
      <c r="CJ72" t="s">
        <v>2101</v>
      </c>
      <c r="CK72" t="s">
        <v>2102</v>
      </c>
      <c r="CL72" t="s">
        <v>2107</v>
      </c>
    </row>
    <row r="73" spans="1:90">
      <c r="A73" s="1">
        <v>43969</v>
      </c>
      <c r="B73" t="s">
        <v>1180</v>
      </c>
      <c r="C73">
        <v>1765</v>
      </c>
      <c r="D73" t="s">
        <v>562</v>
      </c>
      <c r="E73">
        <v>1</v>
      </c>
      <c r="F73" t="s">
        <v>255</v>
      </c>
      <c r="G73" t="s">
        <v>40</v>
      </c>
      <c r="H73">
        <v>26</v>
      </c>
      <c r="I73" t="s">
        <v>201</v>
      </c>
      <c r="J73" t="s">
        <v>179</v>
      </c>
      <c r="K73">
        <v>198</v>
      </c>
      <c r="L73">
        <v>256048.65150000001</v>
      </c>
      <c r="M73">
        <v>3224</v>
      </c>
      <c r="N73">
        <v>8</v>
      </c>
      <c r="O73">
        <v>433</v>
      </c>
      <c r="P73">
        <v>908</v>
      </c>
      <c r="Q73">
        <v>1511</v>
      </c>
      <c r="R73">
        <v>308</v>
      </c>
      <c r="S73">
        <v>56</v>
      </c>
      <c r="T73">
        <v>2.48139E-3</v>
      </c>
      <c r="U73">
        <v>0.13430521100000001</v>
      </c>
      <c r="V73">
        <v>0.28163771700000001</v>
      </c>
      <c r="W73">
        <v>0.46867245699999999</v>
      </c>
      <c r="X73">
        <v>9.5533498999999994E-2</v>
      </c>
      <c r="Y73">
        <v>1.7369727000000001E-2</v>
      </c>
      <c r="Z73">
        <v>20</v>
      </c>
      <c r="AA73">
        <v>143</v>
      </c>
      <c r="AB73">
        <v>396</v>
      </c>
      <c r="AC73">
        <v>477</v>
      </c>
      <c r="AD73">
        <v>946</v>
      </c>
      <c r="AE73">
        <v>790</v>
      </c>
      <c r="AF73">
        <v>268</v>
      </c>
      <c r="AG73">
        <v>127</v>
      </c>
      <c r="AH73">
        <v>57</v>
      </c>
      <c r="AI73">
        <v>6.2034739999999996E-3</v>
      </c>
      <c r="AJ73">
        <v>4.4354839E-2</v>
      </c>
      <c r="AK73">
        <v>0.122828784</v>
      </c>
      <c r="AL73">
        <v>0.14795285399999999</v>
      </c>
      <c r="AM73">
        <v>0.29342431800000002</v>
      </c>
      <c r="AN73">
        <v>0.245037221</v>
      </c>
      <c r="AO73">
        <v>8.3126551000000007E-2</v>
      </c>
      <c r="AP73">
        <v>3.939206E-2</v>
      </c>
      <c r="AQ73">
        <v>1.7679901000000001E-2</v>
      </c>
      <c r="AR73">
        <v>7373</v>
      </c>
      <c r="AS73">
        <v>539</v>
      </c>
      <c r="AT73">
        <v>239</v>
      </c>
      <c r="AU73">
        <v>146</v>
      </c>
      <c r="AV73">
        <v>357</v>
      </c>
      <c r="AW73">
        <v>94</v>
      </c>
      <c r="AX73">
        <v>159</v>
      </c>
      <c r="AY73">
        <v>144</v>
      </c>
      <c r="AZ73">
        <v>508</v>
      </c>
      <c r="BA73">
        <v>591</v>
      </c>
      <c r="BB73">
        <v>1574</v>
      </c>
      <c r="BC73">
        <v>1378</v>
      </c>
      <c r="BD73">
        <v>406</v>
      </c>
      <c r="BE73">
        <v>583</v>
      </c>
      <c r="BF73">
        <v>472</v>
      </c>
      <c r="BG73">
        <v>119</v>
      </c>
      <c r="BH73">
        <v>64</v>
      </c>
      <c r="BI73">
        <v>39.299999999999997</v>
      </c>
      <c r="BJ73">
        <v>38</v>
      </c>
      <c r="BK73">
        <v>7.3104570999999993E-2</v>
      </c>
      <c r="BL73">
        <v>3.2415569999999998E-2</v>
      </c>
      <c r="BM73">
        <v>1.980198E-2</v>
      </c>
      <c r="BN73">
        <v>4.8419909999999997E-2</v>
      </c>
      <c r="BO73">
        <v>1.274922E-2</v>
      </c>
      <c r="BP73">
        <v>2.1565170000000002E-2</v>
      </c>
      <c r="BQ73">
        <v>1.9530720000000001E-2</v>
      </c>
      <c r="BR73">
        <v>6.8900040999999995E-2</v>
      </c>
      <c r="BS73">
        <v>8.0157330999999998E-2</v>
      </c>
      <c r="BT73">
        <v>0.21348162200000001</v>
      </c>
      <c r="BU73">
        <v>0.18689814199999999</v>
      </c>
      <c r="BV73">
        <v>5.5065781000000001E-2</v>
      </c>
      <c r="BW73">
        <v>7.9072291000000003E-2</v>
      </c>
      <c r="BX73">
        <v>6.4017360999999995E-2</v>
      </c>
      <c r="BY73">
        <v>1.613997E-2</v>
      </c>
      <c r="BZ73">
        <v>8.68032E-3</v>
      </c>
      <c r="CA73">
        <v>14</v>
      </c>
      <c r="CB73">
        <v>40</v>
      </c>
      <c r="CC73">
        <v>27</v>
      </c>
      <c r="CD73">
        <v>0.13636363600000001</v>
      </c>
      <c r="CE73">
        <v>7.0707070999999996E-2</v>
      </c>
      <c r="CF73">
        <v>0.20202020200000001</v>
      </c>
      <c r="CG73" t="s">
        <v>157</v>
      </c>
      <c r="CH73" t="s">
        <v>2108</v>
      </c>
      <c r="CI73" t="s">
        <v>2100</v>
      </c>
      <c r="CJ73" t="s">
        <v>2101</v>
      </c>
      <c r="CK73" t="s">
        <v>2102</v>
      </c>
      <c r="CL73" t="s">
        <v>2109</v>
      </c>
    </row>
    <row r="74" spans="1:90">
      <c r="A74" s="1">
        <v>43970</v>
      </c>
      <c r="B74" t="s">
        <v>1181</v>
      </c>
      <c r="C74">
        <v>5422</v>
      </c>
      <c r="D74" t="s">
        <v>762</v>
      </c>
      <c r="E74">
        <v>2</v>
      </c>
      <c r="F74" t="s">
        <v>253</v>
      </c>
      <c r="G74" t="s">
        <v>106</v>
      </c>
      <c r="H74">
        <v>29</v>
      </c>
      <c r="I74" t="s">
        <v>201</v>
      </c>
      <c r="J74" t="s">
        <v>187</v>
      </c>
      <c r="K74">
        <v>229</v>
      </c>
      <c r="L74">
        <v>286127.72489999997</v>
      </c>
      <c r="M74">
        <v>3652</v>
      </c>
      <c r="N74">
        <v>3</v>
      </c>
      <c r="O74">
        <v>164</v>
      </c>
      <c r="P74">
        <v>806</v>
      </c>
      <c r="Q74">
        <v>1626</v>
      </c>
      <c r="R74">
        <v>894</v>
      </c>
      <c r="S74">
        <v>159</v>
      </c>
      <c r="T74">
        <v>8.21468E-4</v>
      </c>
      <c r="U74">
        <v>4.49069E-2</v>
      </c>
      <c r="V74">
        <v>0.22070098599999999</v>
      </c>
      <c r="W74">
        <v>0.44523548699999999</v>
      </c>
      <c r="X74">
        <v>0.24479737100000001</v>
      </c>
      <c r="Y74">
        <v>4.3537788000000001E-2</v>
      </c>
      <c r="Z74">
        <v>3</v>
      </c>
      <c r="AA74">
        <v>36</v>
      </c>
      <c r="AB74">
        <v>139</v>
      </c>
      <c r="AC74">
        <v>472</v>
      </c>
      <c r="AD74">
        <v>821</v>
      </c>
      <c r="AE74">
        <v>837</v>
      </c>
      <c r="AF74">
        <v>604</v>
      </c>
      <c r="AG74">
        <v>402</v>
      </c>
      <c r="AH74">
        <v>338</v>
      </c>
      <c r="AI74">
        <v>8.21468E-4</v>
      </c>
      <c r="AJ74">
        <v>9.857612E-3</v>
      </c>
      <c r="AK74">
        <v>3.8061336000000001E-2</v>
      </c>
      <c r="AL74">
        <v>0.12924425</v>
      </c>
      <c r="AM74">
        <v>0.224808324</v>
      </c>
      <c r="AN74">
        <v>0.229189485</v>
      </c>
      <c r="AO74">
        <v>0.16538882799999999</v>
      </c>
      <c r="AP74">
        <v>0.11007667</v>
      </c>
      <c r="AQ74">
        <v>9.2552025999999996E-2</v>
      </c>
      <c r="AR74">
        <v>8525</v>
      </c>
      <c r="AS74">
        <v>376</v>
      </c>
      <c r="AT74">
        <v>270</v>
      </c>
      <c r="AU74">
        <v>180</v>
      </c>
      <c r="AV74">
        <v>464</v>
      </c>
      <c r="AW74">
        <v>106</v>
      </c>
      <c r="AX74">
        <v>177</v>
      </c>
      <c r="AY74">
        <v>174</v>
      </c>
      <c r="AZ74">
        <v>372</v>
      </c>
      <c r="BA74">
        <v>346</v>
      </c>
      <c r="BB74">
        <v>1540</v>
      </c>
      <c r="BC74">
        <v>1934</v>
      </c>
      <c r="BD74">
        <v>751</v>
      </c>
      <c r="BE74">
        <v>1039</v>
      </c>
      <c r="BF74">
        <v>585</v>
      </c>
      <c r="BG74">
        <v>156</v>
      </c>
      <c r="BH74">
        <v>55</v>
      </c>
      <c r="BI74">
        <v>44.2</v>
      </c>
      <c r="BJ74">
        <v>46</v>
      </c>
      <c r="BK74">
        <v>4.4105572000000003E-2</v>
      </c>
      <c r="BL74">
        <v>3.1671553999999998E-2</v>
      </c>
      <c r="BM74">
        <v>2.111437E-2</v>
      </c>
      <c r="BN74">
        <v>5.4428152E-2</v>
      </c>
      <c r="BO74">
        <v>1.2434018E-2</v>
      </c>
      <c r="BP74">
        <v>2.0762462999999998E-2</v>
      </c>
      <c r="BQ74">
        <v>2.0410556999999999E-2</v>
      </c>
      <c r="BR74">
        <v>4.3636363999999997E-2</v>
      </c>
      <c r="BS74">
        <v>4.0586509999999999E-2</v>
      </c>
      <c r="BT74">
        <v>0.180645161</v>
      </c>
      <c r="BU74">
        <v>0.22686217</v>
      </c>
      <c r="BV74">
        <v>8.8093842000000006E-2</v>
      </c>
      <c r="BW74">
        <v>0.121876833</v>
      </c>
      <c r="BX74">
        <v>6.8621700999999993E-2</v>
      </c>
      <c r="BY74">
        <v>1.8299119999999999E-2</v>
      </c>
      <c r="BZ74">
        <v>6.4516130000000001E-3</v>
      </c>
      <c r="CA74">
        <v>104</v>
      </c>
      <c r="CB74">
        <v>68</v>
      </c>
      <c r="CC74">
        <v>12</v>
      </c>
      <c r="CD74">
        <v>5.2401746999999999E-2</v>
      </c>
      <c r="CE74">
        <v>0.45414847200000003</v>
      </c>
      <c r="CF74">
        <v>0.29694323099999997</v>
      </c>
      <c r="CG74" t="s">
        <v>164</v>
      </c>
      <c r="CH74" t="s">
        <v>2108</v>
      </c>
      <c r="CI74" t="s">
        <v>2104</v>
      </c>
      <c r="CJ74" t="s">
        <v>2101</v>
      </c>
      <c r="CK74" t="s">
        <v>2105</v>
      </c>
      <c r="CL74" t="s">
        <v>2109</v>
      </c>
    </row>
    <row r="75" spans="1:90">
      <c r="A75" s="1">
        <v>43975</v>
      </c>
      <c r="B75" t="s">
        <v>1182</v>
      </c>
      <c r="C75">
        <v>7747</v>
      </c>
      <c r="D75" t="s">
        <v>573</v>
      </c>
      <c r="E75">
        <v>1</v>
      </c>
      <c r="F75" t="s">
        <v>253</v>
      </c>
      <c r="G75" t="s">
        <v>74</v>
      </c>
      <c r="H75">
        <v>24</v>
      </c>
      <c r="I75" t="s">
        <v>201</v>
      </c>
      <c r="J75" t="s">
        <v>189</v>
      </c>
      <c r="K75">
        <v>175</v>
      </c>
      <c r="L75">
        <v>180897.7543</v>
      </c>
      <c r="M75">
        <v>2553</v>
      </c>
      <c r="N75">
        <v>15</v>
      </c>
      <c r="O75">
        <v>911</v>
      </c>
      <c r="P75">
        <v>1011</v>
      </c>
      <c r="Q75">
        <v>322</v>
      </c>
      <c r="R75">
        <v>195</v>
      </c>
      <c r="S75">
        <v>99</v>
      </c>
      <c r="T75">
        <v>5.8754410000000003E-3</v>
      </c>
      <c r="U75">
        <v>0.35683509600000002</v>
      </c>
      <c r="V75">
        <v>0.39600469999999999</v>
      </c>
      <c r="W75">
        <v>0.12612612600000001</v>
      </c>
      <c r="X75">
        <v>7.6380728999999994E-2</v>
      </c>
      <c r="Y75">
        <v>3.8777908E-2</v>
      </c>
      <c r="Z75">
        <v>97</v>
      </c>
      <c r="AA75">
        <v>253</v>
      </c>
      <c r="AB75">
        <v>599</v>
      </c>
      <c r="AC75">
        <v>828</v>
      </c>
      <c r="AD75">
        <v>284</v>
      </c>
      <c r="AE75">
        <v>182</v>
      </c>
      <c r="AF75">
        <v>110</v>
      </c>
      <c r="AG75">
        <v>104</v>
      </c>
      <c r="AH75">
        <v>96</v>
      </c>
      <c r="AI75">
        <v>3.7994515999999999E-2</v>
      </c>
      <c r="AJ75">
        <v>9.9099098999999996E-2</v>
      </c>
      <c r="AK75">
        <v>0.23462593000000001</v>
      </c>
      <c r="AL75">
        <v>0.324324324</v>
      </c>
      <c r="AM75">
        <v>0.111241676</v>
      </c>
      <c r="AN75">
        <v>7.1288679999999993E-2</v>
      </c>
      <c r="AO75">
        <v>4.3086565E-2</v>
      </c>
      <c r="AP75">
        <v>4.0736388999999998E-2</v>
      </c>
      <c r="AQ75">
        <v>3.7602820000000002E-2</v>
      </c>
      <c r="AR75">
        <v>4940</v>
      </c>
      <c r="AS75">
        <v>213</v>
      </c>
      <c r="AT75">
        <v>103</v>
      </c>
      <c r="AU75">
        <v>52</v>
      </c>
      <c r="AV75">
        <v>160</v>
      </c>
      <c r="AW75">
        <v>33</v>
      </c>
      <c r="AX75">
        <v>77</v>
      </c>
      <c r="AY75">
        <v>158</v>
      </c>
      <c r="AZ75">
        <v>340</v>
      </c>
      <c r="BA75">
        <v>421</v>
      </c>
      <c r="BB75">
        <v>958</v>
      </c>
      <c r="BC75">
        <v>950</v>
      </c>
      <c r="BD75">
        <v>309</v>
      </c>
      <c r="BE75">
        <v>444</v>
      </c>
      <c r="BF75">
        <v>420</v>
      </c>
      <c r="BG75">
        <v>174</v>
      </c>
      <c r="BH75">
        <v>128</v>
      </c>
      <c r="BI75">
        <v>44.8</v>
      </c>
      <c r="BJ75">
        <v>44</v>
      </c>
      <c r="BK75">
        <v>4.3117409000000002E-2</v>
      </c>
      <c r="BL75">
        <v>2.0850202000000002E-2</v>
      </c>
      <c r="BM75">
        <v>1.0526316000000001E-2</v>
      </c>
      <c r="BN75">
        <v>3.2388663999999998E-2</v>
      </c>
      <c r="BO75">
        <v>6.6801619999999999E-3</v>
      </c>
      <c r="BP75">
        <v>1.5587045000000001E-2</v>
      </c>
      <c r="BQ75">
        <v>3.1983805999999997E-2</v>
      </c>
      <c r="BR75">
        <v>6.8825911000000004E-2</v>
      </c>
      <c r="BS75">
        <v>8.5222671999999999E-2</v>
      </c>
      <c r="BT75">
        <v>0.19392712600000001</v>
      </c>
      <c r="BU75">
        <v>0.192307692</v>
      </c>
      <c r="BV75">
        <v>6.2550606999999994E-2</v>
      </c>
      <c r="BW75">
        <v>8.9878543000000005E-2</v>
      </c>
      <c r="BX75">
        <v>8.5020242999999995E-2</v>
      </c>
      <c r="BY75">
        <v>3.5222671999999997E-2</v>
      </c>
      <c r="BZ75">
        <v>2.5910931000000002E-2</v>
      </c>
      <c r="CA75">
        <v>4</v>
      </c>
      <c r="CB75">
        <v>16</v>
      </c>
      <c r="CC75">
        <v>87</v>
      </c>
      <c r="CD75">
        <v>0.49714285699999999</v>
      </c>
      <c r="CE75">
        <v>2.2857143E-2</v>
      </c>
      <c r="CF75">
        <v>9.1428571E-2</v>
      </c>
      <c r="CG75" t="s">
        <v>160</v>
      </c>
      <c r="CH75" t="s">
        <v>2106</v>
      </c>
      <c r="CI75" t="s">
        <v>2100</v>
      </c>
      <c r="CJ75" t="s">
        <v>2101</v>
      </c>
      <c r="CK75" t="s">
        <v>2102</v>
      </c>
      <c r="CL75" t="s">
        <v>2107</v>
      </c>
    </row>
    <row r="76" spans="1:90">
      <c r="A76" s="1">
        <v>43954</v>
      </c>
      <c r="B76" t="s">
        <v>1183</v>
      </c>
      <c r="C76">
        <v>9559</v>
      </c>
      <c r="D76" t="s">
        <v>935</v>
      </c>
      <c r="E76">
        <v>1</v>
      </c>
      <c r="F76" t="s">
        <v>255</v>
      </c>
      <c r="G76" t="s">
        <v>120</v>
      </c>
      <c r="H76">
        <v>22</v>
      </c>
      <c r="I76" t="s">
        <v>228</v>
      </c>
      <c r="J76" t="s">
        <v>223</v>
      </c>
      <c r="K76">
        <v>156</v>
      </c>
      <c r="L76">
        <v>618414.41669999994</v>
      </c>
      <c r="M76">
        <v>3201</v>
      </c>
      <c r="N76">
        <v>14</v>
      </c>
      <c r="O76">
        <v>324</v>
      </c>
      <c r="P76">
        <v>567</v>
      </c>
      <c r="Q76">
        <v>1008</v>
      </c>
      <c r="R76">
        <v>876</v>
      </c>
      <c r="S76">
        <v>412</v>
      </c>
      <c r="T76">
        <v>4.373633E-3</v>
      </c>
      <c r="U76">
        <v>0.101218369</v>
      </c>
      <c r="V76">
        <v>0.17713214599999999</v>
      </c>
      <c r="W76">
        <v>0.31490159299999998</v>
      </c>
      <c r="X76">
        <v>0.27366447999999999</v>
      </c>
      <c r="Y76">
        <v>0.128709778</v>
      </c>
      <c r="Z76">
        <v>27</v>
      </c>
      <c r="AA76">
        <v>75</v>
      </c>
      <c r="AB76">
        <v>224</v>
      </c>
      <c r="AC76">
        <v>397</v>
      </c>
      <c r="AD76">
        <v>490</v>
      </c>
      <c r="AE76">
        <v>498</v>
      </c>
      <c r="AF76">
        <v>437</v>
      </c>
      <c r="AG76">
        <v>399</v>
      </c>
      <c r="AH76">
        <v>654</v>
      </c>
      <c r="AI76">
        <v>8.4348640000000003E-3</v>
      </c>
      <c r="AJ76">
        <v>2.3430177999999999E-2</v>
      </c>
      <c r="AK76">
        <v>6.9978131999999998E-2</v>
      </c>
      <c r="AL76">
        <v>0.12402374300000001</v>
      </c>
      <c r="AM76">
        <v>0.15307716299999999</v>
      </c>
      <c r="AN76">
        <v>0.15557638200000001</v>
      </c>
      <c r="AO76">
        <v>0.136519838</v>
      </c>
      <c r="AP76">
        <v>0.124648547</v>
      </c>
      <c r="AQ76">
        <v>0.204311153</v>
      </c>
      <c r="AR76">
        <v>7868</v>
      </c>
      <c r="AS76">
        <v>442</v>
      </c>
      <c r="AT76">
        <v>282</v>
      </c>
      <c r="AU76">
        <v>166</v>
      </c>
      <c r="AV76">
        <v>485</v>
      </c>
      <c r="AW76">
        <v>105</v>
      </c>
      <c r="AX76">
        <v>161</v>
      </c>
      <c r="AY76">
        <v>133</v>
      </c>
      <c r="AZ76">
        <v>271</v>
      </c>
      <c r="BA76">
        <v>264</v>
      </c>
      <c r="BB76">
        <v>1404</v>
      </c>
      <c r="BC76">
        <v>1734</v>
      </c>
      <c r="BD76">
        <v>558</v>
      </c>
      <c r="BE76">
        <v>844</v>
      </c>
      <c r="BF76">
        <v>645</v>
      </c>
      <c r="BG76">
        <v>232</v>
      </c>
      <c r="BH76">
        <v>142</v>
      </c>
      <c r="BI76">
        <v>44.5</v>
      </c>
      <c r="BJ76">
        <v>46</v>
      </c>
      <c r="BK76">
        <v>5.6176918999999999E-2</v>
      </c>
      <c r="BL76">
        <v>3.5841382999999997E-2</v>
      </c>
      <c r="BM76">
        <v>2.1098118999999999E-2</v>
      </c>
      <c r="BN76">
        <v>6.1642095000000001E-2</v>
      </c>
      <c r="BO76">
        <v>1.3345196E-2</v>
      </c>
      <c r="BP76">
        <v>2.0462633000000001E-2</v>
      </c>
      <c r="BQ76">
        <v>1.6903914999999999E-2</v>
      </c>
      <c r="BR76">
        <v>3.4443315000000002E-2</v>
      </c>
      <c r="BS76">
        <v>3.3553634999999998E-2</v>
      </c>
      <c r="BT76">
        <v>0.17844433100000001</v>
      </c>
      <c r="BU76">
        <v>0.220386375</v>
      </c>
      <c r="BV76">
        <v>7.0920182999999998E-2</v>
      </c>
      <c r="BW76">
        <v>0.107269954</v>
      </c>
      <c r="BX76">
        <v>8.1977630999999995E-2</v>
      </c>
      <c r="BY76">
        <v>2.9486528000000001E-2</v>
      </c>
      <c r="BZ76">
        <v>1.8047789000000002E-2</v>
      </c>
      <c r="CA76">
        <v>60</v>
      </c>
      <c r="CB76">
        <v>25</v>
      </c>
      <c r="CC76">
        <v>40</v>
      </c>
      <c r="CD76">
        <v>0.256410256</v>
      </c>
      <c r="CE76">
        <v>0.38461538499999998</v>
      </c>
      <c r="CF76">
        <v>0.16025640999999999</v>
      </c>
      <c r="CG76" t="s">
        <v>161</v>
      </c>
      <c r="CH76" t="s">
        <v>2106</v>
      </c>
      <c r="CI76" t="s">
        <v>2104</v>
      </c>
      <c r="CJ76" t="s">
        <v>2101</v>
      </c>
      <c r="CK76" t="s">
        <v>2105</v>
      </c>
      <c r="CL76" t="s">
        <v>2107</v>
      </c>
    </row>
    <row r="77" spans="1:90">
      <c r="A77" s="1">
        <v>43953</v>
      </c>
      <c r="B77" t="s">
        <v>1184</v>
      </c>
      <c r="C77">
        <v>1765</v>
      </c>
      <c r="D77" t="s">
        <v>526</v>
      </c>
      <c r="E77">
        <v>1</v>
      </c>
      <c r="F77" t="s">
        <v>253</v>
      </c>
      <c r="G77" t="s">
        <v>108</v>
      </c>
      <c r="H77">
        <v>28</v>
      </c>
      <c r="I77" t="s">
        <v>201</v>
      </c>
      <c r="J77" t="s">
        <v>198</v>
      </c>
      <c r="K77">
        <v>199</v>
      </c>
      <c r="L77">
        <v>270760.17090000003</v>
      </c>
      <c r="M77">
        <v>4339</v>
      </c>
      <c r="N77">
        <v>5</v>
      </c>
      <c r="O77">
        <v>448</v>
      </c>
      <c r="P77">
        <v>1282</v>
      </c>
      <c r="Q77">
        <v>1948</v>
      </c>
      <c r="R77">
        <v>586</v>
      </c>
      <c r="S77">
        <v>70</v>
      </c>
      <c r="T77">
        <v>1.1523390000000001E-3</v>
      </c>
      <c r="U77">
        <v>0.103249597</v>
      </c>
      <c r="V77">
        <v>0.29545978299999998</v>
      </c>
      <c r="W77">
        <v>0.44895137099999999</v>
      </c>
      <c r="X77">
        <v>0.13505416000000001</v>
      </c>
      <c r="Y77">
        <v>1.6132748999999998E-2</v>
      </c>
      <c r="Z77">
        <v>12</v>
      </c>
      <c r="AA77">
        <v>65</v>
      </c>
      <c r="AB77">
        <v>421</v>
      </c>
      <c r="AC77">
        <v>1007</v>
      </c>
      <c r="AD77">
        <v>1105</v>
      </c>
      <c r="AE77">
        <v>932</v>
      </c>
      <c r="AF77">
        <v>418</v>
      </c>
      <c r="AG77">
        <v>247</v>
      </c>
      <c r="AH77">
        <v>132</v>
      </c>
      <c r="AI77">
        <v>2.765614E-3</v>
      </c>
      <c r="AJ77">
        <v>1.498041E-2</v>
      </c>
      <c r="AK77">
        <v>9.7026965000000007E-2</v>
      </c>
      <c r="AL77">
        <v>0.232081125</v>
      </c>
      <c r="AM77">
        <v>0.25466697399999999</v>
      </c>
      <c r="AN77">
        <v>0.214796036</v>
      </c>
      <c r="AO77">
        <v>9.6335561E-2</v>
      </c>
      <c r="AP77">
        <v>5.6925559000000001E-2</v>
      </c>
      <c r="AQ77">
        <v>3.0421756000000001E-2</v>
      </c>
      <c r="AR77">
        <v>10295</v>
      </c>
      <c r="AS77">
        <v>644</v>
      </c>
      <c r="AT77">
        <v>383</v>
      </c>
      <c r="AU77">
        <v>204</v>
      </c>
      <c r="AV77">
        <v>599</v>
      </c>
      <c r="AW77">
        <v>165</v>
      </c>
      <c r="AX77">
        <v>285</v>
      </c>
      <c r="AY77">
        <v>234</v>
      </c>
      <c r="AZ77">
        <v>606</v>
      </c>
      <c r="BA77">
        <v>685</v>
      </c>
      <c r="BB77">
        <v>2225</v>
      </c>
      <c r="BC77">
        <v>2171</v>
      </c>
      <c r="BD77">
        <v>601</v>
      </c>
      <c r="BE77">
        <v>744</v>
      </c>
      <c r="BF77">
        <v>534</v>
      </c>
      <c r="BG77">
        <v>146</v>
      </c>
      <c r="BH77">
        <v>69</v>
      </c>
      <c r="BI77">
        <v>38.9</v>
      </c>
      <c r="BJ77">
        <v>39</v>
      </c>
      <c r="BK77">
        <v>6.2554637999999996E-2</v>
      </c>
      <c r="BL77">
        <v>3.7202525E-2</v>
      </c>
      <c r="BM77">
        <v>1.9815444000000002E-2</v>
      </c>
      <c r="BN77">
        <v>5.8183583999999997E-2</v>
      </c>
      <c r="BO77">
        <v>1.6027197999999999E-2</v>
      </c>
      <c r="BP77">
        <v>2.7683341E-2</v>
      </c>
      <c r="BQ77">
        <v>2.272948E-2</v>
      </c>
      <c r="BR77">
        <v>5.8863525999999999E-2</v>
      </c>
      <c r="BS77">
        <v>6.6537154000000001E-2</v>
      </c>
      <c r="BT77">
        <v>0.216124332</v>
      </c>
      <c r="BU77">
        <v>0.210879068</v>
      </c>
      <c r="BV77">
        <v>5.8377853E-2</v>
      </c>
      <c r="BW77">
        <v>7.2268091000000007E-2</v>
      </c>
      <c r="BX77">
        <v>5.186984E-2</v>
      </c>
      <c r="BY77">
        <v>1.4181642E-2</v>
      </c>
      <c r="BZ77">
        <v>6.7022829999999999E-3</v>
      </c>
      <c r="CA77">
        <v>21</v>
      </c>
      <c r="CB77">
        <v>51</v>
      </c>
      <c r="CC77">
        <v>21</v>
      </c>
      <c r="CD77">
        <v>0.10552763800000001</v>
      </c>
      <c r="CE77">
        <v>0.10552763800000001</v>
      </c>
      <c r="CF77">
        <v>0.25628140700000002</v>
      </c>
      <c r="CG77" t="s">
        <v>157</v>
      </c>
      <c r="CH77" t="s">
        <v>2108</v>
      </c>
      <c r="CI77" t="s">
        <v>2100</v>
      </c>
      <c r="CJ77" t="s">
        <v>2101</v>
      </c>
      <c r="CK77" t="s">
        <v>2102</v>
      </c>
      <c r="CL77" t="s">
        <v>2109</v>
      </c>
    </row>
    <row r="78" spans="1:90">
      <c r="A78" s="1">
        <v>43952</v>
      </c>
      <c r="B78" t="s">
        <v>1185</v>
      </c>
      <c r="C78">
        <v>9559</v>
      </c>
      <c r="D78" t="s">
        <v>1043</v>
      </c>
      <c r="E78">
        <v>1</v>
      </c>
      <c r="F78" t="s">
        <v>255</v>
      </c>
      <c r="G78" t="s">
        <v>134</v>
      </c>
      <c r="H78">
        <v>23</v>
      </c>
      <c r="I78" t="s">
        <v>228</v>
      </c>
      <c r="J78" t="s">
        <v>219</v>
      </c>
      <c r="K78">
        <v>137</v>
      </c>
      <c r="L78">
        <v>578410.17520000006</v>
      </c>
      <c r="M78">
        <v>2969</v>
      </c>
      <c r="N78">
        <v>2</v>
      </c>
      <c r="O78">
        <v>103</v>
      </c>
      <c r="P78">
        <v>495</v>
      </c>
      <c r="Q78">
        <v>1302</v>
      </c>
      <c r="R78">
        <v>843</v>
      </c>
      <c r="S78">
        <v>224</v>
      </c>
      <c r="T78">
        <v>6.7362699999999999E-4</v>
      </c>
      <c r="U78">
        <v>3.4691815000000001E-2</v>
      </c>
      <c r="V78">
        <v>0.166722802</v>
      </c>
      <c r="W78">
        <v>0.43853149200000002</v>
      </c>
      <c r="X78">
        <v>0.283933985</v>
      </c>
      <c r="Y78">
        <v>7.5446278000000006E-2</v>
      </c>
      <c r="Z78">
        <v>0</v>
      </c>
      <c r="AA78">
        <v>9</v>
      </c>
      <c r="AB78">
        <v>105</v>
      </c>
      <c r="AC78">
        <v>305</v>
      </c>
      <c r="AD78">
        <v>478</v>
      </c>
      <c r="AE78">
        <v>781</v>
      </c>
      <c r="AF78">
        <v>569</v>
      </c>
      <c r="AG78">
        <v>433</v>
      </c>
      <c r="AH78">
        <v>289</v>
      </c>
      <c r="AI78">
        <v>0</v>
      </c>
      <c r="AJ78">
        <v>3.0313240000000002E-3</v>
      </c>
      <c r="AK78">
        <v>3.5365443000000003E-2</v>
      </c>
      <c r="AL78">
        <v>0.102728191</v>
      </c>
      <c r="AM78">
        <v>0.16099696899999999</v>
      </c>
      <c r="AN78">
        <v>0.263051533</v>
      </c>
      <c r="AO78">
        <v>0.191647019</v>
      </c>
      <c r="AP78">
        <v>0.14584035000000001</v>
      </c>
      <c r="AQ78">
        <v>9.7339171000000002E-2</v>
      </c>
      <c r="AR78">
        <v>7825</v>
      </c>
      <c r="AS78">
        <v>400</v>
      </c>
      <c r="AT78">
        <v>272</v>
      </c>
      <c r="AU78">
        <v>185</v>
      </c>
      <c r="AV78">
        <v>515</v>
      </c>
      <c r="AW78">
        <v>113</v>
      </c>
      <c r="AX78">
        <v>247</v>
      </c>
      <c r="AY78">
        <v>168</v>
      </c>
      <c r="AZ78">
        <v>441</v>
      </c>
      <c r="BA78">
        <v>302</v>
      </c>
      <c r="BB78">
        <v>1438</v>
      </c>
      <c r="BC78">
        <v>1871</v>
      </c>
      <c r="BD78">
        <v>551</v>
      </c>
      <c r="BE78">
        <v>723</v>
      </c>
      <c r="BF78">
        <v>437</v>
      </c>
      <c r="BG78">
        <v>118</v>
      </c>
      <c r="BH78">
        <v>44</v>
      </c>
      <c r="BI78">
        <v>41</v>
      </c>
      <c r="BJ78">
        <v>43</v>
      </c>
      <c r="BK78">
        <v>5.1118210999999997E-2</v>
      </c>
      <c r="BL78">
        <v>3.4760382999999999E-2</v>
      </c>
      <c r="BM78">
        <v>2.3642172999999999E-2</v>
      </c>
      <c r="BN78">
        <v>6.5814696000000006E-2</v>
      </c>
      <c r="BO78">
        <v>1.4440895E-2</v>
      </c>
      <c r="BP78">
        <v>3.1565494999999999E-2</v>
      </c>
      <c r="BQ78">
        <v>2.1469649E-2</v>
      </c>
      <c r="BR78">
        <v>5.6357826999999999E-2</v>
      </c>
      <c r="BS78">
        <v>3.8594248999999997E-2</v>
      </c>
      <c r="BT78">
        <v>0.18376996800000001</v>
      </c>
      <c r="BU78">
        <v>0.23910543100000001</v>
      </c>
      <c r="BV78">
        <v>7.0415334999999996E-2</v>
      </c>
      <c r="BW78">
        <v>9.2396166000000002E-2</v>
      </c>
      <c r="BX78">
        <v>5.5846645E-2</v>
      </c>
      <c r="BY78">
        <v>1.5079871999999999E-2</v>
      </c>
      <c r="BZ78">
        <v>5.6230029999999997E-3</v>
      </c>
      <c r="CA78">
        <v>27</v>
      </c>
      <c r="CB78">
        <v>71</v>
      </c>
      <c r="CC78">
        <v>17</v>
      </c>
      <c r="CD78">
        <v>0.124087591</v>
      </c>
      <c r="CE78">
        <v>0.19708029199999999</v>
      </c>
      <c r="CF78">
        <v>0.51824817499999998</v>
      </c>
      <c r="CG78" t="s">
        <v>161</v>
      </c>
      <c r="CH78" t="s">
        <v>2106</v>
      </c>
      <c r="CI78" t="s">
        <v>2104</v>
      </c>
      <c r="CJ78" t="s">
        <v>2101</v>
      </c>
      <c r="CK78" t="s">
        <v>2105</v>
      </c>
      <c r="CL78" t="s">
        <v>2107</v>
      </c>
    </row>
    <row r="79" spans="1:90">
      <c r="A79" s="1">
        <v>43956</v>
      </c>
      <c r="B79" t="s">
        <v>1186</v>
      </c>
      <c r="C79">
        <v>2342</v>
      </c>
      <c r="D79" t="s">
        <v>881</v>
      </c>
      <c r="E79">
        <v>1</v>
      </c>
      <c r="F79" t="s">
        <v>255</v>
      </c>
      <c r="G79" t="s">
        <v>97</v>
      </c>
      <c r="H79">
        <v>24</v>
      </c>
      <c r="I79" t="s">
        <v>228</v>
      </c>
      <c r="J79" t="s">
        <v>220</v>
      </c>
      <c r="K79">
        <v>188</v>
      </c>
      <c r="L79">
        <v>551322.97869999998</v>
      </c>
      <c r="M79">
        <v>3351</v>
      </c>
      <c r="N79">
        <v>17</v>
      </c>
      <c r="O79">
        <v>469</v>
      </c>
      <c r="P79">
        <v>844</v>
      </c>
      <c r="Q79">
        <v>1055</v>
      </c>
      <c r="R79">
        <v>701</v>
      </c>
      <c r="S79">
        <v>265</v>
      </c>
      <c r="T79">
        <v>5.0731129999999998E-3</v>
      </c>
      <c r="U79">
        <v>0.13995822099999999</v>
      </c>
      <c r="V79">
        <v>0.25186511499999997</v>
      </c>
      <c r="W79">
        <v>0.31483139399999999</v>
      </c>
      <c r="X79">
        <v>0.209191286</v>
      </c>
      <c r="Y79">
        <v>7.9080870999999997E-2</v>
      </c>
      <c r="Z79">
        <v>14</v>
      </c>
      <c r="AA79">
        <v>139</v>
      </c>
      <c r="AB79">
        <v>378</v>
      </c>
      <c r="AC79">
        <v>597</v>
      </c>
      <c r="AD79">
        <v>606</v>
      </c>
      <c r="AE79">
        <v>534</v>
      </c>
      <c r="AF79">
        <v>427</v>
      </c>
      <c r="AG79">
        <v>285</v>
      </c>
      <c r="AH79">
        <v>371</v>
      </c>
      <c r="AI79">
        <v>4.1778570000000001E-3</v>
      </c>
      <c r="AJ79">
        <v>4.1480154999999998E-2</v>
      </c>
      <c r="AK79">
        <v>0.112802149</v>
      </c>
      <c r="AL79">
        <v>0.17815577399999999</v>
      </c>
      <c r="AM79">
        <v>0.18084154</v>
      </c>
      <c r="AN79">
        <v>0.159355416</v>
      </c>
      <c r="AO79">
        <v>0.127424649</v>
      </c>
      <c r="AP79">
        <v>8.5049238999999999E-2</v>
      </c>
      <c r="AQ79">
        <v>0.11071322</v>
      </c>
      <c r="AR79">
        <v>7921</v>
      </c>
      <c r="AS79">
        <v>456</v>
      </c>
      <c r="AT79">
        <v>269</v>
      </c>
      <c r="AU79">
        <v>199</v>
      </c>
      <c r="AV79">
        <v>473</v>
      </c>
      <c r="AW79">
        <v>81</v>
      </c>
      <c r="AX79">
        <v>172</v>
      </c>
      <c r="AY79">
        <v>205</v>
      </c>
      <c r="AZ79">
        <v>387</v>
      </c>
      <c r="BA79">
        <v>412</v>
      </c>
      <c r="BB79">
        <v>1555</v>
      </c>
      <c r="BC79">
        <v>1548</v>
      </c>
      <c r="BD79">
        <v>558</v>
      </c>
      <c r="BE79">
        <v>718</v>
      </c>
      <c r="BF79">
        <v>578</v>
      </c>
      <c r="BG79">
        <v>204</v>
      </c>
      <c r="BH79">
        <v>106</v>
      </c>
      <c r="BI79">
        <v>42</v>
      </c>
      <c r="BJ79">
        <v>43</v>
      </c>
      <c r="BK79">
        <v>5.7568489E-2</v>
      </c>
      <c r="BL79">
        <v>3.3960359000000002E-2</v>
      </c>
      <c r="BM79">
        <v>2.5123091E-2</v>
      </c>
      <c r="BN79">
        <v>5.9714681999999998E-2</v>
      </c>
      <c r="BO79">
        <v>1.0225982E-2</v>
      </c>
      <c r="BP79">
        <v>2.171443E-2</v>
      </c>
      <c r="BQ79">
        <v>2.5880571000000002E-2</v>
      </c>
      <c r="BR79">
        <v>4.8857467000000002E-2</v>
      </c>
      <c r="BS79">
        <v>5.2013635000000003E-2</v>
      </c>
      <c r="BT79">
        <v>0.19631359700000001</v>
      </c>
      <c r="BU79">
        <v>0.19542987000000001</v>
      </c>
      <c r="BV79">
        <v>7.0445650999999998E-2</v>
      </c>
      <c r="BW79">
        <v>9.0645120999999995E-2</v>
      </c>
      <c r="BX79">
        <v>7.2970585000000004E-2</v>
      </c>
      <c r="BY79">
        <v>2.5754323999999999E-2</v>
      </c>
      <c r="BZ79">
        <v>1.3382148999999999E-2</v>
      </c>
      <c r="CA79">
        <v>61</v>
      </c>
      <c r="CB79">
        <v>36</v>
      </c>
      <c r="CC79">
        <v>59</v>
      </c>
      <c r="CD79">
        <v>0.31382978700000003</v>
      </c>
      <c r="CE79">
        <v>0.32446808500000002</v>
      </c>
      <c r="CF79">
        <v>0.191489362</v>
      </c>
      <c r="CG79" t="s">
        <v>158</v>
      </c>
      <c r="CH79" t="s">
        <v>2099</v>
      </c>
      <c r="CI79" t="s">
        <v>2100</v>
      </c>
      <c r="CJ79" t="s">
        <v>2101</v>
      </c>
      <c r="CK79" t="s">
        <v>2102</v>
      </c>
      <c r="CL79" t="s">
        <v>2103</v>
      </c>
    </row>
    <row r="80" spans="1:90">
      <c r="A80" s="1">
        <v>43962</v>
      </c>
      <c r="B80" t="s">
        <v>1187</v>
      </c>
      <c r="C80">
        <v>2342</v>
      </c>
      <c r="D80" t="s">
        <v>640</v>
      </c>
      <c r="E80">
        <v>1</v>
      </c>
      <c r="F80" t="s">
        <v>253</v>
      </c>
      <c r="G80" t="s">
        <v>45</v>
      </c>
      <c r="H80">
        <v>22</v>
      </c>
      <c r="I80" t="s">
        <v>201</v>
      </c>
      <c r="J80" t="s">
        <v>206</v>
      </c>
      <c r="K80">
        <v>173</v>
      </c>
      <c r="L80">
        <v>307095.8786</v>
      </c>
      <c r="M80">
        <v>3261</v>
      </c>
      <c r="N80">
        <v>7</v>
      </c>
      <c r="O80">
        <v>285</v>
      </c>
      <c r="P80">
        <v>866</v>
      </c>
      <c r="Q80">
        <v>1481</v>
      </c>
      <c r="R80">
        <v>554</v>
      </c>
      <c r="S80">
        <v>68</v>
      </c>
      <c r="T80">
        <v>2.1465809999999998E-3</v>
      </c>
      <c r="U80">
        <v>8.7396504E-2</v>
      </c>
      <c r="V80">
        <v>0.26556271100000001</v>
      </c>
      <c r="W80">
        <v>0.45415516700000003</v>
      </c>
      <c r="X80">
        <v>0.169886538</v>
      </c>
      <c r="Y80">
        <v>2.0852499E-2</v>
      </c>
      <c r="Z80">
        <v>4</v>
      </c>
      <c r="AA80">
        <v>66</v>
      </c>
      <c r="AB80">
        <v>268</v>
      </c>
      <c r="AC80">
        <v>662</v>
      </c>
      <c r="AD80">
        <v>908</v>
      </c>
      <c r="AE80">
        <v>653</v>
      </c>
      <c r="AF80">
        <v>352</v>
      </c>
      <c r="AG80">
        <v>226</v>
      </c>
      <c r="AH80">
        <v>122</v>
      </c>
      <c r="AI80">
        <v>1.2266180000000001E-3</v>
      </c>
      <c r="AJ80">
        <v>2.0239190000000001E-2</v>
      </c>
      <c r="AK80">
        <v>8.2183379000000001E-2</v>
      </c>
      <c r="AL80">
        <v>0.20300521299999999</v>
      </c>
      <c r="AM80">
        <v>0.27844219599999998</v>
      </c>
      <c r="AN80">
        <v>0.200245324</v>
      </c>
      <c r="AO80">
        <v>0.10794234900000001</v>
      </c>
      <c r="AP80">
        <v>6.9303895000000004E-2</v>
      </c>
      <c r="AQ80">
        <v>3.7411837000000003E-2</v>
      </c>
      <c r="AR80">
        <v>7723</v>
      </c>
      <c r="AS80">
        <v>498</v>
      </c>
      <c r="AT80">
        <v>247</v>
      </c>
      <c r="AU80">
        <v>145</v>
      </c>
      <c r="AV80">
        <v>494</v>
      </c>
      <c r="AW80">
        <v>107</v>
      </c>
      <c r="AX80">
        <v>264</v>
      </c>
      <c r="AY80">
        <v>209</v>
      </c>
      <c r="AZ80">
        <v>481</v>
      </c>
      <c r="BA80">
        <v>549</v>
      </c>
      <c r="BB80">
        <v>1588</v>
      </c>
      <c r="BC80">
        <v>1641</v>
      </c>
      <c r="BD80">
        <v>457</v>
      </c>
      <c r="BE80">
        <v>636</v>
      </c>
      <c r="BF80">
        <v>311</v>
      </c>
      <c r="BG80">
        <v>67</v>
      </c>
      <c r="BH80">
        <v>29</v>
      </c>
      <c r="BI80">
        <v>38.1</v>
      </c>
      <c r="BJ80">
        <v>39</v>
      </c>
      <c r="BK80">
        <v>6.4482713999999997E-2</v>
      </c>
      <c r="BL80">
        <v>3.1982389999999999E-2</v>
      </c>
      <c r="BM80">
        <v>1.8775086999999999E-2</v>
      </c>
      <c r="BN80">
        <v>6.3964780999999998E-2</v>
      </c>
      <c r="BO80">
        <v>1.3854719999999999E-2</v>
      </c>
      <c r="BP80">
        <v>3.4183606999999998E-2</v>
      </c>
      <c r="BQ80">
        <v>2.7062023000000001E-2</v>
      </c>
      <c r="BR80">
        <v>6.2281496999999998E-2</v>
      </c>
      <c r="BS80">
        <v>7.1086364999999999E-2</v>
      </c>
      <c r="BT80">
        <v>0.205619578</v>
      </c>
      <c r="BU80">
        <v>0.21248219600000001</v>
      </c>
      <c r="BV80">
        <v>5.9173895999999997E-2</v>
      </c>
      <c r="BW80">
        <v>8.2351417999999996E-2</v>
      </c>
      <c r="BX80">
        <v>4.0269325000000002E-2</v>
      </c>
      <c r="BY80">
        <v>8.6753850000000007E-3</v>
      </c>
      <c r="BZ80">
        <v>3.7550169999999998E-3</v>
      </c>
      <c r="CA80">
        <v>22</v>
      </c>
      <c r="CB80">
        <v>51</v>
      </c>
      <c r="CC80">
        <v>16</v>
      </c>
      <c r="CD80">
        <v>9.2485549E-2</v>
      </c>
      <c r="CE80">
        <v>0.12716763</v>
      </c>
      <c r="CF80">
        <v>0.294797688</v>
      </c>
      <c r="CG80" t="s">
        <v>158</v>
      </c>
      <c r="CH80" t="s">
        <v>2099</v>
      </c>
      <c r="CI80" t="s">
        <v>2100</v>
      </c>
      <c r="CJ80" t="s">
        <v>2101</v>
      </c>
      <c r="CK80" t="s">
        <v>2102</v>
      </c>
      <c r="CL80" t="s">
        <v>2103</v>
      </c>
    </row>
    <row r="81" spans="1:90">
      <c r="A81" s="1">
        <v>43976</v>
      </c>
      <c r="B81" t="s">
        <v>1188</v>
      </c>
      <c r="C81">
        <v>5422</v>
      </c>
      <c r="D81" t="s">
        <v>1046</v>
      </c>
      <c r="E81">
        <v>3</v>
      </c>
      <c r="F81" t="s">
        <v>255</v>
      </c>
      <c r="G81" t="s">
        <v>123</v>
      </c>
      <c r="H81">
        <v>21</v>
      </c>
      <c r="I81" t="s">
        <v>228</v>
      </c>
      <c r="J81" t="s">
        <v>219</v>
      </c>
      <c r="K81">
        <v>195</v>
      </c>
      <c r="L81">
        <v>522477.94870000001</v>
      </c>
      <c r="M81">
        <v>2346</v>
      </c>
      <c r="N81">
        <v>10</v>
      </c>
      <c r="O81">
        <v>438</v>
      </c>
      <c r="P81">
        <v>751</v>
      </c>
      <c r="Q81">
        <v>616</v>
      </c>
      <c r="R81">
        <v>407</v>
      </c>
      <c r="S81">
        <v>124</v>
      </c>
      <c r="T81">
        <v>4.2625750000000002E-3</v>
      </c>
      <c r="U81">
        <v>0.18670076699999999</v>
      </c>
      <c r="V81">
        <v>0.32011935200000002</v>
      </c>
      <c r="W81">
        <v>0.26257459500000002</v>
      </c>
      <c r="X81">
        <v>0.173486786</v>
      </c>
      <c r="Y81">
        <v>5.2855924999999998E-2</v>
      </c>
      <c r="Z81">
        <v>24</v>
      </c>
      <c r="AA81">
        <v>77</v>
      </c>
      <c r="AB81">
        <v>371</v>
      </c>
      <c r="AC81">
        <v>523</v>
      </c>
      <c r="AD81">
        <v>408</v>
      </c>
      <c r="AE81">
        <v>327</v>
      </c>
      <c r="AF81">
        <v>233</v>
      </c>
      <c r="AG81">
        <v>181</v>
      </c>
      <c r="AH81">
        <v>202</v>
      </c>
      <c r="AI81">
        <v>1.0230179000000001E-2</v>
      </c>
      <c r="AJ81">
        <v>3.2821823999999999E-2</v>
      </c>
      <c r="AK81">
        <v>0.15814151700000001</v>
      </c>
      <c r="AL81">
        <v>0.22293265100000001</v>
      </c>
      <c r="AM81">
        <v>0.17391304299999999</v>
      </c>
      <c r="AN81">
        <v>0.13938618899999999</v>
      </c>
      <c r="AO81">
        <v>9.9317987999999996E-2</v>
      </c>
      <c r="AP81">
        <v>7.7152600000000002E-2</v>
      </c>
      <c r="AQ81">
        <v>8.6104006999999996E-2</v>
      </c>
      <c r="AR81">
        <v>5362</v>
      </c>
      <c r="AS81">
        <v>303</v>
      </c>
      <c r="AT81">
        <v>163</v>
      </c>
      <c r="AU81">
        <v>104</v>
      </c>
      <c r="AV81">
        <v>288</v>
      </c>
      <c r="AW81">
        <v>53</v>
      </c>
      <c r="AX81">
        <v>131</v>
      </c>
      <c r="AY81">
        <v>136</v>
      </c>
      <c r="AZ81">
        <v>384</v>
      </c>
      <c r="BA81">
        <v>351</v>
      </c>
      <c r="BB81">
        <v>1160</v>
      </c>
      <c r="BC81">
        <v>999</v>
      </c>
      <c r="BD81">
        <v>297</v>
      </c>
      <c r="BE81">
        <v>414</v>
      </c>
      <c r="BF81">
        <v>351</v>
      </c>
      <c r="BG81">
        <v>127</v>
      </c>
      <c r="BH81">
        <v>101</v>
      </c>
      <c r="BI81">
        <v>40.9</v>
      </c>
      <c r="BJ81">
        <v>40</v>
      </c>
      <c r="BK81">
        <v>5.6508765000000002E-2</v>
      </c>
      <c r="BL81">
        <v>3.0399104999999999E-2</v>
      </c>
      <c r="BM81">
        <v>1.9395748000000001E-2</v>
      </c>
      <c r="BN81">
        <v>5.3711302000000002E-2</v>
      </c>
      <c r="BO81">
        <v>9.8843720000000006E-3</v>
      </c>
      <c r="BP81">
        <v>2.4431181999999999E-2</v>
      </c>
      <c r="BQ81">
        <v>2.5363670000000001E-2</v>
      </c>
      <c r="BR81">
        <v>7.1615069000000003E-2</v>
      </c>
      <c r="BS81">
        <v>6.5460648999999996E-2</v>
      </c>
      <c r="BT81">
        <v>0.21633718800000001</v>
      </c>
      <c r="BU81">
        <v>0.18631107799999999</v>
      </c>
      <c r="BV81">
        <v>5.538978E-2</v>
      </c>
      <c r="BW81">
        <v>7.7209996000000003E-2</v>
      </c>
      <c r="BX81">
        <v>6.5460648999999996E-2</v>
      </c>
      <c r="BY81">
        <v>2.3685192000000001E-2</v>
      </c>
      <c r="BZ81">
        <v>1.8836255E-2</v>
      </c>
      <c r="CA81">
        <v>34</v>
      </c>
      <c r="CB81">
        <v>30</v>
      </c>
      <c r="CC81">
        <v>58</v>
      </c>
      <c r="CD81">
        <v>0.297435897</v>
      </c>
      <c r="CE81">
        <v>0.174358974</v>
      </c>
      <c r="CF81">
        <v>0.15384615400000001</v>
      </c>
      <c r="CG81" t="s">
        <v>164</v>
      </c>
      <c r="CH81" t="s">
        <v>2108</v>
      </c>
      <c r="CI81" t="s">
        <v>2104</v>
      </c>
      <c r="CJ81" t="s">
        <v>2101</v>
      </c>
      <c r="CK81" t="s">
        <v>2105</v>
      </c>
      <c r="CL81" t="s">
        <v>2109</v>
      </c>
    </row>
    <row r="82" spans="1:90">
      <c r="A82" s="1">
        <v>43962</v>
      </c>
      <c r="B82" t="s">
        <v>1189</v>
      </c>
      <c r="C82">
        <v>1765</v>
      </c>
      <c r="D82" t="s">
        <v>521</v>
      </c>
      <c r="E82">
        <v>1</v>
      </c>
      <c r="F82" t="s">
        <v>253</v>
      </c>
      <c r="G82" t="s">
        <v>104</v>
      </c>
      <c r="H82">
        <v>24</v>
      </c>
      <c r="I82" t="s">
        <v>201</v>
      </c>
      <c r="J82" t="s">
        <v>175</v>
      </c>
      <c r="K82">
        <v>294</v>
      </c>
      <c r="L82">
        <v>237800.95240000001</v>
      </c>
      <c r="M82">
        <v>3452</v>
      </c>
      <c r="N82">
        <v>5</v>
      </c>
      <c r="O82">
        <v>207</v>
      </c>
      <c r="P82">
        <v>586</v>
      </c>
      <c r="Q82">
        <v>2250</v>
      </c>
      <c r="R82">
        <v>334</v>
      </c>
      <c r="S82">
        <v>70</v>
      </c>
      <c r="T82">
        <v>1.448436E-3</v>
      </c>
      <c r="U82">
        <v>5.9965237999999997E-2</v>
      </c>
      <c r="V82">
        <v>0.169756663</v>
      </c>
      <c r="W82">
        <v>0.65179606000000001</v>
      </c>
      <c r="X82">
        <v>9.6755504000000006E-2</v>
      </c>
      <c r="Y82">
        <v>2.02781E-2</v>
      </c>
      <c r="Z82">
        <v>19</v>
      </c>
      <c r="AA82">
        <v>74</v>
      </c>
      <c r="AB82">
        <v>212</v>
      </c>
      <c r="AC82">
        <v>375</v>
      </c>
      <c r="AD82">
        <v>1187</v>
      </c>
      <c r="AE82">
        <v>1032</v>
      </c>
      <c r="AF82">
        <v>363</v>
      </c>
      <c r="AG82">
        <v>121</v>
      </c>
      <c r="AH82">
        <v>69</v>
      </c>
      <c r="AI82">
        <v>5.5040560000000002E-3</v>
      </c>
      <c r="AJ82">
        <v>2.1436848000000001E-2</v>
      </c>
      <c r="AK82">
        <v>6.1413673000000002E-2</v>
      </c>
      <c r="AL82">
        <v>0.108632677</v>
      </c>
      <c r="AM82">
        <v>0.34385863300000002</v>
      </c>
      <c r="AN82">
        <v>0.29895712600000002</v>
      </c>
      <c r="AO82">
        <v>0.10515643099999999</v>
      </c>
      <c r="AP82">
        <v>3.5052144E-2</v>
      </c>
      <c r="AQ82">
        <v>1.9988413E-2</v>
      </c>
      <c r="AR82">
        <v>8316</v>
      </c>
      <c r="AS82">
        <v>546</v>
      </c>
      <c r="AT82">
        <v>286</v>
      </c>
      <c r="AU82">
        <v>182</v>
      </c>
      <c r="AV82">
        <v>454</v>
      </c>
      <c r="AW82">
        <v>90</v>
      </c>
      <c r="AX82">
        <v>201</v>
      </c>
      <c r="AY82">
        <v>216</v>
      </c>
      <c r="AZ82">
        <v>528</v>
      </c>
      <c r="BA82">
        <v>537</v>
      </c>
      <c r="BB82">
        <v>1621</v>
      </c>
      <c r="BC82">
        <v>1591</v>
      </c>
      <c r="BD82">
        <v>494</v>
      </c>
      <c r="BE82">
        <v>745</v>
      </c>
      <c r="BF82">
        <v>569</v>
      </c>
      <c r="BG82">
        <v>158</v>
      </c>
      <c r="BH82">
        <v>98</v>
      </c>
      <c r="BI82">
        <v>40.6</v>
      </c>
      <c r="BJ82">
        <v>40</v>
      </c>
      <c r="BK82">
        <v>6.5656566E-2</v>
      </c>
      <c r="BL82">
        <v>3.4391534000000001E-2</v>
      </c>
      <c r="BM82">
        <v>2.1885522000000001E-2</v>
      </c>
      <c r="BN82">
        <v>5.4593555000000002E-2</v>
      </c>
      <c r="BO82">
        <v>1.0822511E-2</v>
      </c>
      <c r="BP82">
        <v>2.4170273999999999E-2</v>
      </c>
      <c r="BQ82">
        <v>2.5974026000000001E-2</v>
      </c>
      <c r="BR82">
        <v>6.3492063000000001E-2</v>
      </c>
      <c r="BS82">
        <v>6.4574314999999993E-2</v>
      </c>
      <c r="BT82">
        <v>0.194925445</v>
      </c>
      <c r="BU82">
        <v>0.19131794099999999</v>
      </c>
      <c r="BV82">
        <v>5.9403559000000002E-2</v>
      </c>
      <c r="BW82">
        <v>8.958634E-2</v>
      </c>
      <c r="BX82">
        <v>6.8422317999999996E-2</v>
      </c>
      <c r="BY82">
        <v>1.8999518999999999E-2</v>
      </c>
      <c r="BZ82">
        <v>1.1784512E-2</v>
      </c>
      <c r="CA82">
        <v>16</v>
      </c>
      <c r="CB82">
        <v>75</v>
      </c>
      <c r="CC82">
        <v>102</v>
      </c>
      <c r="CD82">
        <v>0.346938776</v>
      </c>
      <c r="CE82">
        <v>5.4421769000000002E-2</v>
      </c>
      <c r="CF82">
        <v>0.255102041</v>
      </c>
      <c r="CG82" t="s">
        <v>157</v>
      </c>
      <c r="CH82" t="s">
        <v>2108</v>
      </c>
      <c r="CI82" t="s">
        <v>2100</v>
      </c>
      <c r="CJ82" t="s">
        <v>2101</v>
      </c>
      <c r="CK82" t="s">
        <v>2102</v>
      </c>
      <c r="CL82" t="s">
        <v>2109</v>
      </c>
    </row>
    <row r="83" spans="1:90">
      <c r="A83" s="1">
        <v>43952</v>
      </c>
      <c r="B83" t="s">
        <v>1190</v>
      </c>
      <c r="C83">
        <v>5422</v>
      </c>
      <c r="D83" t="s">
        <v>1032</v>
      </c>
      <c r="E83">
        <v>1</v>
      </c>
      <c r="F83" t="s">
        <v>255</v>
      </c>
      <c r="G83" t="s">
        <v>119</v>
      </c>
      <c r="H83">
        <v>19</v>
      </c>
      <c r="I83" t="s">
        <v>228</v>
      </c>
      <c r="J83" t="s">
        <v>214</v>
      </c>
      <c r="K83">
        <v>99</v>
      </c>
      <c r="L83">
        <v>538599.75760000001</v>
      </c>
      <c r="M83">
        <v>2381</v>
      </c>
      <c r="N83">
        <v>8</v>
      </c>
      <c r="O83">
        <v>403</v>
      </c>
      <c r="P83">
        <v>559</v>
      </c>
      <c r="Q83">
        <v>1032</v>
      </c>
      <c r="R83">
        <v>286</v>
      </c>
      <c r="S83">
        <v>93</v>
      </c>
      <c r="T83">
        <v>3.3599329999999998E-3</v>
      </c>
      <c r="U83">
        <v>0.169256615</v>
      </c>
      <c r="V83">
        <v>0.23477530399999999</v>
      </c>
      <c r="W83">
        <v>0.43343133099999998</v>
      </c>
      <c r="X83">
        <v>0.12011759800000001</v>
      </c>
      <c r="Y83">
        <v>3.9059218999999999E-2</v>
      </c>
      <c r="Z83">
        <v>18</v>
      </c>
      <c r="AA83">
        <v>144</v>
      </c>
      <c r="AB83">
        <v>303</v>
      </c>
      <c r="AC83">
        <v>345</v>
      </c>
      <c r="AD83">
        <v>546</v>
      </c>
      <c r="AE83">
        <v>573</v>
      </c>
      <c r="AF83">
        <v>219</v>
      </c>
      <c r="AG83">
        <v>107</v>
      </c>
      <c r="AH83">
        <v>126</v>
      </c>
      <c r="AI83">
        <v>7.5598490000000004E-3</v>
      </c>
      <c r="AJ83">
        <v>6.0478789999999998E-2</v>
      </c>
      <c r="AK83">
        <v>0.12725745499999999</v>
      </c>
      <c r="AL83">
        <v>0.144897102</v>
      </c>
      <c r="AM83">
        <v>0.229315414</v>
      </c>
      <c r="AN83">
        <v>0.24065518699999999</v>
      </c>
      <c r="AO83">
        <v>9.1978160000000003E-2</v>
      </c>
      <c r="AP83">
        <v>4.4939101000000002E-2</v>
      </c>
      <c r="AQ83">
        <v>5.2918941999999997E-2</v>
      </c>
      <c r="AR83">
        <v>5614</v>
      </c>
      <c r="AS83">
        <v>370</v>
      </c>
      <c r="AT83">
        <v>220</v>
      </c>
      <c r="AU83">
        <v>125</v>
      </c>
      <c r="AV83">
        <v>300</v>
      </c>
      <c r="AW83">
        <v>71</v>
      </c>
      <c r="AX83">
        <v>138</v>
      </c>
      <c r="AY83">
        <v>122</v>
      </c>
      <c r="AZ83">
        <v>214</v>
      </c>
      <c r="BA83">
        <v>257</v>
      </c>
      <c r="BB83">
        <v>1211</v>
      </c>
      <c r="BC83">
        <v>1009</v>
      </c>
      <c r="BD83">
        <v>312</v>
      </c>
      <c r="BE83">
        <v>521</v>
      </c>
      <c r="BF83">
        <v>451</v>
      </c>
      <c r="BG83">
        <v>178</v>
      </c>
      <c r="BH83">
        <v>115</v>
      </c>
      <c r="BI83">
        <v>42.5</v>
      </c>
      <c r="BJ83">
        <v>42</v>
      </c>
      <c r="BK83">
        <v>6.5906662000000005E-2</v>
      </c>
      <c r="BL83">
        <v>3.9187745000000003E-2</v>
      </c>
      <c r="BM83">
        <v>2.2265764E-2</v>
      </c>
      <c r="BN83">
        <v>5.3437833999999997E-2</v>
      </c>
      <c r="BO83">
        <v>1.2646954E-2</v>
      </c>
      <c r="BP83">
        <v>2.4581404000000001E-2</v>
      </c>
      <c r="BQ83">
        <v>2.1731385999999998E-2</v>
      </c>
      <c r="BR83">
        <v>3.8118987999999999E-2</v>
      </c>
      <c r="BS83">
        <v>4.5778410999999998E-2</v>
      </c>
      <c r="BT83">
        <v>0.21571072299999999</v>
      </c>
      <c r="BU83">
        <v>0.17972924800000001</v>
      </c>
      <c r="BV83">
        <v>5.5575346999999997E-2</v>
      </c>
      <c r="BW83">
        <v>9.2803705E-2</v>
      </c>
      <c r="BX83">
        <v>8.0334876999999999E-2</v>
      </c>
      <c r="BY83">
        <v>3.1706447999999998E-2</v>
      </c>
      <c r="BZ83">
        <v>2.0484503000000001E-2</v>
      </c>
      <c r="CA83">
        <v>10</v>
      </c>
      <c r="CB83">
        <v>45</v>
      </c>
      <c r="CC83">
        <v>6</v>
      </c>
      <c r="CD83">
        <v>6.0606061000000003E-2</v>
      </c>
      <c r="CE83">
        <v>0.101010101</v>
      </c>
      <c r="CF83">
        <v>0.45454545499999999</v>
      </c>
      <c r="CG83" t="s">
        <v>164</v>
      </c>
      <c r="CH83" t="s">
        <v>2108</v>
      </c>
      <c r="CI83" t="s">
        <v>2104</v>
      </c>
      <c r="CJ83" t="s">
        <v>2101</v>
      </c>
      <c r="CK83" t="s">
        <v>2105</v>
      </c>
      <c r="CL83" t="s">
        <v>2109</v>
      </c>
    </row>
    <row r="84" spans="1:90">
      <c r="A84" s="1">
        <v>43969</v>
      </c>
      <c r="B84" t="s">
        <v>1191</v>
      </c>
      <c r="C84">
        <v>7747</v>
      </c>
      <c r="D84" t="s">
        <v>862</v>
      </c>
      <c r="E84">
        <v>1</v>
      </c>
      <c r="F84" t="s">
        <v>255</v>
      </c>
      <c r="G84" t="s">
        <v>120</v>
      </c>
      <c r="H84">
        <v>27</v>
      </c>
      <c r="I84" t="s">
        <v>228</v>
      </c>
      <c r="J84" t="s">
        <v>223</v>
      </c>
      <c r="K84">
        <v>156</v>
      </c>
      <c r="L84">
        <v>618414.41669999994</v>
      </c>
      <c r="M84">
        <v>3201</v>
      </c>
      <c r="N84">
        <v>14</v>
      </c>
      <c r="O84">
        <v>324</v>
      </c>
      <c r="P84">
        <v>567</v>
      </c>
      <c r="Q84">
        <v>1008</v>
      </c>
      <c r="R84">
        <v>876</v>
      </c>
      <c r="S84">
        <v>412</v>
      </c>
      <c r="T84">
        <v>4.373633E-3</v>
      </c>
      <c r="U84">
        <v>0.101218369</v>
      </c>
      <c r="V84">
        <v>0.17713214599999999</v>
      </c>
      <c r="W84">
        <v>0.31490159299999998</v>
      </c>
      <c r="X84">
        <v>0.27366447999999999</v>
      </c>
      <c r="Y84">
        <v>0.128709778</v>
      </c>
      <c r="Z84">
        <v>27</v>
      </c>
      <c r="AA84">
        <v>75</v>
      </c>
      <c r="AB84">
        <v>224</v>
      </c>
      <c r="AC84">
        <v>397</v>
      </c>
      <c r="AD84">
        <v>490</v>
      </c>
      <c r="AE84">
        <v>498</v>
      </c>
      <c r="AF84">
        <v>437</v>
      </c>
      <c r="AG84">
        <v>399</v>
      </c>
      <c r="AH84">
        <v>654</v>
      </c>
      <c r="AI84">
        <v>8.4348640000000003E-3</v>
      </c>
      <c r="AJ84">
        <v>2.3430177999999999E-2</v>
      </c>
      <c r="AK84">
        <v>6.9978131999999998E-2</v>
      </c>
      <c r="AL84">
        <v>0.12402374300000001</v>
      </c>
      <c r="AM84">
        <v>0.15307716299999999</v>
      </c>
      <c r="AN84">
        <v>0.15557638200000001</v>
      </c>
      <c r="AO84">
        <v>0.136519838</v>
      </c>
      <c r="AP84">
        <v>0.124648547</v>
      </c>
      <c r="AQ84">
        <v>0.204311153</v>
      </c>
      <c r="AR84">
        <v>7868</v>
      </c>
      <c r="AS84">
        <v>442</v>
      </c>
      <c r="AT84">
        <v>282</v>
      </c>
      <c r="AU84">
        <v>166</v>
      </c>
      <c r="AV84">
        <v>485</v>
      </c>
      <c r="AW84">
        <v>105</v>
      </c>
      <c r="AX84">
        <v>161</v>
      </c>
      <c r="AY84">
        <v>133</v>
      </c>
      <c r="AZ84">
        <v>271</v>
      </c>
      <c r="BA84">
        <v>264</v>
      </c>
      <c r="BB84">
        <v>1404</v>
      </c>
      <c r="BC84">
        <v>1734</v>
      </c>
      <c r="BD84">
        <v>558</v>
      </c>
      <c r="BE84">
        <v>844</v>
      </c>
      <c r="BF84">
        <v>645</v>
      </c>
      <c r="BG84">
        <v>232</v>
      </c>
      <c r="BH84">
        <v>142</v>
      </c>
      <c r="BI84">
        <v>44.5</v>
      </c>
      <c r="BJ84">
        <v>46</v>
      </c>
      <c r="BK84">
        <v>5.6176918999999999E-2</v>
      </c>
      <c r="BL84">
        <v>3.5841382999999997E-2</v>
      </c>
      <c r="BM84">
        <v>2.1098118999999999E-2</v>
      </c>
      <c r="BN84">
        <v>6.1642095000000001E-2</v>
      </c>
      <c r="BO84">
        <v>1.3345196E-2</v>
      </c>
      <c r="BP84">
        <v>2.0462633000000001E-2</v>
      </c>
      <c r="BQ84">
        <v>1.6903914999999999E-2</v>
      </c>
      <c r="BR84">
        <v>3.4443315000000002E-2</v>
      </c>
      <c r="BS84">
        <v>3.3553634999999998E-2</v>
      </c>
      <c r="BT84">
        <v>0.17844433100000001</v>
      </c>
      <c r="BU84">
        <v>0.220386375</v>
      </c>
      <c r="BV84">
        <v>7.0920182999999998E-2</v>
      </c>
      <c r="BW84">
        <v>0.107269954</v>
      </c>
      <c r="BX84">
        <v>8.1977630999999995E-2</v>
      </c>
      <c r="BY84">
        <v>2.9486528000000001E-2</v>
      </c>
      <c r="BZ84">
        <v>1.8047789000000002E-2</v>
      </c>
      <c r="CA84">
        <v>60</v>
      </c>
      <c r="CB84">
        <v>25</v>
      </c>
      <c r="CC84">
        <v>40</v>
      </c>
      <c r="CD84">
        <v>0.256410256</v>
      </c>
      <c r="CE84">
        <v>0.38461538499999998</v>
      </c>
      <c r="CF84">
        <v>0.16025640999999999</v>
      </c>
      <c r="CG84" t="s">
        <v>160</v>
      </c>
      <c r="CH84" t="s">
        <v>2106</v>
      </c>
      <c r="CI84" t="s">
        <v>2100</v>
      </c>
      <c r="CJ84" t="s">
        <v>2101</v>
      </c>
      <c r="CK84" t="s">
        <v>2102</v>
      </c>
      <c r="CL84" t="s">
        <v>2107</v>
      </c>
    </row>
    <row r="85" spans="1:90">
      <c r="A85" s="1">
        <v>43977</v>
      </c>
      <c r="B85" t="s">
        <v>1192</v>
      </c>
      <c r="C85">
        <v>7747</v>
      </c>
      <c r="D85" t="s">
        <v>558</v>
      </c>
      <c r="E85">
        <v>2</v>
      </c>
      <c r="F85" t="s">
        <v>255</v>
      </c>
      <c r="G85" t="s">
        <v>56</v>
      </c>
      <c r="H85">
        <v>24</v>
      </c>
      <c r="I85" t="s">
        <v>201</v>
      </c>
      <c r="J85" t="s">
        <v>179</v>
      </c>
      <c r="K85">
        <v>311</v>
      </c>
      <c r="L85">
        <v>221931.96780000001</v>
      </c>
      <c r="M85">
        <v>5070</v>
      </c>
      <c r="N85">
        <v>8</v>
      </c>
      <c r="O85">
        <v>511</v>
      </c>
      <c r="P85">
        <v>1311</v>
      </c>
      <c r="Q85">
        <v>2819</v>
      </c>
      <c r="R85">
        <v>329</v>
      </c>
      <c r="S85">
        <v>92</v>
      </c>
      <c r="T85">
        <v>1.577909E-3</v>
      </c>
      <c r="U85">
        <v>0.100788955</v>
      </c>
      <c r="V85">
        <v>0.25857988199999998</v>
      </c>
      <c r="W85">
        <v>0.55601577899999999</v>
      </c>
      <c r="X85">
        <v>6.4891518999999995E-2</v>
      </c>
      <c r="Y85">
        <v>1.8145957000000001E-2</v>
      </c>
      <c r="Z85">
        <v>35</v>
      </c>
      <c r="AA85">
        <v>152</v>
      </c>
      <c r="AB85">
        <v>531</v>
      </c>
      <c r="AC85">
        <v>727</v>
      </c>
      <c r="AD85">
        <v>1716</v>
      </c>
      <c r="AE85">
        <v>1317</v>
      </c>
      <c r="AF85">
        <v>398</v>
      </c>
      <c r="AG85">
        <v>126</v>
      </c>
      <c r="AH85">
        <v>68</v>
      </c>
      <c r="AI85">
        <v>6.9033530000000001E-3</v>
      </c>
      <c r="AJ85">
        <v>2.9980276E-2</v>
      </c>
      <c r="AK85">
        <v>0.104733728</v>
      </c>
      <c r="AL85">
        <v>0.143392505</v>
      </c>
      <c r="AM85">
        <v>0.33846153800000001</v>
      </c>
      <c r="AN85">
        <v>0.25976331400000002</v>
      </c>
      <c r="AO85">
        <v>7.8500985999999995E-2</v>
      </c>
      <c r="AP85">
        <v>2.4852071E-2</v>
      </c>
      <c r="AQ85">
        <v>1.3412228999999999E-2</v>
      </c>
      <c r="AR85">
        <v>11936</v>
      </c>
      <c r="AS85">
        <v>864</v>
      </c>
      <c r="AT85">
        <v>449</v>
      </c>
      <c r="AU85">
        <v>214</v>
      </c>
      <c r="AV85">
        <v>635</v>
      </c>
      <c r="AW85">
        <v>140</v>
      </c>
      <c r="AX85">
        <v>267</v>
      </c>
      <c r="AY85">
        <v>270</v>
      </c>
      <c r="AZ85">
        <v>787</v>
      </c>
      <c r="BA85">
        <v>1032</v>
      </c>
      <c r="BB85">
        <v>2700</v>
      </c>
      <c r="BC85">
        <v>2134</v>
      </c>
      <c r="BD85">
        <v>589</v>
      </c>
      <c r="BE85">
        <v>904</v>
      </c>
      <c r="BF85">
        <v>644</v>
      </c>
      <c r="BG85">
        <v>194</v>
      </c>
      <c r="BH85">
        <v>113</v>
      </c>
      <c r="BI85">
        <v>38.299999999999997</v>
      </c>
      <c r="BJ85">
        <v>37</v>
      </c>
      <c r="BK85">
        <v>7.2386059000000003E-2</v>
      </c>
      <c r="BL85">
        <v>3.7617291999999997E-2</v>
      </c>
      <c r="BM85">
        <v>1.7928954E-2</v>
      </c>
      <c r="BN85">
        <v>5.3200402000000001E-2</v>
      </c>
      <c r="BO85">
        <v>1.1729223E-2</v>
      </c>
      <c r="BP85">
        <v>2.2369303E-2</v>
      </c>
      <c r="BQ85">
        <v>2.2620642999999999E-2</v>
      </c>
      <c r="BR85">
        <v>6.5934987E-2</v>
      </c>
      <c r="BS85">
        <v>8.6461125999999999E-2</v>
      </c>
      <c r="BT85">
        <v>0.22620643400000001</v>
      </c>
      <c r="BU85">
        <v>0.17878686299999999</v>
      </c>
      <c r="BV85">
        <v>4.9346515000000001E-2</v>
      </c>
      <c r="BW85">
        <v>7.5737264999999998E-2</v>
      </c>
      <c r="BX85">
        <v>5.3954424000000001E-2</v>
      </c>
      <c r="BY85">
        <v>1.6253350999999999E-2</v>
      </c>
      <c r="BZ85">
        <v>9.4671579999999998E-3</v>
      </c>
      <c r="CA85">
        <v>4</v>
      </c>
      <c r="CB85">
        <v>59</v>
      </c>
      <c r="CC85">
        <v>56</v>
      </c>
      <c r="CD85">
        <v>0.18006430900000001</v>
      </c>
      <c r="CE85">
        <v>1.2861736E-2</v>
      </c>
      <c r="CF85">
        <v>0.189710611</v>
      </c>
      <c r="CG85" t="s">
        <v>160</v>
      </c>
      <c r="CH85" t="s">
        <v>2106</v>
      </c>
      <c r="CI85" t="s">
        <v>2100</v>
      </c>
      <c r="CJ85" t="s">
        <v>2101</v>
      </c>
      <c r="CK85" t="s">
        <v>2102</v>
      </c>
      <c r="CL85" t="s">
        <v>2107</v>
      </c>
    </row>
    <row r="86" spans="1:90">
      <c r="A86" s="1">
        <v>43971</v>
      </c>
      <c r="B86" t="s">
        <v>1193</v>
      </c>
      <c r="C86">
        <v>7747</v>
      </c>
      <c r="D86" t="s">
        <v>572</v>
      </c>
      <c r="E86">
        <v>2</v>
      </c>
      <c r="F86" t="s">
        <v>255</v>
      </c>
      <c r="G86" t="s">
        <v>96</v>
      </c>
      <c r="H86">
        <v>20</v>
      </c>
      <c r="I86" t="s">
        <v>201</v>
      </c>
      <c r="J86" t="s">
        <v>195</v>
      </c>
      <c r="K86">
        <v>178</v>
      </c>
      <c r="L86">
        <v>301920.70789999998</v>
      </c>
      <c r="M86">
        <v>2975</v>
      </c>
      <c r="N86">
        <v>2</v>
      </c>
      <c r="O86">
        <v>259</v>
      </c>
      <c r="P86">
        <v>717</v>
      </c>
      <c r="Q86">
        <v>987</v>
      </c>
      <c r="R86">
        <v>818</v>
      </c>
      <c r="S86">
        <v>192</v>
      </c>
      <c r="T86">
        <v>6.7226899999999997E-4</v>
      </c>
      <c r="U86">
        <v>8.7058824000000007E-2</v>
      </c>
      <c r="V86">
        <v>0.24100840300000001</v>
      </c>
      <c r="W86">
        <v>0.33176470600000002</v>
      </c>
      <c r="X86">
        <v>0.27495798300000002</v>
      </c>
      <c r="Y86">
        <v>6.4537814999999998E-2</v>
      </c>
      <c r="Z86">
        <v>4</v>
      </c>
      <c r="AA86">
        <v>46</v>
      </c>
      <c r="AB86">
        <v>212</v>
      </c>
      <c r="AC86">
        <v>450</v>
      </c>
      <c r="AD86">
        <v>471</v>
      </c>
      <c r="AE86">
        <v>531</v>
      </c>
      <c r="AF86">
        <v>445</v>
      </c>
      <c r="AG86">
        <v>376</v>
      </c>
      <c r="AH86">
        <v>440</v>
      </c>
      <c r="AI86">
        <v>1.3445379999999999E-3</v>
      </c>
      <c r="AJ86">
        <v>1.5462185E-2</v>
      </c>
      <c r="AK86">
        <v>7.1260504000000002E-2</v>
      </c>
      <c r="AL86">
        <v>0.15126050399999999</v>
      </c>
      <c r="AM86">
        <v>0.15831932800000001</v>
      </c>
      <c r="AN86">
        <v>0.17848739499999999</v>
      </c>
      <c r="AO86">
        <v>0.149579832</v>
      </c>
      <c r="AP86">
        <v>0.12638655500000001</v>
      </c>
      <c r="AQ86">
        <v>0.14789916</v>
      </c>
      <c r="AR86">
        <v>7081</v>
      </c>
      <c r="AS86">
        <v>328</v>
      </c>
      <c r="AT86">
        <v>251</v>
      </c>
      <c r="AU86">
        <v>165</v>
      </c>
      <c r="AV86">
        <v>431</v>
      </c>
      <c r="AW86">
        <v>103</v>
      </c>
      <c r="AX86">
        <v>213</v>
      </c>
      <c r="AY86">
        <v>144</v>
      </c>
      <c r="AZ86">
        <v>275</v>
      </c>
      <c r="BA86">
        <v>255</v>
      </c>
      <c r="BB86">
        <v>1179</v>
      </c>
      <c r="BC86">
        <v>1574</v>
      </c>
      <c r="BD86">
        <v>560</v>
      </c>
      <c r="BE86">
        <v>776</v>
      </c>
      <c r="BF86">
        <v>550</v>
      </c>
      <c r="BG86">
        <v>167</v>
      </c>
      <c r="BH86">
        <v>110</v>
      </c>
      <c r="BI86">
        <v>44.1</v>
      </c>
      <c r="BJ86">
        <v>46</v>
      </c>
      <c r="BK86">
        <v>4.6321141000000003E-2</v>
      </c>
      <c r="BL86">
        <v>3.5446971000000001E-2</v>
      </c>
      <c r="BM86">
        <v>2.3301794000000001E-2</v>
      </c>
      <c r="BN86">
        <v>6.0867109000000003E-2</v>
      </c>
      <c r="BO86">
        <v>1.4545967999999999E-2</v>
      </c>
      <c r="BP86">
        <v>3.0080497000000001E-2</v>
      </c>
      <c r="BQ86">
        <v>2.0336111E-2</v>
      </c>
      <c r="BR86">
        <v>3.8836322999999999E-2</v>
      </c>
      <c r="BS86">
        <v>3.6011862999999998E-2</v>
      </c>
      <c r="BT86">
        <v>0.166501907</v>
      </c>
      <c r="BU86">
        <v>0.22228498799999999</v>
      </c>
      <c r="BV86">
        <v>7.9084874999999999E-2</v>
      </c>
      <c r="BW86">
        <v>0.109589041</v>
      </c>
      <c r="BX86">
        <v>7.7672644999999998E-2</v>
      </c>
      <c r="BY86">
        <v>2.3584239999999999E-2</v>
      </c>
      <c r="BZ86">
        <v>1.5534529E-2</v>
      </c>
      <c r="CA86">
        <v>68</v>
      </c>
      <c r="CB86">
        <v>31</v>
      </c>
      <c r="CC86">
        <v>27</v>
      </c>
      <c r="CD86">
        <v>0.151685393</v>
      </c>
      <c r="CE86">
        <v>0.382022472</v>
      </c>
      <c r="CF86">
        <v>0.17415730300000001</v>
      </c>
      <c r="CG86" t="s">
        <v>160</v>
      </c>
      <c r="CH86" t="s">
        <v>2106</v>
      </c>
      <c r="CI86" t="s">
        <v>2100</v>
      </c>
      <c r="CJ86" t="s">
        <v>2101</v>
      </c>
      <c r="CK86" t="s">
        <v>2102</v>
      </c>
      <c r="CL86" t="s">
        <v>2107</v>
      </c>
    </row>
    <row r="87" spans="1:90">
      <c r="A87" s="1">
        <v>43955</v>
      </c>
      <c r="B87" t="s">
        <v>1194</v>
      </c>
      <c r="C87">
        <v>9559</v>
      </c>
      <c r="D87" t="s">
        <v>953</v>
      </c>
      <c r="E87">
        <v>3</v>
      </c>
      <c r="F87" t="s">
        <v>253</v>
      </c>
      <c r="G87" t="s">
        <v>144</v>
      </c>
      <c r="H87">
        <v>27</v>
      </c>
      <c r="I87" t="s">
        <v>228</v>
      </c>
      <c r="J87" t="s">
        <v>222</v>
      </c>
      <c r="K87">
        <v>120</v>
      </c>
      <c r="L87">
        <v>959626.66669999994</v>
      </c>
      <c r="M87">
        <v>2311</v>
      </c>
      <c r="N87">
        <v>3</v>
      </c>
      <c r="O87">
        <v>141</v>
      </c>
      <c r="P87">
        <v>561</v>
      </c>
      <c r="Q87">
        <v>656</v>
      </c>
      <c r="R87">
        <v>460</v>
      </c>
      <c r="S87">
        <v>490</v>
      </c>
      <c r="T87">
        <v>1.298139E-3</v>
      </c>
      <c r="U87">
        <v>6.1012548999999999E-2</v>
      </c>
      <c r="V87">
        <v>0.24275205499999999</v>
      </c>
      <c r="W87">
        <v>0.28385980100000002</v>
      </c>
      <c r="X87">
        <v>0.19904803099999999</v>
      </c>
      <c r="Y87">
        <v>0.21202942399999999</v>
      </c>
      <c r="Z87">
        <v>2</v>
      </c>
      <c r="AA87">
        <v>43</v>
      </c>
      <c r="AB87">
        <v>125</v>
      </c>
      <c r="AC87">
        <v>383</v>
      </c>
      <c r="AD87">
        <v>331</v>
      </c>
      <c r="AE87">
        <v>314</v>
      </c>
      <c r="AF87">
        <v>241</v>
      </c>
      <c r="AG87">
        <v>222</v>
      </c>
      <c r="AH87">
        <v>650</v>
      </c>
      <c r="AI87">
        <v>8.6542599999999998E-4</v>
      </c>
      <c r="AJ87">
        <v>1.8606663999999998E-2</v>
      </c>
      <c r="AK87">
        <v>5.4089139000000001E-2</v>
      </c>
      <c r="AL87">
        <v>0.16572912200000001</v>
      </c>
      <c r="AM87">
        <v>0.14322804</v>
      </c>
      <c r="AN87">
        <v>0.13587191700000001</v>
      </c>
      <c r="AO87">
        <v>0.10428386000000001</v>
      </c>
      <c r="AP87">
        <v>9.6062310999999997E-2</v>
      </c>
      <c r="AQ87">
        <v>0.28126352199999999</v>
      </c>
      <c r="AR87">
        <v>5725</v>
      </c>
      <c r="AS87">
        <v>245</v>
      </c>
      <c r="AT87">
        <v>154</v>
      </c>
      <c r="AU87">
        <v>108</v>
      </c>
      <c r="AV87">
        <v>315</v>
      </c>
      <c r="AW87">
        <v>68</v>
      </c>
      <c r="AX87">
        <v>143</v>
      </c>
      <c r="AY87">
        <v>96</v>
      </c>
      <c r="AZ87">
        <v>274</v>
      </c>
      <c r="BA87">
        <v>267</v>
      </c>
      <c r="BB87">
        <v>897</v>
      </c>
      <c r="BC87">
        <v>1362</v>
      </c>
      <c r="BD87">
        <v>483</v>
      </c>
      <c r="BE87">
        <v>669</v>
      </c>
      <c r="BF87">
        <v>441</v>
      </c>
      <c r="BG87">
        <v>120</v>
      </c>
      <c r="BH87">
        <v>83</v>
      </c>
      <c r="BI87">
        <v>45.1</v>
      </c>
      <c r="BJ87">
        <v>48</v>
      </c>
      <c r="BK87">
        <v>4.2794760000000001E-2</v>
      </c>
      <c r="BL87">
        <v>2.6899563000000001E-2</v>
      </c>
      <c r="BM87">
        <v>1.8864629000000001E-2</v>
      </c>
      <c r="BN87">
        <v>5.5021833999999999E-2</v>
      </c>
      <c r="BO87">
        <v>1.1877729E-2</v>
      </c>
      <c r="BP87">
        <v>2.4978166E-2</v>
      </c>
      <c r="BQ87">
        <v>1.6768558999999999E-2</v>
      </c>
      <c r="BR87">
        <v>4.7860262000000001E-2</v>
      </c>
      <c r="BS87">
        <v>4.6637554999999997E-2</v>
      </c>
      <c r="BT87">
        <v>0.15668122300000001</v>
      </c>
      <c r="BU87">
        <v>0.23790393000000001</v>
      </c>
      <c r="BV87">
        <v>8.4366811999999999E-2</v>
      </c>
      <c r="BW87">
        <v>0.116855895</v>
      </c>
      <c r="BX87">
        <v>7.7030567999999994E-2</v>
      </c>
      <c r="BY87">
        <v>2.0960698999999999E-2</v>
      </c>
      <c r="BZ87">
        <v>1.4497817E-2</v>
      </c>
      <c r="CA87">
        <v>52</v>
      </c>
      <c r="CB87">
        <v>14</v>
      </c>
      <c r="CC87">
        <v>23</v>
      </c>
      <c r="CD87">
        <v>0.19166666700000001</v>
      </c>
      <c r="CE87">
        <v>0.43333333299999999</v>
      </c>
      <c r="CF87">
        <v>0.116666667</v>
      </c>
      <c r="CG87" t="s">
        <v>161</v>
      </c>
      <c r="CH87" t="s">
        <v>2106</v>
      </c>
      <c r="CI87" t="s">
        <v>2104</v>
      </c>
      <c r="CJ87" t="s">
        <v>2101</v>
      </c>
      <c r="CK87" t="s">
        <v>2105</v>
      </c>
      <c r="CL87" t="s">
        <v>2107</v>
      </c>
    </row>
    <row r="88" spans="1:90">
      <c r="B88" t="s">
        <v>1195</v>
      </c>
      <c r="C88">
        <v>7747</v>
      </c>
      <c r="D88" t="s">
        <v>634</v>
      </c>
      <c r="E88">
        <v>2</v>
      </c>
      <c r="F88" t="s">
        <v>255</v>
      </c>
      <c r="G88" t="s">
        <v>39</v>
      </c>
      <c r="H88">
        <v>22</v>
      </c>
      <c r="I88" t="s">
        <v>201</v>
      </c>
      <c r="J88" t="s">
        <v>200</v>
      </c>
      <c r="K88">
        <v>244</v>
      </c>
      <c r="L88">
        <v>338601.41800000001</v>
      </c>
      <c r="M88">
        <v>3378</v>
      </c>
      <c r="N88">
        <v>5</v>
      </c>
      <c r="O88">
        <v>467</v>
      </c>
      <c r="P88">
        <v>760</v>
      </c>
      <c r="Q88">
        <v>1226</v>
      </c>
      <c r="R88">
        <v>754</v>
      </c>
      <c r="S88">
        <v>166</v>
      </c>
      <c r="T88">
        <v>1.480166E-3</v>
      </c>
      <c r="U88">
        <v>0.138247484</v>
      </c>
      <c r="V88">
        <v>0.224985198</v>
      </c>
      <c r="W88">
        <v>0.362936649</v>
      </c>
      <c r="X88">
        <v>0.22320899899999999</v>
      </c>
      <c r="Y88">
        <v>4.9141504000000003E-2</v>
      </c>
      <c r="Z88">
        <v>5</v>
      </c>
      <c r="AA88">
        <v>78</v>
      </c>
      <c r="AB88">
        <v>418</v>
      </c>
      <c r="AC88">
        <v>566</v>
      </c>
      <c r="AD88">
        <v>564</v>
      </c>
      <c r="AE88">
        <v>616</v>
      </c>
      <c r="AF88">
        <v>506</v>
      </c>
      <c r="AG88">
        <v>350</v>
      </c>
      <c r="AH88">
        <v>275</v>
      </c>
      <c r="AI88">
        <v>1.480166E-3</v>
      </c>
      <c r="AJ88">
        <v>2.3090586E-2</v>
      </c>
      <c r="AK88">
        <v>0.123741859</v>
      </c>
      <c r="AL88">
        <v>0.16755476599999999</v>
      </c>
      <c r="AM88">
        <v>0.16696269999999999</v>
      </c>
      <c r="AN88">
        <v>0.18235642399999999</v>
      </c>
      <c r="AO88">
        <v>0.14979277699999999</v>
      </c>
      <c r="AP88">
        <v>0.103611604</v>
      </c>
      <c r="AQ88">
        <v>8.1409118000000003E-2</v>
      </c>
      <c r="AR88">
        <v>7446</v>
      </c>
      <c r="AS88">
        <v>305</v>
      </c>
      <c r="AT88">
        <v>177</v>
      </c>
      <c r="AU88">
        <v>149</v>
      </c>
      <c r="AV88">
        <v>418</v>
      </c>
      <c r="AW88">
        <v>94</v>
      </c>
      <c r="AX88">
        <v>214</v>
      </c>
      <c r="AY88">
        <v>137</v>
      </c>
      <c r="AZ88">
        <v>366</v>
      </c>
      <c r="BA88">
        <v>259</v>
      </c>
      <c r="BB88">
        <v>1192</v>
      </c>
      <c r="BC88">
        <v>1498</v>
      </c>
      <c r="BD88">
        <v>602</v>
      </c>
      <c r="BE88">
        <v>866</v>
      </c>
      <c r="BF88">
        <v>800</v>
      </c>
      <c r="BG88">
        <v>245</v>
      </c>
      <c r="BH88">
        <v>124</v>
      </c>
      <c r="BI88">
        <v>46.5</v>
      </c>
      <c r="BJ88">
        <v>48</v>
      </c>
      <c r="BK88">
        <v>4.0961589999999999E-2</v>
      </c>
      <c r="BL88">
        <v>2.3771152E-2</v>
      </c>
      <c r="BM88">
        <v>2.0010744E-2</v>
      </c>
      <c r="BN88">
        <v>5.6137524000000001E-2</v>
      </c>
      <c r="BO88">
        <v>1.2624227999999999E-2</v>
      </c>
      <c r="BP88">
        <v>2.8740262999999999E-2</v>
      </c>
      <c r="BQ88">
        <v>1.8399140000000001E-2</v>
      </c>
      <c r="BR88">
        <v>4.9153908000000003E-2</v>
      </c>
      <c r="BS88">
        <v>3.4783777000000002E-2</v>
      </c>
      <c r="BT88">
        <v>0.160085952</v>
      </c>
      <c r="BU88">
        <v>0.201181843</v>
      </c>
      <c r="BV88">
        <v>8.0848777999999996E-2</v>
      </c>
      <c r="BW88">
        <v>0.116304056</v>
      </c>
      <c r="BX88">
        <v>0.10744023599999999</v>
      </c>
      <c r="BY88">
        <v>3.2903571999999999E-2</v>
      </c>
      <c r="BZ88">
        <v>1.6653237000000001E-2</v>
      </c>
      <c r="CA88">
        <v>41</v>
      </c>
      <c r="CB88">
        <v>63</v>
      </c>
      <c r="CC88">
        <v>68</v>
      </c>
      <c r="CD88">
        <v>0.27868852500000002</v>
      </c>
      <c r="CE88">
        <v>0.16803278699999999</v>
      </c>
      <c r="CF88">
        <v>0.25819672100000002</v>
      </c>
      <c r="CG88" t="s">
        <v>160</v>
      </c>
      <c r="CH88" t="s">
        <v>2106</v>
      </c>
      <c r="CI88" t="s">
        <v>2100</v>
      </c>
      <c r="CJ88" t="s">
        <v>2101</v>
      </c>
      <c r="CK88" t="s">
        <v>2102</v>
      </c>
      <c r="CL88" t="s">
        <v>2107</v>
      </c>
    </row>
    <row r="89" spans="1:90">
      <c r="A89" s="1">
        <v>43979</v>
      </c>
      <c r="B89" t="s">
        <v>1196</v>
      </c>
      <c r="C89">
        <v>9559</v>
      </c>
      <c r="D89" t="s">
        <v>745</v>
      </c>
      <c r="E89">
        <v>2</v>
      </c>
      <c r="F89" t="s">
        <v>255</v>
      </c>
      <c r="G89" t="s">
        <v>55</v>
      </c>
      <c r="H89">
        <v>29</v>
      </c>
      <c r="I89" t="s">
        <v>201</v>
      </c>
      <c r="J89" t="s">
        <v>181</v>
      </c>
      <c r="K89">
        <v>425</v>
      </c>
      <c r="L89">
        <v>359414.95289999997</v>
      </c>
      <c r="M89">
        <v>4235</v>
      </c>
      <c r="N89">
        <v>9</v>
      </c>
      <c r="O89">
        <v>377</v>
      </c>
      <c r="P89">
        <v>1296</v>
      </c>
      <c r="Q89">
        <v>1423</v>
      </c>
      <c r="R89">
        <v>818</v>
      </c>
      <c r="S89">
        <v>312</v>
      </c>
      <c r="T89">
        <v>2.1251479999999999E-3</v>
      </c>
      <c r="U89">
        <v>8.9020071000000006E-2</v>
      </c>
      <c r="V89">
        <v>0.30602125099999999</v>
      </c>
      <c r="W89">
        <v>0.33600944500000002</v>
      </c>
      <c r="X89">
        <v>0.193152302</v>
      </c>
      <c r="Y89">
        <v>7.3671783000000005E-2</v>
      </c>
      <c r="Z89">
        <v>7</v>
      </c>
      <c r="AA89">
        <v>76</v>
      </c>
      <c r="AB89">
        <v>392</v>
      </c>
      <c r="AC89">
        <v>928</v>
      </c>
      <c r="AD89">
        <v>874</v>
      </c>
      <c r="AE89">
        <v>731</v>
      </c>
      <c r="AF89">
        <v>512</v>
      </c>
      <c r="AG89">
        <v>358</v>
      </c>
      <c r="AH89">
        <v>357</v>
      </c>
      <c r="AI89">
        <v>1.6528929999999999E-3</v>
      </c>
      <c r="AJ89">
        <v>1.7945691E-2</v>
      </c>
      <c r="AK89">
        <v>9.2561983E-2</v>
      </c>
      <c r="AL89">
        <v>0.21912632800000001</v>
      </c>
      <c r="AM89">
        <v>0.20637544299999999</v>
      </c>
      <c r="AN89">
        <v>0.17260920900000001</v>
      </c>
      <c r="AO89">
        <v>0.12089728499999999</v>
      </c>
      <c r="AP89">
        <v>8.4533648000000003E-2</v>
      </c>
      <c r="AQ89">
        <v>8.4297521E-2</v>
      </c>
      <c r="AR89">
        <v>12172</v>
      </c>
      <c r="AS89">
        <v>575</v>
      </c>
      <c r="AT89">
        <v>279</v>
      </c>
      <c r="AU89">
        <v>179</v>
      </c>
      <c r="AV89">
        <v>448</v>
      </c>
      <c r="AW89">
        <v>96</v>
      </c>
      <c r="AX89">
        <v>218</v>
      </c>
      <c r="AY89">
        <v>1576</v>
      </c>
      <c r="AZ89">
        <v>1856</v>
      </c>
      <c r="BA89">
        <v>701</v>
      </c>
      <c r="BB89">
        <v>1994</v>
      </c>
      <c r="BC89">
        <v>1906</v>
      </c>
      <c r="BD89">
        <v>577</v>
      </c>
      <c r="BE89">
        <v>856</v>
      </c>
      <c r="BF89">
        <v>562</v>
      </c>
      <c r="BG89">
        <v>206</v>
      </c>
      <c r="BH89">
        <v>143</v>
      </c>
      <c r="BI89">
        <v>36.6</v>
      </c>
      <c r="BJ89">
        <v>31</v>
      </c>
      <c r="BK89">
        <v>4.7239565999999997E-2</v>
      </c>
      <c r="BL89">
        <v>2.2921459000000002E-2</v>
      </c>
      <c r="BM89">
        <v>1.4705882E-2</v>
      </c>
      <c r="BN89">
        <v>3.6805784000000001E-2</v>
      </c>
      <c r="BO89">
        <v>7.8869539999999998E-3</v>
      </c>
      <c r="BP89">
        <v>1.7909957000000001E-2</v>
      </c>
      <c r="BQ89">
        <v>0.129477489</v>
      </c>
      <c r="BR89">
        <v>0.15248110400000001</v>
      </c>
      <c r="BS89">
        <v>5.7591192999999999E-2</v>
      </c>
      <c r="BT89">
        <v>0.16381860000000001</v>
      </c>
      <c r="BU89">
        <v>0.15658889300000001</v>
      </c>
      <c r="BV89">
        <v>4.7403878000000003E-2</v>
      </c>
      <c r="BW89">
        <v>7.0325337000000002E-2</v>
      </c>
      <c r="BX89">
        <v>4.6171541000000003E-2</v>
      </c>
      <c r="BY89">
        <v>1.6924088E-2</v>
      </c>
      <c r="BZ89">
        <v>1.1748275000000001E-2</v>
      </c>
      <c r="CA89">
        <v>85</v>
      </c>
      <c r="CB89">
        <v>117</v>
      </c>
      <c r="CC89">
        <v>100</v>
      </c>
      <c r="CD89">
        <v>0.235294118</v>
      </c>
      <c r="CE89">
        <v>0.2</v>
      </c>
      <c r="CF89">
        <v>0.27529411799999998</v>
      </c>
      <c r="CG89" t="s">
        <v>161</v>
      </c>
      <c r="CH89" t="s">
        <v>2106</v>
      </c>
      <c r="CI89" t="s">
        <v>2104</v>
      </c>
      <c r="CJ89" t="s">
        <v>2101</v>
      </c>
      <c r="CK89" t="s">
        <v>2105</v>
      </c>
      <c r="CL89" t="s">
        <v>2107</v>
      </c>
    </row>
    <row r="90" spans="1:90">
      <c r="A90" s="1">
        <v>43956</v>
      </c>
      <c r="B90" t="s">
        <v>1197</v>
      </c>
      <c r="C90">
        <v>7747</v>
      </c>
      <c r="D90" t="s">
        <v>879</v>
      </c>
      <c r="E90">
        <v>2</v>
      </c>
      <c r="F90" t="s">
        <v>253</v>
      </c>
      <c r="G90" t="s">
        <v>142</v>
      </c>
      <c r="H90">
        <v>28</v>
      </c>
      <c r="I90" t="s">
        <v>228</v>
      </c>
      <c r="J90" t="s">
        <v>214</v>
      </c>
      <c r="K90">
        <v>200</v>
      </c>
      <c r="L90">
        <v>868286.78</v>
      </c>
      <c r="M90">
        <v>2881</v>
      </c>
      <c r="N90">
        <v>4</v>
      </c>
      <c r="O90">
        <v>346</v>
      </c>
      <c r="P90">
        <v>499</v>
      </c>
      <c r="Q90">
        <v>960</v>
      </c>
      <c r="R90">
        <v>572</v>
      </c>
      <c r="S90">
        <v>500</v>
      </c>
      <c r="T90">
        <v>1.3884069999999999E-3</v>
      </c>
      <c r="U90">
        <v>0.12009718799999999</v>
      </c>
      <c r="V90">
        <v>0.17320374899999999</v>
      </c>
      <c r="W90">
        <v>0.33321763300000001</v>
      </c>
      <c r="X90">
        <v>0.19854217299999999</v>
      </c>
      <c r="Y90">
        <v>0.17355085000000001</v>
      </c>
      <c r="Z90">
        <v>9</v>
      </c>
      <c r="AA90">
        <v>88</v>
      </c>
      <c r="AB90">
        <v>260</v>
      </c>
      <c r="AC90">
        <v>318</v>
      </c>
      <c r="AD90">
        <v>474</v>
      </c>
      <c r="AE90">
        <v>512</v>
      </c>
      <c r="AF90">
        <v>340</v>
      </c>
      <c r="AG90">
        <v>254</v>
      </c>
      <c r="AH90">
        <v>626</v>
      </c>
      <c r="AI90">
        <v>3.1239150000000001E-3</v>
      </c>
      <c r="AJ90">
        <v>3.0544950000000001E-2</v>
      </c>
      <c r="AK90">
        <v>9.0246441999999996E-2</v>
      </c>
      <c r="AL90">
        <v>0.110378341</v>
      </c>
      <c r="AM90">
        <v>0.16452620600000001</v>
      </c>
      <c r="AN90">
        <v>0.177716071</v>
      </c>
      <c r="AO90">
        <v>0.11801457799999999</v>
      </c>
      <c r="AP90">
        <v>8.8163831999999998E-2</v>
      </c>
      <c r="AQ90">
        <v>0.21728566499999999</v>
      </c>
      <c r="AR90">
        <v>7083</v>
      </c>
      <c r="AS90">
        <v>507</v>
      </c>
      <c r="AT90">
        <v>283</v>
      </c>
      <c r="AU90">
        <v>198</v>
      </c>
      <c r="AV90">
        <v>406</v>
      </c>
      <c r="AW90">
        <v>81</v>
      </c>
      <c r="AX90">
        <v>190</v>
      </c>
      <c r="AY90">
        <v>132</v>
      </c>
      <c r="AZ90">
        <v>257</v>
      </c>
      <c r="BA90">
        <v>294</v>
      </c>
      <c r="BB90">
        <v>1596</v>
      </c>
      <c r="BC90">
        <v>1485</v>
      </c>
      <c r="BD90">
        <v>411</v>
      </c>
      <c r="BE90">
        <v>594</v>
      </c>
      <c r="BF90">
        <v>410</v>
      </c>
      <c r="BG90">
        <v>159</v>
      </c>
      <c r="BH90">
        <v>80</v>
      </c>
      <c r="BI90">
        <v>40.4</v>
      </c>
      <c r="BJ90">
        <v>41</v>
      </c>
      <c r="BK90">
        <v>7.1579839000000006E-2</v>
      </c>
      <c r="BL90">
        <v>3.9954821000000001E-2</v>
      </c>
      <c r="BM90">
        <v>2.7954257E-2</v>
      </c>
      <c r="BN90">
        <v>5.7320344000000002E-2</v>
      </c>
      <c r="BO90">
        <v>1.1435832E-2</v>
      </c>
      <c r="BP90">
        <v>2.6824792E-2</v>
      </c>
      <c r="BQ90">
        <v>1.8636171E-2</v>
      </c>
      <c r="BR90">
        <v>3.628406E-2</v>
      </c>
      <c r="BS90">
        <v>4.1507835999999999E-2</v>
      </c>
      <c r="BT90">
        <v>0.22532825100000001</v>
      </c>
      <c r="BU90">
        <v>0.20965692499999999</v>
      </c>
      <c r="BV90">
        <v>5.8026260000000003E-2</v>
      </c>
      <c r="BW90">
        <v>8.3862770000000003E-2</v>
      </c>
      <c r="BX90">
        <v>5.7885077E-2</v>
      </c>
      <c r="BY90">
        <v>2.2448115000000001E-2</v>
      </c>
      <c r="BZ90">
        <v>1.1294649E-2</v>
      </c>
      <c r="CA90">
        <v>62</v>
      </c>
      <c r="CB90">
        <v>61</v>
      </c>
      <c r="CC90">
        <v>32</v>
      </c>
      <c r="CD90">
        <v>0.16</v>
      </c>
      <c r="CE90">
        <v>0.31</v>
      </c>
      <c r="CF90">
        <v>0.30499999999999999</v>
      </c>
      <c r="CG90" t="s">
        <v>160</v>
      </c>
      <c r="CH90" t="s">
        <v>2106</v>
      </c>
      <c r="CI90" t="s">
        <v>2100</v>
      </c>
      <c r="CJ90" t="s">
        <v>2101</v>
      </c>
      <c r="CK90" t="s">
        <v>2102</v>
      </c>
      <c r="CL90" t="s">
        <v>2107</v>
      </c>
    </row>
    <row r="91" spans="1:90">
      <c r="A91" s="1">
        <v>43970</v>
      </c>
      <c r="B91" t="s">
        <v>1198</v>
      </c>
      <c r="C91">
        <v>7747</v>
      </c>
      <c r="D91" t="s">
        <v>847</v>
      </c>
      <c r="E91">
        <v>2</v>
      </c>
      <c r="F91" t="s">
        <v>253</v>
      </c>
      <c r="G91" t="s">
        <v>110</v>
      </c>
      <c r="H91">
        <v>18</v>
      </c>
      <c r="I91" t="s">
        <v>228</v>
      </c>
      <c r="J91" t="s">
        <v>224</v>
      </c>
      <c r="K91">
        <v>248</v>
      </c>
      <c r="L91">
        <v>411781.14919999999</v>
      </c>
      <c r="M91">
        <v>2986</v>
      </c>
      <c r="N91">
        <v>39</v>
      </c>
      <c r="O91">
        <v>762</v>
      </c>
      <c r="P91">
        <v>997</v>
      </c>
      <c r="Q91">
        <v>926</v>
      </c>
      <c r="R91">
        <v>202</v>
      </c>
      <c r="S91">
        <v>60</v>
      </c>
      <c r="T91">
        <v>1.3060950999999999E-2</v>
      </c>
      <c r="U91">
        <v>0.25519089099999998</v>
      </c>
      <c r="V91">
        <v>0.33389149400000001</v>
      </c>
      <c r="W91">
        <v>0.31011386499999999</v>
      </c>
      <c r="X91">
        <v>6.7649028999999999E-2</v>
      </c>
      <c r="Y91">
        <v>2.0093771E-2</v>
      </c>
      <c r="Z91">
        <v>54</v>
      </c>
      <c r="AA91">
        <v>292</v>
      </c>
      <c r="AB91">
        <v>614</v>
      </c>
      <c r="AC91">
        <v>662</v>
      </c>
      <c r="AD91">
        <v>592</v>
      </c>
      <c r="AE91">
        <v>430</v>
      </c>
      <c r="AF91">
        <v>187</v>
      </c>
      <c r="AG91">
        <v>89</v>
      </c>
      <c r="AH91">
        <v>66</v>
      </c>
      <c r="AI91">
        <v>1.8084394E-2</v>
      </c>
      <c r="AJ91">
        <v>9.7789685000000001E-2</v>
      </c>
      <c r="AK91">
        <v>0.20562625600000001</v>
      </c>
      <c r="AL91">
        <v>0.221701273</v>
      </c>
      <c r="AM91">
        <v>0.19825854000000001</v>
      </c>
      <c r="AN91">
        <v>0.144005358</v>
      </c>
      <c r="AO91">
        <v>6.2625585999999997E-2</v>
      </c>
      <c r="AP91">
        <v>2.9805760000000001E-2</v>
      </c>
      <c r="AQ91">
        <v>2.2103148E-2</v>
      </c>
      <c r="AR91">
        <v>6518</v>
      </c>
      <c r="AS91">
        <v>486</v>
      </c>
      <c r="AT91">
        <v>235</v>
      </c>
      <c r="AU91">
        <v>137</v>
      </c>
      <c r="AV91">
        <v>343</v>
      </c>
      <c r="AW91">
        <v>75</v>
      </c>
      <c r="AX91">
        <v>134</v>
      </c>
      <c r="AY91">
        <v>123</v>
      </c>
      <c r="AZ91">
        <v>386</v>
      </c>
      <c r="BA91">
        <v>597</v>
      </c>
      <c r="BB91">
        <v>1699</v>
      </c>
      <c r="BC91">
        <v>1135</v>
      </c>
      <c r="BD91">
        <v>332</v>
      </c>
      <c r="BE91">
        <v>432</v>
      </c>
      <c r="BF91">
        <v>279</v>
      </c>
      <c r="BG91">
        <v>65</v>
      </c>
      <c r="BH91">
        <v>60</v>
      </c>
      <c r="BI91">
        <v>37.1</v>
      </c>
      <c r="BJ91">
        <v>35</v>
      </c>
      <c r="BK91">
        <v>7.4562748999999998E-2</v>
      </c>
      <c r="BL91">
        <v>3.6054004000000001E-2</v>
      </c>
      <c r="BM91">
        <v>2.1018716999999999E-2</v>
      </c>
      <c r="BN91">
        <v>5.2623504000000002E-2</v>
      </c>
      <c r="BO91">
        <v>1.1506597E-2</v>
      </c>
      <c r="BP91">
        <v>2.0558454E-2</v>
      </c>
      <c r="BQ91">
        <v>1.8870819E-2</v>
      </c>
      <c r="BR91">
        <v>5.9220620000000002E-2</v>
      </c>
      <c r="BS91">
        <v>9.1592513E-2</v>
      </c>
      <c r="BT91">
        <v>0.26066277999999998</v>
      </c>
      <c r="BU91">
        <v>0.17413317</v>
      </c>
      <c r="BV91">
        <v>5.0935870000000001E-2</v>
      </c>
      <c r="BW91">
        <v>6.6277999000000004E-2</v>
      </c>
      <c r="BX91">
        <v>4.2804541000000002E-2</v>
      </c>
      <c r="BY91">
        <v>9.9723840000000008E-3</v>
      </c>
      <c r="BZ91">
        <v>9.2052780000000008E-3</v>
      </c>
      <c r="CA91">
        <v>8</v>
      </c>
      <c r="CB91">
        <v>49</v>
      </c>
      <c r="CC91">
        <v>131</v>
      </c>
      <c r="CD91">
        <v>0.52822580600000002</v>
      </c>
      <c r="CE91">
        <v>3.2258065000000002E-2</v>
      </c>
      <c r="CF91">
        <v>0.197580645</v>
      </c>
      <c r="CG91" t="s">
        <v>160</v>
      </c>
      <c r="CH91" t="s">
        <v>2106</v>
      </c>
      <c r="CI91" t="s">
        <v>2100</v>
      </c>
      <c r="CJ91" t="s">
        <v>2101</v>
      </c>
      <c r="CK91" t="s">
        <v>2102</v>
      </c>
      <c r="CL91" t="s">
        <v>2107</v>
      </c>
    </row>
    <row r="92" spans="1:90">
      <c r="A92" s="1">
        <v>43967</v>
      </c>
      <c r="B92" t="s">
        <v>1199</v>
      </c>
      <c r="C92">
        <v>2346</v>
      </c>
      <c r="D92" t="s">
        <v>289</v>
      </c>
      <c r="E92">
        <v>1</v>
      </c>
      <c r="F92" t="s">
        <v>253</v>
      </c>
      <c r="G92" t="s">
        <v>42</v>
      </c>
      <c r="H92">
        <v>22</v>
      </c>
      <c r="I92" t="s">
        <v>201</v>
      </c>
      <c r="J92" t="s">
        <v>189</v>
      </c>
      <c r="K92">
        <v>234</v>
      </c>
      <c r="L92">
        <v>179424.55129999999</v>
      </c>
      <c r="M92">
        <v>5544</v>
      </c>
      <c r="N92">
        <v>13</v>
      </c>
      <c r="O92">
        <v>1047</v>
      </c>
      <c r="P92">
        <v>2025</v>
      </c>
      <c r="Q92">
        <v>1900</v>
      </c>
      <c r="R92">
        <v>440</v>
      </c>
      <c r="S92">
        <v>119</v>
      </c>
      <c r="T92">
        <v>2.344877E-3</v>
      </c>
      <c r="U92">
        <v>0.18885281400000001</v>
      </c>
      <c r="V92">
        <v>0.36525974</v>
      </c>
      <c r="W92">
        <v>0.34271284299999999</v>
      </c>
      <c r="X92">
        <v>7.9365079000000005E-2</v>
      </c>
      <c r="Y92">
        <v>2.1464646E-2</v>
      </c>
      <c r="Z92">
        <v>30</v>
      </c>
      <c r="AA92">
        <v>186</v>
      </c>
      <c r="AB92">
        <v>880</v>
      </c>
      <c r="AC92">
        <v>1699</v>
      </c>
      <c r="AD92">
        <v>1001</v>
      </c>
      <c r="AE92">
        <v>941</v>
      </c>
      <c r="AF92">
        <v>459</v>
      </c>
      <c r="AG92">
        <v>232</v>
      </c>
      <c r="AH92">
        <v>116</v>
      </c>
      <c r="AI92">
        <v>5.4112550000000002E-3</v>
      </c>
      <c r="AJ92">
        <v>3.3549783999999999E-2</v>
      </c>
      <c r="AK92">
        <v>0.15873015900000001</v>
      </c>
      <c r="AL92">
        <v>0.306457431</v>
      </c>
      <c r="AM92">
        <v>0.18055555600000001</v>
      </c>
      <c r="AN92">
        <v>0.169733045</v>
      </c>
      <c r="AO92">
        <v>8.2792208000000006E-2</v>
      </c>
      <c r="AP92">
        <v>4.1847042000000001E-2</v>
      </c>
      <c r="AQ92">
        <v>2.0923521E-2</v>
      </c>
      <c r="AR92">
        <v>12214</v>
      </c>
      <c r="AS92">
        <v>869</v>
      </c>
      <c r="AT92">
        <v>472</v>
      </c>
      <c r="AU92">
        <v>279</v>
      </c>
      <c r="AV92">
        <v>794</v>
      </c>
      <c r="AW92">
        <v>156</v>
      </c>
      <c r="AX92">
        <v>368</v>
      </c>
      <c r="AY92">
        <v>423</v>
      </c>
      <c r="AZ92">
        <v>847</v>
      </c>
      <c r="BA92">
        <v>845</v>
      </c>
      <c r="BB92">
        <v>2553</v>
      </c>
      <c r="BC92">
        <v>2251</v>
      </c>
      <c r="BD92">
        <v>646</v>
      </c>
      <c r="BE92">
        <v>928</v>
      </c>
      <c r="BF92">
        <v>529</v>
      </c>
      <c r="BG92">
        <v>180</v>
      </c>
      <c r="BH92">
        <v>74</v>
      </c>
      <c r="BI92">
        <v>37.200000000000003</v>
      </c>
      <c r="BJ92">
        <v>37</v>
      </c>
      <c r="BK92">
        <v>7.1147863000000006E-2</v>
      </c>
      <c r="BL92">
        <v>3.8644179000000001E-2</v>
      </c>
      <c r="BM92">
        <v>2.2842640000000001E-2</v>
      </c>
      <c r="BN92">
        <v>6.5007368999999995E-2</v>
      </c>
      <c r="BO92">
        <v>1.2772229E-2</v>
      </c>
      <c r="BP92">
        <v>3.0129360000000001E-2</v>
      </c>
      <c r="BQ92">
        <v>3.4632389E-2</v>
      </c>
      <c r="BR92">
        <v>6.9346650999999995E-2</v>
      </c>
      <c r="BS92">
        <v>6.9182905000000003E-2</v>
      </c>
      <c r="BT92">
        <v>0.20902243300000001</v>
      </c>
      <c r="BU92">
        <v>0.184296709</v>
      </c>
      <c r="BV92">
        <v>5.2890126000000003E-2</v>
      </c>
      <c r="BW92">
        <v>7.5978384999999996E-2</v>
      </c>
      <c r="BX92">
        <v>4.3310954999999998E-2</v>
      </c>
      <c r="BY92">
        <v>1.4737187000000001E-2</v>
      </c>
      <c r="BZ92">
        <v>6.0586210000000001E-3</v>
      </c>
      <c r="CA92">
        <v>7</v>
      </c>
      <c r="CB92">
        <v>88</v>
      </c>
      <c r="CC92">
        <v>62</v>
      </c>
      <c r="CD92">
        <v>0.264957265</v>
      </c>
      <c r="CE92">
        <v>2.9914530000000002E-2</v>
      </c>
      <c r="CF92">
        <v>0.37606837599999998</v>
      </c>
      <c r="CG92" t="s">
        <v>159</v>
      </c>
      <c r="CH92" t="s">
        <v>2110</v>
      </c>
      <c r="CI92" t="s">
        <v>2111</v>
      </c>
      <c r="CJ92" t="s">
        <v>167</v>
      </c>
      <c r="CK92" t="s">
        <v>2102</v>
      </c>
      <c r="CL92" t="s">
        <v>2112</v>
      </c>
    </row>
    <row r="93" spans="1:90">
      <c r="A93" s="1">
        <v>43959</v>
      </c>
      <c r="B93" t="s">
        <v>1200</v>
      </c>
      <c r="C93">
        <v>2342</v>
      </c>
      <c r="D93" t="s">
        <v>422</v>
      </c>
      <c r="E93">
        <v>1</v>
      </c>
      <c r="F93" t="s">
        <v>255</v>
      </c>
      <c r="G93" t="s">
        <v>100</v>
      </c>
      <c r="H93">
        <v>26</v>
      </c>
      <c r="I93" t="s">
        <v>201</v>
      </c>
      <c r="J93" t="s">
        <v>203</v>
      </c>
      <c r="K93">
        <v>345</v>
      </c>
      <c r="L93">
        <v>268852.77100000001</v>
      </c>
      <c r="M93">
        <v>3460</v>
      </c>
      <c r="N93">
        <v>3</v>
      </c>
      <c r="O93">
        <v>323</v>
      </c>
      <c r="P93">
        <v>808</v>
      </c>
      <c r="Q93">
        <v>2137</v>
      </c>
      <c r="R93">
        <v>146</v>
      </c>
      <c r="S93">
        <v>43</v>
      </c>
      <c r="T93">
        <v>8.6705199999999999E-4</v>
      </c>
      <c r="U93">
        <v>9.3352600999999993E-2</v>
      </c>
      <c r="V93">
        <v>0.23352601200000001</v>
      </c>
      <c r="W93">
        <v>0.61763005800000004</v>
      </c>
      <c r="X93">
        <v>4.2196532000000002E-2</v>
      </c>
      <c r="Y93">
        <v>1.2427746E-2</v>
      </c>
      <c r="Z93">
        <v>9</v>
      </c>
      <c r="AA93">
        <v>51</v>
      </c>
      <c r="AB93">
        <v>315</v>
      </c>
      <c r="AC93">
        <v>673</v>
      </c>
      <c r="AD93">
        <v>1159</v>
      </c>
      <c r="AE93">
        <v>912</v>
      </c>
      <c r="AF93">
        <v>233</v>
      </c>
      <c r="AG93">
        <v>80</v>
      </c>
      <c r="AH93">
        <v>28</v>
      </c>
      <c r="AI93">
        <v>2.6011559999999999E-3</v>
      </c>
      <c r="AJ93">
        <v>1.4739884E-2</v>
      </c>
      <c r="AK93">
        <v>9.1040462000000003E-2</v>
      </c>
      <c r="AL93">
        <v>0.19450867099999999</v>
      </c>
      <c r="AM93">
        <v>0.33497109800000002</v>
      </c>
      <c r="AN93">
        <v>0.263583815</v>
      </c>
      <c r="AO93">
        <v>6.7341040000000005E-2</v>
      </c>
      <c r="AP93">
        <v>2.3121387E-2</v>
      </c>
      <c r="AQ93">
        <v>8.0924859999999994E-3</v>
      </c>
      <c r="AR93">
        <v>8122</v>
      </c>
      <c r="AS93">
        <v>613</v>
      </c>
      <c r="AT93">
        <v>291</v>
      </c>
      <c r="AU93">
        <v>162</v>
      </c>
      <c r="AV93">
        <v>433</v>
      </c>
      <c r="AW93">
        <v>103</v>
      </c>
      <c r="AX93">
        <v>213</v>
      </c>
      <c r="AY93">
        <v>209</v>
      </c>
      <c r="AZ93">
        <v>525</v>
      </c>
      <c r="BA93">
        <v>699</v>
      </c>
      <c r="BB93">
        <v>1751</v>
      </c>
      <c r="BC93">
        <v>1591</v>
      </c>
      <c r="BD93">
        <v>431</v>
      </c>
      <c r="BE93">
        <v>651</v>
      </c>
      <c r="BF93">
        <v>343</v>
      </c>
      <c r="BG93">
        <v>74</v>
      </c>
      <c r="BH93">
        <v>33</v>
      </c>
      <c r="BI93">
        <v>37.4</v>
      </c>
      <c r="BJ93">
        <v>36</v>
      </c>
      <c r="BK93">
        <v>7.5474021000000002E-2</v>
      </c>
      <c r="BL93">
        <v>3.5828614000000002E-2</v>
      </c>
      <c r="BM93">
        <v>1.9945826E-2</v>
      </c>
      <c r="BN93">
        <v>5.3311992000000002E-2</v>
      </c>
      <c r="BO93">
        <v>1.2681606E-2</v>
      </c>
      <c r="BP93">
        <v>2.6225068000000001E-2</v>
      </c>
      <c r="BQ93">
        <v>2.5732577999999999E-2</v>
      </c>
      <c r="BR93">
        <v>6.4639250999999995E-2</v>
      </c>
      <c r="BS93">
        <v>8.6062546000000004E-2</v>
      </c>
      <c r="BT93">
        <v>0.21558729400000001</v>
      </c>
      <c r="BU93">
        <v>0.19588771199999999</v>
      </c>
      <c r="BV93">
        <v>5.3065747000000003E-2</v>
      </c>
      <c r="BW93">
        <v>8.0152671999999994E-2</v>
      </c>
      <c r="BX93">
        <v>4.2230978000000002E-2</v>
      </c>
      <c r="BY93">
        <v>9.1110559999999993E-3</v>
      </c>
      <c r="BZ93">
        <v>4.0630390000000001E-3</v>
      </c>
      <c r="CA93">
        <v>30</v>
      </c>
      <c r="CB93">
        <v>90</v>
      </c>
      <c r="CC93">
        <v>74</v>
      </c>
      <c r="CD93">
        <v>0.21449275400000001</v>
      </c>
      <c r="CE93">
        <v>8.6956521999999994E-2</v>
      </c>
      <c r="CF93">
        <v>0.26086956500000003</v>
      </c>
      <c r="CG93" t="s">
        <v>158</v>
      </c>
      <c r="CH93" t="s">
        <v>2099</v>
      </c>
      <c r="CI93" t="s">
        <v>2100</v>
      </c>
      <c r="CJ93" t="s">
        <v>2101</v>
      </c>
      <c r="CK93" t="s">
        <v>2102</v>
      </c>
      <c r="CL93" t="s">
        <v>2103</v>
      </c>
    </row>
    <row r="94" spans="1:90">
      <c r="A94" s="1">
        <v>43957</v>
      </c>
      <c r="B94" t="s">
        <v>1201</v>
      </c>
      <c r="C94">
        <v>1765</v>
      </c>
      <c r="D94" t="s">
        <v>495</v>
      </c>
      <c r="E94">
        <v>2</v>
      </c>
      <c r="F94" t="s">
        <v>253</v>
      </c>
      <c r="G94" t="s">
        <v>80</v>
      </c>
      <c r="H94">
        <v>29</v>
      </c>
      <c r="I94" t="s">
        <v>201</v>
      </c>
      <c r="J94" t="s">
        <v>175</v>
      </c>
      <c r="K94">
        <v>85</v>
      </c>
      <c r="L94">
        <v>193504.6471</v>
      </c>
      <c r="M94">
        <v>2697</v>
      </c>
      <c r="N94">
        <v>4</v>
      </c>
      <c r="O94">
        <v>456</v>
      </c>
      <c r="P94">
        <v>621</v>
      </c>
      <c r="Q94">
        <v>1451</v>
      </c>
      <c r="R94">
        <v>145</v>
      </c>
      <c r="S94">
        <v>20</v>
      </c>
      <c r="T94">
        <v>1.4831289999999999E-3</v>
      </c>
      <c r="U94">
        <v>0.169076752</v>
      </c>
      <c r="V94">
        <v>0.23025583999999999</v>
      </c>
      <c r="W94">
        <v>0.53800519099999999</v>
      </c>
      <c r="X94">
        <v>5.3763441000000002E-2</v>
      </c>
      <c r="Y94">
        <v>7.415647E-3</v>
      </c>
      <c r="Z94">
        <v>10</v>
      </c>
      <c r="AA94">
        <v>42</v>
      </c>
      <c r="AB94">
        <v>432</v>
      </c>
      <c r="AC94">
        <v>495</v>
      </c>
      <c r="AD94">
        <v>914</v>
      </c>
      <c r="AE94">
        <v>587</v>
      </c>
      <c r="AF94">
        <v>156</v>
      </c>
      <c r="AG94">
        <v>33</v>
      </c>
      <c r="AH94">
        <v>28</v>
      </c>
      <c r="AI94">
        <v>3.7078240000000002E-3</v>
      </c>
      <c r="AJ94">
        <v>1.5572859E-2</v>
      </c>
      <c r="AK94">
        <v>0.160177976</v>
      </c>
      <c r="AL94">
        <v>0.18353726400000001</v>
      </c>
      <c r="AM94">
        <v>0.33889506899999999</v>
      </c>
      <c r="AN94">
        <v>0.21764923999999999</v>
      </c>
      <c r="AO94">
        <v>5.7842047000000001E-2</v>
      </c>
      <c r="AP94">
        <v>1.2235818000000001E-2</v>
      </c>
      <c r="AQ94">
        <v>1.0381906E-2</v>
      </c>
      <c r="AR94">
        <v>6388</v>
      </c>
      <c r="AS94">
        <v>495</v>
      </c>
      <c r="AT94">
        <v>289</v>
      </c>
      <c r="AU94">
        <v>168</v>
      </c>
      <c r="AV94">
        <v>459</v>
      </c>
      <c r="AW94">
        <v>76</v>
      </c>
      <c r="AX94">
        <v>164</v>
      </c>
      <c r="AY94">
        <v>205</v>
      </c>
      <c r="AZ94">
        <v>437</v>
      </c>
      <c r="BA94">
        <v>422</v>
      </c>
      <c r="BB94">
        <v>1208</v>
      </c>
      <c r="BC94">
        <v>1109</v>
      </c>
      <c r="BD94">
        <v>259</v>
      </c>
      <c r="BE94">
        <v>502</v>
      </c>
      <c r="BF94">
        <v>454</v>
      </c>
      <c r="BG94">
        <v>94</v>
      </c>
      <c r="BH94">
        <v>47</v>
      </c>
      <c r="BI94">
        <v>37.5</v>
      </c>
      <c r="BJ94">
        <v>36</v>
      </c>
      <c r="BK94">
        <v>7.7489041999999994E-2</v>
      </c>
      <c r="BL94">
        <v>4.5241076999999998E-2</v>
      </c>
      <c r="BM94">
        <v>2.6299310999999999E-2</v>
      </c>
      <c r="BN94">
        <v>7.1853475E-2</v>
      </c>
      <c r="BO94">
        <v>1.1897306999999999E-2</v>
      </c>
      <c r="BP94">
        <v>2.5673136999999999E-2</v>
      </c>
      <c r="BQ94">
        <v>3.2091421000000002E-2</v>
      </c>
      <c r="BR94">
        <v>6.8409518000000002E-2</v>
      </c>
      <c r="BS94">
        <v>6.6061364999999997E-2</v>
      </c>
      <c r="BT94">
        <v>0.189104571</v>
      </c>
      <c r="BU94">
        <v>0.173606763</v>
      </c>
      <c r="BV94">
        <v>4.0544771E-2</v>
      </c>
      <c r="BW94">
        <v>7.8584846999999999E-2</v>
      </c>
      <c r="BX94">
        <v>7.1070757999999998E-2</v>
      </c>
      <c r="BY94">
        <v>1.4715091E-2</v>
      </c>
      <c r="BZ94">
        <v>7.3575450000000001E-3</v>
      </c>
      <c r="CA94">
        <v>0</v>
      </c>
      <c r="CB94">
        <v>22</v>
      </c>
      <c r="CC94">
        <v>3</v>
      </c>
      <c r="CD94">
        <v>3.5294117999999999E-2</v>
      </c>
      <c r="CE94">
        <v>0</v>
      </c>
      <c r="CF94">
        <v>0.258823529</v>
      </c>
      <c r="CG94" t="s">
        <v>157</v>
      </c>
      <c r="CH94" t="s">
        <v>2108</v>
      </c>
      <c r="CI94" t="s">
        <v>2100</v>
      </c>
      <c r="CJ94" t="s">
        <v>2101</v>
      </c>
      <c r="CK94" t="s">
        <v>2102</v>
      </c>
      <c r="CL94" t="s">
        <v>2109</v>
      </c>
    </row>
    <row r="95" spans="1:90">
      <c r="A95" s="1">
        <v>43961</v>
      </c>
      <c r="B95" t="s">
        <v>1202</v>
      </c>
      <c r="C95">
        <v>1765</v>
      </c>
      <c r="D95" t="s">
        <v>575</v>
      </c>
      <c r="E95">
        <v>2</v>
      </c>
      <c r="F95" t="s">
        <v>253</v>
      </c>
      <c r="G95" t="s">
        <v>108</v>
      </c>
      <c r="H95">
        <v>21</v>
      </c>
      <c r="I95" t="s">
        <v>201</v>
      </c>
      <c r="J95" t="s">
        <v>198</v>
      </c>
      <c r="K95">
        <v>199</v>
      </c>
      <c r="L95">
        <v>270760.17090000003</v>
      </c>
      <c r="M95">
        <v>4339</v>
      </c>
      <c r="N95">
        <v>5</v>
      </c>
      <c r="O95">
        <v>448</v>
      </c>
      <c r="P95">
        <v>1282</v>
      </c>
      <c r="Q95">
        <v>1948</v>
      </c>
      <c r="R95">
        <v>586</v>
      </c>
      <c r="S95">
        <v>70</v>
      </c>
      <c r="T95">
        <v>1.1523390000000001E-3</v>
      </c>
      <c r="U95">
        <v>0.103249597</v>
      </c>
      <c r="V95">
        <v>0.29545978299999998</v>
      </c>
      <c r="W95">
        <v>0.44895137099999999</v>
      </c>
      <c r="X95">
        <v>0.13505416000000001</v>
      </c>
      <c r="Y95">
        <v>1.6132748999999998E-2</v>
      </c>
      <c r="Z95">
        <v>12</v>
      </c>
      <c r="AA95">
        <v>65</v>
      </c>
      <c r="AB95">
        <v>421</v>
      </c>
      <c r="AC95">
        <v>1007</v>
      </c>
      <c r="AD95">
        <v>1105</v>
      </c>
      <c r="AE95">
        <v>932</v>
      </c>
      <c r="AF95">
        <v>418</v>
      </c>
      <c r="AG95">
        <v>247</v>
      </c>
      <c r="AH95">
        <v>132</v>
      </c>
      <c r="AI95">
        <v>2.765614E-3</v>
      </c>
      <c r="AJ95">
        <v>1.498041E-2</v>
      </c>
      <c r="AK95">
        <v>9.7026965000000007E-2</v>
      </c>
      <c r="AL95">
        <v>0.232081125</v>
      </c>
      <c r="AM95">
        <v>0.25466697399999999</v>
      </c>
      <c r="AN95">
        <v>0.214796036</v>
      </c>
      <c r="AO95">
        <v>9.6335561E-2</v>
      </c>
      <c r="AP95">
        <v>5.6925559000000001E-2</v>
      </c>
      <c r="AQ95">
        <v>3.0421756000000001E-2</v>
      </c>
      <c r="AR95">
        <v>10295</v>
      </c>
      <c r="AS95">
        <v>644</v>
      </c>
      <c r="AT95">
        <v>383</v>
      </c>
      <c r="AU95">
        <v>204</v>
      </c>
      <c r="AV95">
        <v>599</v>
      </c>
      <c r="AW95">
        <v>165</v>
      </c>
      <c r="AX95">
        <v>285</v>
      </c>
      <c r="AY95">
        <v>234</v>
      </c>
      <c r="AZ95">
        <v>606</v>
      </c>
      <c r="BA95">
        <v>685</v>
      </c>
      <c r="BB95">
        <v>2225</v>
      </c>
      <c r="BC95">
        <v>2171</v>
      </c>
      <c r="BD95">
        <v>601</v>
      </c>
      <c r="BE95">
        <v>744</v>
      </c>
      <c r="BF95">
        <v>534</v>
      </c>
      <c r="BG95">
        <v>146</v>
      </c>
      <c r="BH95">
        <v>69</v>
      </c>
      <c r="BI95">
        <v>38.9</v>
      </c>
      <c r="BJ95">
        <v>39</v>
      </c>
      <c r="BK95">
        <v>6.2554637999999996E-2</v>
      </c>
      <c r="BL95">
        <v>3.7202525E-2</v>
      </c>
      <c r="BM95">
        <v>1.9815444000000002E-2</v>
      </c>
      <c r="BN95">
        <v>5.8183583999999997E-2</v>
      </c>
      <c r="BO95">
        <v>1.6027197999999999E-2</v>
      </c>
      <c r="BP95">
        <v>2.7683341E-2</v>
      </c>
      <c r="BQ95">
        <v>2.272948E-2</v>
      </c>
      <c r="BR95">
        <v>5.8863525999999999E-2</v>
      </c>
      <c r="BS95">
        <v>6.6537154000000001E-2</v>
      </c>
      <c r="BT95">
        <v>0.216124332</v>
      </c>
      <c r="BU95">
        <v>0.210879068</v>
      </c>
      <c r="BV95">
        <v>5.8377853E-2</v>
      </c>
      <c r="BW95">
        <v>7.2268091000000007E-2</v>
      </c>
      <c r="BX95">
        <v>5.186984E-2</v>
      </c>
      <c r="BY95">
        <v>1.4181642E-2</v>
      </c>
      <c r="BZ95">
        <v>6.7022829999999999E-3</v>
      </c>
      <c r="CA95">
        <v>21</v>
      </c>
      <c r="CB95">
        <v>51</v>
      </c>
      <c r="CC95">
        <v>21</v>
      </c>
      <c r="CD95">
        <v>0.10552763800000001</v>
      </c>
      <c r="CE95">
        <v>0.10552763800000001</v>
      </c>
      <c r="CF95">
        <v>0.25628140700000002</v>
      </c>
      <c r="CG95" t="s">
        <v>157</v>
      </c>
      <c r="CH95" t="s">
        <v>2108</v>
      </c>
      <c r="CI95" t="s">
        <v>2100</v>
      </c>
      <c r="CJ95" t="s">
        <v>2101</v>
      </c>
      <c r="CK95" t="s">
        <v>2102</v>
      </c>
      <c r="CL95" t="s">
        <v>2109</v>
      </c>
    </row>
    <row r="96" spans="1:90">
      <c r="A96" s="1">
        <v>43957</v>
      </c>
      <c r="B96" t="s">
        <v>1203</v>
      </c>
      <c r="C96">
        <v>6825</v>
      </c>
      <c r="D96" t="s">
        <v>288</v>
      </c>
      <c r="E96">
        <v>1</v>
      </c>
      <c r="F96" t="s">
        <v>255</v>
      </c>
      <c r="G96" t="s">
        <v>57</v>
      </c>
      <c r="H96">
        <v>24</v>
      </c>
      <c r="I96" t="s">
        <v>201</v>
      </c>
      <c r="J96" t="s">
        <v>202</v>
      </c>
      <c r="K96">
        <v>97</v>
      </c>
      <c r="L96">
        <v>263894.32990000001</v>
      </c>
      <c r="M96">
        <v>1962</v>
      </c>
      <c r="N96">
        <v>3</v>
      </c>
      <c r="O96">
        <v>263</v>
      </c>
      <c r="P96">
        <v>734</v>
      </c>
      <c r="Q96">
        <v>573</v>
      </c>
      <c r="R96">
        <v>351</v>
      </c>
      <c r="S96">
        <v>38</v>
      </c>
      <c r="T96">
        <v>1.5290519999999999E-3</v>
      </c>
      <c r="U96">
        <v>0.134046891</v>
      </c>
      <c r="V96">
        <v>0.374108053</v>
      </c>
      <c r="W96">
        <v>0.29204892999999998</v>
      </c>
      <c r="X96">
        <v>0.17889908299999999</v>
      </c>
      <c r="Y96">
        <v>1.9367992000000001E-2</v>
      </c>
      <c r="Z96">
        <v>6</v>
      </c>
      <c r="AA96">
        <v>71</v>
      </c>
      <c r="AB96">
        <v>278</v>
      </c>
      <c r="AC96">
        <v>576</v>
      </c>
      <c r="AD96">
        <v>313</v>
      </c>
      <c r="AE96">
        <v>252</v>
      </c>
      <c r="AF96">
        <v>184</v>
      </c>
      <c r="AG96">
        <v>148</v>
      </c>
      <c r="AH96">
        <v>134</v>
      </c>
      <c r="AI96">
        <v>3.0581039999999999E-3</v>
      </c>
      <c r="AJ96">
        <v>3.6187563999999998E-2</v>
      </c>
      <c r="AK96">
        <v>0.14169215099999999</v>
      </c>
      <c r="AL96">
        <v>0.29357798200000002</v>
      </c>
      <c r="AM96">
        <v>0.15953109100000001</v>
      </c>
      <c r="AN96">
        <v>0.128440367</v>
      </c>
      <c r="AO96">
        <v>9.3781854999999997E-2</v>
      </c>
      <c r="AP96">
        <v>7.5433231000000003E-2</v>
      </c>
      <c r="AQ96">
        <v>6.8297654999999999E-2</v>
      </c>
      <c r="AR96">
        <v>4651</v>
      </c>
      <c r="AS96">
        <v>429</v>
      </c>
      <c r="AT96">
        <v>217</v>
      </c>
      <c r="AU96">
        <v>111</v>
      </c>
      <c r="AV96">
        <v>259</v>
      </c>
      <c r="AW96">
        <v>57</v>
      </c>
      <c r="AX96">
        <v>102</v>
      </c>
      <c r="AY96">
        <v>71</v>
      </c>
      <c r="AZ96">
        <v>319</v>
      </c>
      <c r="BA96">
        <v>615</v>
      </c>
      <c r="BB96">
        <v>1455</v>
      </c>
      <c r="BC96">
        <v>727</v>
      </c>
      <c r="BD96">
        <v>108</v>
      </c>
      <c r="BE96">
        <v>126</v>
      </c>
      <c r="BF96">
        <v>50</v>
      </c>
      <c r="BG96">
        <v>1</v>
      </c>
      <c r="BH96">
        <v>4</v>
      </c>
      <c r="BI96">
        <v>30.9</v>
      </c>
      <c r="BJ96">
        <v>31</v>
      </c>
      <c r="BK96">
        <v>9.2238228000000005E-2</v>
      </c>
      <c r="BL96">
        <v>4.6656633000000003E-2</v>
      </c>
      <c r="BM96">
        <v>2.3865834999999998E-2</v>
      </c>
      <c r="BN96">
        <v>5.5686948999999999E-2</v>
      </c>
      <c r="BO96">
        <v>1.2255429E-2</v>
      </c>
      <c r="BP96">
        <v>2.1930768E-2</v>
      </c>
      <c r="BQ96">
        <v>1.5265534000000001E-2</v>
      </c>
      <c r="BR96">
        <v>6.8587401000000006E-2</v>
      </c>
      <c r="BS96">
        <v>0.13222962799999999</v>
      </c>
      <c r="BT96">
        <v>0.312835949</v>
      </c>
      <c r="BU96">
        <v>0.15631047100000001</v>
      </c>
      <c r="BV96">
        <v>2.3220813E-2</v>
      </c>
      <c r="BW96">
        <v>2.7090948E-2</v>
      </c>
      <c r="BX96">
        <v>1.0750376000000001E-2</v>
      </c>
      <c r="BY96">
        <v>2.1500800000000001E-4</v>
      </c>
      <c r="BZ96">
        <v>8.6003000000000002E-4</v>
      </c>
      <c r="CA96">
        <v>19</v>
      </c>
      <c r="CB96">
        <v>15</v>
      </c>
      <c r="CC96">
        <v>24</v>
      </c>
      <c r="CD96">
        <v>0.24742268000000001</v>
      </c>
      <c r="CE96">
        <v>0.19587628900000001</v>
      </c>
      <c r="CF96">
        <v>0.15463917499999999</v>
      </c>
      <c r="CG96" t="s">
        <v>162</v>
      </c>
      <c r="CH96" t="s">
        <v>2113</v>
      </c>
      <c r="CI96" t="s">
        <v>2111</v>
      </c>
      <c r="CJ96" t="s">
        <v>2114</v>
      </c>
      <c r="CK96" t="s">
        <v>2105</v>
      </c>
      <c r="CL96" t="s">
        <v>2112</v>
      </c>
    </row>
    <row r="97" spans="1:90">
      <c r="A97" s="1">
        <v>43969</v>
      </c>
      <c r="B97" t="s">
        <v>1204</v>
      </c>
      <c r="C97">
        <v>1765</v>
      </c>
      <c r="D97" t="s">
        <v>642</v>
      </c>
      <c r="E97">
        <v>2</v>
      </c>
      <c r="F97" t="s">
        <v>255</v>
      </c>
      <c r="G97" t="s">
        <v>124</v>
      </c>
      <c r="H97">
        <v>23</v>
      </c>
      <c r="I97" t="s">
        <v>201</v>
      </c>
      <c r="J97" t="s">
        <v>196</v>
      </c>
      <c r="K97">
        <v>63</v>
      </c>
      <c r="L97">
        <v>497152.61900000001</v>
      </c>
      <c r="M97">
        <v>1330</v>
      </c>
      <c r="N97">
        <v>1</v>
      </c>
      <c r="O97">
        <v>47</v>
      </c>
      <c r="P97">
        <v>178</v>
      </c>
      <c r="Q97">
        <v>450</v>
      </c>
      <c r="R97">
        <v>425</v>
      </c>
      <c r="S97">
        <v>229</v>
      </c>
      <c r="T97">
        <v>7.5188000000000002E-4</v>
      </c>
      <c r="U97">
        <v>3.5338346E-2</v>
      </c>
      <c r="V97">
        <v>0.13383458600000001</v>
      </c>
      <c r="W97">
        <v>0.33834586500000002</v>
      </c>
      <c r="X97">
        <v>0.31954887199999998</v>
      </c>
      <c r="Y97">
        <v>0.17218045100000001</v>
      </c>
      <c r="Z97">
        <v>1</v>
      </c>
      <c r="AA97">
        <v>7</v>
      </c>
      <c r="AB97">
        <v>38</v>
      </c>
      <c r="AC97">
        <v>99</v>
      </c>
      <c r="AD97">
        <v>170</v>
      </c>
      <c r="AE97">
        <v>239</v>
      </c>
      <c r="AF97">
        <v>174</v>
      </c>
      <c r="AG97">
        <v>220</v>
      </c>
      <c r="AH97">
        <v>382</v>
      </c>
      <c r="AI97">
        <v>7.5188000000000002E-4</v>
      </c>
      <c r="AJ97">
        <v>5.2631580000000004E-3</v>
      </c>
      <c r="AK97">
        <v>2.8571428999999999E-2</v>
      </c>
      <c r="AL97">
        <v>7.4436089999999996E-2</v>
      </c>
      <c r="AM97">
        <v>0.127819549</v>
      </c>
      <c r="AN97">
        <v>0.17969924800000001</v>
      </c>
      <c r="AO97">
        <v>0.13082706799999999</v>
      </c>
      <c r="AP97">
        <v>0.165413534</v>
      </c>
      <c r="AQ97">
        <v>0.28721804499999998</v>
      </c>
      <c r="AR97">
        <v>3318</v>
      </c>
      <c r="AS97">
        <v>138</v>
      </c>
      <c r="AT97">
        <v>113</v>
      </c>
      <c r="AU97">
        <v>70</v>
      </c>
      <c r="AV97">
        <v>250</v>
      </c>
      <c r="AW97">
        <v>56</v>
      </c>
      <c r="AX97">
        <v>115</v>
      </c>
      <c r="AY97">
        <v>73</v>
      </c>
      <c r="AZ97">
        <v>108</v>
      </c>
      <c r="BA97">
        <v>78</v>
      </c>
      <c r="BB97">
        <v>467</v>
      </c>
      <c r="BC97">
        <v>793</v>
      </c>
      <c r="BD97">
        <v>327</v>
      </c>
      <c r="BE97">
        <v>428</v>
      </c>
      <c r="BF97">
        <v>218</v>
      </c>
      <c r="BG97">
        <v>49</v>
      </c>
      <c r="BH97">
        <v>35</v>
      </c>
      <c r="BI97">
        <v>44.1</v>
      </c>
      <c r="BJ97">
        <v>48</v>
      </c>
      <c r="BK97">
        <v>4.1591320000000001E-2</v>
      </c>
      <c r="BL97">
        <v>3.4056661000000002E-2</v>
      </c>
      <c r="BM97">
        <v>2.1097046000000001E-2</v>
      </c>
      <c r="BN97">
        <v>7.5346594000000003E-2</v>
      </c>
      <c r="BO97">
        <v>1.6877637000000001E-2</v>
      </c>
      <c r="BP97">
        <v>3.4659433000000003E-2</v>
      </c>
      <c r="BQ97">
        <v>2.2001205999999999E-2</v>
      </c>
      <c r="BR97">
        <v>3.2549728999999999E-2</v>
      </c>
      <c r="BS97">
        <v>2.3508136999999998E-2</v>
      </c>
      <c r="BT97">
        <v>0.140747438</v>
      </c>
      <c r="BU97">
        <v>0.238999397</v>
      </c>
      <c r="BV97">
        <v>9.8553345000000001E-2</v>
      </c>
      <c r="BW97">
        <v>0.128993369</v>
      </c>
      <c r="BX97">
        <v>6.570223E-2</v>
      </c>
      <c r="BY97">
        <v>1.4767931999999999E-2</v>
      </c>
      <c r="BZ97">
        <v>1.0548523000000001E-2</v>
      </c>
      <c r="CA97">
        <v>37</v>
      </c>
      <c r="CB97">
        <v>8</v>
      </c>
      <c r="CC97">
        <v>0</v>
      </c>
      <c r="CD97">
        <v>0</v>
      </c>
      <c r="CE97">
        <v>0.58730158700000001</v>
      </c>
      <c r="CF97">
        <v>0.126984127</v>
      </c>
      <c r="CG97" t="s">
        <v>157</v>
      </c>
      <c r="CH97" t="s">
        <v>2108</v>
      </c>
      <c r="CI97" t="s">
        <v>2100</v>
      </c>
      <c r="CJ97" t="s">
        <v>2101</v>
      </c>
      <c r="CK97" t="s">
        <v>2102</v>
      </c>
      <c r="CL97" t="s">
        <v>2109</v>
      </c>
    </row>
    <row r="98" spans="1:90">
      <c r="A98" s="1">
        <v>43952</v>
      </c>
      <c r="B98" t="s">
        <v>1205</v>
      </c>
      <c r="C98">
        <v>2346</v>
      </c>
      <c r="D98" t="s">
        <v>296</v>
      </c>
      <c r="E98">
        <v>1</v>
      </c>
      <c r="F98" t="s">
        <v>253</v>
      </c>
      <c r="G98" t="s">
        <v>74</v>
      </c>
      <c r="H98">
        <v>19</v>
      </c>
      <c r="I98" t="s">
        <v>201</v>
      </c>
      <c r="J98" t="s">
        <v>189</v>
      </c>
      <c r="K98">
        <v>175</v>
      </c>
      <c r="L98">
        <v>180897.7543</v>
      </c>
      <c r="M98">
        <v>2553</v>
      </c>
      <c r="N98">
        <v>15</v>
      </c>
      <c r="O98">
        <v>911</v>
      </c>
      <c r="P98">
        <v>1011</v>
      </c>
      <c r="Q98">
        <v>322</v>
      </c>
      <c r="R98">
        <v>195</v>
      </c>
      <c r="S98">
        <v>99</v>
      </c>
      <c r="T98">
        <v>5.8754410000000003E-3</v>
      </c>
      <c r="U98">
        <v>0.35683509600000002</v>
      </c>
      <c r="V98">
        <v>0.39600469999999999</v>
      </c>
      <c r="W98">
        <v>0.12612612600000001</v>
      </c>
      <c r="X98">
        <v>7.6380728999999994E-2</v>
      </c>
      <c r="Y98">
        <v>3.8777908E-2</v>
      </c>
      <c r="Z98">
        <v>97</v>
      </c>
      <c r="AA98">
        <v>253</v>
      </c>
      <c r="AB98">
        <v>599</v>
      </c>
      <c r="AC98">
        <v>828</v>
      </c>
      <c r="AD98">
        <v>284</v>
      </c>
      <c r="AE98">
        <v>182</v>
      </c>
      <c r="AF98">
        <v>110</v>
      </c>
      <c r="AG98">
        <v>104</v>
      </c>
      <c r="AH98">
        <v>96</v>
      </c>
      <c r="AI98">
        <v>3.7994515999999999E-2</v>
      </c>
      <c r="AJ98">
        <v>9.9099098999999996E-2</v>
      </c>
      <c r="AK98">
        <v>0.23462593000000001</v>
      </c>
      <c r="AL98">
        <v>0.324324324</v>
      </c>
      <c r="AM98">
        <v>0.111241676</v>
      </c>
      <c r="AN98">
        <v>7.1288679999999993E-2</v>
      </c>
      <c r="AO98">
        <v>4.3086565E-2</v>
      </c>
      <c r="AP98">
        <v>4.0736388999999998E-2</v>
      </c>
      <c r="AQ98">
        <v>3.7602820000000002E-2</v>
      </c>
      <c r="AR98">
        <v>4940</v>
      </c>
      <c r="AS98">
        <v>213</v>
      </c>
      <c r="AT98">
        <v>103</v>
      </c>
      <c r="AU98">
        <v>52</v>
      </c>
      <c r="AV98">
        <v>160</v>
      </c>
      <c r="AW98">
        <v>33</v>
      </c>
      <c r="AX98">
        <v>77</v>
      </c>
      <c r="AY98">
        <v>158</v>
      </c>
      <c r="AZ98">
        <v>340</v>
      </c>
      <c r="BA98">
        <v>421</v>
      </c>
      <c r="BB98">
        <v>958</v>
      </c>
      <c r="BC98">
        <v>950</v>
      </c>
      <c r="BD98">
        <v>309</v>
      </c>
      <c r="BE98">
        <v>444</v>
      </c>
      <c r="BF98">
        <v>420</v>
      </c>
      <c r="BG98">
        <v>174</v>
      </c>
      <c r="BH98">
        <v>128</v>
      </c>
      <c r="BI98">
        <v>44.8</v>
      </c>
      <c r="BJ98">
        <v>44</v>
      </c>
      <c r="BK98">
        <v>4.3117409000000002E-2</v>
      </c>
      <c r="BL98">
        <v>2.0850202000000002E-2</v>
      </c>
      <c r="BM98">
        <v>1.0526316000000001E-2</v>
      </c>
      <c r="BN98">
        <v>3.2388663999999998E-2</v>
      </c>
      <c r="BO98">
        <v>6.6801619999999999E-3</v>
      </c>
      <c r="BP98">
        <v>1.5587045000000001E-2</v>
      </c>
      <c r="BQ98">
        <v>3.1983805999999997E-2</v>
      </c>
      <c r="BR98">
        <v>6.8825911000000004E-2</v>
      </c>
      <c r="BS98">
        <v>8.5222671999999999E-2</v>
      </c>
      <c r="BT98">
        <v>0.19392712600000001</v>
      </c>
      <c r="BU98">
        <v>0.192307692</v>
      </c>
      <c r="BV98">
        <v>6.2550606999999994E-2</v>
      </c>
      <c r="BW98">
        <v>8.9878543000000005E-2</v>
      </c>
      <c r="BX98">
        <v>8.5020242999999995E-2</v>
      </c>
      <c r="BY98">
        <v>3.5222671999999997E-2</v>
      </c>
      <c r="BZ98">
        <v>2.5910931000000002E-2</v>
      </c>
      <c r="CA98">
        <v>4</v>
      </c>
      <c r="CB98">
        <v>16</v>
      </c>
      <c r="CC98">
        <v>87</v>
      </c>
      <c r="CD98">
        <v>0.49714285699999999</v>
      </c>
      <c r="CE98">
        <v>2.2857143E-2</v>
      </c>
      <c r="CF98">
        <v>9.1428571E-2</v>
      </c>
      <c r="CG98" t="s">
        <v>159</v>
      </c>
      <c r="CH98" t="s">
        <v>2110</v>
      </c>
      <c r="CI98" t="s">
        <v>2111</v>
      </c>
      <c r="CJ98" t="s">
        <v>167</v>
      </c>
      <c r="CK98" t="s">
        <v>2102</v>
      </c>
      <c r="CL98" t="s">
        <v>2112</v>
      </c>
    </row>
    <row r="99" spans="1:90">
      <c r="A99" s="1">
        <v>43978</v>
      </c>
      <c r="B99" t="s">
        <v>1206</v>
      </c>
      <c r="C99">
        <v>2342</v>
      </c>
      <c r="D99" t="s">
        <v>685</v>
      </c>
      <c r="E99">
        <v>1</v>
      </c>
      <c r="F99" t="s">
        <v>253</v>
      </c>
      <c r="G99" t="s">
        <v>98</v>
      </c>
      <c r="H99">
        <v>25</v>
      </c>
      <c r="I99" t="s">
        <v>201</v>
      </c>
      <c r="J99" t="s">
        <v>171</v>
      </c>
      <c r="K99">
        <v>127</v>
      </c>
      <c r="L99">
        <v>310124.44880000001</v>
      </c>
      <c r="M99">
        <v>3737</v>
      </c>
      <c r="N99">
        <v>6</v>
      </c>
      <c r="O99">
        <v>275</v>
      </c>
      <c r="P99">
        <v>802</v>
      </c>
      <c r="Q99">
        <v>2290</v>
      </c>
      <c r="R99">
        <v>284</v>
      </c>
      <c r="S99">
        <v>80</v>
      </c>
      <c r="T99">
        <v>1.6055659999999999E-3</v>
      </c>
      <c r="U99">
        <v>7.3588440000000005E-2</v>
      </c>
      <c r="V99">
        <v>0.21461064999999999</v>
      </c>
      <c r="W99">
        <v>0.61279100900000005</v>
      </c>
      <c r="X99">
        <v>7.5996788999999995E-2</v>
      </c>
      <c r="Y99">
        <v>2.1407546E-2</v>
      </c>
      <c r="Z99">
        <v>11</v>
      </c>
      <c r="AA99">
        <v>65</v>
      </c>
      <c r="AB99">
        <v>324</v>
      </c>
      <c r="AC99">
        <v>628</v>
      </c>
      <c r="AD99">
        <v>1316</v>
      </c>
      <c r="AE99">
        <v>946</v>
      </c>
      <c r="AF99">
        <v>291</v>
      </c>
      <c r="AG99">
        <v>106</v>
      </c>
      <c r="AH99">
        <v>50</v>
      </c>
      <c r="AI99">
        <v>2.9435379999999999E-3</v>
      </c>
      <c r="AJ99">
        <v>1.7393631E-2</v>
      </c>
      <c r="AK99">
        <v>8.6700561999999995E-2</v>
      </c>
      <c r="AL99">
        <v>0.16804923699999999</v>
      </c>
      <c r="AM99">
        <v>0.35215413400000001</v>
      </c>
      <c r="AN99">
        <v>0.253144233</v>
      </c>
      <c r="AO99">
        <v>7.7869948999999994E-2</v>
      </c>
      <c r="AP99">
        <v>2.8364998999999998E-2</v>
      </c>
      <c r="AQ99">
        <v>1.3379716E-2</v>
      </c>
      <c r="AR99">
        <v>9500</v>
      </c>
      <c r="AS99">
        <v>837</v>
      </c>
      <c r="AT99">
        <v>473</v>
      </c>
      <c r="AU99">
        <v>272</v>
      </c>
      <c r="AV99">
        <v>719</v>
      </c>
      <c r="AW99">
        <v>119</v>
      </c>
      <c r="AX99">
        <v>251</v>
      </c>
      <c r="AY99">
        <v>257</v>
      </c>
      <c r="AZ99">
        <v>596</v>
      </c>
      <c r="BA99">
        <v>683</v>
      </c>
      <c r="BB99">
        <v>2057</v>
      </c>
      <c r="BC99">
        <v>1535</v>
      </c>
      <c r="BD99">
        <v>444</v>
      </c>
      <c r="BE99">
        <v>625</v>
      </c>
      <c r="BF99">
        <v>436</v>
      </c>
      <c r="BG99">
        <v>121</v>
      </c>
      <c r="BH99">
        <v>75</v>
      </c>
      <c r="BI99">
        <v>35.299999999999997</v>
      </c>
      <c r="BJ99">
        <v>33</v>
      </c>
      <c r="BK99">
        <v>8.8105263000000003E-2</v>
      </c>
      <c r="BL99">
        <v>4.9789474E-2</v>
      </c>
      <c r="BM99">
        <v>2.8631579000000001E-2</v>
      </c>
      <c r="BN99">
        <v>7.5684211000000001E-2</v>
      </c>
      <c r="BO99">
        <v>1.2526315999999999E-2</v>
      </c>
      <c r="BP99">
        <v>2.6421053E-2</v>
      </c>
      <c r="BQ99">
        <v>2.7052632E-2</v>
      </c>
      <c r="BR99">
        <v>6.2736842000000001E-2</v>
      </c>
      <c r="BS99">
        <v>7.1894737E-2</v>
      </c>
      <c r="BT99">
        <v>0.216526316</v>
      </c>
      <c r="BU99">
        <v>0.161578947</v>
      </c>
      <c r="BV99">
        <v>4.6736842000000001E-2</v>
      </c>
      <c r="BW99">
        <v>6.5789474000000001E-2</v>
      </c>
      <c r="BX99">
        <v>4.5894736999999998E-2</v>
      </c>
      <c r="BY99">
        <v>1.2736842E-2</v>
      </c>
      <c r="BZ99">
        <v>7.8947370000000006E-3</v>
      </c>
      <c r="CA99">
        <v>1</v>
      </c>
      <c r="CB99">
        <v>58</v>
      </c>
      <c r="CC99">
        <v>7</v>
      </c>
      <c r="CD99">
        <v>5.5118109999999998E-2</v>
      </c>
      <c r="CE99">
        <v>7.8740159999999993E-3</v>
      </c>
      <c r="CF99">
        <v>0.45669291299999998</v>
      </c>
      <c r="CG99" t="s">
        <v>158</v>
      </c>
      <c r="CH99" t="s">
        <v>2099</v>
      </c>
      <c r="CI99" t="s">
        <v>2100</v>
      </c>
      <c r="CJ99" t="s">
        <v>2101</v>
      </c>
      <c r="CK99" t="s">
        <v>2102</v>
      </c>
      <c r="CL99" t="s">
        <v>2103</v>
      </c>
    </row>
    <row r="100" spans="1:90">
      <c r="A100" s="1">
        <v>43972</v>
      </c>
      <c r="B100" t="s">
        <v>1207</v>
      </c>
      <c r="C100">
        <v>9559</v>
      </c>
      <c r="D100" t="s">
        <v>1054</v>
      </c>
      <c r="E100">
        <v>1</v>
      </c>
      <c r="F100" t="s">
        <v>255</v>
      </c>
      <c r="G100" t="s">
        <v>121</v>
      </c>
      <c r="H100">
        <v>20</v>
      </c>
      <c r="I100" t="s">
        <v>228</v>
      </c>
      <c r="J100" t="s">
        <v>222</v>
      </c>
      <c r="K100">
        <v>116</v>
      </c>
      <c r="L100">
        <v>698156.89659999998</v>
      </c>
      <c r="M100">
        <v>2028</v>
      </c>
      <c r="N100">
        <v>5</v>
      </c>
      <c r="O100">
        <v>204</v>
      </c>
      <c r="P100">
        <v>719</v>
      </c>
      <c r="Q100">
        <v>598</v>
      </c>
      <c r="R100">
        <v>324</v>
      </c>
      <c r="S100">
        <v>178</v>
      </c>
      <c r="T100">
        <v>2.4654830000000001E-3</v>
      </c>
      <c r="U100">
        <v>0.100591716</v>
      </c>
      <c r="V100">
        <v>0.35453648900000001</v>
      </c>
      <c r="W100">
        <v>0.29487179499999999</v>
      </c>
      <c r="X100">
        <v>0.15976331399999999</v>
      </c>
      <c r="Y100">
        <v>8.7771203000000006E-2</v>
      </c>
      <c r="Z100">
        <v>7</v>
      </c>
      <c r="AA100">
        <v>48</v>
      </c>
      <c r="AB100">
        <v>166</v>
      </c>
      <c r="AC100">
        <v>497</v>
      </c>
      <c r="AD100">
        <v>362</v>
      </c>
      <c r="AE100">
        <v>333</v>
      </c>
      <c r="AF100">
        <v>218</v>
      </c>
      <c r="AG100">
        <v>151</v>
      </c>
      <c r="AH100">
        <v>246</v>
      </c>
      <c r="AI100">
        <v>3.4516769999999998E-3</v>
      </c>
      <c r="AJ100">
        <v>2.3668639000000002E-2</v>
      </c>
      <c r="AK100">
        <v>8.1854043000000001E-2</v>
      </c>
      <c r="AL100">
        <v>0.24506903399999999</v>
      </c>
      <c r="AM100">
        <v>0.178500986</v>
      </c>
      <c r="AN100">
        <v>0.164201183</v>
      </c>
      <c r="AO100">
        <v>0.107495069</v>
      </c>
      <c r="AP100">
        <v>7.4457594000000002E-2</v>
      </c>
      <c r="AQ100">
        <v>0.121301775</v>
      </c>
      <c r="AR100">
        <v>4503</v>
      </c>
      <c r="AS100">
        <v>204</v>
      </c>
      <c r="AT100">
        <v>136</v>
      </c>
      <c r="AU100">
        <v>102</v>
      </c>
      <c r="AV100">
        <v>225</v>
      </c>
      <c r="AW100">
        <v>49</v>
      </c>
      <c r="AX100">
        <v>70</v>
      </c>
      <c r="AY100">
        <v>71</v>
      </c>
      <c r="AZ100">
        <v>190</v>
      </c>
      <c r="BA100">
        <v>127</v>
      </c>
      <c r="BB100">
        <v>778</v>
      </c>
      <c r="BC100">
        <v>995</v>
      </c>
      <c r="BD100">
        <v>417</v>
      </c>
      <c r="BE100">
        <v>604</v>
      </c>
      <c r="BF100">
        <v>402</v>
      </c>
      <c r="BG100">
        <v>87</v>
      </c>
      <c r="BH100">
        <v>46</v>
      </c>
      <c r="BI100">
        <v>46.2</v>
      </c>
      <c r="BJ100">
        <v>49</v>
      </c>
      <c r="BK100">
        <v>4.5303131000000003E-2</v>
      </c>
      <c r="BL100">
        <v>3.0202086999999999E-2</v>
      </c>
      <c r="BM100">
        <v>2.2651566000000001E-2</v>
      </c>
      <c r="BN100">
        <v>4.9966689000000002E-2</v>
      </c>
      <c r="BO100">
        <v>1.0881633999999999E-2</v>
      </c>
      <c r="BP100">
        <v>1.5545191999999999E-2</v>
      </c>
      <c r="BQ100">
        <v>1.5767265999999999E-2</v>
      </c>
      <c r="BR100">
        <v>4.2194093000000002E-2</v>
      </c>
      <c r="BS100">
        <v>2.820342E-2</v>
      </c>
      <c r="BT100">
        <v>0.172773706</v>
      </c>
      <c r="BU100">
        <v>0.22096380199999999</v>
      </c>
      <c r="BV100">
        <v>9.2604930000000002E-2</v>
      </c>
      <c r="BW100">
        <v>0.1341328</v>
      </c>
      <c r="BX100">
        <v>8.9273817000000005E-2</v>
      </c>
      <c r="BY100">
        <v>1.9320453000000001E-2</v>
      </c>
      <c r="BZ100">
        <v>1.0215412E-2</v>
      </c>
      <c r="CA100">
        <v>41</v>
      </c>
      <c r="CB100">
        <v>24</v>
      </c>
      <c r="CC100">
        <v>14</v>
      </c>
      <c r="CD100">
        <v>0.12068965500000001</v>
      </c>
      <c r="CE100">
        <v>0.35344827600000001</v>
      </c>
      <c r="CF100">
        <v>0.20689655200000001</v>
      </c>
      <c r="CG100" t="s">
        <v>161</v>
      </c>
      <c r="CH100" t="s">
        <v>2106</v>
      </c>
      <c r="CI100" t="s">
        <v>2104</v>
      </c>
      <c r="CJ100" t="s">
        <v>2101</v>
      </c>
      <c r="CK100" t="s">
        <v>2105</v>
      </c>
      <c r="CL100" t="s">
        <v>2107</v>
      </c>
    </row>
    <row r="101" spans="1:90">
      <c r="A101" s="1">
        <v>43953</v>
      </c>
      <c r="B101" t="s">
        <v>1208</v>
      </c>
      <c r="C101">
        <v>1765</v>
      </c>
      <c r="D101" t="s">
        <v>876</v>
      </c>
      <c r="E101">
        <v>2</v>
      </c>
      <c r="F101" t="s">
        <v>253</v>
      </c>
      <c r="G101" t="s">
        <v>122</v>
      </c>
      <c r="H101">
        <v>29</v>
      </c>
      <c r="I101" t="s">
        <v>228</v>
      </c>
      <c r="J101" t="s">
        <v>226</v>
      </c>
      <c r="K101">
        <v>70</v>
      </c>
      <c r="L101">
        <v>953869.28570000001</v>
      </c>
      <c r="M101">
        <v>2023</v>
      </c>
      <c r="N101">
        <v>2</v>
      </c>
      <c r="O101">
        <v>52</v>
      </c>
      <c r="P101">
        <v>272</v>
      </c>
      <c r="Q101">
        <v>631</v>
      </c>
      <c r="R101">
        <v>637</v>
      </c>
      <c r="S101">
        <v>429</v>
      </c>
      <c r="T101">
        <v>9.8863100000000001E-4</v>
      </c>
      <c r="U101">
        <v>2.5704398999999999E-2</v>
      </c>
      <c r="V101">
        <v>0.13445378199999999</v>
      </c>
      <c r="W101">
        <v>0.311913</v>
      </c>
      <c r="X101">
        <v>0.31487889299999999</v>
      </c>
      <c r="Y101">
        <v>0.21206129500000001</v>
      </c>
      <c r="Z101">
        <v>2</v>
      </c>
      <c r="AA101">
        <v>10</v>
      </c>
      <c r="AB101">
        <v>41</v>
      </c>
      <c r="AC101">
        <v>165</v>
      </c>
      <c r="AD101">
        <v>276</v>
      </c>
      <c r="AE101">
        <v>288</v>
      </c>
      <c r="AF101">
        <v>286</v>
      </c>
      <c r="AG101">
        <v>296</v>
      </c>
      <c r="AH101">
        <v>659</v>
      </c>
      <c r="AI101">
        <v>9.8863100000000001E-4</v>
      </c>
      <c r="AJ101">
        <v>4.943154E-3</v>
      </c>
      <c r="AK101">
        <v>2.0266929999999999E-2</v>
      </c>
      <c r="AL101">
        <v>8.1562037000000004E-2</v>
      </c>
      <c r="AM101">
        <v>0.136431043</v>
      </c>
      <c r="AN101">
        <v>0.142362827</v>
      </c>
      <c r="AO101">
        <v>0.14137419700000001</v>
      </c>
      <c r="AP101">
        <v>0.14631735000000001</v>
      </c>
      <c r="AQ101">
        <v>0.32575383099999999</v>
      </c>
      <c r="AR101">
        <v>5233</v>
      </c>
      <c r="AS101">
        <v>239</v>
      </c>
      <c r="AT101">
        <v>203</v>
      </c>
      <c r="AU101">
        <v>143</v>
      </c>
      <c r="AV101">
        <v>397</v>
      </c>
      <c r="AW101">
        <v>89</v>
      </c>
      <c r="AX101">
        <v>171</v>
      </c>
      <c r="AY101">
        <v>126</v>
      </c>
      <c r="AZ101">
        <v>185</v>
      </c>
      <c r="BA101">
        <v>114</v>
      </c>
      <c r="BB101">
        <v>735</v>
      </c>
      <c r="BC101">
        <v>1326</v>
      </c>
      <c r="BD101">
        <v>426</v>
      </c>
      <c r="BE101">
        <v>574</v>
      </c>
      <c r="BF101">
        <v>372</v>
      </c>
      <c r="BG101">
        <v>94</v>
      </c>
      <c r="BH101">
        <v>39</v>
      </c>
      <c r="BI101">
        <v>43.1</v>
      </c>
      <c r="BJ101">
        <v>47</v>
      </c>
      <c r="BK101">
        <v>4.5671699000000003E-2</v>
      </c>
      <c r="BL101">
        <v>3.8792279999999998E-2</v>
      </c>
      <c r="BM101">
        <v>2.7326580999999999E-2</v>
      </c>
      <c r="BN101">
        <v>7.5864705000000004E-2</v>
      </c>
      <c r="BO101">
        <v>1.7007452999999999E-2</v>
      </c>
      <c r="BP101">
        <v>3.2677241000000003E-2</v>
      </c>
      <c r="BQ101">
        <v>2.4077966999999999E-2</v>
      </c>
      <c r="BR101">
        <v>3.535257E-2</v>
      </c>
      <c r="BS101">
        <v>2.1784827E-2</v>
      </c>
      <c r="BT101">
        <v>0.14045480599999999</v>
      </c>
      <c r="BU101">
        <v>0.25339193599999998</v>
      </c>
      <c r="BV101">
        <v>8.1406459E-2</v>
      </c>
      <c r="BW101">
        <v>0.109688515</v>
      </c>
      <c r="BX101">
        <v>7.1087330000000004E-2</v>
      </c>
      <c r="BY101">
        <v>1.7962928E-2</v>
      </c>
      <c r="BZ101">
        <v>7.4527040000000001E-3</v>
      </c>
      <c r="CA101">
        <v>50</v>
      </c>
      <c r="CB101">
        <v>5</v>
      </c>
      <c r="CC101">
        <v>2</v>
      </c>
      <c r="CD101">
        <v>2.8571428999999999E-2</v>
      </c>
      <c r="CE101">
        <v>0.71428571399999996</v>
      </c>
      <c r="CF101">
        <v>7.1428570999999996E-2</v>
      </c>
      <c r="CG101" t="s">
        <v>157</v>
      </c>
      <c r="CH101" t="s">
        <v>2108</v>
      </c>
      <c r="CI101" t="s">
        <v>2100</v>
      </c>
      <c r="CJ101" t="s">
        <v>2101</v>
      </c>
      <c r="CK101" t="s">
        <v>2102</v>
      </c>
      <c r="CL101" t="s">
        <v>2109</v>
      </c>
    </row>
    <row r="102" spans="1:90">
      <c r="A102" s="1">
        <v>43958</v>
      </c>
      <c r="B102" t="s">
        <v>1209</v>
      </c>
      <c r="C102">
        <v>9559</v>
      </c>
      <c r="D102" t="s">
        <v>964</v>
      </c>
      <c r="E102">
        <v>2</v>
      </c>
      <c r="F102" t="s">
        <v>253</v>
      </c>
      <c r="G102" t="s">
        <v>130</v>
      </c>
      <c r="H102">
        <v>24</v>
      </c>
      <c r="I102" t="s">
        <v>228</v>
      </c>
      <c r="J102" t="s">
        <v>220</v>
      </c>
      <c r="K102">
        <v>164</v>
      </c>
      <c r="L102">
        <v>519990.18290000001</v>
      </c>
      <c r="M102">
        <v>3098</v>
      </c>
      <c r="N102">
        <v>5</v>
      </c>
      <c r="O102">
        <v>270</v>
      </c>
      <c r="P102">
        <v>893</v>
      </c>
      <c r="Q102">
        <v>1162</v>
      </c>
      <c r="R102">
        <v>580</v>
      </c>
      <c r="S102">
        <v>188</v>
      </c>
      <c r="T102">
        <v>1.613944E-3</v>
      </c>
      <c r="U102">
        <v>8.7153001999999993E-2</v>
      </c>
      <c r="V102">
        <v>0.28825048399999997</v>
      </c>
      <c r="W102">
        <v>0.37508069700000002</v>
      </c>
      <c r="X102">
        <v>0.18721756000000001</v>
      </c>
      <c r="Y102">
        <v>6.0684311999999997E-2</v>
      </c>
      <c r="Z102">
        <v>18</v>
      </c>
      <c r="AA102">
        <v>57</v>
      </c>
      <c r="AB102">
        <v>279</v>
      </c>
      <c r="AC102">
        <v>585</v>
      </c>
      <c r="AD102">
        <v>612</v>
      </c>
      <c r="AE102">
        <v>598</v>
      </c>
      <c r="AF102">
        <v>440</v>
      </c>
      <c r="AG102">
        <v>258</v>
      </c>
      <c r="AH102">
        <v>251</v>
      </c>
      <c r="AI102">
        <v>5.8101999999999997E-3</v>
      </c>
      <c r="AJ102">
        <v>1.8398966999999999E-2</v>
      </c>
      <c r="AK102">
        <v>9.0058102000000001E-2</v>
      </c>
      <c r="AL102">
        <v>0.18883150400000001</v>
      </c>
      <c r="AM102">
        <v>0.19754680399999999</v>
      </c>
      <c r="AN102">
        <v>0.19302775999999999</v>
      </c>
      <c r="AO102">
        <v>0.14202711400000001</v>
      </c>
      <c r="AP102">
        <v>8.3279535000000002E-2</v>
      </c>
      <c r="AQ102">
        <v>8.1020013000000002E-2</v>
      </c>
      <c r="AR102">
        <v>7411</v>
      </c>
      <c r="AS102">
        <v>504</v>
      </c>
      <c r="AT102">
        <v>255</v>
      </c>
      <c r="AU102">
        <v>169</v>
      </c>
      <c r="AV102">
        <v>471</v>
      </c>
      <c r="AW102">
        <v>85</v>
      </c>
      <c r="AX102">
        <v>158</v>
      </c>
      <c r="AY102">
        <v>150</v>
      </c>
      <c r="AZ102">
        <v>343</v>
      </c>
      <c r="BA102">
        <v>312</v>
      </c>
      <c r="BB102">
        <v>1642</v>
      </c>
      <c r="BC102">
        <v>1431</v>
      </c>
      <c r="BD102">
        <v>481</v>
      </c>
      <c r="BE102">
        <v>668</v>
      </c>
      <c r="BF102">
        <v>488</v>
      </c>
      <c r="BG102">
        <v>157</v>
      </c>
      <c r="BH102">
        <v>97</v>
      </c>
      <c r="BI102">
        <v>41.1</v>
      </c>
      <c r="BJ102">
        <v>41</v>
      </c>
      <c r="BK102">
        <v>6.8007017000000003E-2</v>
      </c>
      <c r="BL102">
        <v>3.4408312000000003E-2</v>
      </c>
      <c r="BM102">
        <v>2.2803940000000002E-2</v>
      </c>
      <c r="BN102">
        <v>6.3554176000000004E-2</v>
      </c>
      <c r="BO102">
        <v>1.1469437000000001E-2</v>
      </c>
      <c r="BP102">
        <v>2.1319660000000001E-2</v>
      </c>
      <c r="BQ102">
        <v>2.0240184000000001E-2</v>
      </c>
      <c r="BR102">
        <v>4.6282552999999997E-2</v>
      </c>
      <c r="BS102">
        <v>4.2099582000000003E-2</v>
      </c>
      <c r="BT102">
        <v>0.221562542</v>
      </c>
      <c r="BU102">
        <v>0.19309135099999999</v>
      </c>
      <c r="BV102">
        <v>6.4903522000000005E-2</v>
      </c>
      <c r="BW102">
        <v>9.0136283999999997E-2</v>
      </c>
      <c r="BX102">
        <v>6.5848063999999998E-2</v>
      </c>
      <c r="BY102">
        <v>2.1184725000000001E-2</v>
      </c>
      <c r="BZ102">
        <v>1.3088651999999999E-2</v>
      </c>
      <c r="CA102">
        <v>44</v>
      </c>
      <c r="CB102">
        <v>36</v>
      </c>
      <c r="CC102">
        <v>49</v>
      </c>
      <c r="CD102">
        <v>0.29878048800000001</v>
      </c>
      <c r="CE102">
        <v>0.26829268299999998</v>
      </c>
      <c r="CF102">
        <v>0.21951219499999999</v>
      </c>
      <c r="CG102" t="s">
        <v>161</v>
      </c>
      <c r="CH102" t="s">
        <v>2106</v>
      </c>
      <c r="CI102" t="s">
        <v>2104</v>
      </c>
      <c r="CJ102" t="s">
        <v>2101</v>
      </c>
      <c r="CK102" t="s">
        <v>2105</v>
      </c>
      <c r="CL102" t="s">
        <v>2107</v>
      </c>
    </row>
    <row r="103" spans="1:90">
      <c r="A103" s="1">
        <v>43965</v>
      </c>
      <c r="B103" t="s">
        <v>1210</v>
      </c>
      <c r="C103">
        <v>9559</v>
      </c>
      <c r="D103" t="s">
        <v>746</v>
      </c>
      <c r="E103">
        <v>1</v>
      </c>
      <c r="F103" t="s">
        <v>253</v>
      </c>
      <c r="G103" t="s">
        <v>44</v>
      </c>
      <c r="H103">
        <v>23</v>
      </c>
      <c r="I103" t="s">
        <v>201</v>
      </c>
      <c r="J103" t="s">
        <v>207</v>
      </c>
      <c r="K103">
        <v>84</v>
      </c>
      <c r="L103">
        <v>392655.72619999998</v>
      </c>
      <c r="M103">
        <v>1763</v>
      </c>
      <c r="N103">
        <v>1</v>
      </c>
      <c r="O103">
        <v>97</v>
      </c>
      <c r="P103">
        <v>232</v>
      </c>
      <c r="Q103">
        <v>792</v>
      </c>
      <c r="R103">
        <v>471</v>
      </c>
      <c r="S103">
        <v>170</v>
      </c>
      <c r="T103">
        <v>5.6721500000000004E-4</v>
      </c>
      <c r="U103">
        <v>5.5019853000000001E-2</v>
      </c>
      <c r="V103">
        <v>0.131593874</v>
      </c>
      <c r="W103">
        <v>0.44923426</v>
      </c>
      <c r="X103">
        <v>0.26715825300000001</v>
      </c>
      <c r="Y103">
        <v>9.6426546000000002E-2</v>
      </c>
      <c r="Z103">
        <v>0</v>
      </c>
      <c r="AA103">
        <v>13</v>
      </c>
      <c r="AB103">
        <v>78</v>
      </c>
      <c r="AC103">
        <v>135</v>
      </c>
      <c r="AD103">
        <v>356</v>
      </c>
      <c r="AE103">
        <v>400</v>
      </c>
      <c r="AF103">
        <v>295</v>
      </c>
      <c r="AG103">
        <v>204</v>
      </c>
      <c r="AH103">
        <v>282</v>
      </c>
      <c r="AI103">
        <v>0</v>
      </c>
      <c r="AJ103">
        <v>7.3737949999999998E-3</v>
      </c>
      <c r="AK103">
        <v>4.4242768000000002E-2</v>
      </c>
      <c r="AL103">
        <v>7.6574022000000005E-2</v>
      </c>
      <c r="AM103">
        <v>0.20192853099999999</v>
      </c>
      <c r="AN103">
        <v>0.22688599000000001</v>
      </c>
      <c r="AO103">
        <v>0.16732841700000001</v>
      </c>
      <c r="AP103">
        <v>0.115711855</v>
      </c>
      <c r="AQ103">
        <v>0.15995462299999999</v>
      </c>
      <c r="AR103">
        <v>4563</v>
      </c>
      <c r="AS103">
        <v>260</v>
      </c>
      <c r="AT103">
        <v>149</v>
      </c>
      <c r="AU103">
        <v>89</v>
      </c>
      <c r="AV103">
        <v>321</v>
      </c>
      <c r="AW103">
        <v>84</v>
      </c>
      <c r="AX103">
        <v>161</v>
      </c>
      <c r="AY103">
        <v>122</v>
      </c>
      <c r="AZ103">
        <v>177</v>
      </c>
      <c r="BA103">
        <v>168</v>
      </c>
      <c r="BB103">
        <v>784</v>
      </c>
      <c r="BC103">
        <v>1088</v>
      </c>
      <c r="BD103">
        <v>303</v>
      </c>
      <c r="BE103">
        <v>462</v>
      </c>
      <c r="BF103">
        <v>281</v>
      </c>
      <c r="BG103">
        <v>80</v>
      </c>
      <c r="BH103">
        <v>34</v>
      </c>
      <c r="BI103">
        <v>41.5</v>
      </c>
      <c r="BJ103">
        <v>44</v>
      </c>
      <c r="BK103">
        <v>5.6980057000000001E-2</v>
      </c>
      <c r="BL103">
        <v>3.2653955999999998E-2</v>
      </c>
      <c r="BM103">
        <v>1.9504712E-2</v>
      </c>
      <c r="BN103">
        <v>7.0348455000000004E-2</v>
      </c>
      <c r="BO103">
        <v>1.8408941000000002E-2</v>
      </c>
      <c r="BP103">
        <v>3.5283805000000001E-2</v>
      </c>
      <c r="BQ103">
        <v>2.6736796E-2</v>
      </c>
      <c r="BR103">
        <v>3.8790270000000002E-2</v>
      </c>
      <c r="BS103">
        <v>3.6817883000000003E-2</v>
      </c>
      <c r="BT103">
        <v>0.171816787</v>
      </c>
      <c r="BU103">
        <v>0.23843962299999999</v>
      </c>
      <c r="BV103">
        <v>6.6403682000000006E-2</v>
      </c>
      <c r="BW103">
        <v>0.101249178</v>
      </c>
      <c r="BX103">
        <v>6.1582291999999997E-2</v>
      </c>
      <c r="BY103">
        <v>1.7532325000000001E-2</v>
      </c>
      <c r="BZ103">
        <v>7.4512379999999998E-3</v>
      </c>
      <c r="CA103">
        <v>30</v>
      </c>
      <c r="CB103">
        <v>18</v>
      </c>
      <c r="CC103">
        <v>0</v>
      </c>
      <c r="CD103">
        <v>0</v>
      </c>
      <c r="CE103">
        <v>0.35714285699999998</v>
      </c>
      <c r="CF103">
        <v>0.21428571399999999</v>
      </c>
      <c r="CG103" t="s">
        <v>161</v>
      </c>
      <c r="CH103" t="s">
        <v>2106</v>
      </c>
      <c r="CI103" t="s">
        <v>2104</v>
      </c>
      <c r="CJ103" t="s">
        <v>2101</v>
      </c>
      <c r="CK103" t="s">
        <v>2105</v>
      </c>
      <c r="CL103" t="s">
        <v>2107</v>
      </c>
    </row>
    <row r="104" spans="1:90">
      <c r="A104" s="1">
        <v>43956</v>
      </c>
      <c r="B104" t="s">
        <v>1211</v>
      </c>
      <c r="C104">
        <v>9559</v>
      </c>
      <c r="D104" t="s">
        <v>1039</v>
      </c>
      <c r="E104">
        <v>3</v>
      </c>
      <c r="F104" t="s">
        <v>255</v>
      </c>
      <c r="G104" t="s">
        <v>129</v>
      </c>
      <c r="H104">
        <v>21</v>
      </c>
      <c r="I104" t="s">
        <v>228</v>
      </c>
      <c r="J104" t="s">
        <v>217</v>
      </c>
      <c r="K104">
        <v>174</v>
      </c>
      <c r="L104">
        <v>504863.56319999998</v>
      </c>
      <c r="M104">
        <v>3746</v>
      </c>
      <c r="N104">
        <v>1</v>
      </c>
      <c r="O104">
        <v>185</v>
      </c>
      <c r="P104">
        <v>725</v>
      </c>
      <c r="Q104">
        <v>1720</v>
      </c>
      <c r="R104">
        <v>910</v>
      </c>
      <c r="S104">
        <v>205</v>
      </c>
      <c r="T104">
        <v>2.6695100000000003E-4</v>
      </c>
      <c r="U104">
        <v>4.9386012E-2</v>
      </c>
      <c r="V104">
        <v>0.193539776</v>
      </c>
      <c r="W104">
        <v>0.459156434</v>
      </c>
      <c r="X104">
        <v>0.242925788</v>
      </c>
      <c r="Y104">
        <v>5.4725040000000003E-2</v>
      </c>
      <c r="Z104">
        <v>18</v>
      </c>
      <c r="AA104">
        <v>42</v>
      </c>
      <c r="AB104">
        <v>167</v>
      </c>
      <c r="AC104">
        <v>458</v>
      </c>
      <c r="AD104">
        <v>850</v>
      </c>
      <c r="AE104">
        <v>934</v>
      </c>
      <c r="AF104">
        <v>560</v>
      </c>
      <c r="AG104">
        <v>360</v>
      </c>
      <c r="AH104">
        <v>357</v>
      </c>
      <c r="AI104">
        <v>4.8051250000000004E-3</v>
      </c>
      <c r="AJ104">
        <v>1.1211959000000001E-2</v>
      </c>
      <c r="AK104">
        <v>4.4580886E-2</v>
      </c>
      <c r="AL104">
        <v>0.12226374800000001</v>
      </c>
      <c r="AM104">
        <v>0.22690870299999999</v>
      </c>
      <c r="AN104">
        <v>0.249332621</v>
      </c>
      <c r="AO104">
        <v>0.14949279200000001</v>
      </c>
      <c r="AP104">
        <v>9.6102509000000003E-2</v>
      </c>
      <c r="AQ104">
        <v>9.5301654999999999E-2</v>
      </c>
      <c r="AR104">
        <v>9296</v>
      </c>
      <c r="AS104">
        <v>499</v>
      </c>
      <c r="AT104">
        <v>319</v>
      </c>
      <c r="AU104">
        <v>197</v>
      </c>
      <c r="AV104">
        <v>538</v>
      </c>
      <c r="AW104">
        <v>126</v>
      </c>
      <c r="AX104">
        <v>243</v>
      </c>
      <c r="AY104">
        <v>208</v>
      </c>
      <c r="AZ104">
        <v>459</v>
      </c>
      <c r="BA104">
        <v>384</v>
      </c>
      <c r="BB104">
        <v>1845</v>
      </c>
      <c r="BC104">
        <v>1995</v>
      </c>
      <c r="BD104">
        <v>671</v>
      </c>
      <c r="BE104">
        <v>873</v>
      </c>
      <c r="BF104">
        <v>675</v>
      </c>
      <c r="BG104">
        <v>183</v>
      </c>
      <c r="BH104">
        <v>81</v>
      </c>
      <c r="BI104">
        <v>42.2</v>
      </c>
      <c r="BJ104">
        <v>43</v>
      </c>
      <c r="BK104">
        <v>5.3679002000000003E-2</v>
      </c>
      <c r="BL104">
        <v>3.4315835000000003E-2</v>
      </c>
      <c r="BM104">
        <v>2.1191910000000001E-2</v>
      </c>
      <c r="BN104">
        <v>5.7874355000000002E-2</v>
      </c>
      <c r="BO104">
        <v>1.3554217E-2</v>
      </c>
      <c r="BP104">
        <v>2.6140275000000001E-2</v>
      </c>
      <c r="BQ104">
        <v>2.2375215E-2</v>
      </c>
      <c r="BR104">
        <v>4.9376075999999998E-2</v>
      </c>
      <c r="BS104">
        <v>4.1308089999999999E-2</v>
      </c>
      <c r="BT104">
        <v>0.19847246099999999</v>
      </c>
      <c r="BU104">
        <v>0.21460843399999999</v>
      </c>
      <c r="BV104">
        <v>7.2181582999999994E-2</v>
      </c>
      <c r="BW104">
        <v>9.3911359999999999E-2</v>
      </c>
      <c r="BX104">
        <v>7.2611876000000006E-2</v>
      </c>
      <c r="BY104">
        <v>1.9685886E-2</v>
      </c>
      <c r="BZ104">
        <v>8.7134250000000003E-3</v>
      </c>
      <c r="CA104">
        <v>54</v>
      </c>
      <c r="CB104">
        <v>67</v>
      </c>
      <c r="CC104">
        <v>13</v>
      </c>
      <c r="CD104">
        <v>7.4712643999999995E-2</v>
      </c>
      <c r="CE104">
        <v>0.31034482800000002</v>
      </c>
      <c r="CF104">
        <v>0.38505747099999998</v>
      </c>
      <c r="CG104" t="s">
        <v>161</v>
      </c>
      <c r="CH104" t="s">
        <v>2106</v>
      </c>
      <c r="CI104" t="s">
        <v>2104</v>
      </c>
      <c r="CJ104" t="s">
        <v>2101</v>
      </c>
      <c r="CK104" t="s">
        <v>2105</v>
      </c>
      <c r="CL104" t="s">
        <v>2107</v>
      </c>
    </row>
    <row r="105" spans="1:90">
      <c r="A105" s="1">
        <v>43962</v>
      </c>
      <c r="B105" t="s">
        <v>1212</v>
      </c>
      <c r="C105">
        <v>7747</v>
      </c>
      <c r="D105" t="s">
        <v>570</v>
      </c>
      <c r="E105">
        <v>2</v>
      </c>
      <c r="F105" t="s">
        <v>253</v>
      </c>
      <c r="G105" t="s">
        <v>92</v>
      </c>
      <c r="H105">
        <v>20</v>
      </c>
      <c r="I105" t="s">
        <v>201</v>
      </c>
      <c r="J105" t="s">
        <v>206</v>
      </c>
      <c r="K105">
        <v>201</v>
      </c>
      <c r="L105">
        <v>228256.43780000001</v>
      </c>
      <c r="M105">
        <v>3426</v>
      </c>
      <c r="N105">
        <v>5</v>
      </c>
      <c r="O105">
        <v>210</v>
      </c>
      <c r="P105">
        <v>794</v>
      </c>
      <c r="Q105">
        <v>2021</v>
      </c>
      <c r="R105">
        <v>325</v>
      </c>
      <c r="S105">
        <v>71</v>
      </c>
      <c r="T105">
        <v>1.459428E-3</v>
      </c>
      <c r="U105">
        <v>6.1295971999999997E-2</v>
      </c>
      <c r="V105">
        <v>0.23175715099999999</v>
      </c>
      <c r="W105">
        <v>0.58990075900000005</v>
      </c>
      <c r="X105">
        <v>9.4862814000000004E-2</v>
      </c>
      <c r="Y105">
        <v>2.0723875999999999E-2</v>
      </c>
      <c r="Z105">
        <v>15</v>
      </c>
      <c r="AA105">
        <v>68</v>
      </c>
      <c r="AB105">
        <v>162</v>
      </c>
      <c r="AC105">
        <v>582</v>
      </c>
      <c r="AD105">
        <v>1272</v>
      </c>
      <c r="AE105">
        <v>799</v>
      </c>
      <c r="AF105">
        <v>317</v>
      </c>
      <c r="AG105">
        <v>122</v>
      </c>
      <c r="AH105">
        <v>89</v>
      </c>
      <c r="AI105">
        <v>4.3782839999999996E-3</v>
      </c>
      <c r="AJ105">
        <v>1.9848219E-2</v>
      </c>
      <c r="AK105">
        <v>4.7285463999999999E-2</v>
      </c>
      <c r="AL105">
        <v>0.16987740800000001</v>
      </c>
      <c r="AM105">
        <v>0.37127845900000001</v>
      </c>
      <c r="AN105">
        <v>0.23321657900000001</v>
      </c>
      <c r="AO105">
        <v>9.2527729000000003E-2</v>
      </c>
      <c r="AP105">
        <v>3.5610041000000002E-2</v>
      </c>
      <c r="AQ105">
        <v>2.5977817E-2</v>
      </c>
      <c r="AR105">
        <v>8102</v>
      </c>
      <c r="AS105">
        <v>498</v>
      </c>
      <c r="AT105">
        <v>277</v>
      </c>
      <c r="AU105">
        <v>154</v>
      </c>
      <c r="AV105">
        <v>503</v>
      </c>
      <c r="AW105">
        <v>99</v>
      </c>
      <c r="AX105">
        <v>189</v>
      </c>
      <c r="AY105">
        <v>173</v>
      </c>
      <c r="AZ105">
        <v>464</v>
      </c>
      <c r="BA105">
        <v>470</v>
      </c>
      <c r="BB105">
        <v>1614</v>
      </c>
      <c r="BC105">
        <v>1566</v>
      </c>
      <c r="BD105">
        <v>543</v>
      </c>
      <c r="BE105">
        <v>944</v>
      </c>
      <c r="BF105">
        <v>428</v>
      </c>
      <c r="BG105">
        <v>118</v>
      </c>
      <c r="BH105">
        <v>62</v>
      </c>
      <c r="BI105">
        <v>40.799999999999997</v>
      </c>
      <c r="BJ105">
        <v>41</v>
      </c>
      <c r="BK105">
        <v>6.1466304999999999E-2</v>
      </c>
      <c r="BL105">
        <v>3.4189088999999999E-2</v>
      </c>
      <c r="BM105">
        <v>1.9007652E-2</v>
      </c>
      <c r="BN105">
        <v>6.2083435999999999E-2</v>
      </c>
      <c r="BO105">
        <v>1.2219205E-2</v>
      </c>
      <c r="BP105">
        <v>2.3327573000000001E-2</v>
      </c>
      <c r="BQ105">
        <v>2.1352751999999999E-2</v>
      </c>
      <c r="BR105">
        <v>5.7269809999999997E-2</v>
      </c>
      <c r="BS105">
        <v>5.8010368E-2</v>
      </c>
      <c r="BT105">
        <v>0.19921007199999999</v>
      </c>
      <c r="BU105">
        <v>0.193285608</v>
      </c>
      <c r="BV105">
        <v>6.7020489000000003E-2</v>
      </c>
      <c r="BW105">
        <v>0.116514441</v>
      </c>
      <c r="BX105">
        <v>5.2826462999999997E-2</v>
      </c>
      <c r="BY105">
        <v>1.4564305E-2</v>
      </c>
      <c r="BZ105">
        <v>7.6524310000000003E-3</v>
      </c>
      <c r="CA105">
        <v>10</v>
      </c>
      <c r="CB105">
        <v>42</v>
      </c>
      <c r="CC105">
        <v>24</v>
      </c>
      <c r="CD105">
        <v>0.119402985</v>
      </c>
      <c r="CE105">
        <v>4.9751244E-2</v>
      </c>
      <c r="CF105">
        <v>0.20895522399999999</v>
      </c>
      <c r="CG105" t="s">
        <v>160</v>
      </c>
      <c r="CH105" t="s">
        <v>2106</v>
      </c>
      <c r="CI105" t="s">
        <v>2100</v>
      </c>
      <c r="CJ105" t="s">
        <v>2101</v>
      </c>
      <c r="CK105" t="s">
        <v>2102</v>
      </c>
      <c r="CL105" t="s">
        <v>2107</v>
      </c>
    </row>
    <row r="106" spans="1:90">
      <c r="A106" s="1">
        <v>43980</v>
      </c>
      <c r="B106" t="s">
        <v>1213</v>
      </c>
      <c r="C106">
        <v>1765</v>
      </c>
      <c r="D106" t="s">
        <v>470</v>
      </c>
      <c r="E106">
        <v>2</v>
      </c>
      <c r="F106" t="s">
        <v>253</v>
      </c>
      <c r="G106" t="s">
        <v>56</v>
      </c>
      <c r="H106">
        <v>27</v>
      </c>
      <c r="I106" t="s">
        <v>201</v>
      </c>
      <c r="J106" t="s">
        <v>179</v>
      </c>
      <c r="K106">
        <v>311</v>
      </c>
      <c r="L106">
        <v>221931.96780000001</v>
      </c>
      <c r="M106">
        <v>5070</v>
      </c>
      <c r="N106">
        <v>8</v>
      </c>
      <c r="O106">
        <v>511</v>
      </c>
      <c r="P106">
        <v>1311</v>
      </c>
      <c r="Q106">
        <v>2819</v>
      </c>
      <c r="R106">
        <v>329</v>
      </c>
      <c r="S106">
        <v>92</v>
      </c>
      <c r="T106">
        <v>1.577909E-3</v>
      </c>
      <c r="U106">
        <v>0.100788955</v>
      </c>
      <c r="V106">
        <v>0.25857988199999998</v>
      </c>
      <c r="W106">
        <v>0.55601577899999999</v>
      </c>
      <c r="X106">
        <v>6.4891518999999995E-2</v>
      </c>
      <c r="Y106">
        <v>1.8145957000000001E-2</v>
      </c>
      <c r="Z106">
        <v>35</v>
      </c>
      <c r="AA106">
        <v>152</v>
      </c>
      <c r="AB106">
        <v>531</v>
      </c>
      <c r="AC106">
        <v>727</v>
      </c>
      <c r="AD106">
        <v>1716</v>
      </c>
      <c r="AE106">
        <v>1317</v>
      </c>
      <c r="AF106">
        <v>398</v>
      </c>
      <c r="AG106">
        <v>126</v>
      </c>
      <c r="AH106">
        <v>68</v>
      </c>
      <c r="AI106">
        <v>6.9033530000000001E-3</v>
      </c>
      <c r="AJ106">
        <v>2.9980276E-2</v>
      </c>
      <c r="AK106">
        <v>0.104733728</v>
      </c>
      <c r="AL106">
        <v>0.143392505</v>
      </c>
      <c r="AM106">
        <v>0.33846153800000001</v>
      </c>
      <c r="AN106">
        <v>0.25976331400000002</v>
      </c>
      <c r="AO106">
        <v>7.8500985999999995E-2</v>
      </c>
      <c r="AP106">
        <v>2.4852071E-2</v>
      </c>
      <c r="AQ106">
        <v>1.3412228999999999E-2</v>
      </c>
      <c r="AR106">
        <v>11936</v>
      </c>
      <c r="AS106">
        <v>864</v>
      </c>
      <c r="AT106">
        <v>449</v>
      </c>
      <c r="AU106">
        <v>214</v>
      </c>
      <c r="AV106">
        <v>635</v>
      </c>
      <c r="AW106">
        <v>140</v>
      </c>
      <c r="AX106">
        <v>267</v>
      </c>
      <c r="AY106">
        <v>270</v>
      </c>
      <c r="AZ106">
        <v>787</v>
      </c>
      <c r="BA106">
        <v>1032</v>
      </c>
      <c r="BB106">
        <v>2700</v>
      </c>
      <c r="BC106">
        <v>2134</v>
      </c>
      <c r="BD106">
        <v>589</v>
      </c>
      <c r="BE106">
        <v>904</v>
      </c>
      <c r="BF106">
        <v>644</v>
      </c>
      <c r="BG106">
        <v>194</v>
      </c>
      <c r="BH106">
        <v>113</v>
      </c>
      <c r="BI106">
        <v>38.299999999999997</v>
      </c>
      <c r="BJ106">
        <v>37</v>
      </c>
      <c r="BK106">
        <v>7.2386059000000003E-2</v>
      </c>
      <c r="BL106">
        <v>3.7617291999999997E-2</v>
      </c>
      <c r="BM106">
        <v>1.7928954E-2</v>
      </c>
      <c r="BN106">
        <v>5.3200402000000001E-2</v>
      </c>
      <c r="BO106">
        <v>1.1729223E-2</v>
      </c>
      <c r="BP106">
        <v>2.2369303E-2</v>
      </c>
      <c r="BQ106">
        <v>2.2620642999999999E-2</v>
      </c>
      <c r="BR106">
        <v>6.5934987E-2</v>
      </c>
      <c r="BS106">
        <v>8.6461125999999999E-2</v>
      </c>
      <c r="BT106">
        <v>0.22620643400000001</v>
      </c>
      <c r="BU106">
        <v>0.17878686299999999</v>
      </c>
      <c r="BV106">
        <v>4.9346515000000001E-2</v>
      </c>
      <c r="BW106">
        <v>7.5737264999999998E-2</v>
      </c>
      <c r="BX106">
        <v>5.3954424000000001E-2</v>
      </c>
      <c r="BY106">
        <v>1.6253350999999999E-2</v>
      </c>
      <c r="BZ106">
        <v>9.4671579999999998E-3</v>
      </c>
      <c r="CA106">
        <v>4</v>
      </c>
      <c r="CB106">
        <v>59</v>
      </c>
      <c r="CC106">
        <v>56</v>
      </c>
      <c r="CD106">
        <v>0.18006430900000001</v>
      </c>
      <c r="CE106">
        <v>1.2861736E-2</v>
      </c>
      <c r="CF106">
        <v>0.189710611</v>
      </c>
      <c r="CG106" t="s">
        <v>157</v>
      </c>
      <c r="CH106" t="s">
        <v>2108</v>
      </c>
      <c r="CI106" t="s">
        <v>2100</v>
      </c>
      <c r="CJ106" t="s">
        <v>2101</v>
      </c>
      <c r="CK106" t="s">
        <v>2102</v>
      </c>
      <c r="CL106" t="s">
        <v>2109</v>
      </c>
    </row>
    <row r="107" spans="1:90">
      <c r="A107" s="1">
        <v>43952</v>
      </c>
      <c r="B107" t="s">
        <v>1214</v>
      </c>
      <c r="C107">
        <v>9559</v>
      </c>
      <c r="D107" t="s">
        <v>717</v>
      </c>
      <c r="E107">
        <v>3</v>
      </c>
      <c r="F107" t="s">
        <v>255</v>
      </c>
      <c r="G107" t="s">
        <v>151</v>
      </c>
      <c r="H107">
        <v>28</v>
      </c>
      <c r="I107" t="s">
        <v>201</v>
      </c>
      <c r="J107" t="s">
        <v>204</v>
      </c>
      <c r="K107">
        <v>105</v>
      </c>
      <c r="L107">
        <v>1774377.324</v>
      </c>
      <c r="M107">
        <v>2026</v>
      </c>
      <c r="N107">
        <v>0</v>
      </c>
      <c r="O107">
        <v>130</v>
      </c>
      <c r="P107">
        <v>443</v>
      </c>
      <c r="Q107">
        <v>921</v>
      </c>
      <c r="R107">
        <v>397</v>
      </c>
      <c r="S107">
        <v>135</v>
      </c>
      <c r="T107">
        <v>0</v>
      </c>
      <c r="U107">
        <v>6.4165844E-2</v>
      </c>
      <c r="V107">
        <v>0.218657453</v>
      </c>
      <c r="W107">
        <v>0.45459032599999999</v>
      </c>
      <c r="X107">
        <v>0.195952616</v>
      </c>
      <c r="Y107">
        <v>6.6633761E-2</v>
      </c>
      <c r="Z107">
        <v>10</v>
      </c>
      <c r="AA107">
        <v>24</v>
      </c>
      <c r="AB107">
        <v>117</v>
      </c>
      <c r="AC107">
        <v>300</v>
      </c>
      <c r="AD107">
        <v>490</v>
      </c>
      <c r="AE107">
        <v>418</v>
      </c>
      <c r="AF107">
        <v>240</v>
      </c>
      <c r="AG107">
        <v>198</v>
      </c>
      <c r="AH107">
        <v>229</v>
      </c>
      <c r="AI107">
        <v>4.9358340000000001E-3</v>
      </c>
      <c r="AJ107">
        <v>1.1846002E-2</v>
      </c>
      <c r="AK107">
        <v>5.7749259999999997E-2</v>
      </c>
      <c r="AL107">
        <v>0.148075025</v>
      </c>
      <c r="AM107">
        <v>0.241855874</v>
      </c>
      <c r="AN107">
        <v>0.20631786799999999</v>
      </c>
      <c r="AO107">
        <v>0.11846002</v>
      </c>
      <c r="AP107">
        <v>9.7729516000000002E-2</v>
      </c>
      <c r="AQ107">
        <v>0.11303060199999999</v>
      </c>
      <c r="AR107">
        <v>4888</v>
      </c>
      <c r="AS107">
        <v>298</v>
      </c>
      <c r="AT107">
        <v>183</v>
      </c>
      <c r="AU107">
        <v>94</v>
      </c>
      <c r="AV107">
        <v>316</v>
      </c>
      <c r="AW107">
        <v>71</v>
      </c>
      <c r="AX107">
        <v>126</v>
      </c>
      <c r="AY107">
        <v>101</v>
      </c>
      <c r="AZ107">
        <v>220</v>
      </c>
      <c r="BA107">
        <v>248</v>
      </c>
      <c r="BB107">
        <v>950</v>
      </c>
      <c r="BC107">
        <v>1060</v>
      </c>
      <c r="BD107">
        <v>347</v>
      </c>
      <c r="BE107">
        <v>521</v>
      </c>
      <c r="BF107">
        <v>257</v>
      </c>
      <c r="BG107">
        <v>63</v>
      </c>
      <c r="BH107">
        <v>33</v>
      </c>
      <c r="BI107">
        <v>40.799999999999997</v>
      </c>
      <c r="BJ107">
        <v>42</v>
      </c>
      <c r="BK107">
        <v>6.096563E-2</v>
      </c>
      <c r="BL107">
        <v>3.7438625000000003E-2</v>
      </c>
      <c r="BM107">
        <v>1.9230769000000002E-2</v>
      </c>
      <c r="BN107">
        <v>6.4648118000000004E-2</v>
      </c>
      <c r="BO107">
        <v>1.4525368E-2</v>
      </c>
      <c r="BP107">
        <v>2.5777413999999998E-2</v>
      </c>
      <c r="BQ107">
        <v>2.0662848000000001E-2</v>
      </c>
      <c r="BR107">
        <v>4.5008183E-2</v>
      </c>
      <c r="BS107">
        <v>5.0736497999999998E-2</v>
      </c>
      <c r="BT107">
        <v>0.194353519</v>
      </c>
      <c r="BU107">
        <v>0.21685761000000001</v>
      </c>
      <c r="BV107">
        <v>7.099018E-2</v>
      </c>
      <c r="BW107">
        <v>0.106587561</v>
      </c>
      <c r="BX107">
        <v>5.2577740999999997E-2</v>
      </c>
      <c r="BY107">
        <v>1.2888706999999999E-2</v>
      </c>
      <c r="BZ107">
        <v>6.7512270000000003E-3</v>
      </c>
      <c r="CA107">
        <v>26</v>
      </c>
      <c r="CB107">
        <v>35</v>
      </c>
      <c r="CC107">
        <v>3</v>
      </c>
      <c r="CD107">
        <v>2.8571428999999999E-2</v>
      </c>
      <c r="CE107">
        <v>0.24761904800000001</v>
      </c>
      <c r="CF107">
        <v>0.33333333300000001</v>
      </c>
      <c r="CG107" t="s">
        <v>161</v>
      </c>
      <c r="CH107" t="s">
        <v>2106</v>
      </c>
      <c r="CI107" t="s">
        <v>2104</v>
      </c>
      <c r="CJ107" t="s">
        <v>2101</v>
      </c>
      <c r="CK107" t="s">
        <v>2105</v>
      </c>
      <c r="CL107" t="s">
        <v>2107</v>
      </c>
    </row>
    <row r="108" spans="1:90">
      <c r="A108" s="1">
        <v>43954</v>
      </c>
      <c r="B108" t="s">
        <v>1215</v>
      </c>
      <c r="C108">
        <v>6825</v>
      </c>
      <c r="D108" t="s">
        <v>286</v>
      </c>
      <c r="E108">
        <v>1</v>
      </c>
      <c r="F108" t="s">
        <v>253</v>
      </c>
      <c r="G108" t="s">
        <v>53</v>
      </c>
      <c r="H108">
        <v>24</v>
      </c>
      <c r="I108" t="s">
        <v>201</v>
      </c>
      <c r="J108" t="s">
        <v>175</v>
      </c>
      <c r="K108">
        <v>69</v>
      </c>
      <c r="L108">
        <v>177992.44930000001</v>
      </c>
      <c r="M108">
        <v>3227</v>
      </c>
      <c r="N108">
        <v>7</v>
      </c>
      <c r="O108">
        <v>432</v>
      </c>
      <c r="P108">
        <v>1130</v>
      </c>
      <c r="Q108">
        <v>1488</v>
      </c>
      <c r="R108">
        <v>134</v>
      </c>
      <c r="S108">
        <v>36</v>
      </c>
      <c r="T108">
        <v>2.1691969999999999E-3</v>
      </c>
      <c r="U108">
        <v>0.13387046799999999</v>
      </c>
      <c r="V108">
        <v>0.350170437</v>
      </c>
      <c r="W108">
        <v>0.46110939000000001</v>
      </c>
      <c r="X108">
        <v>4.1524635999999997E-2</v>
      </c>
      <c r="Y108">
        <v>1.1155872000000001E-2</v>
      </c>
      <c r="Z108">
        <v>18</v>
      </c>
      <c r="AA108">
        <v>57</v>
      </c>
      <c r="AB108">
        <v>425</v>
      </c>
      <c r="AC108">
        <v>970</v>
      </c>
      <c r="AD108">
        <v>1016</v>
      </c>
      <c r="AE108">
        <v>560</v>
      </c>
      <c r="AF108">
        <v>112</v>
      </c>
      <c r="AG108">
        <v>40</v>
      </c>
      <c r="AH108">
        <v>29</v>
      </c>
      <c r="AI108">
        <v>5.5779360000000004E-3</v>
      </c>
      <c r="AJ108">
        <v>1.7663465E-2</v>
      </c>
      <c r="AK108">
        <v>0.13170127100000001</v>
      </c>
      <c r="AL108">
        <v>0.300588782</v>
      </c>
      <c r="AM108">
        <v>0.31484350799999999</v>
      </c>
      <c r="AN108">
        <v>0.17353579199999999</v>
      </c>
      <c r="AO108">
        <v>3.4707158000000002E-2</v>
      </c>
      <c r="AP108">
        <v>1.2395414E-2</v>
      </c>
      <c r="AQ108">
        <v>8.9866749999999995E-3</v>
      </c>
      <c r="AR108">
        <v>7542</v>
      </c>
      <c r="AS108">
        <v>791</v>
      </c>
      <c r="AT108">
        <v>366</v>
      </c>
      <c r="AU108">
        <v>192</v>
      </c>
      <c r="AV108">
        <v>513</v>
      </c>
      <c r="AW108">
        <v>109</v>
      </c>
      <c r="AX108">
        <v>222</v>
      </c>
      <c r="AY108">
        <v>234</v>
      </c>
      <c r="AZ108">
        <v>631</v>
      </c>
      <c r="BA108">
        <v>522</v>
      </c>
      <c r="BB108">
        <v>1308</v>
      </c>
      <c r="BC108">
        <v>1328</v>
      </c>
      <c r="BD108">
        <v>263</v>
      </c>
      <c r="BE108">
        <v>473</v>
      </c>
      <c r="BF108">
        <v>503</v>
      </c>
      <c r="BG108">
        <v>68</v>
      </c>
      <c r="BH108">
        <v>19</v>
      </c>
      <c r="BI108">
        <v>34.799999999999997</v>
      </c>
      <c r="BJ108">
        <v>32</v>
      </c>
      <c r="BK108">
        <v>0.104879342</v>
      </c>
      <c r="BL108">
        <v>4.8528241999999999E-2</v>
      </c>
      <c r="BM108">
        <v>2.5457437999999999E-2</v>
      </c>
      <c r="BN108">
        <v>6.8019093000000003E-2</v>
      </c>
      <c r="BO108">
        <v>1.4452400000000001E-2</v>
      </c>
      <c r="BP108">
        <v>2.9435163E-2</v>
      </c>
      <c r="BQ108">
        <v>3.1026253E-2</v>
      </c>
      <c r="BR108">
        <v>8.3664810000000006E-2</v>
      </c>
      <c r="BS108">
        <v>6.9212411000000001E-2</v>
      </c>
      <c r="BT108">
        <v>0.17342879899999999</v>
      </c>
      <c r="BU108">
        <v>0.176080615</v>
      </c>
      <c r="BV108">
        <v>3.4871386999999997E-2</v>
      </c>
      <c r="BW108">
        <v>6.2715460000000001E-2</v>
      </c>
      <c r="BX108">
        <v>6.6693185000000002E-2</v>
      </c>
      <c r="BY108">
        <v>9.0161760000000007E-3</v>
      </c>
      <c r="BZ108">
        <v>2.5192259999999998E-3</v>
      </c>
      <c r="CA108">
        <v>1</v>
      </c>
      <c r="CB108">
        <v>8</v>
      </c>
      <c r="CC108">
        <v>5</v>
      </c>
      <c r="CD108">
        <v>7.2463767999999998E-2</v>
      </c>
      <c r="CE108">
        <v>1.4492754E-2</v>
      </c>
      <c r="CF108">
        <v>0.115942029</v>
      </c>
      <c r="CG108" t="s">
        <v>162</v>
      </c>
      <c r="CH108" t="s">
        <v>2113</v>
      </c>
      <c r="CI108" t="s">
        <v>2111</v>
      </c>
      <c r="CJ108" t="s">
        <v>2114</v>
      </c>
      <c r="CK108" t="s">
        <v>2105</v>
      </c>
      <c r="CL108" t="s">
        <v>2112</v>
      </c>
    </row>
    <row r="109" spans="1:90">
      <c r="A109" s="1">
        <v>43976</v>
      </c>
      <c r="B109" t="s">
        <v>1216</v>
      </c>
      <c r="C109">
        <v>9559</v>
      </c>
      <c r="D109" t="s">
        <v>1001</v>
      </c>
      <c r="E109">
        <v>2</v>
      </c>
      <c r="F109" t="s">
        <v>255</v>
      </c>
      <c r="G109" t="s">
        <v>130</v>
      </c>
      <c r="H109">
        <v>25</v>
      </c>
      <c r="I109" t="s">
        <v>228</v>
      </c>
      <c r="J109" t="s">
        <v>220</v>
      </c>
      <c r="K109">
        <v>164</v>
      </c>
      <c r="L109">
        <v>519990.18290000001</v>
      </c>
      <c r="M109">
        <v>3098</v>
      </c>
      <c r="N109">
        <v>5</v>
      </c>
      <c r="O109">
        <v>270</v>
      </c>
      <c r="P109">
        <v>893</v>
      </c>
      <c r="Q109">
        <v>1162</v>
      </c>
      <c r="R109">
        <v>580</v>
      </c>
      <c r="S109">
        <v>188</v>
      </c>
      <c r="T109">
        <v>1.613944E-3</v>
      </c>
      <c r="U109">
        <v>8.7153001999999993E-2</v>
      </c>
      <c r="V109">
        <v>0.28825048399999997</v>
      </c>
      <c r="W109">
        <v>0.37508069700000002</v>
      </c>
      <c r="X109">
        <v>0.18721756000000001</v>
      </c>
      <c r="Y109">
        <v>6.0684311999999997E-2</v>
      </c>
      <c r="Z109">
        <v>18</v>
      </c>
      <c r="AA109">
        <v>57</v>
      </c>
      <c r="AB109">
        <v>279</v>
      </c>
      <c r="AC109">
        <v>585</v>
      </c>
      <c r="AD109">
        <v>612</v>
      </c>
      <c r="AE109">
        <v>598</v>
      </c>
      <c r="AF109">
        <v>440</v>
      </c>
      <c r="AG109">
        <v>258</v>
      </c>
      <c r="AH109">
        <v>251</v>
      </c>
      <c r="AI109">
        <v>5.8101999999999997E-3</v>
      </c>
      <c r="AJ109">
        <v>1.8398966999999999E-2</v>
      </c>
      <c r="AK109">
        <v>9.0058102000000001E-2</v>
      </c>
      <c r="AL109">
        <v>0.18883150400000001</v>
      </c>
      <c r="AM109">
        <v>0.19754680399999999</v>
      </c>
      <c r="AN109">
        <v>0.19302775999999999</v>
      </c>
      <c r="AO109">
        <v>0.14202711400000001</v>
      </c>
      <c r="AP109">
        <v>8.3279535000000002E-2</v>
      </c>
      <c r="AQ109">
        <v>8.1020013000000002E-2</v>
      </c>
      <c r="AR109">
        <v>7411</v>
      </c>
      <c r="AS109">
        <v>504</v>
      </c>
      <c r="AT109">
        <v>255</v>
      </c>
      <c r="AU109">
        <v>169</v>
      </c>
      <c r="AV109">
        <v>471</v>
      </c>
      <c r="AW109">
        <v>85</v>
      </c>
      <c r="AX109">
        <v>158</v>
      </c>
      <c r="AY109">
        <v>150</v>
      </c>
      <c r="AZ109">
        <v>343</v>
      </c>
      <c r="BA109">
        <v>312</v>
      </c>
      <c r="BB109">
        <v>1642</v>
      </c>
      <c r="BC109">
        <v>1431</v>
      </c>
      <c r="BD109">
        <v>481</v>
      </c>
      <c r="BE109">
        <v>668</v>
      </c>
      <c r="BF109">
        <v>488</v>
      </c>
      <c r="BG109">
        <v>157</v>
      </c>
      <c r="BH109">
        <v>97</v>
      </c>
      <c r="BI109">
        <v>41.1</v>
      </c>
      <c r="BJ109">
        <v>41</v>
      </c>
      <c r="BK109">
        <v>6.8007017000000003E-2</v>
      </c>
      <c r="BL109">
        <v>3.4408312000000003E-2</v>
      </c>
      <c r="BM109">
        <v>2.2803940000000002E-2</v>
      </c>
      <c r="BN109">
        <v>6.3554176000000004E-2</v>
      </c>
      <c r="BO109">
        <v>1.1469437000000001E-2</v>
      </c>
      <c r="BP109">
        <v>2.1319660000000001E-2</v>
      </c>
      <c r="BQ109">
        <v>2.0240184000000001E-2</v>
      </c>
      <c r="BR109">
        <v>4.6282552999999997E-2</v>
      </c>
      <c r="BS109">
        <v>4.2099582000000003E-2</v>
      </c>
      <c r="BT109">
        <v>0.221562542</v>
      </c>
      <c r="BU109">
        <v>0.19309135099999999</v>
      </c>
      <c r="BV109">
        <v>6.4903522000000005E-2</v>
      </c>
      <c r="BW109">
        <v>9.0136283999999997E-2</v>
      </c>
      <c r="BX109">
        <v>6.5848063999999998E-2</v>
      </c>
      <c r="BY109">
        <v>2.1184725000000001E-2</v>
      </c>
      <c r="BZ109">
        <v>1.3088651999999999E-2</v>
      </c>
      <c r="CA109">
        <v>44</v>
      </c>
      <c r="CB109">
        <v>36</v>
      </c>
      <c r="CC109">
        <v>49</v>
      </c>
      <c r="CD109">
        <v>0.29878048800000001</v>
      </c>
      <c r="CE109">
        <v>0.26829268299999998</v>
      </c>
      <c r="CF109">
        <v>0.21951219499999999</v>
      </c>
      <c r="CG109" t="s">
        <v>161</v>
      </c>
      <c r="CH109" t="s">
        <v>2106</v>
      </c>
      <c r="CI109" t="s">
        <v>2104</v>
      </c>
      <c r="CJ109" t="s">
        <v>2101</v>
      </c>
      <c r="CK109" t="s">
        <v>2105</v>
      </c>
      <c r="CL109" t="s">
        <v>2107</v>
      </c>
    </row>
    <row r="110" spans="1:90">
      <c r="A110" s="1">
        <v>43953</v>
      </c>
      <c r="B110" t="s">
        <v>1217</v>
      </c>
      <c r="C110">
        <v>7747</v>
      </c>
      <c r="D110" t="s">
        <v>625</v>
      </c>
      <c r="E110">
        <v>2</v>
      </c>
      <c r="F110" t="s">
        <v>255</v>
      </c>
      <c r="G110" t="s">
        <v>98</v>
      </c>
      <c r="H110">
        <v>18</v>
      </c>
      <c r="I110" t="s">
        <v>201</v>
      </c>
      <c r="J110" t="s">
        <v>171</v>
      </c>
      <c r="K110">
        <v>127</v>
      </c>
      <c r="L110">
        <v>310124.44880000001</v>
      </c>
      <c r="M110">
        <v>3737</v>
      </c>
      <c r="N110">
        <v>6</v>
      </c>
      <c r="O110">
        <v>275</v>
      </c>
      <c r="P110">
        <v>802</v>
      </c>
      <c r="Q110">
        <v>2290</v>
      </c>
      <c r="R110">
        <v>284</v>
      </c>
      <c r="S110">
        <v>80</v>
      </c>
      <c r="T110">
        <v>1.6055659999999999E-3</v>
      </c>
      <c r="U110">
        <v>7.3588440000000005E-2</v>
      </c>
      <c r="V110">
        <v>0.21461064999999999</v>
      </c>
      <c r="W110">
        <v>0.61279100900000005</v>
      </c>
      <c r="X110">
        <v>7.5996788999999995E-2</v>
      </c>
      <c r="Y110">
        <v>2.1407546E-2</v>
      </c>
      <c r="Z110">
        <v>11</v>
      </c>
      <c r="AA110">
        <v>65</v>
      </c>
      <c r="AB110">
        <v>324</v>
      </c>
      <c r="AC110">
        <v>628</v>
      </c>
      <c r="AD110">
        <v>1316</v>
      </c>
      <c r="AE110">
        <v>946</v>
      </c>
      <c r="AF110">
        <v>291</v>
      </c>
      <c r="AG110">
        <v>106</v>
      </c>
      <c r="AH110">
        <v>50</v>
      </c>
      <c r="AI110">
        <v>2.9435379999999999E-3</v>
      </c>
      <c r="AJ110">
        <v>1.7393631E-2</v>
      </c>
      <c r="AK110">
        <v>8.6700561999999995E-2</v>
      </c>
      <c r="AL110">
        <v>0.16804923699999999</v>
      </c>
      <c r="AM110">
        <v>0.35215413400000001</v>
      </c>
      <c r="AN110">
        <v>0.253144233</v>
      </c>
      <c r="AO110">
        <v>7.7869948999999994E-2</v>
      </c>
      <c r="AP110">
        <v>2.8364998999999998E-2</v>
      </c>
      <c r="AQ110">
        <v>1.3379716E-2</v>
      </c>
      <c r="AR110">
        <v>9500</v>
      </c>
      <c r="AS110">
        <v>837</v>
      </c>
      <c r="AT110">
        <v>473</v>
      </c>
      <c r="AU110">
        <v>272</v>
      </c>
      <c r="AV110">
        <v>719</v>
      </c>
      <c r="AW110">
        <v>119</v>
      </c>
      <c r="AX110">
        <v>251</v>
      </c>
      <c r="AY110">
        <v>257</v>
      </c>
      <c r="AZ110">
        <v>596</v>
      </c>
      <c r="BA110">
        <v>683</v>
      </c>
      <c r="BB110">
        <v>2057</v>
      </c>
      <c r="BC110">
        <v>1535</v>
      </c>
      <c r="BD110">
        <v>444</v>
      </c>
      <c r="BE110">
        <v>625</v>
      </c>
      <c r="BF110">
        <v>436</v>
      </c>
      <c r="BG110">
        <v>121</v>
      </c>
      <c r="BH110">
        <v>75</v>
      </c>
      <c r="BI110">
        <v>35.299999999999997</v>
      </c>
      <c r="BJ110">
        <v>33</v>
      </c>
      <c r="BK110">
        <v>8.8105263000000003E-2</v>
      </c>
      <c r="BL110">
        <v>4.9789474E-2</v>
      </c>
      <c r="BM110">
        <v>2.8631579000000001E-2</v>
      </c>
      <c r="BN110">
        <v>7.5684211000000001E-2</v>
      </c>
      <c r="BO110">
        <v>1.2526315999999999E-2</v>
      </c>
      <c r="BP110">
        <v>2.6421053E-2</v>
      </c>
      <c r="BQ110">
        <v>2.7052632E-2</v>
      </c>
      <c r="BR110">
        <v>6.2736842000000001E-2</v>
      </c>
      <c r="BS110">
        <v>7.1894737E-2</v>
      </c>
      <c r="BT110">
        <v>0.216526316</v>
      </c>
      <c r="BU110">
        <v>0.161578947</v>
      </c>
      <c r="BV110">
        <v>4.6736842000000001E-2</v>
      </c>
      <c r="BW110">
        <v>6.5789474000000001E-2</v>
      </c>
      <c r="BX110">
        <v>4.5894736999999998E-2</v>
      </c>
      <c r="BY110">
        <v>1.2736842E-2</v>
      </c>
      <c r="BZ110">
        <v>7.8947370000000006E-3</v>
      </c>
      <c r="CA110">
        <v>1</v>
      </c>
      <c r="CB110">
        <v>58</v>
      </c>
      <c r="CC110">
        <v>7</v>
      </c>
      <c r="CD110">
        <v>5.5118109999999998E-2</v>
      </c>
      <c r="CE110">
        <v>7.8740159999999993E-3</v>
      </c>
      <c r="CF110">
        <v>0.45669291299999998</v>
      </c>
      <c r="CG110" t="s">
        <v>160</v>
      </c>
      <c r="CH110" t="s">
        <v>2106</v>
      </c>
      <c r="CI110" t="s">
        <v>2100</v>
      </c>
      <c r="CJ110" t="s">
        <v>2101</v>
      </c>
      <c r="CK110" t="s">
        <v>2102</v>
      </c>
      <c r="CL110" t="s">
        <v>2107</v>
      </c>
    </row>
    <row r="111" spans="1:90">
      <c r="A111" s="1">
        <v>43981</v>
      </c>
      <c r="B111" s="2" t="s">
        <v>1218</v>
      </c>
      <c r="C111">
        <v>2346</v>
      </c>
      <c r="D111" t="s">
        <v>777</v>
      </c>
      <c r="E111">
        <v>1</v>
      </c>
      <c r="F111" t="s">
        <v>255</v>
      </c>
      <c r="G111" t="s">
        <v>33</v>
      </c>
      <c r="H111">
        <v>23</v>
      </c>
      <c r="I111" t="s">
        <v>228</v>
      </c>
      <c r="J111" t="s">
        <v>217</v>
      </c>
      <c r="K111">
        <v>201</v>
      </c>
      <c r="L111">
        <v>390055.36820000003</v>
      </c>
      <c r="M111">
        <v>4040</v>
      </c>
      <c r="N111">
        <v>5</v>
      </c>
      <c r="O111">
        <v>556</v>
      </c>
      <c r="P111">
        <v>1033</v>
      </c>
      <c r="Q111">
        <v>1700</v>
      </c>
      <c r="R111">
        <v>616</v>
      </c>
      <c r="S111">
        <v>130</v>
      </c>
      <c r="T111">
        <v>1.2376240000000001E-3</v>
      </c>
      <c r="U111">
        <v>0.13762376200000001</v>
      </c>
      <c r="V111">
        <v>0.255693069</v>
      </c>
      <c r="W111">
        <v>0.42079207899999999</v>
      </c>
      <c r="X111">
        <v>0.15247524800000001</v>
      </c>
      <c r="Y111">
        <v>3.2178218000000001E-2</v>
      </c>
      <c r="Z111">
        <v>31</v>
      </c>
      <c r="AA111">
        <v>137</v>
      </c>
      <c r="AB111">
        <v>455</v>
      </c>
      <c r="AC111">
        <v>690</v>
      </c>
      <c r="AD111">
        <v>925</v>
      </c>
      <c r="AE111">
        <v>857</v>
      </c>
      <c r="AF111">
        <v>494</v>
      </c>
      <c r="AG111">
        <v>259</v>
      </c>
      <c r="AH111">
        <v>192</v>
      </c>
      <c r="AI111">
        <v>7.6732670000000001E-3</v>
      </c>
      <c r="AJ111">
        <v>3.3910890999999999E-2</v>
      </c>
      <c r="AK111">
        <v>0.112623762</v>
      </c>
      <c r="AL111">
        <v>0.17079207900000001</v>
      </c>
      <c r="AM111">
        <v>0.22896039600000001</v>
      </c>
      <c r="AN111">
        <v>0.212128713</v>
      </c>
      <c r="AO111">
        <v>0.122277228</v>
      </c>
      <c r="AP111">
        <v>6.4108911000000005E-2</v>
      </c>
      <c r="AQ111">
        <v>4.7524752000000003E-2</v>
      </c>
      <c r="AR111">
        <v>9820</v>
      </c>
      <c r="AS111">
        <v>652</v>
      </c>
      <c r="AT111">
        <v>344</v>
      </c>
      <c r="AU111">
        <v>217</v>
      </c>
      <c r="AV111">
        <v>574</v>
      </c>
      <c r="AW111">
        <v>96</v>
      </c>
      <c r="AX111">
        <v>212</v>
      </c>
      <c r="AY111">
        <v>200</v>
      </c>
      <c r="AZ111">
        <v>477</v>
      </c>
      <c r="BA111">
        <v>526</v>
      </c>
      <c r="BB111">
        <v>2163</v>
      </c>
      <c r="BC111">
        <v>2045</v>
      </c>
      <c r="BD111">
        <v>612</v>
      </c>
      <c r="BE111">
        <v>848</v>
      </c>
      <c r="BF111">
        <v>597</v>
      </c>
      <c r="BG111">
        <v>148</v>
      </c>
      <c r="BH111">
        <v>109</v>
      </c>
      <c r="BI111">
        <v>40.5</v>
      </c>
      <c r="BJ111">
        <v>41</v>
      </c>
      <c r="BK111">
        <v>6.6395112000000006E-2</v>
      </c>
      <c r="BL111">
        <v>3.5030550000000001E-2</v>
      </c>
      <c r="BM111">
        <v>2.2097760000000001E-2</v>
      </c>
      <c r="BN111">
        <v>5.8452138000000001E-2</v>
      </c>
      <c r="BO111">
        <v>9.775967E-3</v>
      </c>
      <c r="BP111">
        <v>2.1588594999999999E-2</v>
      </c>
      <c r="BQ111">
        <v>2.0366598999999999E-2</v>
      </c>
      <c r="BR111">
        <v>4.8574338000000002E-2</v>
      </c>
      <c r="BS111">
        <v>5.3564155000000002E-2</v>
      </c>
      <c r="BT111">
        <v>0.220264766</v>
      </c>
      <c r="BU111">
        <v>0.20824847299999999</v>
      </c>
      <c r="BV111">
        <v>6.2321792000000001E-2</v>
      </c>
      <c r="BW111">
        <v>8.6354378999999995E-2</v>
      </c>
      <c r="BX111">
        <v>6.0794296999999997E-2</v>
      </c>
      <c r="BY111">
        <v>1.5071283E-2</v>
      </c>
      <c r="BZ111">
        <v>1.1099796E-2</v>
      </c>
      <c r="CA111">
        <v>35</v>
      </c>
      <c r="CB111">
        <v>63</v>
      </c>
      <c r="CC111">
        <v>36</v>
      </c>
      <c r="CD111">
        <v>0.17910447800000001</v>
      </c>
      <c r="CE111">
        <v>0.17412935299999999</v>
      </c>
      <c r="CF111">
        <v>0.31343283599999999</v>
      </c>
      <c r="CG111" t="s">
        <v>159</v>
      </c>
      <c r="CH111" t="s">
        <v>2110</v>
      </c>
      <c r="CI111" t="s">
        <v>2111</v>
      </c>
      <c r="CJ111" t="s">
        <v>167</v>
      </c>
      <c r="CK111" t="s">
        <v>2102</v>
      </c>
      <c r="CL111" t="s">
        <v>2112</v>
      </c>
    </row>
    <row r="112" spans="1:90">
      <c r="A112" s="1">
        <v>43952</v>
      </c>
      <c r="B112" t="s">
        <v>1219</v>
      </c>
      <c r="C112">
        <v>9559</v>
      </c>
      <c r="D112" t="s">
        <v>916</v>
      </c>
      <c r="E112">
        <v>1</v>
      </c>
      <c r="F112" t="s">
        <v>253</v>
      </c>
      <c r="G112" t="s">
        <v>134</v>
      </c>
      <c r="H112">
        <v>30</v>
      </c>
      <c r="I112" t="s">
        <v>228</v>
      </c>
      <c r="J112" t="s">
        <v>219</v>
      </c>
      <c r="K112">
        <v>137</v>
      </c>
      <c r="L112">
        <v>578410.17520000006</v>
      </c>
      <c r="M112">
        <v>2969</v>
      </c>
      <c r="N112">
        <v>2</v>
      </c>
      <c r="O112">
        <v>103</v>
      </c>
      <c r="P112">
        <v>495</v>
      </c>
      <c r="Q112">
        <v>1302</v>
      </c>
      <c r="R112">
        <v>843</v>
      </c>
      <c r="S112">
        <v>224</v>
      </c>
      <c r="T112">
        <v>6.7362699999999999E-4</v>
      </c>
      <c r="U112">
        <v>3.4691815000000001E-2</v>
      </c>
      <c r="V112">
        <v>0.166722802</v>
      </c>
      <c r="W112">
        <v>0.43853149200000002</v>
      </c>
      <c r="X112">
        <v>0.283933985</v>
      </c>
      <c r="Y112">
        <v>7.5446278000000006E-2</v>
      </c>
      <c r="Z112">
        <v>0</v>
      </c>
      <c r="AA112">
        <v>9</v>
      </c>
      <c r="AB112">
        <v>105</v>
      </c>
      <c r="AC112">
        <v>305</v>
      </c>
      <c r="AD112">
        <v>478</v>
      </c>
      <c r="AE112">
        <v>781</v>
      </c>
      <c r="AF112">
        <v>569</v>
      </c>
      <c r="AG112">
        <v>433</v>
      </c>
      <c r="AH112">
        <v>289</v>
      </c>
      <c r="AI112">
        <v>0</v>
      </c>
      <c r="AJ112">
        <v>3.0313240000000002E-3</v>
      </c>
      <c r="AK112">
        <v>3.5365443000000003E-2</v>
      </c>
      <c r="AL112">
        <v>0.102728191</v>
      </c>
      <c r="AM112">
        <v>0.16099696899999999</v>
      </c>
      <c r="AN112">
        <v>0.263051533</v>
      </c>
      <c r="AO112">
        <v>0.191647019</v>
      </c>
      <c r="AP112">
        <v>0.14584035000000001</v>
      </c>
      <c r="AQ112">
        <v>9.7339171000000002E-2</v>
      </c>
      <c r="AR112">
        <v>7825</v>
      </c>
      <c r="AS112">
        <v>400</v>
      </c>
      <c r="AT112">
        <v>272</v>
      </c>
      <c r="AU112">
        <v>185</v>
      </c>
      <c r="AV112">
        <v>515</v>
      </c>
      <c r="AW112">
        <v>113</v>
      </c>
      <c r="AX112">
        <v>247</v>
      </c>
      <c r="AY112">
        <v>168</v>
      </c>
      <c r="AZ112">
        <v>441</v>
      </c>
      <c r="BA112">
        <v>302</v>
      </c>
      <c r="BB112">
        <v>1438</v>
      </c>
      <c r="BC112">
        <v>1871</v>
      </c>
      <c r="BD112">
        <v>551</v>
      </c>
      <c r="BE112">
        <v>723</v>
      </c>
      <c r="BF112">
        <v>437</v>
      </c>
      <c r="BG112">
        <v>118</v>
      </c>
      <c r="BH112">
        <v>44</v>
      </c>
      <c r="BI112">
        <v>41</v>
      </c>
      <c r="BJ112">
        <v>43</v>
      </c>
      <c r="BK112">
        <v>5.1118210999999997E-2</v>
      </c>
      <c r="BL112">
        <v>3.4760382999999999E-2</v>
      </c>
      <c r="BM112">
        <v>2.3642172999999999E-2</v>
      </c>
      <c r="BN112">
        <v>6.5814696000000006E-2</v>
      </c>
      <c r="BO112">
        <v>1.4440895E-2</v>
      </c>
      <c r="BP112">
        <v>3.1565494999999999E-2</v>
      </c>
      <c r="BQ112">
        <v>2.1469649E-2</v>
      </c>
      <c r="BR112">
        <v>5.6357826999999999E-2</v>
      </c>
      <c r="BS112">
        <v>3.8594248999999997E-2</v>
      </c>
      <c r="BT112">
        <v>0.18376996800000001</v>
      </c>
      <c r="BU112">
        <v>0.23910543100000001</v>
      </c>
      <c r="BV112">
        <v>7.0415334999999996E-2</v>
      </c>
      <c r="BW112">
        <v>9.2396166000000002E-2</v>
      </c>
      <c r="BX112">
        <v>5.5846645E-2</v>
      </c>
      <c r="BY112">
        <v>1.5079871999999999E-2</v>
      </c>
      <c r="BZ112">
        <v>5.6230029999999997E-3</v>
      </c>
      <c r="CA112">
        <v>27</v>
      </c>
      <c r="CB112">
        <v>71</v>
      </c>
      <c r="CC112">
        <v>17</v>
      </c>
      <c r="CD112">
        <v>0.124087591</v>
      </c>
      <c r="CE112">
        <v>0.19708029199999999</v>
      </c>
      <c r="CF112">
        <v>0.51824817499999998</v>
      </c>
      <c r="CG112" t="s">
        <v>161</v>
      </c>
      <c r="CH112" t="s">
        <v>2106</v>
      </c>
      <c r="CI112" t="s">
        <v>2104</v>
      </c>
      <c r="CJ112" t="s">
        <v>2101</v>
      </c>
      <c r="CK112" t="s">
        <v>2105</v>
      </c>
      <c r="CL112" t="s">
        <v>2107</v>
      </c>
    </row>
    <row r="113" spans="1:90">
      <c r="A113" s="1">
        <v>43970</v>
      </c>
      <c r="B113" t="s">
        <v>1220</v>
      </c>
      <c r="C113">
        <v>9559</v>
      </c>
      <c r="D113" t="s">
        <v>893</v>
      </c>
      <c r="E113">
        <v>1</v>
      </c>
      <c r="F113" t="s">
        <v>253</v>
      </c>
      <c r="G113" t="s">
        <v>119</v>
      </c>
      <c r="H113">
        <v>20</v>
      </c>
      <c r="I113" t="s">
        <v>228</v>
      </c>
      <c r="J113" t="s">
        <v>214</v>
      </c>
      <c r="K113">
        <v>99</v>
      </c>
      <c r="L113">
        <v>538599.75760000001</v>
      </c>
      <c r="M113">
        <v>2381</v>
      </c>
      <c r="N113">
        <v>8</v>
      </c>
      <c r="O113">
        <v>403</v>
      </c>
      <c r="P113">
        <v>559</v>
      </c>
      <c r="Q113">
        <v>1032</v>
      </c>
      <c r="R113">
        <v>286</v>
      </c>
      <c r="S113">
        <v>93</v>
      </c>
      <c r="T113">
        <v>3.3599329999999998E-3</v>
      </c>
      <c r="U113">
        <v>0.169256615</v>
      </c>
      <c r="V113">
        <v>0.23477530399999999</v>
      </c>
      <c r="W113">
        <v>0.43343133099999998</v>
      </c>
      <c r="X113">
        <v>0.12011759800000001</v>
      </c>
      <c r="Y113">
        <v>3.9059218999999999E-2</v>
      </c>
      <c r="Z113">
        <v>18</v>
      </c>
      <c r="AA113">
        <v>144</v>
      </c>
      <c r="AB113">
        <v>303</v>
      </c>
      <c r="AC113">
        <v>345</v>
      </c>
      <c r="AD113">
        <v>546</v>
      </c>
      <c r="AE113">
        <v>573</v>
      </c>
      <c r="AF113">
        <v>219</v>
      </c>
      <c r="AG113">
        <v>107</v>
      </c>
      <c r="AH113">
        <v>126</v>
      </c>
      <c r="AI113">
        <v>7.5598490000000004E-3</v>
      </c>
      <c r="AJ113">
        <v>6.0478789999999998E-2</v>
      </c>
      <c r="AK113">
        <v>0.12725745499999999</v>
      </c>
      <c r="AL113">
        <v>0.144897102</v>
      </c>
      <c r="AM113">
        <v>0.229315414</v>
      </c>
      <c r="AN113">
        <v>0.24065518699999999</v>
      </c>
      <c r="AO113">
        <v>9.1978160000000003E-2</v>
      </c>
      <c r="AP113">
        <v>4.4939101000000002E-2</v>
      </c>
      <c r="AQ113">
        <v>5.2918941999999997E-2</v>
      </c>
      <c r="AR113">
        <v>5614</v>
      </c>
      <c r="AS113">
        <v>370</v>
      </c>
      <c r="AT113">
        <v>220</v>
      </c>
      <c r="AU113">
        <v>125</v>
      </c>
      <c r="AV113">
        <v>300</v>
      </c>
      <c r="AW113">
        <v>71</v>
      </c>
      <c r="AX113">
        <v>138</v>
      </c>
      <c r="AY113">
        <v>122</v>
      </c>
      <c r="AZ113">
        <v>214</v>
      </c>
      <c r="BA113">
        <v>257</v>
      </c>
      <c r="BB113">
        <v>1211</v>
      </c>
      <c r="BC113">
        <v>1009</v>
      </c>
      <c r="BD113">
        <v>312</v>
      </c>
      <c r="BE113">
        <v>521</v>
      </c>
      <c r="BF113">
        <v>451</v>
      </c>
      <c r="BG113">
        <v>178</v>
      </c>
      <c r="BH113">
        <v>115</v>
      </c>
      <c r="BI113">
        <v>42.5</v>
      </c>
      <c r="BJ113">
        <v>42</v>
      </c>
      <c r="BK113">
        <v>6.5906662000000005E-2</v>
      </c>
      <c r="BL113">
        <v>3.9187745000000003E-2</v>
      </c>
      <c r="BM113">
        <v>2.2265764E-2</v>
      </c>
      <c r="BN113">
        <v>5.3437833999999997E-2</v>
      </c>
      <c r="BO113">
        <v>1.2646954E-2</v>
      </c>
      <c r="BP113">
        <v>2.4581404000000001E-2</v>
      </c>
      <c r="BQ113">
        <v>2.1731385999999998E-2</v>
      </c>
      <c r="BR113">
        <v>3.8118987999999999E-2</v>
      </c>
      <c r="BS113">
        <v>4.5778410999999998E-2</v>
      </c>
      <c r="BT113">
        <v>0.21571072299999999</v>
      </c>
      <c r="BU113">
        <v>0.17972924800000001</v>
      </c>
      <c r="BV113">
        <v>5.5575346999999997E-2</v>
      </c>
      <c r="BW113">
        <v>9.2803705E-2</v>
      </c>
      <c r="BX113">
        <v>8.0334876999999999E-2</v>
      </c>
      <c r="BY113">
        <v>3.1706447999999998E-2</v>
      </c>
      <c r="BZ113">
        <v>2.0484503000000001E-2</v>
      </c>
      <c r="CA113">
        <v>10</v>
      </c>
      <c r="CB113">
        <v>45</v>
      </c>
      <c r="CC113">
        <v>6</v>
      </c>
      <c r="CD113">
        <v>6.0606061000000003E-2</v>
      </c>
      <c r="CE113">
        <v>0.101010101</v>
      </c>
      <c r="CF113">
        <v>0.45454545499999999</v>
      </c>
      <c r="CG113" t="s">
        <v>161</v>
      </c>
      <c r="CH113" t="s">
        <v>2106</v>
      </c>
      <c r="CI113" t="s">
        <v>2104</v>
      </c>
      <c r="CJ113" t="s">
        <v>2101</v>
      </c>
      <c r="CK113" t="s">
        <v>2105</v>
      </c>
      <c r="CL113" t="s">
        <v>2107</v>
      </c>
    </row>
    <row r="114" spans="1:90">
      <c r="A114" s="1">
        <v>43953</v>
      </c>
      <c r="B114" t="s">
        <v>1221</v>
      </c>
      <c r="C114">
        <v>5422</v>
      </c>
      <c r="D114" t="s">
        <v>956</v>
      </c>
      <c r="E114">
        <v>4</v>
      </c>
      <c r="F114" t="s">
        <v>255</v>
      </c>
      <c r="G114" t="s">
        <v>139</v>
      </c>
      <c r="H114">
        <v>19</v>
      </c>
      <c r="I114" t="s">
        <v>228</v>
      </c>
      <c r="J114" t="s">
        <v>216</v>
      </c>
      <c r="K114">
        <v>104</v>
      </c>
      <c r="L114">
        <v>561448.07689999999</v>
      </c>
      <c r="M114">
        <v>2320</v>
      </c>
      <c r="N114">
        <v>5</v>
      </c>
      <c r="O114">
        <v>180</v>
      </c>
      <c r="P114">
        <v>512</v>
      </c>
      <c r="Q114">
        <v>642</v>
      </c>
      <c r="R114">
        <v>588</v>
      </c>
      <c r="S114">
        <v>393</v>
      </c>
      <c r="T114">
        <v>2.1551719999999999E-3</v>
      </c>
      <c r="U114">
        <v>7.7586207000000004E-2</v>
      </c>
      <c r="V114">
        <v>0.22068965500000001</v>
      </c>
      <c r="W114">
        <v>0.27672413800000001</v>
      </c>
      <c r="X114">
        <v>0.25344827599999997</v>
      </c>
      <c r="Y114">
        <v>0.16939655200000001</v>
      </c>
      <c r="Z114">
        <v>6</v>
      </c>
      <c r="AA114">
        <v>28</v>
      </c>
      <c r="AB114">
        <v>207</v>
      </c>
      <c r="AC114">
        <v>362</v>
      </c>
      <c r="AD114">
        <v>351</v>
      </c>
      <c r="AE114">
        <v>280</v>
      </c>
      <c r="AF114">
        <v>250</v>
      </c>
      <c r="AG114">
        <v>270</v>
      </c>
      <c r="AH114">
        <v>566</v>
      </c>
      <c r="AI114">
        <v>2.5862070000000001E-3</v>
      </c>
      <c r="AJ114">
        <v>1.2068966E-2</v>
      </c>
      <c r="AK114">
        <v>8.9224137999999995E-2</v>
      </c>
      <c r="AL114">
        <v>0.156034483</v>
      </c>
      <c r="AM114">
        <v>0.15129310300000001</v>
      </c>
      <c r="AN114">
        <v>0.12068965500000001</v>
      </c>
      <c r="AO114">
        <v>0.107758621</v>
      </c>
      <c r="AP114">
        <v>0.11637931</v>
      </c>
      <c r="AQ114">
        <v>0.24396551699999999</v>
      </c>
      <c r="AR114">
        <v>5626</v>
      </c>
      <c r="AS114">
        <v>410</v>
      </c>
      <c r="AT114">
        <v>208</v>
      </c>
      <c r="AU114">
        <v>124</v>
      </c>
      <c r="AV114">
        <v>338</v>
      </c>
      <c r="AW114">
        <v>60</v>
      </c>
      <c r="AX114">
        <v>100</v>
      </c>
      <c r="AY114">
        <v>88</v>
      </c>
      <c r="AZ114">
        <v>217</v>
      </c>
      <c r="BA114">
        <v>257</v>
      </c>
      <c r="BB114">
        <v>1277</v>
      </c>
      <c r="BC114">
        <v>1182</v>
      </c>
      <c r="BD114">
        <v>345</v>
      </c>
      <c r="BE114">
        <v>494</v>
      </c>
      <c r="BF114">
        <v>356</v>
      </c>
      <c r="BG114">
        <v>107</v>
      </c>
      <c r="BH114">
        <v>63</v>
      </c>
      <c r="BI114">
        <v>41</v>
      </c>
      <c r="BJ114">
        <v>42</v>
      </c>
      <c r="BK114">
        <v>7.2875933000000004E-2</v>
      </c>
      <c r="BL114">
        <v>3.6971205E-2</v>
      </c>
      <c r="BM114">
        <v>2.2040526000000001E-2</v>
      </c>
      <c r="BN114">
        <v>6.0078208000000001E-2</v>
      </c>
      <c r="BO114">
        <v>1.0664771E-2</v>
      </c>
      <c r="BP114">
        <v>1.7774617999999999E-2</v>
      </c>
      <c r="BQ114">
        <v>1.5641664E-2</v>
      </c>
      <c r="BR114">
        <v>3.8570921000000001E-2</v>
      </c>
      <c r="BS114">
        <v>4.5680767999999997E-2</v>
      </c>
      <c r="BT114">
        <v>0.22698187</v>
      </c>
      <c r="BU114">
        <v>0.21009598299999999</v>
      </c>
      <c r="BV114">
        <v>6.1322432000000003E-2</v>
      </c>
      <c r="BW114">
        <v>8.7806612000000006E-2</v>
      </c>
      <c r="BX114">
        <v>6.3277639999999996E-2</v>
      </c>
      <c r="BY114">
        <v>1.9018841000000002E-2</v>
      </c>
      <c r="BZ114">
        <v>1.1198009E-2</v>
      </c>
      <c r="CA114">
        <v>38</v>
      </c>
      <c r="CB114">
        <v>5</v>
      </c>
      <c r="CC114">
        <v>29</v>
      </c>
      <c r="CD114">
        <v>0.27884615400000001</v>
      </c>
      <c r="CE114">
        <v>0.36538461500000002</v>
      </c>
      <c r="CF114">
        <v>4.8076923000000001E-2</v>
      </c>
      <c r="CG114" t="s">
        <v>164</v>
      </c>
      <c r="CH114" t="s">
        <v>2108</v>
      </c>
      <c r="CI114" t="s">
        <v>2104</v>
      </c>
      <c r="CJ114" t="s">
        <v>2101</v>
      </c>
      <c r="CK114" t="s">
        <v>2105</v>
      </c>
      <c r="CL114" t="s">
        <v>2109</v>
      </c>
    </row>
    <row r="115" spans="1:90">
      <c r="A115" s="1">
        <v>43973</v>
      </c>
      <c r="B115" t="s">
        <v>1222</v>
      </c>
      <c r="C115">
        <v>2346</v>
      </c>
      <c r="D115" t="s">
        <v>365</v>
      </c>
      <c r="E115">
        <v>1</v>
      </c>
      <c r="F115" t="s">
        <v>253</v>
      </c>
      <c r="G115" t="s">
        <v>64</v>
      </c>
      <c r="H115">
        <v>27</v>
      </c>
      <c r="I115" t="s">
        <v>201</v>
      </c>
      <c r="J115" t="s">
        <v>187</v>
      </c>
      <c r="K115">
        <v>195</v>
      </c>
      <c r="L115">
        <v>211287.42559999999</v>
      </c>
      <c r="M115">
        <v>3651</v>
      </c>
      <c r="N115">
        <v>10</v>
      </c>
      <c r="O115">
        <v>306</v>
      </c>
      <c r="P115">
        <v>1129</v>
      </c>
      <c r="Q115">
        <v>1742</v>
      </c>
      <c r="R115">
        <v>407</v>
      </c>
      <c r="S115">
        <v>57</v>
      </c>
      <c r="T115">
        <v>2.7389760000000002E-3</v>
      </c>
      <c r="U115">
        <v>8.3812654E-2</v>
      </c>
      <c r="V115">
        <v>0.30923034799999999</v>
      </c>
      <c r="W115">
        <v>0.47712955400000001</v>
      </c>
      <c r="X115">
        <v>0.111476308</v>
      </c>
      <c r="Y115">
        <v>1.5612160999999999E-2</v>
      </c>
      <c r="Z115">
        <v>9</v>
      </c>
      <c r="AA115">
        <v>61</v>
      </c>
      <c r="AB115">
        <v>293</v>
      </c>
      <c r="AC115">
        <v>754</v>
      </c>
      <c r="AD115">
        <v>1127</v>
      </c>
      <c r="AE115">
        <v>780</v>
      </c>
      <c r="AF115">
        <v>364</v>
      </c>
      <c r="AG115">
        <v>182</v>
      </c>
      <c r="AH115">
        <v>81</v>
      </c>
      <c r="AI115">
        <v>2.4650779999999999E-3</v>
      </c>
      <c r="AJ115">
        <v>1.6707751E-2</v>
      </c>
      <c r="AK115">
        <v>8.0251985999999997E-2</v>
      </c>
      <c r="AL115">
        <v>0.20651876199999999</v>
      </c>
      <c r="AM115">
        <v>0.30868255300000003</v>
      </c>
      <c r="AN115">
        <v>0.213640099</v>
      </c>
      <c r="AO115">
        <v>9.9698712999999994E-2</v>
      </c>
      <c r="AP115">
        <v>4.9849355999999997E-2</v>
      </c>
      <c r="AQ115">
        <v>2.2185703000000001E-2</v>
      </c>
      <c r="AR115">
        <v>7979</v>
      </c>
      <c r="AS115">
        <v>437</v>
      </c>
      <c r="AT115">
        <v>252</v>
      </c>
      <c r="AU115">
        <v>164</v>
      </c>
      <c r="AV115">
        <v>474</v>
      </c>
      <c r="AW115">
        <v>85</v>
      </c>
      <c r="AX115">
        <v>171</v>
      </c>
      <c r="AY115">
        <v>161</v>
      </c>
      <c r="AZ115">
        <v>353</v>
      </c>
      <c r="BA115">
        <v>400</v>
      </c>
      <c r="BB115">
        <v>1359</v>
      </c>
      <c r="BC115">
        <v>1455</v>
      </c>
      <c r="BD115">
        <v>653</v>
      </c>
      <c r="BE115">
        <v>997</v>
      </c>
      <c r="BF115">
        <v>729</v>
      </c>
      <c r="BG115">
        <v>200</v>
      </c>
      <c r="BH115">
        <v>89</v>
      </c>
      <c r="BI115">
        <v>44.5</v>
      </c>
      <c r="BJ115">
        <v>46</v>
      </c>
      <c r="BK115">
        <v>5.4768768000000002E-2</v>
      </c>
      <c r="BL115">
        <v>3.1582905000000001E-2</v>
      </c>
      <c r="BM115">
        <v>2.0553953999999999E-2</v>
      </c>
      <c r="BN115">
        <v>5.9405940999999997E-2</v>
      </c>
      <c r="BO115">
        <v>1.0652963999999999E-2</v>
      </c>
      <c r="BP115">
        <v>2.1431256999999999E-2</v>
      </c>
      <c r="BQ115">
        <v>2.0177967000000002E-2</v>
      </c>
      <c r="BR115">
        <v>4.4241133000000002E-2</v>
      </c>
      <c r="BS115">
        <v>5.0131595000000001E-2</v>
      </c>
      <c r="BT115">
        <v>0.17032209600000001</v>
      </c>
      <c r="BU115">
        <v>0.18235367799999999</v>
      </c>
      <c r="BV115">
        <v>8.1839830000000002E-2</v>
      </c>
      <c r="BW115">
        <v>0.12495300199999999</v>
      </c>
      <c r="BX115">
        <v>9.1364833000000006E-2</v>
      </c>
      <c r="BY115">
        <v>2.5065798E-2</v>
      </c>
      <c r="BZ115">
        <v>1.1154280000000001E-2</v>
      </c>
      <c r="CA115">
        <v>27</v>
      </c>
      <c r="CB115">
        <v>67</v>
      </c>
      <c r="CC115">
        <v>15</v>
      </c>
      <c r="CD115">
        <v>7.6923077000000006E-2</v>
      </c>
      <c r="CE115">
        <v>0.138461538</v>
      </c>
      <c r="CF115">
        <v>0.34358974399999997</v>
      </c>
      <c r="CG115" t="s">
        <v>159</v>
      </c>
      <c r="CH115" t="s">
        <v>2110</v>
      </c>
      <c r="CI115" t="s">
        <v>2111</v>
      </c>
      <c r="CJ115" t="s">
        <v>167</v>
      </c>
      <c r="CK115" t="s">
        <v>2102</v>
      </c>
      <c r="CL115" t="s">
        <v>2112</v>
      </c>
    </row>
    <row r="116" spans="1:90">
      <c r="A116" s="1">
        <v>43965</v>
      </c>
      <c r="B116" t="s">
        <v>1223</v>
      </c>
      <c r="C116">
        <v>1765</v>
      </c>
      <c r="D116" t="s">
        <v>595</v>
      </c>
      <c r="E116">
        <v>1</v>
      </c>
      <c r="F116" t="s">
        <v>253</v>
      </c>
      <c r="G116" t="s">
        <v>86</v>
      </c>
      <c r="H116">
        <v>26</v>
      </c>
      <c r="I116" t="s">
        <v>201</v>
      </c>
      <c r="J116" t="s">
        <v>191</v>
      </c>
      <c r="K116">
        <v>155</v>
      </c>
      <c r="L116">
        <v>257069.76130000001</v>
      </c>
      <c r="M116">
        <v>2662</v>
      </c>
      <c r="N116">
        <v>2</v>
      </c>
      <c r="O116">
        <v>63</v>
      </c>
      <c r="P116">
        <v>798</v>
      </c>
      <c r="Q116">
        <v>1337</v>
      </c>
      <c r="R116">
        <v>392</v>
      </c>
      <c r="S116">
        <v>70</v>
      </c>
      <c r="T116">
        <v>7.5131500000000001E-4</v>
      </c>
      <c r="U116">
        <v>2.3666415999999999E-2</v>
      </c>
      <c r="V116">
        <v>0.299774606</v>
      </c>
      <c r="W116">
        <v>0.50225394400000001</v>
      </c>
      <c r="X116">
        <v>0.14725770099999999</v>
      </c>
      <c r="Y116">
        <v>2.6296018000000001E-2</v>
      </c>
      <c r="Z116">
        <v>1</v>
      </c>
      <c r="AA116">
        <v>8</v>
      </c>
      <c r="AB116">
        <v>65</v>
      </c>
      <c r="AC116">
        <v>497</v>
      </c>
      <c r="AD116">
        <v>857</v>
      </c>
      <c r="AE116">
        <v>620</v>
      </c>
      <c r="AF116">
        <v>322</v>
      </c>
      <c r="AG116">
        <v>166</v>
      </c>
      <c r="AH116">
        <v>126</v>
      </c>
      <c r="AI116">
        <v>3.75657E-4</v>
      </c>
      <c r="AJ116">
        <v>3.0052590000000001E-3</v>
      </c>
      <c r="AK116">
        <v>2.4417731000000002E-2</v>
      </c>
      <c r="AL116">
        <v>0.18670172800000001</v>
      </c>
      <c r="AM116">
        <v>0.32193839200000002</v>
      </c>
      <c r="AN116">
        <v>0.232907588</v>
      </c>
      <c r="AO116">
        <v>0.120961683</v>
      </c>
      <c r="AP116">
        <v>6.2359128E-2</v>
      </c>
      <c r="AQ116">
        <v>4.7332831999999998E-2</v>
      </c>
      <c r="AR116">
        <v>5971</v>
      </c>
      <c r="AS116">
        <v>307</v>
      </c>
      <c r="AT116">
        <v>216</v>
      </c>
      <c r="AU116">
        <v>128</v>
      </c>
      <c r="AV116">
        <v>304</v>
      </c>
      <c r="AW116">
        <v>65</v>
      </c>
      <c r="AX116">
        <v>139</v>
      </c>
      <c r="AY116">
        <v>109</v>
      </c>
      <c r="AZ116">
        <v>234</v>
      </c>
      <c r="BA116">
        <v>256</v>
      </c>
      <c r="BB116">
        <v>900</v>
      </c>
      <c r="BC116">
        <v>1130</v>
      </c>
      <c r="BD116">
        <v>534</v>
      </c>
      <c r="BE116">
        <v>906</v>
      </c>
      <c r="BF116">
        <v>546</v>
      </c>
      <c r="BG116">
        <v>140</v>
      </c>
      <c r="BH116">
        <v>57</v>
      </c>
      <c r="BI116">
        <v>45.7</v>
      </c>
      <c r="BJ116">
        <v>49</v>
      </c>
      <c r="BK116">
        <v>5.1415173000000002E-2</v>
      </c>
      <c r="BL116">
        <v>3.6174844999999997E-2</v>
      </c>
      <c r="BM116">
        <v>2.1436944999999999E-2</v>
      </c>
      <c r="BN116">
        <v>5.0912745000000002E-2</v>
      </c>
      <c r="BO116">
        <v>1.0885949000000001E-2</v>
      </c>
      <c r="BP116">
        <v>2.3279182999999998E-2</v>
      </c>
      <c r="BQ116">
        <v>1.8254899000000002E-2</v>
      </c>
      <c r="BR116">
        <v>3.9189415999999998E-2</v>
      </c>
      <c r="BS116">
        <v>4.2873889999999998E-2</v>
      </c>
      <c r="BT116">
        <v>0.150728521</v>
      </c>
      <c r="BU116">
        <v>0.18924803200000001</v>
      </c>
      <c r="BV116">
        <v>8.9432256000000002E-2</v>
      </c>
      <c r="BW116">
        <v>0.151733378</v>
      </c>
      <c r="BX116">
        <v>9.1441969999999997E-2</v>
      </c>
      <c r="BY116">
        <v>2.3446659000000002E-2</v>
      </c>
      <c r="BZ116">
        <v>9.5461399999999998E-3</v>
      </c>
      <c r="CA116">
        <v>58</v>
      </c>
      <c r="CB116">
        <v>31</v>
      </c>
      <c r="CC116">
        <v>6</v>
      </c>
      <c r="CD116">
        <v>3.8709676999999998E-2</v>
      </c>
      <c r="CE116">
        <v>0.37419354799999999</v>
      </c>
      <c r="CF116">
        <v>0.2</v>
      </c>
      <c r="CG116" t="s">
        <v>157</v>
      </c>
      <c r="CH116" t="s">
        <v>2108</v>
      </c>
      <c r="CI116" t="s">
        <v>2100</v>
      </c>
      <c r="CJ116" t="s">
        <v>2101</v>
      </c>
      <c r="CK116" t="s">
        <v>2102</v>
      </c>
      <c r="CL116" t="s">
        <v>2109</v>
      </c>
    </row>
    <row r="117" spans="1:90">
      <c r="A117" s="1">
        <v>43979</v>
      </c>
      <c r="B117" t="s">
        <v>1224</v>
      </c>
      <c r="C117">
        <v>7747</v>
      </c>
      <c r="D117" t="s">
        <v>496</v>
      </c>
      <c r="E117">
        <v>1</v>
      </c>
      <c r="F117" t="s">
        <v>253</v>
      </c>
      <c r="G117" t="s">
        <v>84</v>
      </c>
      <c r="H117">
        <v>27</v>
      </c>
      <c r="I117" t="s">
        <v>201</v>
      </c>
      <c r="J117" t="s">
        <v>177</v>
      </c>
      <c r="K117">
        <v>230</v>
      </c>
      <c r="L117">
        <v>251266.69570000001</v>
      </c>
      <c r="M117">
        <v>4956</v>
      </c>
      <c r="N117">
        <v>10</v>
      </c>
      <c r="O117">
        <v>492</v>
      </c>
      <c r="P117">
        <v>1332</v>
      </c>
      <c r="Q117">
        <v>2504</v>
      </c>
      <c r="R117">
        <v>517</v>
      </c>
      <c r="S117">
        <v>101</v>
      </c>
      <c r="T117">
        <v>2.0177559999999999E-3</v>
      </c>
      <c r="U117">
        <v>9.9273607999999999E-2</v>
      </c>
      <c r="V117">
        <v>0.26876513299999999</v>
      </c>
      <c r="W117">
        <v>0.50524616600000005</v>
      </c>
      <c r="X117">
        <v>0.104317998</v>
      </c>
      <c r="Y117">
        <v>2.0379338E-2</v>
      </c>
      <c r="Z117">
        <v>14</v>
      </c>
      <c r="AA117">
        <v>118</v>
      </c>
      <c r="AB117">
        <v>489</v>
      </c>
      <c r="AC117">
        <v>946</v>
      </c>
      <c r="AD117">
        <v>1403</v>
      </c>
      <c r="AE117">
        <v>1205</v>
      </c>
      <c r="AF117">
        <v>502</v>
      </c>
      <c r="AG117">
        <v>182</v>
      </c>
      <c r="AH117">
        <v>97</v>
      </c>
      <c r="AI117">
        <v>2.8248589999999999E-3</v>
      </c>
      <c r="AJ117">
        <v>2.3809523999999999E-2</v>
      </c>
      <c r="AK117">
        <v>9.8668280999999997E-2</v>
      </c>
      <c r="AL117">
        <v>0.19087974199999999</v>
      </c>
      <c r="AM117">
        <v>0.28309120300000001</v>
      </c>
      <c r="AN117">
        <v>0.243139629</v>
      </c>
      <c r="AO117">
        <v>0.10129136399999999</v>
      </c>
      <c r="AP117">
        <v>3.6723164000000003E-2</v>
      </c>
      <c r="AQ117">
        <v>1.9572236E-2</v>
      </c>
      <c r="AR117">
        <v>11524</v>
      </c>
      <c r="AS117">
        <v>726</v>
      </c>
      <c r="AT117">
        <v>361</v>
      </c>
      <c r="AU117">
        <v>243</v>
      </c>
      <c r="AV117">
        <v>668</v>
      </c>
      <c r="AW117">
        <v>156</v>
      </c>
      <c r="AX117">
        <v>285</v>
      </c>
      <c r="AY117">
        <v>279</v>
      </c>
      <c r="AZ117">
        <v>758</v>
      </c>
      <c r="BA117">
        <v>762</v>
      </c>
      <c r="BB117">
        <v>2113</v>
      </c>
      <c r="BC117">
        <v>2262</v>
      </c>
      <c r="BD117">
        <v>712</v>
      </c>
      <c r="BE117">
        <v>1091</v>
      </c>
      <c r="BF117">
        <v>750</v>
      </c>
      <c r="BG117">
        <v>238</v>
      </c>
      <c r="BH117">
        <v>120</v>
      </c>
      <c r="BI117">
        <v>40.799999999999997</v>
      </c>
      <c r="BJ117">
        <v>41</v>
      </c>
      <c r="BK117">
        <v>6.2998958999999993E-2</v>
      </c>
      <c r="BL117">
        <v>3.1325928000000003E-2</v>
      </c>
      <c r="BM117">
        <v>2.1086428000000001E-2</v>
      </c>
      <c r="BN117">
        <v>5.7965983999999998E-2</v>
      </c>
      <c r="BO117">
        <v>1.3536965999999999E-2</v>
      </c>
      <c r="BP117">
        <v>2.4730996000000002E-2</v>
      </c>
      <c r="BQ117">
        <v>2.4210344000000002E-2</v>
      </c>
      <c r="BR117">
        <v>6.5775771999999996E-2</v>
      </c>
      <c r="BS117">
        <v>6.6122873999999998E-2</v>
      </c>
      <c r="BT117">
        <v>0.18335647299999999</v>
      </c>
      <c r="BU117">
        <v>0.19628601200000001</v>
      </c>
      <c r="BV117">
        <v>6.1784103E-2</v>
      </c>
      <c r="BW117">
        <v>9.4671988999999998E-2</v>
      </c>
      <c r="BX117">
        <v>6.5081569000000006E-2</v>
      </c>
      <c r="BY117">
        <v>2.0652551000000002E-2</v>
      </c>
      <c r="BZ117">
        <v>1.0413051E-2</v>
      </c>
      <c r="CA117">
        <v>18</v>
      </c>
      <c r="CB117">
        <v>102</v>
      </c>
      <c r="CC117">
        <v>31</v>
      </c>
      <c r="CD117">
        <v>0.134782609</v>
      </c>
      <c r="CE117">
        <v>7.8260869999999996E-2</v>
      </c>
      <c r="CF117">
        <v>0.44347826099999998</v>
      </c>
      <c r="CG117" t="s">
        <v>160</v>
      </c>
      <c r="CH117" t="s">
        <v>2106</v>
      </c>
      <c r="CI117" t="s">
        <v>2100</v>
      </c>
      <c r="CJ117" t="s">
        <v>2101</v>
      </c>
      <c r="CK117" t="s">
        <v>2102</v>
      </c>
      <c r="CL117" t="s">
        <v>2107</v>
      </c>
    </row>
    <row r="118" spans="1:90">
      <c r="B118" t="s">
        <v>1225</v>
      </c>
      <c r="C118">
        <v>2342</v>
      </c>
      <c r="D118" t="s">
        <v>516</v>
      </c>
      <c r="E118">
        <v>1</v>
      </c>
      <c r="F118" t="s">
        <v>255</v>
      </c>
      <c r="G118" t="s">
        <v>42</v>
      </c>
      <c r="H118">
        <v>25</v>
      </c>
      <c r="I118" t="s">
        <v>201</v>
      </c>
      <c r="J118" t="s">
        <v>189</v>
      </c>
      <c r="K118">
        <v>234</v>
      </c>
      <c r="L118">
        <v>179424.55129999999</v>
      </c>
      <c r="M118">
        <v>5544</v>
      </c>
      <c r="N118">
        <v>13</v>
      </c>
      <c r="O118">
        <v>1047</v>
      </c>
      <c r="P118">
        <v>2025</v>
      </c>
      <c r="Q118">
        <v>1900</v>
      </c>
      <c r="R118">
        <v>440</v>
      </c>
      <c r="S118">
        <v>119</v>
      </c>
      <c r="T118">
        <v>2.344877E-3</v>
      </c>
      <c r="U118">
        <v>0.18885281400000001</v>
      </c>
      <c r="V118">
        <v>0.36525974</v>
      </c>
      <c r="W118">
        <v>0.34271284299999999</v>
      </c>
      <c r="X118">
        <v>7.9365079000000005E-2</v>
      </c>
      <c r="Y118">
        <v>2.1464646E-2</v>
      </c>
      <c r="Z118">
        <v>30</v>
      </c>
      <c r="AA118">
        <v>186</v>
      </c>
      <c r="AB118">
        <v>880</v>
      </c>
      <c r="AC118">
        <v>1699</v>
      </c>
      <c r="AD118">
        <v>1001</v>
      </c>
      <c r="AE118">
        <v>941</v>
      </c>
      <c r="AF118">
        <v>459</v>
      </c>
      <c r="AG118">
        <v>232</v>
      </c>
      <c r="AH118">
        <v>116</v>
      </c>
      <c r="AI118">
        <v>5.4112550000000002E-3</v>
      </c>
      <c r="AJ118">
        <v>3.3549783999999999E-2</v>
      </c>
      <c r="AK118">
        <v>0.15873015900000001</v>
      </c>
      <c r="AL118">
        <v>0.306457431</v>
      </c>
      <c r="AM118">
        <v>0.18055555600000001</v>
      </c>
      <c r="AN118">
        <v>0.169733045</v>
      </c>
      <c r="AO118">
        <v>8.2792208000000006E-2</v>
      </c>
      <c r="AP118">
        <v>4.1847042000000001E-2</v>
      </c>
      <c r="AQ118">
        <v>2.0923521E-2</v>
      </c>
      <c r="AR118">
        <v>12214</v>
      </c>
      <c r="AS118">
        <v>869</v>
      </c>
      <c r="AT118">
        <v>472</v>
      </c>
      <c r="AU118">
        <v>279</v>
      </c>
      <c r="AV118">
        <v>794</v>
      </c>
      <c r="AW118">
        <v>156</v>
      </c>
      <c r="AX118">
        <v>368</v>
      </c>
      <c r="AY118">
        <v>423</v>
      </c>
      <c r="AZ118">
        <v>847</v>
      </c>
      <c r="BA118">
        <v>845</v>
      </c>
      <c r="BB118">
        <v>2553</v>
      </c>
      <c r="BC118">
        <v>2251</v>
      </c>
      <c r="BD118">
        <v>646</v>
      </c>
      <c r="BE118">
        <v>928</v>
      </c>
      <c r="BF118">
        <v>529</v>
      </c>
      <c r="BG118">
        <v>180</v>
      </c>
      <c r="BH118">
        <v>74</v>
      </c>
      <c r="BI118">
        <v>37.200000000000003</v>
      </c>
      <c r="BJ118">
        <v>37</v>
      </c>
      <c r="BK118">
        <v>7.1147863000000006E-2</v>
      </c>
      <c r="BL118">
        <v>3.8644179000000001E-2</v>
      </c>
      <c r="BM118">
        <v>2.2842640000000001E-2</v>
      </c>
      <c r="BN118">
        <v>6.5007368999999995E-2</v>
      </c>
      <c r="BO118">
        <v>1.2772229E-2</v>
      </c>
      <c r="BP118">
        <v>3.0129360000000001E-2</v>
      </c>
      <c r="BQ118">
        <v>3.4632389E-2</v>
      </c>
      <c r="BR118">
        <v>6.9346650999999995E-2</v>
      </c>
      <c r="BS118">
        <v>6.9182905000000003E-2</v>
      </c>
      <c r="BT118">
        <v>0.20902243300000001</v>
      </c>
      <c r="BU118">
        <v>0.184296709</v>
      </c>
      <c r="BV118">
        <v>5.2890126000000003E-2</v>
      </c>
      <c r="BW118">
        <v>7.5978384999999996E-2</v>
      </c>
      <c r="BX118">
        <v>4.3310954999999998E-2</v>
      </c>
      <c r="BY118">
        <v>1.4737187000000001E-2</v>
      </c>
      <c r="BZ118">
        <v>6.0586210000000001E-3</v>
      </c>
      <c r="CA118">
        <v>7</v>
      </c>
      <c r="CB118">
        <v>88</v>
      </c>
      <c r="CC118">
        <v>62</v>
      </c>
      <c r="CD118">
        <v>0.264957265</v>
      </c>
      <c r="CE118">
        <v>2.9914530000000002E-2</v>
      </c>
      <c r="CF118">
        <v>0.37606837599999998</v>
      </c>
      <c r="CG118" t="s">
        <v>158</v>
      </c>
      <c r="CH118" t="s">
        <v>2099</v>
      </c>
      <c r="CI118" t="s">
        <v>2100</v>
      </c>
      <c r="CJ118" t="s">
        <v>2101</v>
      </c>
      <c r="CK118" t="s">
        <v>2102</v>
      </c>
      <c r="CL118" t="s">
        <v>2103</v>
      </c>
    </row>
    <row r="119" spans="1:90">
      <c r="A119" s="1">
        <v>43981</v>
      </c>
      <c r="B119" t="s">
        <v>1226</v>
      </c>
      <c r="C119">
        <v>6825</v>
      </c>
      <c r="D119" t="s">
        <v>799</v>
      </c>
      <c r="E119">
        <v>1</v>
      </c>
      <c r="F119" t="s">
        <v>253</v>
      </c>
      <c r="G119" t="s">
        <v>130</v>
      </c>
      <c r="H119">
        <v>28</v>
      </c>
      <c r="I119" t="s">
        <v>228</v>
      </c>
      <c r="J119" t="s">
        <v>220</v>
      </c>
      <c r="K119">
        <v>164</v>
      </c>
      <c r="L119">
        <v>519990.18290000001</v>
      </c>
      <c r="M119">
        <v>3098</v>
      </c>
      <c r="N119">
        <v>5</v>
      </c>
      <c r="O119">
        <v>270</v>
      </c>
      <c r="P119">
        <v>893</v>
      </c>
      <c r="Q119">
        <v>1162</v>
      </c>
      <c r="R119">
        <v>580</v>
      </c>
      <c r="S119">
        <v>188</v>
      </c>
      <c r="T119">
        <v>1.613944E-3</v>
      </c>
      <c r="U119">
        <v>8.7153001999999993E-2</v>
      </c>
      <c r="V119">
        <v>0.28825048399999997</v>
      </c>
      <c r="W119">
        <v>0.37508069700000002</v>
      </c>
      <c r="X119">
        <v>0.18721756000000001</v>
      </c>
      <c r="Y119">
        <v>6.0684311999999997E-2</v>
      </c>
      <c r="Z119">
        <v>18</v>
      </c>
      <c r="AA119">
        <v>57</v>
      </c>
      <c r="AB119">
        <v>279</v>
      </c>
      <c r="AC119">
        <v>585</v>
      </c>
      <c r="AD119">
        <v>612</v>
      </c>
      <c r="AE119">
        <v>598</v>
      </c>
      <c r="AF119">
        <v>440</v>
      </c>
      <c r="AG119">
        <v>258</v>
      </c>
      <c r="AH119">
        <v>251</v>
      </c>
      <c r="AI119">
        <v>5.8101999999999997E-3</v>
      </c>
      <c r="AJ119">
        <v>1.8398966999999999E-2</v>
      </c>
      <c r="AK119">
        <v>9.0058102000000001E-2</v>
      </c>
      <c r="AL119">
        <v>0.18883150400000001</v>
      </c>
      <c r="AM119">
        <v>0.19754680399999999</v>
      </c>
      <c r="AN119">
        <v>0.19302775999999999</v>
      </c>
      <c r="AO119">
        <v>0.14202711400000001</v>
      </c>
      <c r="AP119">
        <v>8.3279535000000002E-2</v>
      </c>
      <c r="AQ119">
        <v>8.1020013000000002E-2</v>
      </c>
      <c r="AR119">
        <v>7411</v>
      </c>
      <c r="AS119">
        <v>504</v>
      </c>
      <c r="AT119">
        <v>255</v>
      </c>
      <c r="AU119">
        <v>169</v>
      </c>
      <c r="AV119">
        <v>471</v>
      </c>
      <c r="AW119">
        <v>85</v>
      </c>
      <c r="AX119">
        <v>158</v>
      </c>
      <c r="AY119">
        <v>150</v>
      </c>
      <c r="AZ119">
        <v>343</v>
      </c>
      <c r="BA119">
        <v>312</v>
      </c>
      <c r="BB119">
        <v>1642</v>
      </c>
      <c r="BC119">
        <v>1431</v>
      </c>
      <c r="BD119">
        <v>481</v>
      </c>
      <c r="BE119">
        <v>668</v>
      </c>
      <c r="BF119">
        <v>488</v>
      </c>
      <c r="BG119">
        <v>157</v>
      </c>
      <c r="BH119">
        <v>97</v>
      </c>
      <c r="BI119">
        <v>41.1</v>
      </c>
      <c r="BJ119">
        <v>41</v>
      </c>
      <c r="BK119">
        <v>6.8007017000000003E-2</v>
      </c>
      <c r="BL119">
        <v>3.4408312000000003E-2</v>
      </c>
      <c r="BM119">
        <v>2.2803940000000002E-2</v>
      </c>
      <c r="BN119">
        <v>6.3554176000000004E-2</v>
      </c>
      <c r="BO119">
        <v>1.1469437000000001E-2</v>
      </c>
      <c r="BP119">
        <v>2.1319660000000001E-2</v>
      </c>
      <c r="BQ119">
        <v>2.0240184000000001E-2</v>
      </c>
      <c r="BR119">
        <v>4.6282552999999997E-2</v>
      </c>
      <c r="BS119">
        <v>4.2099582000000003E-2</v>
      </c>
      <c r="BT119">
        <v>0.221562542</v>
      </c>
      <c r="BU119">
        <v>0.19309135099999999</v>
      </c>
      <c r="BV119">
        <v>6.4903522000000005E-2</v>
      </c>
      <c r="BW119">
        <v>9.0136283999999997E-2</v>
      </c>
      <c r="BX119">
        <v>6.5848063999999998E-2</v>
      </c>
      <c r="BY119">
        <v>2.1184725000000001E-2</v>
      </c>
      <c r="BZ119">
        <v>1.3088651999999999E-2</v>
      </c>
      <c r="CA119">
        <v>44</v>
      </c>
      <c r="CB119">
        <v>36</v>
      </c>
      <c r="CC119">
        <v>49</v>
      </c>
      <c r="CD119">
        <v>0.29878048800000001</v>
      </c>
      <c r="CE119">
        <v>0.26829268299999998</v>
      </c>
      <c r="CF119">
        <v>0.21951219499999999</v>
      </c>
      <c r="CG119" t="s">
        <v>162</v>
      </c>
      <c r="CH119" t="s">
        <v>2113</v>
      </c>
      <c r="CI119" t="s">
        <v>2111</v>
      </c>
      <c r="CJ119" t="s">
        <v>2114</v>
      </c>
      <c r="CK119" t="s">
        <v>2105</v>
      </c>
      <c r="CL119" t="s">
        <v>2112</v>
      </c>
    </row>
    <row r="120" spans="1:90">
      <c r="A120" s="1">
        <v>43958</v>
      </c>
      <c r="B120" t="s">
        <v>1227</v>
      </c>
      <c r="C120">
        <v>2342</v>
      </c>
      <c r="D120" t="s">
        <v>668</v>
      </c>
      <c r="E120">
        <v>1</v>
      </c>
      <c r="F120" t="s">
        <v>253</v>
      </c>
      <c r="G120" t="s">
        <v>79</v>
      </c>
      <c r="H120">
        <v>29</v>
      </c>
      <c r="I120" t="s">
        <v>201</v>
      </c>
      <c r="J120" t="s">
        <v>193</v>
      </c>
      <c r="K120">
        <v>83</v>
      </c>
      <c r="L120">
        <v>354565.66269999999</v>
      </c>
      <c r="M120">
        <v>2070</v>
      </c>
      <c r="N120">
        <v>4</v>
      </c>
      <c r="O120">
        <v>134</v>
      </c>
      <c r="P120">
        <v>350</v>
      </c>
      <c r="Q120">
        <v>698</v>
      </c>
      <c r="R120">
        <v>609</v>
      </c>
      <c r="S120">
        <v>275</v>
      </c>
      <c r="T120">
        <v>1.9323669999999999E-3</v>
      </c>
      <c r="U120">
        <v>6.4734299999999995E-2</v>
      </c>
      <c r="V120">
        <v>0.169082126</v>
      </c>
      <c r="W120">
        <v>0.33719806800000002</v>
      </c>
      <c r="X120">
        <v>0.29420289900000002</v>
      </c>
      <c r="Y120">
        <v>0.13285024200000001</v>
      </c>
      <c r="Z120">
        <v>9</v>
      </c>
      <c r="AA120">
        <v>26</v>
      </c>
      <c r="AB120">
        <v>106</v>
      </c>
      <c r="AC120">
        <v>212</v>
      </c>
      <c r="AD120">
        <v>305</v>
      </c>
      <c r="AE120">
        <v>334</v>
      </c>
      <c r="AF120">
        <v>347</v>
      </c>
      <c r="AG120">
        <v>271</v>
      </c>
      <c r="AH120">
        <v>460</v>
      </c>
      <c r="AI120">
        <v>4.3478259999999999E-3</v>
      </c>
      <c r="AJ120">
        <v>1.2560386E-2</v>
      </c>
      <c r="AK120">
        <v>5.1207729E-2</v>
      </c>
      <c r="AL120">
        <v>0.102415459</v>
      </c>
      <c r="AM120">
        <v>0.147342995</v>
      </c>
      <c r="AN120">
        <v>0.16135265700000001</v>
      </c>
      <c r="AO120">
        <v>0.16763285</v>
      </c>
      <c r="AP120">
        <v>0.13091787399999999</v>
      </c>
      <c r="AQ120">
        <v>0.222222222</v>
      </c>
      <c r="AR120">
        <v>5127</v>
      </c>
      <c r="AS120">
        <v>215</v>
      </c>
      <c r="AT120">
        <v>157</v>
      </c>
      <c r="AU120">
        <v>121</v>
      </c>
      <c r="AV120">
        <v>357</v>
      </c>
      <c r="AW120">
        <v>87</v>
      </c>
      <c r="AX120">
        <v>148</v>
      </c>
      <c r="AY120">
        <v>116</v>
      </c>
      <c r="AZ120">
        <v>229</v>
      </c>
      <c r="BA120">
        <v>151</v>
      </c>
      <c r="BB120">
        <v>812</v>
      </c>
      <c r="BC120">
        <v>1314</v>
      </c>
      <c r="BD120">
        <v>448</v>
      </c>
      <c r="BE120">
        <v>603</v>
      </c>
      <c r="BF120">
        <v>273</v>
      </c>
      <c r="BG120">
        <v>61</v>
      </c>
      <c r="BH120">
        <v>35</v>
      </c>
      <c r="BI120">
        <v>42.9</v>
      </c>
      <c r="BJ120">
        <v>46</v>
      </c>
      <c r="BK120">
        <v>4.1934855E-2</v>
      </c>
      <c r="BL120">
        <v>3.0622196000000001E-2</v>
      </c>
      <c r="BM120">
        <v>2.3600546E-2</v>
      </c>
      <c r="BN120">
        <v>6.9631363000000002E-2</v>
      </c>
      <c r="BO120">
        <v>1.6968988000000001E-2</v>
      </c>
      <c r="BP120">
        <v>2.8866783999999999E-2</v>
      </c>
      <c r="BQ120">
        <v>2.2625316999999999E-2</v>
      </c>
      <c r="BR120">
        <v>4.4665495999999999E-2</v>
      </c>
      <c r="BS120">
        <v>2.9451920999999999E-2</v>
      </c>
      <c r="BT120">
        <v>0.15837721900000001</v>
      </c>
      <c r="BU120">
        <v>0.25629022800000001</v>
      </c>
      <c r="BV120">
        <v>8.7380533999999996E-2</v>
      </c>
      <c r="BW120">
        <v>0.117612639</v>
      </c>
      <c r="BX120">
        <v>5.3247513000000003E-2</v>
      </c>
      <c r="BY120">
        <v>1.1897796E-2</v>
      </c>
      <c r="BZ120">
        <v>6.826604E-3</v>
      </c>
      <c r="CA120">
        <v>25</v>
      </c>
      <c r="CB120">
        <v>10</v>
      </c>
      <c r="CC120">
        <v>7</v>
      </c>
      <c r="CD120">
        <v>8.4337349000000006E-2</v>
      </c>
      <c r="CE120">
        <v>0.30120481900000001</v>
      </c>
      <c r="CF120">
        <v>0.120481928</v>
      </c>
      <c r="CG120" t="s">
        <v>158</v>
      </c>
      <c r="CH120" t="s">
        <v>2099</v>
      </c>
      <c r="CI120" t="s">
        <v>2100</v>
      </c>
      <c r="CJ120" t="s">
        <v>2101</v>
      </c>
      <c r="CK120" t="s">
        <v>2102</v>
      </c>
      <c r="CL120" t="s">
        <v>2103</v>
      </c>
    </row>
    <row r="121" spans="1:90">
      <c r="A121" s="1">
        <v>43974</v>
      </c>
      <c r="B121" t="s">
        <v>1228</v>
      </c>
      <c r="C121">
        <v>2342</v>
      </c>
      <c r="D121" t="s">
        <v>548</v>
      </c>
      <c r="E121">
        <v>1</v>
      </c>
      <c r="F121" t="s">
        <v>253</v>
      </c>
      <c r="G121" t="s">
        <v>100</v>
      </c>
      <c r="H121">
        <v>20</v>
      </c>
      <c r="I121" t="s">
        <v>201</v>
      </c>
      <c r="J121" t="s">
        <v>203</v>
      </c>
      <c r="K121">
        <v>345</v>
      </c>
      <c r="L121">
        <v>268852.77100000001</v>
      </c>
      <c r="M121">
        <v>3460</v>
      </c>
      <c r="N121">
        <v>3</v>
      </c>
      <c r="O121">
        <v>323</v>
      </c>
      <c r="P121">
        <v>808</v>
      </c>
      <c r="Q121">
        <v>2137</v>
      </c>
      <c r="R121">
        <v>146</v>
      </c>
      <c r="S121">
        <v>43</v>
      </c>
      <c r="T121">
        <v>8.6705199999999999E-4</v>
      </c>
      <c r="U121">
        <v>9.3352600999999993E-2</v>
      </c>
      <c r="V121">
        <v>0.23352601200000001</v>
      </c>
      <c r="W121">
        <v>0.61763005800000004</v>
      </c>
      <c r="X121">
        <v>4.2196532000000002E-2</v>
      </c>
      <c r="Y121">
        <v>1.2427746E-2</v>
      </c>
      <c r="Z121">
        <v>9</v>
      </c>
      <c r="AA121">
        <v>51</v>
      </c>
      <c r="AB121">
        <v>315</v>
      </c>
      <c r="AC121">
        <v>673</v>
      </c>
      <c r="AD121">
        <v>1159</v>
      </c>
      <c r="AE121">
        <v>912</v>
      </c>
      <c r="AF121">
        <v>233</v>
      </c>
      <c r="AG121">
        <v>80</v>
      </c>
      <c r="AH121">
        <v>28</v>
      </c>
      <c r="AI121">
        <v>2.6011559999999999E-3</v>
      </c>
      <c r="AJ121">
        <v>1.4739884E-2</v>
      </c>
      <c r="AK121">
        <v>9.1040462000000003E-2</v>
      </c>
      <c r="AL121">
        <v>0.19450867099999999</v>
      </c>
      <c r="AM121">
        <v>0.33497109800000002</v>
      </c>
      <c r="AN121">
        <v>0.263583815</v>
      </c>
      <c r="AO121">
        <v>6.7341040000000005E-2</v>
      </c>
      <c r="AP121">
        <v>2.3121387E-2</v>
      </c>
      <c r="AQ121">
        <v>8.0924859999999994E-3</v>
      </c>
      <c r="AR121">
        <v>8122</v>
      </c>
      <c r="AS121">
        <v>613</v>
      </c>
      <c r="AT121">
        <v>291</v>
      </c>
      <c r="AU121">
        <v>162</v>
      </c>
      <c r="AV121">
        <v>433</v>
      </c>
      <c r="AW121">
        <v>103</v>
      </c>
      <c r="AX121">
        <v>213</v>
      </c>
      <c r="AY121">
        <v>209</v>
      </c>
      <c r="AZ121">
        <v>525</v>
      </c>
      <c r="BA121">
        <v>699</v>
      </c>
      <c r="BB121">
        <v>1751</v>
      </c>
      <c r="BC121">
        <v>1591</v>
      </c>
      <c r="BD121">
        <v>431</v>
      </c>
      <c r="BE121">
        <v>651</v>
      </c>
      <c r="BF121">
        <v>343</v>
      </c>
      <c r="BG121">
        <v>74</v>
      </c>
      <c r="BH121">
        <v>33</v>
      </c>
      <c r="BI121">
        <v>37.4</v>
      </c>
      <c r="BJ121">
        <v>36</v>
      </c>
      <c r="BK121">
        <v>7.5474021000000002E-2</v>
      </c>
      <c r="BL121">
        <v>3.5828614000000002E-2</v>
      </c>
      <c r="BM121">
        <v>1.9945826E-2</v>
      </c>
      <c r="BN121">
        <v>5.3311992000000002E-2</v>
      </c>
      <c r="BO121">
        <v>1.2681606E-2</v>
      </c>
      <c r="BP121">
        <v>2.6225068000000001E-2</v>
      </c>
      <c r="BQ121">
        <v>2.5732577999999999E-2</v>
      </c>
      <c r="BR121">
        <v>6.4639250999999995E-2</v>
      </c>
      <c r="BS121">
        <v>8.6062546000000004E-2</v>
      </c>
      <c r="BT121">
        <v>0.21558729400000001</v>
      </c>
      <c r="BU121">
        <v>0.19588771199999999</v>
      </c>
      <c r="BV121">
        <v>5.3065747000000003E-2</v>
      </c>
      <c r="BW121">
        <v>8.0152671999999994E-2</v>
      </c>
      <c r="BX121">
        <v>4.2230978000000002E-2</v>
      </c>
      <c r="BY121">
        <v>9.1110559999999993E-3</v>
      </c>
      <c r="BZ121">
        <v>4.0630390000000001E-3</v>
      </c>
      <c r="CA121">
        <v>30</v>
      </c>
      <c r="CB121">
        <v>90</v>
      </c>
      <c r="CC121">
        <v>74</v>
      </c>
      <c r="CD121">
        <v>0.21449275400000001</v>
      </c>
      <c r="CE121">
        <v>8.6956521999999994E-2</v>
      </c>
      <c r="CF121">
        <v>0.26086956500000003</v>
      </c>
      <c r="CG121" t="s">
        <v>158</v>
      </c>
      <c r="CH121" t="s">
        <v>2099</v>
      </c>
      <c r="CI121" t="s">
        <v>2100</v>
      </c>
      <c r="CJ121" t="s">
        <v>2101</v>
      </c>
      <c r="CK121" t="s">
        <v>2102</v>
      </c>
      <c r="CL121" t="s">
        <v>2103</v>
      </c>
    </row>
    <row r="122" spans="1:90">
      <c r="A122" s="1">
        <v>43953</v>
      </c>
      <c r="B122" t="s">
        <v>1229</v>
      </c>
      <c r="C122">
        <v>7747</v>
      </c>
      <c r="D122" t="s">
        <v>631</v>
      </c>
      <c r="E122">
        <v>1</v>
      </c>
      <c r="F122" t="s">
        <v>255</v>
      </c>
      <c r="G122" t="s">
        <v>81</v>
      </c>
      <c r="H122">
        <v>17</v>
      </c>
      <c r="I122" t="s">
        <v>201</v>
      </c>
      <c r="J122" t="s">
        <v>183</v>
      </c>
      <c r="K122">
        <v>374</v>
      </c>
      <c r="L122">
        <v>358680.80209999997</v>
      </c>
      <c r="M122">
        <v>4838</v>
      </c>
      <c r="N122">
        <v>5</v>
      </c>
      <c r="O122">
        <v>378</v>
      </c>
      <c r="P122">
        <v>1355</v>
      </c>
      <c r="Q122">
        <v>1383</v>
      </c>
      <c r="R122">
        <v>1442</v>
      </c>
      <c r="S122">
        <v>275</v>
      </c>
      <c r="T122">
        <v>1.033485E-3</v>
      </c>
      <c r="U122">
        <v>7.8131459E-2</v>
      </c>
      <c r="V122">
        <v>0.28007441100000002</v>
      </c>
      <c r="W122">
        <v>0.28586192599999999</v>
      </c>
      <c r="X122">
        <v>0.29805704799999999</v>
      </c>
      <c r="Y122">
        <v>5.6841669999999997E-2</v>
      </c>
      <c r="Z122">
        <v>4</v>
      </c>
      <c r="AA122">
        <v>123</v>
      </c>
      <c r="AB122">
        <v>605</v>
      </c>
      <c r="AC122">
        <v>866</v>
      </c>
      <c r="AD122">
        <v>659</v>
      </c>
      <c r="AE122">
        <v>874</v>
      </c>
      <c r="AF122">
        <v>717</v>
      </c>
      <c r="AG122">
        <v>527</v>
      </c>
      <c r="AH122">
        <v>463</v>
      </c>
      <c r="AI122">
        <v>8.2678799999999996E-4</v>
      </c>
      <c r="AJ122">
        <v>2.5423728999999999E-2</v>
      </c>
      <c r="AK122">
        <v>0.125051674</v>
      </c>
      <c r="AL122">
        <v>0.17899958699999999</v>
      </c>
      <c r="AM122">
        <v>0.136213311</v>
      </c>
      <c r="AN122">
        <v>0.18065316200000001</v>
      </c>
      <c r="AO122">
        <v>0.148201736</v>
      </c>
      <c r="AP122">
        <v>0.10892931</v>
      </c>
      <c r="AQ122">
        <v>9.5700702999999998E-2</v>
      </c>
      <c r="AR122">
        <v>11362</v>
      </c>
      <c r="AS122">
        <v>1014</v>
      </c>
      <c r="AT122">
        <v>484</v>
      </c>
      <c r="AU122">
        <v>279</v>
      </c>
      <c r="AV122">
        <v>677</v>
      </c>
      <c r="AW122">
        <v>132</v>
      </c>
      <c r="AX122">
        <v>184</v>
      </c>
      <c r="AY122">
        <v>164</v>
      </c>
      <c r="AZ122">
        <v>472</v>
      </c>
      <c r="BA122">
        <v>778</v>
      </c>
      <c r="BB122">
        <v>3117</v>
      </c>
      <c r="BC122">
        <v>1968</v>
      </c>
      <c r="BD122">
        <v>599</v>
      </c>
      <c r="BE122">
        <v>787</v>
      </c>
      <c r="BF122">
        <v>502</v>
      </c>
      <c r="BG122">
        <v>118</v>
      </c>
      <c r="BH122">
        <v>87</v>
      </c>
      <c r="BI122">
        <v>37</v>
      </c>
      <c r="BJ122">
        <v>37</v>
      </c>
      <c r="BK122">
        <v>8.9244851E-2</v>
      </c>
      <c r="BL122">
        <v>4.2598134000000003E-2</v>
      </c>
      <c r="BM122">
        <v>2.4555535999999999E-2</v>
      </c>
      <c r="BN122">
        <v>5.9584579999999998E-2</v>
      </c>
      <c r="BO122">
        <v>1.1617673E-2</v>
      </c>
      <c r="BP122">
        <v>1.6194331999999999E-2</v>
      </c>
      <c r="BQ122">
        <v>1.4434079000000001E-2</v>
      </c>
      <c r="BR122">
        <v>4.1541981999999998E-2</v>
      </c>
      <c r="BS122">
        <v>6.8473859999999998E-2</v>
      </c>
      <c r="BT122">
        <v>0.27433550400000001</v>
      </c>
      <c r="BU122">
        <v>0.173208942</v>
      </c>
      <c r="BV122">
        <v>5.2719592000000003E-2</v>
      </c>
      <c r="BW122">
        <v>6.9265973999999994E-2</v>
      </c>
      <c r="BX122">
        <v>4.4182362000000003E-2</v>
      </c>
      <c r="BY122">
        <v>1.0385495999999999E-2</v>
      </c>
      <c r="BZ122">
        <v>7.6571030000000002E-3</v>
      </c>
      <c r="CA122">
        <v>70</v>
      </c>
      <c r="CB122">
        <v>52</v>
      </c>
      <c r="CC122">
        <v>135</v>
      </c>
      <c r="CD122">
        <v>0.36096256700000001</v>
      </c>
      <c r="CE122">
        <v>0.18716577500000001</v>
      </c>
      <c r="CF122">
        <v>0.13903743299999999</v>
      </c>
      <c r="CG122" t="s">
        <v>160</v>
      </c>
      <c r="CH122" t="s">
        <v>2106</v>
      </c>
      <c r="CI122" t="s">
        <v>2100</v>
      </c>
      <c r="CJ122" t="s">
        <v>2101</v>
      </c>
      <c r="CK122" t="s">
        <v>2102</v>
      </c>
      <c r="CL122" t="s">
        <v>2107</v>
      </c>
    </row>
    <row r="123" spans="1:90">
      <c r="A123" s="1">
        <v>43955</v>
      </c>
      <c r="B123" t="s">
        <v>1230</v>
      </c>
      <c r="C123">
        <v>6825</v>
      </c>
      <c r="D123" t="s">
        <v>364</v>
      </c>
      <c r="E123">
        <v>1</v>
      </c>
      <c r="F123" t="s">
        <v>253</v>
      </c>
      <c r="G123" t="s">
        <v>24</v>
      </c>
      <c r="H123">
        <v>19</v>
      </c>
      <c r="I123" t="s">
        <v>201</v>
      </c>
      <c r="J123" t="s">
        <v>205</v>
      </c>
      <c r="K123">
        <v>175</v>
      </c>
      <c r="L123">
        <v>379660.60570000001</v>
      </c>
      <c r="M123">
        <v>3694</v>
      </c>
      <c r="N123">
        <v>5</v>
      </c>
      <c r="O123">
        <v>130</v>
      </c>
      <c r="P123">
        <v>631</v>
      </c>
      <c r="Q123">
        <v>1683</v>
      </c>
      <c r="R123">
        <v>984</v>
      </c>
      <c r="S123">
        <v>261</v>
      </c>
      <c r="T123">
        <v>1.353546E-3</v>
      </c>
      <c r="U123">
        <v>3.5192203999999998E-2</v>
      </c>
      <c r="V123">
        <v>0.17081754199999999</v>
      </c>
      <c r="W123">
        <v>0.45560368200000001</v>
      </c>
      <c r="X123">
        <v>0.26637791</v>
      </c>
      <c r="Y123">
        <v>7.0655116000000004E-2</v>
      </c>
      <c r="Z123">
        <v>2</v>
      </c>
      <c r="AA123">
        <v>11</v>
      </c>
      <c r="AB123">
        <v>112</v>
      </c>
      <c r="AC123">
        <v>366</v>
      </c>
      <c r="AD123">
        <v>785</v>
      </c>
      <c r="AE123">
        <v>872</v>
      </c>
      <c r="AF123">
        <v>615</v>
      </c>
      <c r="AG123">
        <v>449</v>
      </c>
      <c r="AH123">
        <v>482</v>
      </c>
      <c r="AI123">
        <v>5.4141900000000001E-4</v>
      </c>
      <c r="AJ123">
        <v>2.9778019999999999E-3</v>
      </c>
      <c r="AK123">
        <v>3.0319437000000001E-2</v>
      </c>
      <c r="AL123">
        <v>9.9079588999999996E-2</v>
      </c>
      <c r="AM123">
        <v>0.21250676800000001</v>
      </c>
      <c r="AN123">
        <v>0.23605847299999999</v>
      </c>
      <c r="AO123">
        <v>0.166486194</v>
      </c>
      <c r="AP123">
        <v>0.121548457</v>
      </c>
      <c r="AQ123">
        <v>0.130481862</v>
      </c>
      <c r="AR123">
        <v>9201</v>
      </c>
      <c r="AS123">
        <v>419</v>
      </c>
      <c r="AT123">
        <v>292</v>
      </c>
      <c r="AU123">
        <v>215</v>
      </c>
      <c r="AV123">
        <v>613</v>
      </c>
      <c r="AW123">
        <v>128</v>
      </c>
      <c r="AX123">
        <v>269</v>
      </c>
      <c r="AY123">
        <v>200</v>
      </c>
      <c r="AZ123">
        <v>361</v>
      </c>
      <c r="BA123">
        <v>283</v>
      </c>
      <c r="BB123">
        <v>1540</v>
      </c>
      <c r="BC123">
        <v>2024</v>
      </c>
      <c r="BD123">
        <v>679</v>
      </c>
      <c r="BE123">
        <v>1183</v>
      </c>
      <c r="BF123">
        <v>751</v>
      </c>
      <c r="BG123">
        <v>167</v>
      </c>
      <c r="BH123">
        <v>77</v>
      </c>
      <c r="BI123">
        <v>44</v>
      </c>
      <c r="BJ123">
        <v>46</v>
      </c>
      <c r="BK123">
        <v>4.5538528000000002E-2</v>
      </c>
      <c r="BL123">
        <v>3.1735681000000002E-2</v>
      </c>
      <c r="BM123">
        <v>2.3367025E-2</v>
      </c>
      <c r="BN123">
        <v>6.6623192999999997E-2</v>
      </c>
      <c r="BO123">
        <v>1.3911531E-2</v>
      </c>
      <c r="BP123">
        <v>2.9235952999999999E-2</v>
      </c>
      <c r="BQ123">
        <v>2.1736768E-2</v>
      </c>
      <c r="BR123">
        <v>3.9234866E-2</v>
      </c>
      <c r="BS123">
        <v>3.0757526E-2</v>
      </c>
      <c r="BT123">
        <v>0.16737311199999999</v>
      </c>
      <c r="BU123">
        <v>0.21997609000000001</v>
      </c>
      <c r="BV123">
        <v>7.3796325999999995E-2</v>
      </c>
      <c r="BW123">
        <v>0.128572981</v>
      </c>
      <c r="BX123">
        <v>8.1621562999999994E-2</v>
      </c>
      <c r="BY123">
        <v>1.8150201000000001E-2</v>
      </c>
      <c r="BZ123">
        <v>8.3686560000000004E-3</v>
      </c>
      <c r="CA123">
        <v>63</v>
      </c>
      <c r="CB123">
        <v>72</v>
      </c>
      <c r="CC123">
        <v>2</v>
      </c>
      <c r="CD123">
        <v>1.1428571E-2</v>
      </c>
      <c r="CE123">
        <v>0.36</v>
      </c>
      <c r="CF123">
        <v>0.41142857100000002</v>
      </c>
      <c r="CG123" t="s">
        <v>162</v>
      </c>
      <c r="CH123" t="s">
        <v>2113</v>
      </c>
      <c r="CI123" t="s">
        <v>2111</v>
      </c>
      <c r="CJ123" t="s">
        <v>2114</v>
      </c>
      <c r="CK123" t="s">
        <v>2105</v>
      </c>
      <c r="CL123" t="s">
        <v>2112</v>
      </c>
    </row>
    <row r="124" spans="1:90">
      <c r="A124" s="1">
        <v>43978</v>
      </c>
      <c r="B124" t="s">
        <v>1231</v>
      </c>
      <c r="C124">
        <v>7747</v>
      </c>
      <c r="D124" t="s">
        <v>593</v>
      </c>
      <c r="E124">
        <v>1</v>
      </c>
      <c r="F124" t="s">
        <v>255</v>
      </c>
      <c r="G124" t="s">
        <v>93</v>
      </c>
      <c r="H124">
        <v>23</v>
      </c>
      <c r="I124" t="s">
        <v>201</v>
      </c>
      <c r="J124" t="s">
        <v>175</v>
      </c>
      <c r="K124">
        <v>168</v>
      </c>
      <c r="L124">
        <v>252169.23209999999</v>
      </c>
      <c r="M124">
        <v>3182</v>
      </c>
      <c r="N124">
        <v>9</v>
      </c>
      <c r="O124">
        <v>286</v>
      </c>
      <c r="P124">
        <v>914</v>
      </c>
      <c r="Q124">
        <v>1693</v>
      </c>
      <c r="R124">
        <v>222</v>
      </c>
      <c r="S124">
        <v>58</v>
      </c>
      <c r="T124">
        <v>2.82841E-3</v>
      </c>
      <c r="U124">
        <v>8.9880578000000003E-2</v>
      </c>
      <c r="V124">
        <v>0.28724072899999997</v>
      </c>
      <c r="W124">
        <v>0.53205531100000003</v>
      </c>
      <c r="X124">
        <v>6.9767441999999999E-2</v>
      </c>
      <c r="Y124">
        <v>1.8227529999999999E-2</v>
      </c>
      <c r="Z124">
        <v>8</v>
      </c>
      <c r="AA124">
        <v>59</v>
      </c>
      <c r="AB124">
        <v>298</v>
      </c>
      <c r="AC124">
        <v>766</v>
      </c>
      <c r="AD124">
        <v>948</v>
      </c>
      <c r="AE124">
        <v>730</v>
      </c>
      <c r="AF124">
        <v>236</v>
      </c>
      <c r="AG124">
        <v>84</v>
      </c>
      <c r="AH124">
        <v>53</v>
      </c>
      <c r="AI124">
        <v>2.514142E-3</v>
      </c>
      <c r="AJ124">
        <v>1.8541798000000002E-2</v>
      </c>
      <c r="AK124">
        <v>9.3651790999999998E-2</v>
      </c>
      <c r="AL124">
        <v>0.240729101</v>
      </c>
      <c r="AM124">
        <v>0.29792583299999997</v>
      </c>
      <c r="AN124">
        <v>0.22941546199999999</v>
      </c>
      <c r="AO124">
        <v>7.4167189999999994E-2</v>
      </c>
      <c r="AP124">
        <v>2.6398491999999999E-2</v>
      </c>
      <c r="AQ124">
        <v>1.6656191000000001E-2</v>
      </c>
      <c r="AR124">
        <v>7339</v>
      </c>
      <c r="AS124">
        <v>580</v>
      </c>
      <c r="AT124">
        <v>304</v>
      </c>
      <c r="AU124">
        <v>176</v>
      </c>
      <c r="AV124">
        <v>450</v>
      </c>
      <c r="AW124">
        <v>97</v>
      </c>
      <c r="AX124">
        <v>188</v>
      </c>
      <c r="AY124">
        <v>188</v>
      </c>
      <c r="AZ124">
        <v>495</v>
      </c>
      <c r="BA124">
        <v>464</v>
      </c>
      <c r="BB124">
        <v>1280</v>
      </c>
      <c r="BC124">
        <v>1397</v>
      </c>
      <c r="BD124">
        <v>377</v>
      </c>
      <c r="BE124">
        <v>603</v>
      </c>
      <c r="BF124">
        <v>559</v>
      </c>
      <c r="BG124">
        <v>122</v>
      </c>
      <c r="BH124">
        <v>59</v>
      </c>
      <c r="BI124">
        <v>39.1</v>
      </c>
      <c r="BJ124">
        <v>39</v>
      </c>
      <c r="BK124">
        <v>7.9029841000000003E-2</v>
      </c>
      <c r="BL124">
        <v>4.1422537000000002E-2</v>
      </c>
      <c r="BM124">
        <v>2.3981468999999998E-2</v>
      </c>
      <c r="BN124">
        <v>6.1316256E-2</v>
      </c>
      <c r="BO124">
        <v>1.3217059999999999E-2</v>
      </c>
      <c r="BP124">
        <v>2.5616568999999999E-2</v>
      </c>
      <c r="BQ124">
        <v>2.5616568999999999E-2</v>
      </c>
      <c r="BR124">
        <v>6.7447881000000001E-2</v>
      </c>
      <c r="BS124">
        <v>6.3223872E-2</v>
      </c>
      <c r="BT124">
        <v>0.17441068300000001</v>
      </c>
      <c r="BU124">
        <v>0.19035290899999999</v>
      </c>
      <c r="BV124">
        <v>5.1369395999999998E-2</v>
      </c>
      <c r="BW124">
        <v>8.2163783000000004E-2</v>
      </c>
      <c r="BX124">
        <v>7.6168415000000003E-2</v>
      </c>
      <c r="BY124">
        <v>1.6623518E-2</v>
      </c>
      <c r="BZ124">
        <v>8.0392420000000003E-3</v>
      </c>
      <c r="CA124">
        <v>6</v>
      </c>
      <c r="CB124">
        <v>66</v>
      </c>
      <c r="CC124">
        <v>21</v>
      </c>
      <c r="CD124">
        <v>0.125</v>
      </c>
      <c r="CE124">
        <v>3.5714285999999998E-2</v>
      </c>
      <c r="CF124">
        <v>0.39285714300000002</v>
      </c>
      <c r="CG124" t="s">
        <v>160</v>
      </c>
      <c r="CH124" t="s">
        <v>2106</v>
      </c>
      <c r="CI124" t="s">
        <v>2100</v>
      </c>
      <c r="CJ124" t="s">
        <v>2101</v>
      </c>
      <c r="CK124" t="s">
        <v>2102</v>
      </c>
      <c r="CL124" t="s">
        <v>2107</v>
      </c>
    </row>
    <row r="125" spans="1:90">
      <c r="A125" s="1">
        <v>43957</v>
      </c>
      <c r="B125" t="s">
        <v>1232</v>
      </c>
      <c r="C125">
        <v>5422</v>
      </c>
      <c r="D125" t="s">
        <v>737</v>
      </c>
      <c r="E125">
        <v>4</v>
      </c>
      <c r="F125" t="s">
        <v>253</v>
      </c>
      <c r="G125" t="s">
        <v>63</v>
      </c>
      <c r="H125">
        <v>25</v>
      </c>
      <c r="I125" t="s">
        <v>201</v>
      </c>
      <c r="J125" t="s">
        <v>209</v>
      </c>
      <c r="K125">
        <v>110</v>
      </c>
      <c r="L125">
        <v>417517.86359999998</v>
      </c>
      <c r="M125">
        <v>2161</v>
      </c>
      <c r="N125">
        <v>7</v>
      </c>
      <c r="O125">
        <v>118</v>
      </c>
      <c r="P125">
        <v>346</v>
      </c>
      <c r="Q125">
        <v>874</v>
      </c>
      <c r="R125">
        <v>616</v>
      </c>
      <c r="S125">
        <v>200</v>
      </c>
      <c r="T125">
        <v>3.2392409999999999E-3</v>
      </c>
      <c r="U125">
        <v>5.4604350000000003E-2</v>
      </c>
      <c r="V125">
        <v>0.16011106</v>
      </c>
      <c r="W125">
        <v>0.40444238799999999</v>
      </c>
      <c r="X125">
        <v>0.285053216</v>
      </c>
      <c r="Y125">
        <v>9.2549745000000003E-2</v>
      </c>
      <c r="Z125">
        <v>5</v>
      </c>
      <c r="AA125">
        <v>30</v>
      </c>
      <c r="AB125">
        <v>99</v>
      </c>
      <c r="AC125">
        <v>244</v>
      </c>
      <c r="AD125">
        <v>433</v>
      </c>
      <c r="AE125">
        <v>469</v>
      </c>
      <c r="AF125">
        <v>290</v>
      </c>
      <c r="AG125">
        <v>269</v>
      </c>
      <c r="AH125">
        <v>322</v>
      </c>
      <c r="AI125">
        <v>2.313744E-3</v>
      </c>
      <c r="AJ125">
        <v>1.3882462E-2</v>
      </c>
      <c r="AK125">
        <v>4.5812124000000003E-2</v>
      </c>
      <c r="AL125">
        <v>0.11291068899999999</v>
      </c>
      <c r="AM125">
        <v>0.200370199</v>
      </c>
      <c r="AN125">
        <v>0.217029153</v>
      </c>
      <c r="AO125">
        <v>0.134197131</v>
      </c>
      <c r="AP125">
        <v>0.124479408</v>
      </c>
      <c r="AQ125">
        <v>0.14900509000000001</v>
      </c>
      <c r="AR125">
        <v>5254</v>
      </c>
      <c r="AS125">
        <v>482</v>
      </c>
      <c r="AT125">
        <v>230</v>
      </c>
      <c r="AU125">
        <v>130</v>
      </c>
      <c r="AV125">
        <v>293</v>
      </c>
      <c r="AW125">
        <v>41</v>
      </c>
      <c r="AX125">
        <v>94</v>
      </c>
      <c r="AY125">
        <v>62</v>
      </c>
      <c r="AZ125">
        <v>148</v>
      </c>
      <c r="BA125">
        <v>277</v>
      </c>
      <c r="BB125">
        <v>1264</v>
      </c>
      <c r="BC125">
        <v>1009</v>
      </c>
      <c r="BD125">
        <v>296</v>
      </c>
      <c r="BE125">
        <v>450</v>
      </c>
      <c r="BF125">
        <v>337</v>
      </c>
      <c r="BG125">
        <v>82</v>
      </c>
      <c r="BH125">
        <v>59</v>
      </c>
      <c r="BI125">
        <v>39.799999999999997</v>
      </c>
      <c r="BJ125">
        <v>40</v>
      </c>
      <c r="BK125">
        <v>9.1739627000000004E-2</v>
      </c>
      <c r="BL125">
        <v>4.3776171000000003E-2</v>
      </c>
      <c r="BM125">
        <v>2.4743053000000001E-2</v>
      </c>
      <c r="BN125">
        <v>5.5767035E-2</v>
      </c>
      <c r="BO125">
        <v>7.8035780000000003E-3</v>
      </c>
      <c r="BP125">
        <v>1.7891131000000001E-2</v>
      </c>
      <c r="BQ125">
        <v>1.1800533E-2</v>
      </c>
      <c r="BR125">
        <v>2.8169013999999999E-2</v>
      </c>
      <c r="BS125">
        <v>5.2721735999999998E-2</v>
      </c>
      <c r="BT125">
        <v>0.240578607</v>
      </c>
      <c r="BU125">
        <v>0.19204415699999999</v>
      </c>
      <c r="BV125">
        <v>5.6338027999999998E-2</v>
      </c>
      <c r="BW125">
        <v>8.5649029000000002E-2</v>
      </c>
      <c r="BX125">
        <v>6.4141606000000004E-2</v>
      </c>
      <c r="BY125">
        <v>1.5607156000000001E-2</v>
      </c>
      <c r="BZ125">
        <v>1.1229539E-2</v>
      </c>
      <c r="CA125">
        <v>27</v>
      </c>
      <c r="CB125">
        <v>32</v>
      </c>
      <c r="CC125">
        <v>12</v>
      </c>
      <c r="CD125">
        <v>0.109090909</v>
      </c>
      <c r="CE125">
        <v>0.245454545</v>
      </c>
      <c r="CF125">
        <v>0.29090909100000001</v>
      </c>
      <c r="CG125" t="s">
        <v>164</v>
      </c>
      <c r="CH125" t="s">
        <v>2108</v>
      </c>
      <c r="CI125" t="s">
        <v>2104</v>
      </c>
      <c r="CJ125" t="s">
        <v>2101</v>
      </c>
      <c r="CK125" t="s">
        <v>2105</v>
      </c>
      <c r="CL125" t="s">
        <v>2109</v>
      </c>
    </row>
    <row r="126" spans="1:90">
      <c r="A126" s="1">
        <v>43976</v>
      </c>
      <c r="B126" t="s">
        <v>1233</v>
      </c>
      <c r="C126">
        <v>2346</v>
      </c>
      <c r="D126" t="s">
        <v>301</v>
      </c>
      <c r="E126">
        <v>1</v>
      </c>
      <c r="F126" t="s">
        <v>255</v>
      </c>
      <c r="G126" t="s">
        <v>72</v>
      </c>
      <c r="H126">
        <v>28</v>
      </c>
      <c r="I126" t="s">
        <v>201</v>
      </c>
      <c r="J126" t="s">
        <v>202</v>
      </c>
      <c r="K126">
        <v>158</v>
      </c>
      <c r="L126">
        <v>283385.09490000003</v>
      </c>
      <c r="M126">
        <v>3304</v>
      </c>
      <c r="N126">
        <v>4</v>
      </c>
      <c r="O126">
        <v>162</v>
      </c>
      <c r="P126">
        <v>975</v>
      </c>
      <c r="Q126">
        <v>1157</v>
      </c>
      <c r="R126">
        <v>888</v>
      </c>
      <c r="S126">
        <v>118</v>
      </c>
      <c r="T126">
        <v>1.210654E-3</v>
      </c>
      <c r="U126">
        <v>4.9031476999999997E-2</v>
      </c>
      <c r="V126">
        <v>0.29509685200000002</v>
      </c>
      <c r="W126">
        <v>0.35018159799999998</v>
      </c>
      <c r="X126">
        <v>0.26876513299999999</v>
      </c>
      <c r="Y126">
        <v>3.5714285999999998E-2</v>
      </c>
      <c r="Z126">
        <v>0</v>
      </c>
      <c r="AA126">
        <v>53</v>
      </c>
      <c r="AB126">
        <v>192</v>
      </c>
      <c r="AC126">
        <v>790</v>
      </c>
      <c r="AD126">
        <v>667</v>
      </c>
      <c r="AE126">
        <v>462</v>
      </c>
      <c r="AF126">
        <v>401</v>
      </c>
      <c r="AG126">
        <v>401</v>
      </c>
      <c r="AH126">
        <v>338</v>
      </c>
      <c r="AI126">
        <v>0</v>
      </c>
      <c r="AJ126">
        <v>1.6041162000000001E-2</v>
      </c>
      <c r="AK126">
        <v>5.8111379999999997E-2</v>
      </c>
      <c r="AL126">
        <v>0.23910411600000001</v>
      </c>
      <c r="AM126">
        <v>0.20187651300000001</v>
      </c>
      <c r="AN126">
        <v>0.13983050799999999</v>
      </c>
      <c r="AO126">
        <v>0.121368039</v>
      </c>
      <c r="AP126">
        <v>0.121368039</v>
      </c>
      <c r="AQ126">
        <v>0.102300242</v>
      </c>
      <c r="AR126">
        <v>8354</v>
      </c>
      <c r="AS126">
        <v>701</v>
      </c>
      <c r="AT126">
        <v>372</v>
      </c>
      <c r="AU126">
        <v>213</v>
      </c>
      <c r="AV126">
        <v>577</v>
      </c>
      <c r="AW126">
        <v>138</v>
      </c>
      <c r="AX126">
        <v>251</v>
      </c>
      <c r="AY126">
        <v>181</v>
      </c>
      <c r="AZ126">
        <v>482</v>
      </c>
      <c r="BA126">
        <v>650</v>
      </c>
      <c r="BB126">
        <v>2330</v>
      </c>
      <c r="BC126">
        <v>1703</v>
      </c>
      <c r="BD126">
        <v>276</v>
      </c>
      <c r="BE126">
        <v>322</v>
      </c>
      <c r="BF126">
        <v>135</v>
      </c>
      <c r="BG126">
        <v>17</v>
      </c>
      <c r="BH126">
        <v>6</v>
      </c>
      <c r="BI126">
        <v>32.9</v>
      </c>
      <c r="BJ126">
        <v>34</v>
      </c>
      <c r="BK126">
        <v>8.3911897999999999E-2</v>
      </c>
      <c r="BL126">
        <v>4.4529566999999999E-2</v>
      </c>
      <c r="BM126">
        <v>2.5496768E-2</v>
      </c>
      <c r="BN126">
        <v>6.9068710000000005E-2</v>
      </c>
      <c r="BO126">
        <v>1.6519032999999999E-2</v>
      </c>
      <c r="BP126">
        <v>3.0045486999999999E-2</v>
      </c>
      <c r="BQ126">
        <v>2.1666267999999999E-2</v>
      </c>
      <c r="BR126">
        <v>5.7696912000000003E-2</v>
      </c>
      <c r="BS126">
        <v>7.7807038999999995E-2</v>
      </c>
      <c r="BT126">
        <v>0.27890830700000002</v>
      </c>
      <c r="BU126">
        <v>0.203854441</v>
      </c>
      <c r="BV126">
        <v>3.3038065999999998E-2</v>
      </c>
      <c r="BW126">
        <v>3.8544410000000001E-2</v>
      </c>
      <c r="BX126">
        <v>1.6159923E-2</v>
      </c>
      <c r="BY126">
        <v>2.0349529999999999E-3</v>
      </c>
      <c r="BZ126">
        <v>7.1821899999999998E-4</v>
      </c>
      <c r="CA126">
        <v>45</v>
      </c>
      <c r="CB126">
        <v>27</v>
      </c>
      <c r="CC126">
        <v>20</v>
      </c>
      <c r="CD126">
        <v>0.12658227799999999</v>
      </c>
      <c r="CE126">
        <v>0.28481012700000002</v>
      </c>
      <c r="CF126">
        <v>0.170886076</v>
      </c>
      <c r="CG126" t="s">
        <v>159</v>
      </c>
      <c r="CH126" t="s">
        <v>2110</v>
      </c>
      <c r="CI126" t="s">
        <v>2111</v>
      </c>
      <c r="CJ126" t="s">
        <v>167</v>
      </c>
      <c r="CK126" t="s">
        <v>2102</v>
      </c>
      <c r="CL126" t="s">
        <v>2112</v>
      </c>
    </row>
    <row r="127" spans="1:90">
      <c r="B127" t="s">
        <v>1234</v>
      </c>
      <c r="C127">
        <v>2346</v>
      </c>
      <c r="D127" t="s">
        <v>329</v>
      </c>
      <c r="E127">
        <v>1</v>
      </c>
      <c r="F127" t="s">
        <v>253</v>
      </c>
      <c r="G127" t="s">
        <v>111</v>
      </c>
      <c r="H127">
        <v>21</v>
      </c>
      <c r="I127" t="s">
        <v>201</v>
      </c>
      <c r="J127" t="s">
        <v>198</v>
      </c>
      <c r="K127">
        <v>80</v>
      </c>
      <c r="L127">
        <v>262495.8125</v>
      </c>
      <c r="M127">
        <v>1478</v>
      </c>
      <c r="N127">
        <v>3</v>
      </c>
      <c r="O127">
        <v>69</v>
      </c>
      <c r="P127">
        <v>441</v>
      </c>
      <c r="Q127">
        <v>615</v>
      </c>
      <c r="R127">
        <v>316</v>
      </c>
      <c r="S127">
        <v>34</v>
      </c>
      <c r="T127">
        <v>2.0297700000000002E-3</v>
      </c>
      <c r="U127">
        <v>4.6684708999999998E-2</v>
      </c>
      <c r="V127">
        <v>0.29837618399999999</v>
      </c>
      <c r="W127">
        <v>0.41610284199999997</v>
      </c>
      <c r="X127">
        <v>0.21380243600000001</v>
      </c>
      <c r="Y127">
        <v>2.300406E-2</v>
      </c>
      <c r="Z127">
        <v>2</v>
      </c>
      <c r="AA127">
        <v>25</v>
      </c>
      <c r="AB127">
        <v>59</v>
      </c>
      <c r="AC127">
        <v>303</v>
      </c>
      <c r="AD127">
        <v>378</v>
      </c>
      <c r="AE127">
        <v>315</v>
      </c>
      <c r="AF127">
        <v>202</v>
      </c>
      <c r="AG127">
        <v>127</v>
      </c>
      <c r="AH127">
        <v>67</v>
      </c>
      <c r="AI127">
        <v>1.3531800000000001E-3</v>
      </c>
      <c r="AJ127">
        <v>1.6914749999999999E-2</v>
      </c>
      <c r="AK127">
        <v>3.9918809E-2</v>
      </c>
      <c r="AL127">
        <v>0.20500676600000001</v>
      </c>
      <c r="AM127">
        <v>0.25575101500000003</v>
      </c>
      <c r="AN127">
        <v>0.21312584600000001</v>
      </c>
      <c r="AO127">
        <v>0.136671177</v>
      </c>
      <c r="AP127">
        <v>8.5926928E-2</v>
      </c>
      <c r="AQ127">
        <v>4.5331529000000002E-2</v>
      </c>
      <c r="AR127">
        <v>3666</v>
      </c>
      <c r="AS127">
        <v>227</v>
      </c>
      <c r="AT127">
        <v>128</v>
      </c>
      <c r="AU127">
        <v>83</v>
      </c>
      <c r="AV127">
        <v>250</v>
      </c>
      <c r="AW127">
        <v>41</v>
      </c>
      <c r="AX127">
        <v>100</v>
      </c>
      <c r="AY127">
        <v>82</v>
      </c>
      <c r="AZ127">
        <v>218</v>
      </c>
      <c r="BA127">
        <v>219</v>
      </c>
      <c r="BB127">
        <v>793</v>
      </c>
      <c r="BC127">
        <v>883</v>
      </c>
      <c r="BD127">
        <v>227</v>
      </c>
      <c r="BE127">
        <v>258</v>
      </c>
      <c r="BF127">
        <v>125</v>
      </c>
      <c r="BG127">
        <v>20</v>
      </c>
      <c r="BH127">
        <v>12</v>
      </c>
      <c r="BI127">
        <v>38</v>
      </c>
      <c r="BJ127">
        <v>40</v>
      </c>
      <c r="BK127">
        <v>6.1920349E-2</v>
      </c>
      <c r="BL127">
        <v>3.4915439E-2</v>
      </c>
      <c r="BM127">
        <v>2.2640480000000001E-2</v>
      </c>
      <c r="BN127">
        <v>6.8194217000000001E-2</v>
      </c>
      <c r="BO127">
        <v>1.1183851999999999E-2</v>
      </c>
      <c r="BP127">
        <v>2.7277686999999998E-2</v>
      </c>
      <c r="BQ127">
        <v>2.2367702999999999E-2</v>
      </c>
      <c r="BR127">
        <v>5.9465357000000003E-2</v>
      </c>
      <c r="BS127">
        <v>5.9738133999999998E-2</v>
      </c>
      <c r="BT127">
        <v>0.216312057</v>
      </c>
      <c r="BU127">
        <v>0.24086197500000001</v>
      </c>
      <c r="BV127">
        <v>6.1920349E-2</v>
      </c>
      <c r="BW127">
        <v>7.0376432000000003E-2</v>
      </c>
      <c r="BX127">
        <v>3.4097109E-2</v>
      </c>
      <c r="BY127">
        <v>5.4555369999999999E-3</v>
      </c>
      <c r="BZ127">
        <v>3.273322E-3</v>
      </c>
      <c r="CA127">
        <v>18</v>
      </c>
      <c r="CB127">
        <v>28</v>
      </c>
      <c r="CC127">
        <v>5</v>
      </c>
      <c r="CD127">
        <v>6.25E-2</v>
      </c>
      <c r="CE127">
        <v>0.22500000000000001</v>
      </c>
      <c r="CF127">
        <v>0.35</v>
      </c>
      <c r="CG127" t="s">
        <v>159</v>
      </c>
      <c r="CH127" t="s">
        <v>2110</v>
      </c>
      <c r="CI127" t="s">
        <v>2111</v>
      </c>
      <c r="CJ127" t="s">
        <v>167</v>
      </c>
      <c r="CK127" t="s">
        <v>2102</v>
      </c>
      <c r="CL127" t="s">
        <v>2112</v>
      </c>
    </row>
    <row r="128" spans="1:90">
      <c r="A128" s="1">
        <v>43960</v>
      </c>
      <c r="B128" t="s">
        <v>1235</v>
      </c>
      <c r="C128">
        <v>1765</v>
      </c>
      <c r="D128" t="s">
        <v>566</v>
      </c>
      <c r="E128">
        <v>1</v>
      </c>
      <c r="F128" t="s">
        <v>255</v>
      </c>
      <c r="G128" t="s">
        <v>50</v>
      </c>
      <c r="H128">
        <v>21</v>
      </c>
      <c r="I128" t="s">
        <v>201</v>
      </c>
      <c r="J128" t="s">
        <v>177</v>
      </c>
      <c r="K128">
        <v>155</v>
      </c>
      <c r="L128">
        <v>223056.3548</v>
      </c>
      <c r="M128">
        <v>3411</v>
      </c>
      <c r="N128">
        <v>4</v>
      </c>
      <c r="O128">
        <v>529</v>
      </c>
      <c r="P128">
        <v>599</v>
      </c>
      <c r="Q128">
        <v>1787</v>
      </c>
      <c r="R128">
        <v>407</v>
      </c>
      <c r="S128">
        <v>85</v>
      </c>
      <c r="T128">
        <v>1.172677E-3</v>
      </c>
      <c r="U128">
        <v>0.155086485</v>
      </c>
      <c r="V128">
        <v>0.17560832600000001</v>
      </c>
      <c r="W128">
        <v>0.52389328599999996</v>
      </c>
      <c r="X128">
        <v>0.11931984800000001</v>
      </c>
      <c r="Y128">
        <v>2.4919377999999999E-2</v>
      </c>
      <c r="Z128">
        <v>10</v>
      </c>
      <c r="AA128">
        <v>49</v>
      </c>
      <c r="AB128">
        <v>516</v>
      </c>
      <c r="AC128">
        <v>447</v>
      </c>
      <c r="AD128">
        <v>1042</v>
      </c>
      <c r="AE128">
        <v>830</v>
      </c>
      <c r="AF128">
        <v>315</v>
      </c>
      <c r="AG128">
        <v>144</v>
      </c>
      <c r="AH128">
        <v>58</v>
      </c>
      <c r="AI128">
        <v>2.9316920000000001E-3</v>
      </c>
      <c r="AJ128">
        <v>1.4365289E-2</v>
      </c>
      <c r="AK128">
        <v>0.15127528600000001</v>
      </c>
      <c r="AL128">
        <v>0.13104661400000001</v>
      </c>
      <c r="AM128">
        <v>0.30548226299999998</v>
      </c>
      <c r="AN128">
        <v>0.243330402</v>
      </c>
      <c r="AO128">
        <v>9.2348285000000002E-2</v>
      </c>
      <c r="AP128">
        <v>4.2216359000000002E-2</v>
      </c>
      <c r="AQ128">
        <v>1.7003811000000001E-2</v>
      </c>
      <c r="AR128">
        <v>7765</v>
      </c>
      <c r="AS128">
        <v>422</v>
      </c>
      <c r="AT128">
        <v>220</v>
      </c>
      <c r="AU128">
        <v>154</v>
      </c>
      <c r="AV128">
        <v>450</v>
      </c>
      <c r="AW128">
        <v>91</v>
      </c>
      <c r="AX128">
        <v>192</v>
      </c>
      <c r="AY128">
        <v>191</v>
      </c>
      <c r="AZ128">
        <v>428</v>
      </c>
      <c r="BA128">
        <v>441</v>
      </c>
      <c r="BB128">
        <v>1413</v>
      </c>
      <c r="BC128">
        <v>1501</v>
      </c>
      <c r="BD128">
        <v>483</v>
      </c>
      <c r="BE128">
        <v>967</v>
      </c>
      <c r="BF128">
        <v>592</v>
      </c>
      <c r="BG128">
        <v>146</v>
      </c>
      <c r="BH128">
        <v>74</v>
      </c>
      <c r="BI128">
        <v>42.8</v>
      </c>
      <c r="BJ128">
        <v>44</v>
      </c>
      <c r="BK128">
        <v>5.4346426000000003E-2</v>
      </c>
      <c r="BL128">
        <v>2.8332260000000001E-2</v>
      </c>
      <c r="BM128">
        <v>1.9832582000000001E-2</v>
      </c>
      <c r="BN128">
        <v>5.795235E-2</v>
      </c>
      <c r="BO128">
        <v>1.1719253000000001E-2</v>
      </c>
      <c r="BP128">
        <v>2.4726336000000002E-2</v>
      </c>
      <c r="BQ128">
        <v>2.4597553000000001E-2</v>
      </c>
      <c r="BR128">
        <v>5.5119123999999999E-2</v>
      </c>
      <c r="BS128">
        <v>5.6793303000000003E-2</v>
      </c>
      <c r="BT128">
        <v>0.18197037999999999</v>
      </c>
      <c r="BU128">
        <v>0.19330328399999999</v>
      </c>
      <c r="BV128">
        <v>6.2202188999999998E-2</v>
      </c>
      <c r="BW128">
        <v>0.124533162</v>
      </c>
      <c r="BX128">
        <v>7.6239535999999997E-2</v>
      </c>
      <c r="BY128">
        <v>1.8802317999999998E-2</v>
      </c>
      <c r="BZ128">
        <v>9.5299419999999996E-3</v>
      </c>
      <c r="CA128">
        <v>2</v>
      </c>
      <c r="CB128">
        <v>76</v>
      </c>
      <c r="CC128">
        <v>20</v>
      </c>
      <c r="CD128">
        <v>0.12903225800000001</v>
      </c>
      <c r="CE128">
        <v>1.2903226E-2</v>
      </c>
      <c r="CF128">
        <v>0.49032258099999998</v>
      </c>
      <c r="CG128" t="s">
        <v>157</v>
      </c>
      <c r="CH128" t="s">
        <v>2108</v>
      </c>
      <c r="CI128" t="s">
        <v>2100</v>
      </c>
      <c r="CJ128" t="s">
        <v>2101</v>
      </c>
      <c r="CK128" t="s">
        <v>2102</v>
      </c>
      <c r="CL128" t="s">
        <v>2109</v>
      </c>
    </row>
    <row r="129" spans="1:90">
      <c r="A129" s="1">
        <v>43972</v>
      </c>
      <c r="B129" t="s">
        <v>1236</v>
      </c>
      <c r="C129">
        <v>2346</v>
      </c>
      <c r="D129" t="s">
        <v>788</v>
      </c>
      <c r="E129">
        <v>1</v>
      </c>
      <c r="F129" t="s">
        <v>253</v>
      </c>
      <c r="G129" t="s">
        <v>147</v>
      </c>
      <c r="H129">
        <v>18</v>
      </c>
      <c r="I129" t="s">
        <v>228</v>
      </c>
      <c r="J129" t="s">
        <v>215</v>
      </c>
      <c r="K129">
        <v>151</v>
      </c>
      <c r="L129">
        <v>2304016.1060000001</v>
      </c>
      <c r="M129">
        <v>2680</v>
      </c>
      <c r="N129">
        <v>2</v>
      </c>
      <c r="O129">
        <v>157</v>
      </c>
      <c r="P129">
        <v>726</v>
      </c>
      <c r="Q129">
        <v>677</v>
      </c>
      <c r="R129">
        <v>560</v>
      </c>
      <c r="S129">
        <v>558</v>
      </c>
      <c r="T129">
        <v>7.4626900000000003E-4</v>
      </c>
      <c r="U129">
        <v>5.8582090000000003E-2</v>
      </c>
      <c r="V129">
        <v>0.270895522</v>
      </c>
      <c r="W129">
        <v>0.25261193999999998</v>
      </c>
      <c r="X129">
        <v>0.20895522399999999</v>
      </c>
      <c r="Y129">
        <v>0.208208955</v>
      </c>
      <c r="Z129">
        <v>3</v>
      </c>
      <c r="AA129">
        <v>19</v>
      </c>
      <c r="AB129">
        <v>166</v>
      </c>
      <c r="AC129">
        <v>570</v>
      </c>
      <c r="AD129">
        <v>357</v>
      </c>
      <c r="AE129">
        <v>348</v>
      </c>
      <c r="AF129">
        <v>289</v>
      </c>
      <c r="AG129">
        <v>257</v>
      </c>
      <c r="AH129">
        <v>671</v>
      </c>
      <c r="AI129">
        <v>1.1194029999999999E-3</v>
      </c>
      <c r="AJ129">
        <v>7.0895519999999998E-3</v>
      </c>
      <c r="AK129">
        <v>6.1940298999999997E-2</v>
      </c>
      <c r="AL129">
        <v>0.21268656699999999</v>
      </c>
      <c r="AM129">
        <v>0.13320895499999999</v>
      </c>
      <c r="AN129">
        <v>0.12985074599999999</v>
      </c>
      <c r="AO129">
        <v>0.107835821</v>
      </c>
      <c r="AP129">
        <v>9.5895521999999997E-2</v>
      </c>
      <c r="AQ129">
        <v>0.250373134</v>
      </c>
      <c r="AR129">
        <v>6581</v>
      </c>
      <c r="AS129">
        <v>447</v>
      </c>
      <c r="AT129">
        <v>275</v>
      </c>
      <c r="AU129">
        <v>172</v>
      </c>
      <c r="AV129">
        <v>421</v>
      </c>
      <c r="AW129">
        <v>74</v>
      </c>
      <c r="AX129">
        <v>146</v>
      </c>
      <c r="AY129">
        <v>97</v>
      </c>
      <c r="AZ129">
        <v>204</v>
      </c>
      <c r="BA129">
        <v>276</v>
      </c>
      <c r="BB129">
        <v>1541</v>
      </c>
      <c r="BC129">
        <v>1455</v>
      </c>
      <c r="BD129">
        <v>409</v>
      </c>
      <c r="BE129">
        <v>524</v>
      </c>
      <c r="BF129">
        <v>334</v>
      </c>
      <c r="BG129">
        <v>112</v>
      </c>
      <c r="BH129">
        <v>94</v>
      </c>
      <c r="BI129">
        <v>40.200000000000003</v>
      </c>
      <c r="BJ129">
        <v>41</v>
      </c>
      <c r="BK129">
        <v>6.7922808000000001E-2</v>
      </c>
      <c r="BL129">
        <v>4.1786961999999997E-2</v>
      </c>
      <c r="BM129">
        <v>2.6135846000000001E-2</v>
      </c>
      <c r="BN129">
        <v>6.3972040999999993E-2</v>
      </c>
      <c r="BO129">
        <v>1.1244492E-2</v>
      </c>
      <c r="BP129">
        <v>2.2185078E-2</v>
      </c>
      <c r="BQ129">
        <v>1.4739400999999999E-2</v>
      </c>
      <c r="BR129">
        <v>3.0998329000000002E-2</v>
      </c>
      <c r="BS129">
        <v>4.1938915E-2</v>
      </c>
      <c r="BT129">
        <v>0.23415894200000001</v>
      </c>
      <c r="BU129">
        <v>0.22109102</v>
      </c>
      <c r="BV129">
        <v>6.214861E-2</v>
      </c>
      <c r="BW129">
        <v>7.9623157999999999E-2</v>
      </c>
      <c r="BX129">
        <v>5.0752165000000002E-2</v>
      </c>
      <c r="BY129">
        <v>1.701869E-2</v>
      </c>
      <c r="BZ129">
        <v>1.4283544E-2</v>
      </c>
      <c r="CA129">
        <v>51</v>
      </c>
      <c r="CB129">
        <v>10</v>
      </c>
      <c r="CC129">
        <v>36</v>
      </c>
      <c r="CD129">
        <v>0.238410596</v>
      </c>
      <c r="CE129">
        <v>0.33774834399999998</v>
      </c>
      <c r="CF129">
        <v>6.6225166000000002E-2</v>
      </c>
      <c r="CG129" t="s">
        <v>159</v>
      </c>
      <c r="CH129" t="s">
        <v>2110</v>
      </c>
      <c r="CI129" t="s">
        <v>2111</v>
      </c>
      <c r="CJ129" t="s">
        <v>167</v>
      </c>
      <c r="CK129" t="s">
        <v>2102</v>
      </c>
      <c r="CL129" t="s">
        <v>2112</v>
      </c>
    </row>
    <row r="130" spans="1:90">
      <c r="A130" s="1">
        <v>43980</v>
      </c>
      <c r="B130" t="s">
        <v>1237</v>
      </c>
      <c r="C130">
        <v>7747</v>
      </c>
      <c r="D130" t="s">
        <v>628</v>
      </c>
      <c r="E130">
        <v>1</v>
      </c>
      <c r="F130" t="s">
        <v>253</v>
      </c>
      <c r="G130" t="s">
        <v>95</v>
      </c>
      <c r="H130">
        <v>26</v>
      </c>
      <c r="I130" t="s">
        <v>201</v>
      </c>
      <c r="J130" t="s">
        <v>171</v>
      </c>
      <c r="K130">
        <v>152</v>
      </c>
      <c r="L130">
        <v>327932.8947</v>
      </c>
      <c r="M130">
        <v>3557</v>
      </c>
      <c r="N130">
        <v>5</v>
      </c>
      <c r="O130">
        <v>386</v>
      </c>
      <c r="P130">
        <v>1349</v>
      </c>
      <c r="Q130">
        <v>1259</v>
      </c>
      <c r="R130">
        <v>473</v>
      </c>
      <c r="S130">
        <v>85</v>
      </c>
      <c r="T130">
        <v>1.405679E-3</v>
      </c>
      <c r="U130">
        <v>0.10851841399999999</v>
      </c>
      <c r="V130">
        <v>0.37925217900000002</v>
      </c>
      <c r="W130">
        <v>0.35394995800000001</v>
      </c>
      <c r="X130">
        <v>0.132977228</v>
      </c>
      <c r="Y130">
        <v>2.3896542E-2</v>
      </c>
      <c r="Z130">
        <v>13</v>
      </c>
      <c r="AA130">
        <v>105</v>
      </c>
      <c r="AB130">
        <v>338</v>
      </c>
      <c r="AC130">
        <v>1034</v>
      </c>
      <c r="AD130">
        <v>743</v>
      </c>
      <c r="AE130">
        <v>708</v>
      </c>
      <c r="AF130">
        <v>355</v>
      </c>
      <c r="AG130">
        <v>154</v>
      </c>
      <c r="AH130">
        <v>107</v>
      </c>
      <c r="AI130">
        <v>3.6547649999999999E-3</v>
      </c>
      <c r="AJ130">
        <v>2.9519258E-2</v>
      </c>
      <c r="AK130">
        <v>9.5023896999999996E-2</v>
      </c>
      <c r="AL130">
        <v>0.29069440499999999</v>
      </c>
      <c r="AM130">
        <v>0.20888389099999999</v>
      </c>
      <c r="AN130">
        <v>0.19904413800000001</v>
      </c>
      <c r="AO130">
        <v>9.9803205000000006E-2</v>
      </c>
      <c r="AP130">
        <v>4.3294910999999998E-2</v>
      </c>
      <c r="AQ130">
        <v>3.0081528999999999E-2</v>
      </c>
      <c r="AR130">
        <v>7882</v>
      </c>
      <c r="AS130">
        <v>663</v>
      </c>
      <c r="AT130">
        <v>273</v>
      </c>
      <c r="AU130">
        <v>160</v>
      </c>
      <c r="AV130">
        <v>422</v>
      </c>
      <c r="AW130">
        <v>98</v>
      </c>
      <c r="AX130">
        <v>189</v>
      </c>
      <c r="AY130">
        <v>174</v>
      </c>
      <c r="AZ130">
        <v>531</v>
      </c>
      <c r="BA130">
        <v>601</v>
      </c>
      <c r="BB130">
        <v>1516</v>
      </c>
      <c r="BC130">
        <v>1411</v>
      </c>
      <c r="BD130">
        <v>507</v>
      </c>
      <c r="BE130">
        <v>666</v>
      </c>
      <c r="BF130">
        <v>458</v>
      </c>
      <c r="BG130">
        <v>156</v>
      </c>
      <c r="BH130">
        <v>57</v>
      </c>
      <c r="BI130">
        <v>38.9</v>
      </c>
      <c r="BJ130">
        <v>37</v>
      </c>
      <c r="BK130">
        <v>8.4115706999999998E-2</v>
      </c>
      <c r="BL130">
        <v>3.4635879000000001E-2</v>
      </c>
      <c r="BM130">
        <v>2.0299416000000001E-2</v>
      </c>
      <c r="BN130">
        <v>5.3539710999999997E-2</v>
      </c>
      <c r="BO130">
        <v>1.2433392999999999E-2</v>
      </c>
      <c r="BP130">
        <v>2.3978685999999999E-2</v>
      </c>
      <c r="BQ130">
        <v>2.2075615E-2</v>
      </c>
      <c r="BR130">
        <v>6.7368687999999996E-2</v>
      </c>
      <c r="BS130">
        <v>7.6249682999999999E-2</v>
      </c>
      <c r="BT130">
        <v>0.19233697</v>
      </c>
      <c r="BU130">
        <v>0.17901547800000001</v>
      </c>
      <c r="BV130">
        <v>6.4323775999999999E-2</v>
      </c>
      <c r="BW130">
        <v>8.4496320999999999E-2</v>
      </c>
      <c r="BX130">
        <v>5.8107078999999999E-2</v>
      </c>
      <c r="BY130">
        <v>1.9791930999999999E-2</v>
      </c>
      <c r="BZ130">
        <v>7.2316669999999998E-3</v>
      </c>
      <c r="CA130">
        <v>19</v>
      </c>
      <c r="CB130">
        <v>34</v>
      </c>
      <c r="CC130">
        <v>30</v>
      </c>
      <c r="CD130">
        <v>0.19736842099999999</v>
      </c>
      <c r="CE130">
        <v>0.125</v>
      </c>
      <c r="CF130">
        <v>0.22368421099999999</v>
      </c>
      <c r="CG130" t="s">
        <v>160</v>
      </c>
      <c r="CH130" t="s">
        <v>2106</v>
      </c>
      <c r="CI130" t="s">
        <v>2100</v>
      </c>
      <c r="CJ130" t="s">
        <v>2101</v>
      </c>
      <c r="CK130" t="s">
        <v>2102</v>
      </c>
      <c r="CL130" t="s">
        <v>2107</v>
      </c>
    </row>
    <row r="131" spans="1:90">
      <c r="A131" s="1">
        <v>43960</v>
      </c>
      <c r="B131" t="s">
        <v>1238</v>
      </c>
      <c r="C131">
        <v>5422</v>
      </c>
      <c r="D131" t="s">
        <v>1092</v>
      </c>
      <c r="E131">
        <v>4</v>
      </c>
      <c r="F131" t="s">
        <v>255</v>
      </c>
      <c r="G131" t="s">
        <v>142</v>
      </c>
      <c r="H131">
        <v>27</v>
      </c>
      <c r="I131" t="s">
        <v>228</v>
      </c>
      <c r="J131" t="s">
        <v>214</v>
      </c>
      <c r="K131">
        <v>200</v>
      </c>
      <c r="L131">
        <v>868286.78</v>
      </c>
      <c r="M131">
        <v>2881</v>
      </c>
      <c r="N131">
        <v>4</v>
      </c>
      <c r="O131">
        <v>346</v>
      </c>
      <c r="P131">
        <v>499</v>
      </c>
      <c r="Q131">
        <v>960</v>
      </c>
      <c r="R131">
        <v>572</v>
      </c>
      <c r="S131">
        <v>500</v>
      </c>
      <c r="T131">
        <v>1.3884069999999999E-3</v>
      </c>
      <c r="U131">
        <v>0.12009718799999999</v>
      </c>
      <c r="V131">
        <v>0.17320374899999999</v>
      </c>
      <c r="W131">
        <v>0.33321763300000001</v>
      </c>
      <c r="X131">
        <v>0.19854217299999999</v>
      </c>
      <c r="Y131">
        <v>0.17355085000000001</v>
      </c>
      <c r="Z131">
        <v>9</v>
      </c>
      <c r="AA131">
        <v>88</v>
      </c>
      <c r="AB131">
        <v>260</v>
      </c>
      <c r="AC131">
        <v>318</v>
      </c>
      <c r="AD131">
        <v>474</v>
      </c>
      <c r="AE131">
        <v>512</v>
      </c>
      <c r="AF131">
        <v>340</v>
      </c>
      <c r="AG131">
        <v>254</v>
      </c>
      <c r="AH131">
        <v>626</v>
      </c>
      <c r="AI131">
        <v>3.1239150000000001E-3</v>
      </c>
      <c r="AJ131">
        <v>3.0544950000000001E-2</v>
      </c>
      <c r="AK131">
        <v>9.0246441999999996E-2</v>
      </c>
      <c r="AL131">
        <v>0.110378341</v>
      </c>
      <c r="AM131">
        <v>0.16452620600000001</v>
      </c>
      <c r="AN131">
        <v>0.177716071</v>
      </c>
      <c r="AO131">
        <v>0.11801457799999999</v>
      </c>
      <c r="AP131">
        <v>8.8163831999999998E-2</v>
      </c>
      <c r="AQ131">
        <v>0.21728566499999999</v>
      </c>
      <c r="AR131">
        <v>7083</v>
      </c>
      <c r="AS131">
        <v>507</v>
      </c>
      <c r="AT131">
        <v>283</v>
      </c>
      <c r="AU131">
        <v>198</v>
      </c>
      <c r="AV131">
        <v>406</v>
      </c>
      <c r="AW131">
        <v>81</v>
      </c>
      <c r="AX131">
        <v>190</v>
      </c>
      <c r="AY131">
        <v>132</v>
      </c>
      <c r="AZ131">
        <v>257</v>
      </c>
      <c r="BA131">
        <v>294</v>
      </c>
      <c r="BB131">
        <v>1596</v>
      </c>
      <c r="BC131">
        <v>1485</v>
      </c>
      <c r="BD131">
        <v>411</v>
      </c>
      <c r="BE131">
        <v>594</v>
      </c>
      <c r="BF131">
        <v>410</v>
      </c>
      <c r="BG131">
        <v>159</v>
      </c>
      <c r="BH131">
        <v>80</v>
      </c>
      <c r="BI131">
        <v>40.4</v>
      </c>
      <c r="BJ131">
        <v>41</v>
      </c>
      <c r="BK131">
        <v>7.1579839000000006E-2</v>
      </c>
      <c r="BL131">
        <v>3.9954821000000001E-2</v>
      </c>
      <c r="BM131">
        <v>2.7954257E-2</v>
      </c>
      <c r="BN131">
        <v>5.7320344000000002E-2</v>
      </c>
      <c r="BO131">
        <v>1.1435832E-2</v>
      </c>
      <c r="BP131">
        <v>2.6824792E-2</v>
      </c>
      <c r="BQ131">
        <v>1.8636171E-2</v>
      </c>
      <c r="BR131">
        <v>3.628406E-2</v>
      </c>
      <c r="BS131">
        <v>4.1507835999999999E-2</v>
      </c>
      <c r="BT131">
        <v>0.22532825100000001</v>
      </c>
      <c r="BU131">
        <v>0.20965692499999999</v>
      </c>
      <c r="BV131">
        <v>5.8026260000000003E-2</v>
      </c>
      <c r="BW131">
        <v>8.3862770000000003E-2</v>
      </c>
      <c r="BX131">
        <v>5.7885077E-2</v>
      </c>
      <c r="BY131">
        <v>2.2448115000000001E-2</v>
      </c>
      <c r="BZ131">
        <v>1.1294649E-2</v>
      </c>
      <c r="CA131">
        <v>62</v>
      </c>
      <c r="CB131">
        <v>61</v>
      </c>
      <c r="CC131">
        <v>32</v>
      </c>
      <c r="CD131">
        <v>0.16</v>
      </c>
      <c r="CE131">
        <v>0.31</v>
      </c>
      <c r="CF131">
        <v>0.30499999999999999</v>
      </c>
      <c r="CG131" t="s">
        <v>164</v>
      </c>
      <c r="CH131" t="s">
        <v>2108</v>
      </c>
      <c r="CI131" t="s">
        <v>2104</v>
      </c>
      <c r="CJ131" t="s">
        <v>2101</v>
      </c>
      <c r="CK131" t="s">
        <v>2105</v>
      </c>
      <c r="CL131" t="s">
        <v>2109</v>
      </c>
    </row>
    <row r="132" spans="1:90">
      <c r="A132" s="1">
        <v>43959</v>
      </c>
      <c r="B132" t="s">
        <v>1239</v>
      </c>
      <c r="C132">
        <v>7747</v>
      </c>
      <c r="D132" t="s">
        <v>581</v>
      </c>
      <c r="E132">
        <v>1</v>
      </c>
      <c r="F132" t="s">
        <v>255</v>
      </c>
      <c r="G132" t="s">
        <v>106</v>
      </c>
      <c r="H132">
        <v>25</v>
      </c>
      <c r="I132" t="s">
        <v>201</v>
      </c>
      <c r="J132" t="s">
        <v>187</v>
      </c>
      <c r="K132">
        <v>229</v>
      </c>
      <c r="L132">
        <v>286127.72489999997</v>
      </c>
      <c r="M132">
        <v>3652</v>
      </c>
      <c r="N132">
        <v>3</v>
      </c>
      <c r="O132">
        <v>164</v>
      </c>
      <c r="P132">
        <v>806</v>
      </c>
      <c r="Q132">
        <v>1626</v>
      </c>
      <c r="R132">
        <v>894</v>
      </c>
      <c r="S132">
        <v>159</v>
      </c>
      <c r="T132">
        <v>8.21468E-4</v>
      </c>
      <c r="U132">
        <v>4.49069E-2</v>
      </c>
      <c r="V132">
        <v>0.22070098599999999</v>
      </c>
      <c r="W132">
        <v>0.44523548699999999</v>
      </c>
      <c r="X132">
        <v>0.24479737100000001</v>
      </c>
      <c r="Y132">
        <v>4.3537788000000001E-2</v>
      </c>
      <c r="Z132">
        <v>3</v>
      </c>
      <c r="AA132">
        <v>36</v>
      </c>
      <c r="AB132">
        <v>139</v>
      </c>
      <c r="AC132">
        <v>472</v>
      </c>
      <c r="AD132">
        <v>821</v>
      </c>
      <c r="AE132">
        <v>837</v>
      </c>
      <c r="AF132">
        <v>604</v>
      </c>
      <c r="AG132">
        <v>402</v>
      </c>
      <c r="AH132">
        <v>338</v>
      </c>
      <c r="AI132">
        <v>8.21468E-4</v>
      </c>
      <c r="AJ132">
        <v>9.857612E-3</v>
      </c>
      <c r="AK132">
        <v>3.8061336000000001E-2</v>
      </c>
      <c r="AL132">
        <v>0.12924425</v>
      </c>
      <c r="AM132">
        <v>0.224808324</v>
      </c>
      <c r="AN132">
        <v>0.229189485</v>
      </c>
      <c r="AO132">
        <v>0.16538882799999999</v>
      </c>
      <c r="AP132">
        <v>0.11007667</v>
      </c>
      <c r="AQ132">
        <v>9.2552025999999996E-2</v>
      </c>
      <c r="AR132">
        <v>8525</v>
      </c>
      <c r="AS132">
        <v>376</v>
      </c>
      <c r="AT132">
        <v>270</v>
      </c>
      <c r="AU132">
        <v>180</v>
      </c>
      <c r="AV132">
        <v>464</v>
      </c>
      <c r="AW132">
        <v>106</v>
      </c>
      <c r="AX132">
        <v>177</v>
      </c>
      <c r="AY132">
        <v>174</v>
      </c>
      <c r="AZ132">
        <v>372</v>
      </c>
      <c r="BA132">
        <v>346</v>
      </c>
      <c r="BB132">
        <v>1540</v>
      </c>
      <c r="BC132">
        <v>1934</v>
      </c>
      <c r="BD132">
        <v>751</v>
      </c>
      <c r="BE132">
        <v>1039</v>
      </c>
      <c r="BF132">
        <v>585</v>
      </c>
      <c r="BG132">
        <v>156</v>
      </c>
      <c r="BH132">
        <v>55</v>
      </c>
      <c r="BI132">
        <v>44.2</v>
      </c>
      <c r="BJ132">
        <v>46</v>
      </c>
      <c r="BK132">
        <v>4.4105572000000003E-2</v>
      </c>
      <c r="BL132">
        <v>3.1671553999999998E-2</v>
      </c>
      <c r="BM132">
        <v>2.111437E-2</v>
      </c>
      <c r="BN132">
        <v>5.4428152E-2</v>
      </c>
      <c r="BO132">
        <v>1.2434018E-2</v>
      </c>
      <c r="BP132">
        <v>2.0762462999999998E-2</v>
      </c>
      <c r="BQ132">
        <v>2.0410556999999999E-2</v>
      </c>
      <c r="BR132">
        <v>4.3636363999999997E-2</v>
      </c>
      <c r="BS132">
        <v>4.0586509999999999E-2</v>
      </c>
      <c r="BT132">
        <v>0.180645161</v>
      </c>
      <c r="BU132">
        <v>0.22686217</v>
      </c>
      <c r="BV132">
        <v>8.8093842000000006E-2</v>
      </c>
      <c r="BW132">
        <v>0.121876833</v>
      </c>
      <c r="BX132">
        <v>6.8621700999999993E-2</v>
      </c>
      <c r="BY132">
        <v>1.8299119999999999E-2</v>
      </c>
      <c r="BZ132">
        <v>6.4516130000000001E-3</v>
      </c>
      <c r="CA132">
        <v>104</v>
      </c>
      <c r="CB132">
        <v>68</v>
      </c>
      <c r="CC132">
        <v>12</v>
      </c>
      <c r="CD132">
        <v>5.2401746999999999E-2</v>
      </c>
      <c r="CE132">
        <v>0.45414847200000003</v>
      </c>
      <c r="CF132">
        <v>0.29694323099999997</v>
      </c>
      <c r="CG132" t="s">
        <v>160</v>
      </c>
      <c r="CH132" t="s">
        <v>2106</v>
      </c>
      <c r="CI132" t="s">
        <v>2100</v>
      </c>
      <c r="CJ132" t="s">
        <v>2101</v>
      </c>
      <c r="CK132" t="s">
        <v>2102</v>
      </c>
      <c r="CL132" t="s">
        <v>2107</v>
      </c>
    </row>
    <row r="133" spans="1:90">
      <c r="A133" s="1">
        <v>43978</v>
      </c>
      <c r="B133" t="s">
        <v>1240</v>
      </c>
      <c r="C133">
        <v>2342</v>
      </c>
      <c r="D133" t="s">
        <v>649</v>
      </c>
      <c r="E133">
        <v>1</v>
      </c>
      <c r="F133" t="s">
        <v>255</v>
      </c>
      <c r="G133" t="s">
        <v>98</v>
      </c>
      <c r="H133">
        <v>18</v>
      </c>
      <c r="I133" t="s">
        <v>201</v>
      </c>
      <c r="J133" t="s">
        <v>171</v>
      </c>
      <c r="K133">
        <v>127</v>
      </c>
      <c r="L133">
        <v>310124.44880000001</v>
      </c>
      <c r="M133">
        <v>3737</v>
      </c>
      <c r="N133">
        <v>6</v>
      </c>
      <c r="O133">
        <v>275</v>
      </c>
      <c r="P133">
        <v>802</v>
      </c>
      <c r="Q133">
        <v>2290</v>
      </c>
      <c r="R133">
        <v>284</v>
      </c>
      <c r="S133">
        <v>80</v>
      </c>
      <c r="T133">
        <v>1.6055659999999999E-3</v>
      </c>
      <c r="U133">
        <v>7.3588440000000005E-2</v>
      </c>
      <c r="V133">
        <v>0.21461064999999999</v>
      </c>
      <c r="W133">
        <v>0.61279100900000005</v>
      </c>
      <c r="X133">
        <v>7.5996788999999995E-2</v>
      </c>
      <c r="Y133">
        <v>2.1407546E-2</v>
      </c>
      <c r="Z133">
        <v>11</v>
      </c>
      <c r="AA133">
        <v>65</v>
      </c>
      <c r="AB133">
        <v>324</v>
      </c>
      <c r="AC133">
        <v>628</v>
      </c>
      <c r="AD133">
        <v>1316</v>
      </c>
      <c r="AE133">
        <v>946</v>
      </c>
      <c r="AF133">
        <v>291</v>
      </c>
      <c r="AG133">
        <v>106</v>
      </c>
      <c r="AH133">
        <v>50</v>
      </c>
      <c r="AI133">
        <v>2.9435379999999999E-3</v>
      </c>
      <c r="AJ133">
        <v>1.7393631E-2</v>
      </c>
      <c r="AK133">
        <v>8.6700561999999995E-2</v>
      </c>
      <c r="AL133">
        <v>0.16804923699999999</v>
      </c>
      <c r="AM133">
        <v>0.35215413400000001</v>
      </c>
      <c r="AN133">
        <v>0.253144233</v>
      </c>
      <c r="AO133">
        <v>7.7869948999999994E-2</v>
      </c>
      <c r="AP133">
        <v>2.8364998999999998E-2</v>
      </c>
      <c r="AQ133">
        <v>1.3379716E-2</v>
      </c>
      <c r="AR133">
        <v>9500</v>
      </c>
      <c r="AS133">
        <v>837</v>
      </c>
      <c r="AT133">
        <v>473</v>
      </c>
      <c r="AU133">
        <v>272</v>
      </c>
      <c r="AV133">
        <v>719</v>
      </c>
      <c r="AW133">
        <v>119</v>
      </c>
      <c r="AX133">
        <v>251</v>
      </c>
      <c r="AY133">
        <v>257</v>
      </c>
      <c r="AZ133">
        <v>596</v>
      </c>
      <c r="BA133">
        <v>683</v>
      </c>
      <c r="BB133">
        <v>2057</v>
      </c>
      <c r="BC133">
        <v>1535</v>
      </c>
      <c r="BD133">
        <v>444</v>
      </c>
      <c r="BE133">
        <v>625</v>
      </c>
      <c r="BF133">
        <v>436</v>
      </c>
      <c r="BG133">
        <v>121</v>
      </c>
      <c r="BH133">
        <v>75</v>
      </c>
      <c r="BI133">
        <v>35.299999999999997</v>
      </c>
      <c r="BJ133">
        <v>33</v>
      </c>
      <c r="BK133">
        <v>8.8105263000000003E-2</v>
      </c>
      <c r="BL133">
        <v>4.9789474E-2</v>
      </c>
      <c r="BM133">
        <v>2.8631579000000001E-2</v>
      </c>
      <c r="BN133">
        <v>7.5684211000000001E-2</v>
      </c>
      <c r="BO133">
        <v>1.2526315999999999E-2</v>
      </c>
      <c r="BP133">
        <v>2.6421053E-2</v>
      </c>
      <c r="BQ133">
        <v>2.7052632E-2</v>
      </c>
      <c r="BR133">
        <v>6.2736842000000001E-2</v>
      </c>
      <c r="BS133">
        <v>7.1894737E-2</v>
      </c>
      <c r="BT133">
        <v>0.216526316</v>
      </c>
      <c r="BU133">
        <v>0.161578947</v>
      </c>
      <c r="BV133">
        <v>4.6736842000000001E-2</v>
      </c>
      <c r="BW133">
        <v>6.5789474000000001E-2</v>
      </c>
      <c r="BX133">
        <v>4.5894736999999998E-2</v>
      </c>
      <c r="BY133">
        <v>1.2736842E-2</v>
      </c>
      <c r="BZ133">
        <v>7.8947370000000006E-3</v>
      </c>
      <c r="CA133">
        <v>1</v>
      </c>
      <c r="CB133">
        <v>58</v>
      </c>
      <c r="CC133">
        <v>7</v>
      </c>
      <c r="CD133">
        <v>5.5118109999999998E-2</v>
      </c>
      <c r="CE133">
        <v>7.8740159999999993E-3</v>
      </c>
      <c r="CF133">
        <v>0.45669291299999998</v>
      </c>
      <c r="CG133" t="s">
        <v>158</v>
      </c>
      <c r="CH133" t="s">
        <v>2099</v>
      </c>
      <c r="CI133" t="s">
        <v>2100</v>
      </c>
      <c r="CJ133" t="s">
        <v>2101</v>
      </c>
      <c r="CK133" t="s">
        <v>2102</v>
      </c>
      <c r="CL133" t="s">
        <v>2103</v>
      </c>
    </row>
    <row r="134" spans="1:90">
      <c r="B134" t="s">
        <v>1241</v>
      </c>
      <c r="C134">
        <v>2346</v>
      </c>
      <c r="D134" t="s">
        <v>317</v>
      </c>
      <c r="E134">
        <v>1</v>
      </c>
      <c r="F134" t="s">
        <v>253</v>
      </c>
      <c r="G134" t="s">
        <v>124</v>
      </c>
      <c r="H134">
        <v>20</v>
      </c>
      <c r="I134" t="s">
        <v>201</v>
      </c>
      <c r="J134" t="s">
        <v>196</v>
      </c>
      <c r="K134">
        <v>63</v>
      </c>
      <c r="L134">
        <v>497152.61900000001</v>
      </c>
      <c r="M134">
        <v>1330</v>
      </c>
      <c r="N134">
        <v>1</v>
      </c>
      <c r="O134">
        <v>47</v>
      </c>
      <c r="P134">
        <v>178</v>
      </c>
      <c r="Q134">
        <v>450</v>
      </c>
      <c r="R134">
        <v>425</v>
      </c>
      <c r="S134">
        <v>229</v>
      </c>
      <c r="T134">
        <v>7.5188000000000002E-4</v>
      </c>
      <c r="U134">
        <v>3.5338346E-2</v>
      </c>
      <c r="V134">
        <v>0.13383458600000001</v>
      </c>
      <c r="W134">
        <v>0.33834586500000002</v>
      </c>
      <c r="X134">
        <v>0.31954887199999998</v>
      </c>
      <c r="Y134">
        <v>0.17218045100000001</v>
      </c>
      <c r="Z134">
        <v>1</v>
      </c>
      <c r="AA134">
        <v>7</v>
      </c>
      <c r="AB134">
        <v>38</v>
      </c>
      <c r="AC134">
        <v>99</v>
      </c>
      <c r="AD134">
        <v>170</v>
      </c>
      <c r="AE134">
        <v>239</v>
      </c>
      <c r="AF134">
        <v>174</v>
      </c>
      <c r="AG134">
        <v>220</v>
      </c>
      <c r="AH134">
        <v>382</v>
      </c>
      <c r="AI134">
        <v>7.5188000000000002E-4</v>
      </c>
      <c r="AJ134">
        <v>5.2631580000000004E-3</v>
      </c>
      <c r="AK134">
        <v>2.8571428999999999E-2</v>
      </c>
      <c r="AL134">
        <v>7.4436089999999996E-2</v>
      </c>
      <c r="AM134">
        <v>0.127819549</v>
      </c>
      <c r="AN134">
        <v>0.17969924800000001</v>
      </c>
      <c r="AO134">
        <v>0.13082706799999999</v>
      </c>
      <c r="AP134">
        <v>0.165413534</v>
      </c>
      <c r="AQ134">
        <v>0.28721804499999998</v>
      </c>
      <c r="AR134">
        <v>3318</v>
      </c>
      <c r="AS134">
        <v>138</v>
      </c>
      <c r="AT134">
        <v>113</v>
      </c>
      <c r="AU134">
        <v>70</v>
      </c>
      <c r="AV134">
        <v>250</v>
      </c>
      <c r="AW134">
        <v>56</v>
      </c>
      <c r="AX134">
        <v>115</v>
      </c>
      <c r="AY134">
        <v>73</v>
      </c>
      <c r="AZ134">
        <v>108</v>
      </c>
      <c r="BA134">
        <v>78</v>
      </c>
      <c r="BB134">
        <v>467</v>
      </c>
      <c r="BC134">
        <v>793</v>
      </c>
      <c r="BD134">
        <v>327</v>
      </c>
      <c r="BE134">
        <v>428</v>
      </c>
      <c r="BF134">
        <v>218</v>
      </c>
      <c r="BG134">
        <v>49</v>
      </c>
      <c r="BH134">
        <v>35</v>
      </c>
      <c r="BI134">
        <v>44.1</v>
      </c>
      <c r="BJ134">
        <v>48</v>
      </c>
      <c r="BK134">
        <v>4.1591320000000001E-2</v>
      </c>
      <c r="BL134">
        <v>3.4056661000000002E-2</v>
      </c>
      <c r="BM134">
        <v>2.1097046000000001E-2</v>
      </c>
      <c r="BN134">
        <v>7.5346594000000003E-2</v>
      </c>
      <c r="BO134">
        <v>1.6877637000000001E-2</v>
      </c>
      <c r="BP134">
        <v>3.4659433000000003E-2</v>
      </c>
      <c r="BQ134">
        <v>2.2001205999999999E-2</v>
      </c>
      <c r="BR134">
        <v>3.2549728999999999E-2</v>
      </c>
      <c r="BS134">
        <v>2.3508136999999998E-2</v>
      </c>
      <c r="BT134">
        <v>0.140747438</v>
      </c>
      <c r="BU134">
        <v>0.238999397</v>
      </c>
      <c r="BV134">
        <v>9.8553345000000001E-2</v>
      </c>
      <c r="BW134">
        <v>0.128993369</v>
      </c>
      <c r="BX134">
        <v>6.570223E-2</v>
      </c>
      <c r="BY134">
        <v>1.4767931999999999E-2</v>
      </c>
      <c r="BZ134">
        <v>1.0548523000000001E-2</v>
      </c>
      <c r="CA134">
        <v>37</v>
      </c>
      <c r="CB134">
        <v>8</v>
      </c>
      <c r="CC134">
        <v>0</v>
      </c>
      <c r="CD134">
        <v>0</v>
      </c>
      <c r="CE134">
        <v>0.58730158700000001</v>
      </c>
      <c r="CF134">
        <v>0.126984127</v>
      </c>
      <c r="CG134" t="s">
        <v>159</v>
      </c>
      <c r="CH134" t="s">
        <v>2110</v>
      </c>
      <c r="CI134" t="s">
        <v>2111</v>
      </c>
      <c r="CJ134" t="s">
        <v>167</v>
      </c>
      <c r="CK134" t="s">
        <v>2102</v>
      </c>
      <c r="CL134" t="s">
        <v>2112</v>
      </c>
    </row>
    <row r="135" spans="1:90">
      <c r="A135" s="1">
        <v>43968</v>
      </c>
      <c r="B135" t="s">
        <v>1242</v>
      </c>
      <c r="C135">
        <v>9559</v>
      </c>
      <c r="D135" t="s">
        <v>1015</v>
      </c>
      <c r="E135">
        <v>2</v>
      </c>
      <c r="F135" t="s">
        <v>255</v>
      </c>
      <c r="G135" t="s">
        <v>132</v>
      </c>
      <c r="H135">
        <v>28</v>
      </c>
      <c r="I135" t="s">
        <v>228</v>
      </c>
      <c r="J135" t="s">
        <v>215</v>
      </c>
      <c r="K135">
        <v>201</v>
      </c>
      <c r="L135">
        <v>644495.22389999998</v>
      </c>
      <c r="M135">
        <v>3206</v>
      </c>
      <c r="N135">
        <v>5</v>
      </c>
      <c r="O135">
        <v>591</v>
      </c>
      <c r="P135">
        <v>928</v>
      </c>
      <c r="Q135">
        <v>867</v>
      </c>
      <c r="R135">
        <v>481</v>
      </c>
      <c r="S135">
        <v>334</v>
      </c>
      <c r="T135">
        <v>1.559576E-3</v>
      </c>
      <c r="U135">
        <v>0.184341859</v>
      </c>
      <c r="V135">
        <v>0.28945726799999999</v>
      </c>
      <c r="W135">
        <v>0.27043044300000002</v>
      </c>
      <c r="X135">
        <v>0.15003119200000001</v>
      </c>
      <c r="Y135">
        <v>0.10417966300000001</v>
      </c>
      <c r="Z135">
        <v>31</v>
      </c>
      <c r="AA135">
        <v>175</v>
      </c>
      <c r="AB135">
        <v>463</v>
      </c>
      <c r="AC135">
        <v>651</v>
      </c>
      <c r="AD135">
        <v>494</v>
      </c>
      <c r="AE135">
        <v>458</v>
      </c>
      <c r="AF135">
        <v>335</v>
      </c>
      <c r="AG135">
        <v>211</v>
      </c>
      <c r="AH135">
        <v>388</v>
      </c>
      <c r="AI135">
        <v>9.66937E-3</v>
      </c>
      <c r="AJ135">
        <v>5.4585152999999997E-2</v>
      </c>
      <c r="AK135">
        <v>0.144416719</v>
      </c>
      <c r="AL135">
        <v>0.203056769</v>
      </c>
      <c r="AM135">
        <v>0.15408608900000001</v>
      </c>
      <c r="AN135">
        <v>0.14285714299999999</v>
      </c>
      <c r="AO135">
        <v>0.104491578</v>
      </c>
      <c r="AP135">
        <v>6.5814099000000001E-2</v>
      </c>
      <c r="AQ135">
        <v>0.121023082</v>
      </c>
      <c r="AR135">
        <v>7147</v>
      </c>
      <c r="AS135">
        <v>519</v>
      </c>
      <c r="AT135">
        <v>264</v>
      </c>
      <c r="AU135">
        <v>178</v>
      </c>
      <c r="AV135">
        <v>389</v>
      </c>
      <c r="AW135">
        <v>69</v>
      </c>
      <c r="AX135">
        <v>151</v>
      </c>
      <c r="AY135">
        <v>96</v>
      </c>
      <c r="AZ135">
        <v>249</v>
      </c>
      <c r="BA135">
        <v>359</v>
      </c>
      <c r="BB135">
        <v>1907</v>
      </c>
      <c r="BC135">
        <v>1437</v>
      </c>
      <c r="BD135">
        <v>353</v>
      </c>
      <c r="BE135">
        <v>543</v>
      </c>
      <c r="BF135">
        <v>398</v>
      </c>
      <c r="BG135">
        <v>162</v>
      </c>
      <c r="BH135">
        <v>73</v>
      </c>
      <c r="BI135">
        <v>39.9</v>
      </c>
      <c r="BJ135">
        <v>39</v>
      </c>
      <c r="BK135">
        <v>7.2617881999999995E-2</v>
      </c>
      <c r="BL135">
        <v>3.6938576000000001E-2</v>
      </c>
      <c r="BM135">
        <v>2.4905554999999999E-2</v>
      </c>
      <c r="BN135">
        <v>5.4428431999999999E-2</v>
      </c>
      <c r="BO135">
        <v>9.6544000000000005E-3</v>
      </c>
      <c r="BP135">
        <v>2.1127745999999999E-2</v>
      </c>
      <c r="BQ135">
        <v>1.3432209000000001E-2</v>
      </c>
      <c r="BR135">
        <v>3.4839793000000001E-2</v>
      </c>
      <c r="BS135">
        <v>5.0230865999999999E-2</v>
      </c>
      <c r="BT135">
        <v>0.26682524099999999</v>
      </c>
      <c r="BU135">
        <v>0.20106338300000001</v>
      </c>
      <c r="BV135">
        <v>4.9391352999999999E-2</v>
      </c>
      <c r="BW135">
        <v>7.5975933999999995E-2</v>
      </c>
      <c r="BX135">
        <v>5.5687700999999999E-2</v>
      </c>
      <c r="BY135">
        <v>2.2666853000000001E-2</v>
      </c>
      <c r="BZ135">
        <v>1.0214076000000001E-2</v>
      </c>
      <c r="CA135">
        <v>37</v>
      </c>
      <c r="CB135">
        <v>33</v>
      </c>
      <c r="CC135">
        <v>58</v>
      </c>
      <c r="CD135">
        <v>0.28855721400000001</v>
      </c>
      <c r="CE135">
        <v>0.18407960200000001</v>
      </c>
      <c r="CF135">
        <v>0.16417910399999999</v>
      </c>
      <c r="CG135" t="s">
        <v>161</v>
      </c>
      <c r="CH135" t="s">
        <v>2106</v>
      </c>
      <c r="CI135" t="s">
        <v>2104</v>
      </c>
      <c r="CJ135" t="s">
        <v>2101</v>
      </c>
      <c r="CK135" t="s">
        <v>2105</v>
      </c>
      <c r="CL135" t="s">
        <v>2107</v>
      </c>
    </row>
    <row r="136" spans="1:90">
      <c r="A136" s="1">
        <v>43976</v>
      </c>
      <c r="B136" t="s">
        <v>1243</v>
      </c>
      <c r="C136">
        <v>7747</v>
      </c>
      <c r="D136" t="s">
        <v>618</v>
      </c>
      <c r="E136">
        <v>1</v>
      </c>
      <c r="F136" t="s">
        <v>255</v>
      </c>
      <c r="G136" t="s">
        <v>71</v>
      </c>
      <c r="H136">
        <v>30</v>
      </c>
      <c r="I136" t="s">
        <v>201</v>
      </c>
      <c r="J136" t="s">
        <v>200</v>
      </c>
      <c r="K136">
        <v>73</v>
      </c>
      <c r="L136">
        <v>486000.7671</v>
      </c>
      <c r="M136">
        <v>1680</v>
      </c>
      <c r="N136">
        <v>1</v>
      </c>
      <c r="O136">
        <v>108</v>
      </c>
      <c r="P136">
        <v>222</v>
      </c>
      <c r="Q136">
        <v>677</v>
      </c>
      <c r="R136">
        <v>549</v>
      </c>
      <c r="S136">
        <v>123</v>
      </c>
      <c r="T136">
        <v>5.95238E-4</v>
      </c>
      <c r="U136">
        <v>6.4285713999999994E-2</v>
      </c>
      <c r="V136">
        <v>0.132142857</v>
      </c>
      <c r="W136">
        <v>0.40297619000000001</v>
      </c>
      <c r="X136">
        <v>0.326785714</v>
      </c>
      <c r="Y136">
        <v>7.3214286000000003E-2</v>
      </c>
      <c r="Z136">
        <v>1</v>
      </c>
      <c r="AA136">
        <v>16</v>
      </c>
      <c r="AB136">
        <v>87</v>
      </c>
      <c r="AC136">
        <v>126</v>
      </c>
      <c r="AD136">
        <v>225</v>
      </c>
      <c r="AE136">
        <v>436</v>
      </c>
      <c r="AF136">
        <v>318</v>
      </c>
      <c r="AG136">
        <v>230</v>
      </c>
      <c r="AH136">
        <v>241</v>
      </c>
      <c r="AI136">
        <v>5.95238E-4</v>
      </c>
      <c r="AJ136">
        <v>9.5238100000000006E-3</v>
      </c>
      <c r="AK136">
        <v>5.1785713999999997E-2</v>
      </c>
      <c r="AL136">
        <v>7.4999999999999997E-2</v>
      </c>
      <c r="AM136">
        <v>0.133928571</v>
      </c>
      <c r="AN136">
        <v>0.25952381000000002</v>
      </c>
      <c r="AO136">
        <v>0.18928571399999999</v>
      </c>
      <c r="AP136">
        <v>0.13690476200000001</v>
      </c>
      <c r="AQ136">
        <v>0.14345238099999999</v>
      </c>
      <c r="AR136">
        <v>4073</v>
      </c>
      <c r="AS136">
        <v>155</v>
      </c>
      <c r="AT136">
        <v>96</v>
      </c>
      <c r="AU136">
        <v>86</v>
      </c>
      <c r="AV136">
        <v>282</v>
      </c>
      <c r="AW136">
        <v>61</v>
      </c>
      <c r="AX136">
        <v>112</v>
      </c>
      <c r="AY136">
        <v>76</v>
      </c>
      <c r="AZ136">
        <v>163</v>
      </c>
      <c r="BA136">
        <v>109</v>
      </c>
      <c r="BB136">
        <v>580</v>
      </c>
      <c r="BC136">
        <v>955</v>
      </c>
      <c r="BD136">
        <v>350</v>
      </c>
      <c r="BE136">
        <v>529</v>
      </c>
      <c r="BF136">
        <v>386</v>
      </c>
      <c r="BG136">
        <v>91</v>
      </c>
      <c r="BH136">
        <v>42</v>
      </c>
      <c r="BI136">
        <v>46.2</v>
      </c>
      <c r="BJ136">
        <v>49</v>
      </c>
      <c r="BK136">
        <v>3.8055486999999999E-2</v>
      </c>
      <c r="BL136">
        <v>2.356985E-2</v>
      </c>
      <c r="BM136">
        <v>2.1114658000000001E-2</v>
      </c>
      <c r="BN136">
        <v>6.9236434999999999E-2</v>
      </c>
      <c r="BO136">
        <v>1.4976676E-2</v>
      </c>
      <c r="BP136">
        <v>2.7498159000000001E-2</v>
      </c>
      <c r="BQ136">
        <v>1.8659465E-2</v>
      </c>
      <c r="BR136">
        <v>4.0019642000000001E-2</v>
      </c>
      <c r="BS136">
        <v>2.6761600999999999E-2</v>
      </c>
      <c r="BT136">
        <v>0.14240117799999999</v>
      </c>
      <c r="BU136">
        <v>0.23447090600000001</v>
      </c>
      <c r="BV136">
        <v>8.5931746000000003E-2</v>
      </c>
      <c r="BW136">
        <v>0.12987969599999999</v>
      </c>
      <c r="BX136">
        <v>9.4770438999999998E-2</v>
      </c>
      <c r="BY136">
        <v>2.2342253999999999E-2</v>
      </c>
      <c r="BZ136">
        <v>1.0311809E-2</v>
      </c>
      <c r="CA136">
        <v>30</v>
      </c>
      <c r="CB136">
        <v>26</v>
      </c>
      <c r="CC136">
        <v>0</v>
      </c>
      <c r="CD136">
        <v>0</v>
      </c>
      <c r="CE136">
        <v>0.41095890400000001</v>
      </c>
      <c r="CF136">
        <v>0.356164384</v>
      </c>
      <c r="CG136" t="s">
        <v>160</v>
      </c>
      <c r="CH136" t="s">
        <v>2106</v>
      </c>
      <c r="CI136" t="s">
        <v>2100</v>
      </c>
      <c r="CJ136" t="s">
        <v>2101</v>
      </c>
      <c r="CK136" t="s">
        <v>2102</v>
      </c>
      <c r="CL136" t="s">
        <v>2107</v>
      </c>
    </row>
    <row r="137" spans="1:90">
      <c r="A137" s="1">
        <v>43977</v>
      </c>
      <c r="B137" t="s">
        <v>1244</v>
      </c>
      <c r="C137">
        <v>1765</v>
      </c>
      <c r="D137" t="s">
        <v>505</v>
      </c>
      <c r="E137">
        <v>1</v>
      </c>
      <c r="F137" t="s">
        <v>253</v>
      </c>
      <c r="G137" t="s">
        <v>103</v>
      </c>
      <c r="H137">
        <v>29</v>
      </c>
      <c r="I137" t="s">
        <v>201</v>
      </c>
      <c r="J137" t="s">
        <v>191</v>
      </c>
      <c r="K137">
        <v>347</v>
      </c>
      <c r="L137">
        <v>220624.14989999999</v>
      </c>
      <c r="M137">
        <v>3219</v>
      </c>
      <c r="N137">
        <v>2</v>
      </c>
      <c r="O137">
        <v>173</v>
      </c>
      <c r="P137">
        <v>1006</v>
      </c>
      <c r="Q137">
        <v>1270</v>
      </c>
      <c r="R137">
        <v>646</v>
      </c>
      <c r="S137">
        <v>122</v>
      </c>
      <c r="T137">
        <v>6.2131100000000004E-4</v>
      </c>
      <c r="U137">
        <v>5.3743398999999997E-2</v>
      </c>
      <c r="V137">
        <v>0.31251941599999999</v>
      </c>
      <c r="W137">
        <v>0.394532463</v>
      </c>
      <c r="X137">
        <v>0.20068344199999999</v>
      </c>
      <c r="Y137">
        <v>3.7899968999999999E-2</v>
      </c>
      <c r="Z137">
        <v>4</v>
      </c>
      <c r="AA137">
        <v>41</v>
      </c>
      <c r="AB137">
        <v>245</v>
      </c>
      <c r="AC137">
        <v>802</v>
      </c>
      <c r="AD137">
        <v>865</v>
      </c>
      <c r="AE137">
        <v>511</v>
      </c>
      <c r="AF137">
        <v>370</v>
      </c>
      <c r="AG137">
        <v>216</v>
      </c>
      <c r="AH137">
        <v>165</v>
      </c>
      <c r="AI137">
        <v>1.2426220000000001E-3</v>
      </c>
      <c r="AJ137">
        <v>1.2736875E-2</v>
      </c>
      <c r="AK137">
        <v>7.6110593000000004E-2</v>
      </c>
      <c r="AL137">
        <v>0.249145697</v>
      </c>
      <c r="AM137">
        <v>0.26871699300000002</v>
      </c>
      <c r="AN137">
        <v>0.15874495199999999</v>
      </c>
      <c r="AO137">
        <v>0.114942529</v>
      </c>
      <c r="AP137">
        <v>6.7101584000000006E-2</v>
      </c>
      <c r="AQ137">
        <v>5.1258155E-2</v>
      </c>
      <c r="AR137">
        <v>8306</v>
      </c>
      <c r="AS137">
        <v>972</v>
      </c>
      <c r="AT137">
        <v>444</v>
      </c>
      <c r="AU137">
        <v>241</v>
      </c>
      <c r="AV137">
        <v>599</v>
      </c>
      <c r="AW137">
        <v>110</v>
      </c>
      <c r="AX137">
        <v>155</v>
      </c>
      <c r="AY137">
        <v>154</v>
      </c>
      <c r="AZ137">
        <v>493</v>
      </c>
      <c r="BA137">
        <v>810</v>
      </c>
      <c r="BB137">
        <v>2310</v>
      </c>
      <c r="BC137">
        <v>1105</v>
      </c>
      <c r="BD137">
        <v>270</v>
      </c>
      <c r="BE137">
        <v>354</v>
      </c>
      <c r="BF137">
        <v>182</v>
      </c>
      <c r="BG137">
        <v>68</v>
      </c>
      <c r="BH137">
        <v>39</v>
      </c>
      <c r="BI137">
        <v>31.2</v>
      </c>
      <c r="BJ137">
        <v>31</v>
      </c>
      <c r="BK137">
        <v>0.11702383800000001</v>
      </c>
      <c r="BL137">
        <v>5.3455333000000001E-2</v>
      </c>
      <c r="BM137">
        <v>2.901517E-2</v>
      </c>
      <c r="BN137">
        <v>7.2116542000000006E-2</v>
      </c>
      <c r="BO137">
        <v>1.3243438E-2</v>
      </c>
      <c r="BP137">
        <v>1.8661209000000002E-2</v>
      </c>
      <c r="BQ137">
        <v>1.8540813999999999E-2</v>
      </c>
      <c r="BR137">
        <v>5.9354682999999998E-2</v>
      </c>
      <c r="BS137">
        <v>9.7519864999999997E-2</v>
      </c>
      <c r="BT137">
        <v>0.27811220800000003</v>
      </c>
      <c r="BU137">
        <v>0.13303635899999999</v>
      </c>
      <c r="BV137">
        <v>3.2506621999999999E-2</v>
      </c>
      <c r="BW137">
        <v>4.2619793000000003E-2</v>
      </c>
      <c r="BX137">
        <v>2.1911870999999999E-2</v>
      </c>
      <c r="BY137">
        <v>8.1868529999999991E-3</v>
      </c>
      <c r="BZ137">
        <v>4.6954010000000001E-3</v>
      </c>
      <c r="CA137">
        <v>58</v>
      </c>
      <c r="CB137">
        <v>93</v>
      </c>
      <c r="CC137">
        <v>64</v>
      </c>
      <c r="CD137">
        <v>0.18443804</v>
      </c>
      <c r="CE137">
        <v>0.167146974</v>
      </c>
      <c r="CF137">
        <v>0.26801152700000003</v>
      </c>
      <c r="CG137" t="s">
        <v>157</v>
      </c>
      <c r="CH137" t="s">
        <v>2108</v>
      </c>
      <c r="CI137" t="s">
        <v>2100</v>
      </c>
      <c r="CJ137" t="s">
        <v>2101</v>
      </c>
      <c r="CK137" t="s">
        <v>2102</v>
      </c>
      <c r="CL137" t="s">
        <v>2109</v>
      </c>
    </row>
    <row r="138" spans="1:90">
      <c r="A138" s="1">
        <v>43973</v>
      </c>
      <c r="B138" t="s">
        <v>1245</v>
      </c>
      <c r="C138">
        <v>9559</v>
      </c>
      <c r="D138" t="s">
        <v>1029</v>
      </c>
      <c r="E138">
        <v>3</v>
      </c>
      <c r="F138" t="s">
        <v>255</v>
      </c>
      <c r="G138" t="s">
        <v>150</v>
      </c>
      <c r="H138">
        <v>19</v>
      </c>
      <c r="I138" t="s">
        <v>228</v>
      </c>
      <c r="J138" t="s">
        <v>212</v>
      </c>
      <c r="K138">
        <v>105</v>
      </c>
      <c r="L138">
        <v>1389216.7709999999</v>
      </c>
      <c r="M138">
        <v>1870</v>
      </c>
      <c r="N138">
        <v>4</v>
      </c>
      <c r="O138">
        <v>99</v>
      </c>
      <c r="P138">
        <v>321</v>
      </c>
      <c r="Q138">
        <v>401</v>
      </c>
      <c r="R138">
        <v>470</v>
      </c>
      <c r="S138">
        <v>575</v>
      </c>
      <c r="T138">
        <v>2.1390369999999999E-3</v>
      </c>
      <c r="U138">
        <v>5.2941176E-2</v>
      </c>
      <c r="V138">
        <v>0.171657754</v>
      </c>
      <c r="W138">
        <v>0.214438503</v>
      </c>
      <c r="X138">
        <v>0.25133689799999998</v>
      </c>
      <c r="Y138">
        <v>0.30748663100000001</v>
      </c>
      <c r="Z138">
        <v>7</v>
      </c>
      <c r="AA138">
        <v>27</v>
      </c>
      <c r="AB138">
        <v>98</v>
      </c>
      <c r="AC138">
        <v>223</v>
      </c>
      <c r="AD138">
        <v>174</v>
      </c>
      <c r="AE138">
        <v>228</v>
      </c>
      <c r="AF138">
        <v>193</v>
      </c>
      <c r="AG138">
        <v>249</v>
      </c>
      <c r="AH138">
        <v>671</v>
      </c>
      <c r="AI138">
        <v>3.743316E-3</v>
      </c>
      <c r="AJ138">
        <v>1.4438503E-2</v>
      </c>
      <c r="AK138">
        <v>5.2406416999999997E-2</v>
      </c>
      <c r="AL138">
        <v>0.119251337</v>
      </c>
      <c r="AM138">
        <v>9.3048127999999994E-2</v>
      </c>
      <c r="AN138">
        <v>0.121925134</v>
      </c>
      <c r="AO138">
        <v>0.10320855600000001</v>
      </c>
      <c r="AP138">
        <v>0.13315508000000001</v>
      </c>
      <c r="AQ138">
        <v>0.35882352899999997</v>
      </c>
      <c r="AR138">
        <v>5004</v>
      </c>
      <c r="AS138">
        <v>312</v>
      </c>
      <c r="AT138">
        <v>205</v>
      </c>
      <c r="AU138">
        <v>155</v>
      </c>
      <c r="AV138">
        <v>424</v>
      </c>
      <c r="AW138">
        <v>73</v>
      </c>
      <c r="AX138">
        <v>115</v>
      </c>
      <c r="AY138">
        <v>94</v>
      </c>
      <c r="AZ138">
        <v>189</v>
      </c>
      <c r="BA138">
        <v>179</v>
      </c>
      <c r="BB138">
        <v>918</v>
      </c>
      <c r="BC138">
        <v>1199</v>
      </c>
      <c r="BD138">
        <v>331</v>
      </c>
      <c r="BE138">
        <v>361</v>
      </c>
      <c r="BF138">
        <v>309</v>
      </c>
      <c r="BG138">
        <v>95</v>
      </c>
      <c r="BH138">
        <v>45</v>
      </c>
      <c r="BI138">
        <v>40.200000000000003</v>
      </c>
      <c r="BJ138">
        <v>43</v>
      </c>
      <c r="BK138">
        <v>6.2350120000000002E-2</v>
      </c>
      <c r="BL138">
        <v>4.0967226000000002E-2</v>
      </c>
      <c r="BM138">
        <v>3.0975220000000001E-2</v>
      </c>
      <c r="BN138">
        <v>8.4732214E-2</v>
      </c>
      <c r="BO138">
        <v>1.4588329000000001E-2</v>
      </c>
      <c r="BP138">
        <v>2.2981615E-2</v>
      </c>
      <c r="BQ138">
        <v>1.8784972E-2</v>
      </c>
      <c r="BR138">
        <v>3.7769784000000001E-2</v>
      </c>
      <c r="BS138">
        <v>3.5771382999999997E-2</v>
      </c>
      <c r="BT138">
        <v>0.18345323699999999</v>
      </c>
      <c r="BU138">
        <v>0.23960831299999999</v>
      </c>
      <c r="BV138">
        <v>6.6147081999999996E-2</v>
      </c>
      <c r="BW138">
        <v>7.2142286E-2</v>
      </c>
      <c r="BX138">
        <v>6.1750600000000003E-2</v>
      </c>
      <c r="BY138">
        <v>1.8984812E-2</v>
      </c>
      <c r="BZ138">
        <v>8.9928060000000008E-3</v>
      </c>
      <c r="CA138">
        <v>38</v>
      </c>
      <c r="CB138">
        <v>9</v>
      </c>
      <c r="CC138">
        <v>30</v>
      </c>
      <c r="CD138">
        <v>0.28571428599999998</v>
      </c>
      <c r="CE138">
        <v>0.36190476199999999</v>
      </c>
      <c r="CF138">
        <v>8.5714286000000001E-2</v>
      </c>
      <c r="CG138" t="s">
        <v>161</v>
      </c>
      <c r="CH138" t="s">
        <v>2106</v>
      </c>
      <c r="CI138" t="s">
        <v>2104</v>
      </c>
      <c r="CJ138" t="s">
        <v>2101</v>
      </c>
      <c r="CK138" t="s">
        <v>2105</v>
      </c>
      <c r="CL138" t="s">
        <v>2107</v>
      </c>
    </row>
    <row r="139" spans="1:90">
      <c r="A139" s="1">
        <v>43956</v>
      </c>
      <c r="B139" t="s">
        <v>1246</v>
      </c>
      <c r="C139">
        <v>5422</v>
      </c>
      <c r="D139" t="s">
        <v>1089</v>
      </c>
      <c r="E139">
        <v>3</v>
      </c>
      <c r="F139" t="s">
        <v>253</v>
      </c>
      <c r="G139" t="s">
        <v>143</v>
      </c>
      <c r="H139">
        <v>26</v>
      </c>
      <c r="I139" t="s">
        <v>228</v>
      </c>
      <c r="J139" t="s">
        <v>214</v>
      </c>
      <c r="K139">
        <v>136</v>
      </c>
      <c r="L139">
        <v>505787.5</v>
      </c>
      <c r="M139">
        <v>3100</v>
      </c>
      <c r="N139">
        <v>2</v>
      </c>
      <c r="O139">
        <v>213</v>
      </c>
      <c r="P139">
        <v>705</v>
      </c>
      <c r="Q139">
        <v>1287</v>
      </c>
      <c r="R139">
        <v>670</v>
      </c>
      <c r="S139">
        <v>223</v>
      </c>
      <c r="T139">
        <v>6.45161E-4</v>
      </c>
      <c r="U139">
        <v>6.8709676999999997E-2</v>
      </c>
      <c r="V139">
        <v>0.22741935499999999</v>
      </c>
      <c r="W139">
        <v>0.41516129000000002</v>
      </c>
      <c r="X139">
        <v>0.216129032</v>
      </c>
      <c r="Y139">
        <v>7.1935483999999994E-2</v>
      </c>
      <c r="Z139">
        <v>6</v>
      </c>
      <c r="AA139">
        <v>36</v>
      </c>
      <c r="AB139">
        <v>212</v>
      </c>
      <c r="AC139">
        <v>569</v>
      </c>
      <c r="AD139">
        <v>672</v>
      </c>
      <c r="AE139">
        <v>620</v>
      </c>
      <c r="AF139">
        <v>407</v>
      </c>
      <c r="AG139">
        <v>305</v>
      </c>
      <c r="AH139">
        <v>273</v>
      </c>
      <c r="AI139">
        <v>1.9354839999999999E-3</v>
      </c>
      <c r="AJ139">
        <v>1.1612903000000001E-2</v>
      </c>
      <c r="AK139">
        <v>6.8387096999999994E-2</v>
      </c>
      <c r="AL139">
        <v>0.18354838700000001</v>
      </c>
      <c r="AM139">
        <v>0.216774194</v>
      </c>
      <c r="AN139">
        <v>0.2</v>
      </c>
      <c r="AO139">
        <v>0.13129032299999999</v>
      </c>
      <c r="AP139">
        <v>9.8387097000000007E-2</v>
      </c>
      <c r="AQ139">
        <v>8.8064515999999995E-2</v>
      </c>
      <c r="AR139">
        <v>8061</v>
      </c>
      <c r="AS139">
        <v>598</v>
      </c>
      <c r="AT139">
        <v>304</v>
      </c>
      <c r="AU139">
        <v>192</v>
      </c>
      <c r="AV139">
        <v>507</v>
      </c>
      <c r="AW139">
        <v>97</v>
      </c>
      <c r="AX139">
        <v>213</v>
      </c>
      <c r="AY139">
        <v>157</v>
      </c>
      <c r="AZ139">
        <v>412</v>
      </c>
      <c r="BA139">
        <v>446</v>
      </c>
      <c r="BB139">
        <v>1885</v>
      </c>
      <c r="BC139">
        <v>1610</v>
      </c>
      <c r="BD139">
        <v>440</v>
      </c>
      <c r="BE139">
        <v>624</v>
      </c>
      <c r="BF139">
        <v>387</v>
      </c>
      <c r="BG139">
        <v>103</v>
      </c>
      <c r="BH139">
        <v>86</v>
      </c>
      <c r="BI139">
        <v>38.5</v>
      </c>
      <c r="BJ139">
        <v>39</v>
      </c>
      <c r="BK139">
        <v>7.4184343999999999E-2</v>
      </c>
      <c r="BL139">
        <v>3.7712442999999998E-2</v>
      </c>
      <c r="BM139">
        <v>2.3818385000000001E-2</v>
      </c>
      <c r="BN139">
        <v>6.2895422000000006E-2</v>
      </c>
      <c r="BO139">
        <v>1.2033245999999999E-2</v>
      </c>
      <c r="BP139">
        <v>2.6423520999999998E-2</v>
      </c>
      <c r="BQ139">
        <v>1.9476492000000001E-2</v>
      </c>
      <c r="BR139">
        <v>5.1110283999999999E-2</v>
      </c>
      <c r="BS139">
        <v>5.5328123E-2</v>
      </c>
      <c r="BT139">
        <v>0.23384195499999999</v>
      </c>
      <c r="BU139">
        <v>0.199727081</v>
      </c>
      <c r="BV139">
        <v>5.4583799000000002E-2</v>
      </c>
      <c r="BW139">
        <v>7.7409750999999999E-2</v>
      </c>
      <c r="BX139">
        <v>4.8008931999999997E-2</v>
      </c>
      <c r="BY139">
        <v>1.2777571E-2</v>
      </c>
      <c r="BZ139">
        <v>1.0668652000000001E-2</v>
      </c>
      <c r="CA139">
        <v>28</v>
      </c>
      <c r="CB139">
        <v>31</v>
      </c>
      <c r="CC139">
        <v>20</v>
      </c>
      <c r="CD139">
        <v>0.147058824</v>
      </c>
      <c r="CE139">
        <v>0.20588235299999999</v>
      </c>
      <c r="CF139">
        <v>0.227941176</v>
      </c>
      <c r="CG139" t="s">
        <v>164</v>
      </c>
      <c r="CH139" t="s">
        <v>2108</v>
      </c>
      <c r="CI139" t="s">
        <v>2104</v>
      </c>
      <c r="CJ139" t="s">
        <v>2101</v>
      </c>
      <c r="CK139" t="s">
        <v>2105</v>
      </c>
      <c r="CL139" t="s">
        <v>2109</v>
      </c>
    </row>
    <row r="140" spans="1:90">
      <c r="A140" s="1">
        <v>43974</v>
      </c>
      <c r="B140" t="s">
        <v>1247</v>
      </c>
      <c r="C140">
        <v>2342</v>
      </c>
      <c r="D140" t="s">
        <v>674</v>
      </c>
      <c r="E140">
        <v>1</v>
      </c>
      <c r="F140" t="s">
        <v>253</v>
      </c>
      <c r="G140" t="s">
        <v>102</v>
      </c>
      <c r="H140">
        <v>18</v>
      </c>
      <c r="I140" t="s">
        <v>201</v>
      </c>
      <c r="J140" t="s">
        <v>192</v>
      </c>
      <c r="K140">
        <v>92</v>
      </c>
      <c r="L140">
        <v>377914.13040000002</v>
      </c>
      <c r="M140">
        <v>1948</v>
      </c>
      <c r="N140">
        <v>3</v>
      </c>
      <c r="O140">
        <v>127</v>
      </c>
      <c r="P140">
        <v>362</v>
      </c>
      <c r="Q140">
        <v>708</v>
      </c>
      <c r="R140">
        <v>535</v>
      </c>
      <c r="S140">
        <v>213</v>
      </c>
      <c r="T140">
        <v>1.540041E-3</v>
      </c>
      <c r="U140">
        <v>6.5195072000000007E-2</v>
      </c>
      <c r="V140">
        <v>0.185831622</v>
      </c>
      <c r="W140">
        <v>0.36344969199999999</v>
      </c>
      <c r="X140">
        <v>0.27464065700000001</v>
      </c>
      <c r="Y140">
        <v>0.109342916</v>
      </c>
      <c r="Z140">
        <v>5</v>
      </c>
      <c r="AA140">
        <v>28</v>
      </c>
      <c r="AB140">
        <v>104</v>
      </c>
      <c r="AC140">
        <v>205</v>
      </c>
      <c r="AD140">
        <v>299</v>
      </c>
      <c r="AE140">
        <v>373</v>
      </c>
      <c r="AF140">
        <v>280</v>
      </c>
      <c r="AG140">
        <v>268</v>
      </c>
      <c r="AH140">
        <v>386</v>
      </c>
      <c r="AI140">
        <v>2.5667350000000001E-3</v>
      </c>
      <c r="AJ140">
        <v>1.4373716999999999E-2</v>
      </c>
      <c r="AK140">
        <v>5.3388089999999999E-2</v>
      </c>
      <c r="AL140">
        <v>0.10523614000000001</v>
      </c>
      <c r="AM140">
        <v>0.15349076</v>
      </c>
      <c r="AN140">
        <v>0.191478439</v>
      </c>
      <c r="AO140">
        <v>0.143737166</v>
      </c>
      <c r="AP140">
        <v>0.137577002</v>
      </c>
      <c r="AQ140">
        <v>0.19815195099999999</v>
      </c>
      <c r="AR140">
        <v>4616</v>
      </c>
      <c r="AS140">
        <v>178</v>
      </c>
      <c r="AT140">
        <v>117</v>
      </c>
      <c r="AU140">
        <v>98</v>
      </c>
      <c r="AV140">
        <v>273</v>
      </c>
      <c r="AW140">
        <v>55</v>
      </c>
      <c r="AX140">
        <v>183</v>
      </c>
      <c r="AY140">
        <v>133</v>
      </c>
      <c r="AZ140">
        <v>155</v>
      </c>
      <c r="BA140">
        <v>145</v>
      </c>
      <c r="BB140">
        <v>654</v>
      </c>
      <c r="BC140">
        <v>969</v>
      </c>
      <c r="BD140">
        <v>392</v>
      </c>
      <c r="BE140">
        <v>665</v>
      </c>
      <c r="BF140">
        <v>392</v>
      </c>
      <c r="BG140">
        <v>123</v>
      </c>
      <c r="BH140">
        <v>84</v>
      </c>
      <c r="BI140">
        <v>46.4</v>
      </c>
      <c r="BJ140">
        <v>49</v>
      </c>
      <c r="BK140">
        <v>3.8561524999999999E-2</v>
      </c>
      <c r="BL140">
        <v>2.534662E-2</v>
      </c>
      <c r="BM140">
        <v>2.1230503000000001E-2</v>
      </c>
      <c r="BN140">
        <v>5.9142114000000003E-2</v>
      </c>
      <c r="BO140">
        <v>1.1915078000000001E-2</v>
      </c>
      <c r="BP140">
        <v>3.9644713999999998E-2</v>
      </c>
      <c r="BQ140">
        <v>2.8812825E-2</v>
      </c>
      <c r="BR140">
        <v>3.3578855999999997E-2</v>
      </c>
      <c r="BS140">
        <v>3.1412478000000001E-2</v>
      </c>
      <c r="BT140">
        <v>0.141681109</v>
      </c>
      <c r="BU140">
        <v>0.20992200999999999</v>
      </c>
      <c r="BV140">
        <v>8.4922010000000006E-2</v>
      </c>
      <c r="BW140">
        <v>0.14406412499999999</v>
      </c>
      <c r="BX140">
        <v>8.4922010000000006E-2</v>
      </c>
      <c r="BY140">
        <v>2.6646447E-2</v>
      </c>
      <c r="BZ140">
        <v>1.8197574000000001E-2</v>
      </c>
      <c r="CA140">
        <v>48</v>
      </c>
      <c r="CB140">
        <v>12</v>
      </c>
      <c r="CC140">
        <v>14</v>
      </c>
      <c r="CD140">
        <v>0.15217391299999999</v>
      </c>
      <c r="CE140">
        <v>0.52173913000000005</v>
      </c>
      <c r="CF140">
        <v>0.130434783</v>
      </c>
      <c r="CG140" t="s">
        <v>158</v>
      </c>
      <c r="CH140" t="s">
        <v>2099</v>
      </c>
      <c r="CI140" t="s">
        <v>2100</v>
      </c>
      <c r="CJ140" t="s">
        <v>2101</v>
      </c>
      <c r="CK140" t="s">
        <v>2102</v>
      </c>
      <c r="CL140" t="s">
        <v>2103</v>
      </c>
    </row>
    <row r="141" spans="1:90">
      <c r="A141" s="1">
        <v>43979</v>
      </c>
      <c r="B141" t="s">
        <v>1248</v>
      </c>
      <c r="C141">
        <v>2342</v>
      </c>
      <c r="D141" t="s">
        <v>645</v>
      </c>
      <c r="E141">
        <v>1</v>
      </c>
      <c r="F141" t="s">
        <v>253</v>
      </c>
      <c r="G141" t="s">
        <v>88</v>
      </c>
      <c r="H141">
        <v>27</v>
      </c>
      <c r="I141" t="s">
        <v>201</v>
      </c>
      <c r="J141" t="s">
        <v>208</v>
      </c>
      <c r="K141">
        <v>107</v>
      </c>
      <c r="L141">
        <v>392031.09350000002</v>
      </c>
      <c r="M141">
        <v>1858</v>
      </c>
      <c r="N141">
        <v>5</v>
      </c>
      <c r="O141">
        <v>96</v>
      </c>
      <c r="P141">
        <v>367</v>
      </c>
      <c r="Q141">
        <v>591</v>
      </c>
      <c r="R141">
        <v>548</v>
      </c>
      <c r="S141">
        <v>251</v>
      </c>
      <c r="T141">
        <v>2.6910660000000002E-3</v>
      </c>
      <c r="U141">
        <v>5.1668460999999999E-2</v>
      </c>
      <c r="V141">
        <v>0.19752422</v>
      </c>
      <c r="W141">
        <v>0.31808396100000003</v>
      </c>
      <c r="X141">
        <v>0.29494079699999998</v>
      </c>
      <c r="Y141">
        <v>0.13509149600000001</v>
      </c>
      <c r="Z141">
        <v>2</v>
      </c>
      <c r="AA141">
        <v>19</v>
      </c>
      <c r="AB141">
        <v>74</v>
      </c>
      <c r="AC141">
        <v>227</v>
      </c>
      <c r="AD141">
        <v>293</v>
      </c>
      <c r="AE141">
        <v>314</v>
      </c>
      <c r="AF141">
        <v>285</v>
      </c>
      <c r="AG141">
        <v>244</v>
      </c>
      <c r="AH141">
        <v>400</v>
      </c>
      <c r="AI141">
        <v>1.0764259999999999E-3</v>
      </c>
      <c r="AJ141">
        <v>1.022605E-2</v>
      </c>
      <c r="AK141">
        <v>3.9827771999999997E-2</v>
      </c>
      <c r="AL141">
        <v>0.122174381</v>
      </c>
      <c r="AM141">
        <v>0.15769644799999999</v>
      </c>
      <c r="AN141">
        <v>0.16899892399999999</v>
      </c>
      <c r="AO141">
        <v>0.153390743</v>
      </c>
      <c r="AP141">
        <v>0.13132400399999999</v>
      </c>
      <c r="AQ141">
        <v>0.21528525300000001</v>
      </c>
      <c r="AR141">
        <v>4496</v>
      </c>
      <c r="AS141">
        <v>238</v>
      </c>
      <c r="AT141">
        <v>154</v>
      </c>
      <c r="AU141">
        <v>112</v>
      </c>
      <c r="AV141">
        <v>269</v>
      </c>
      <c r="AW141">
        <v>57</v>
      </c>
      <c r="AX141">
        <v>119</v>
      </c>
      <c r="AY141">
        <v>74</v>
      </c>
      <c r="AZ141">
        <v>267</v>
      </c>
      <c r="BA141">
        <v>163</v>
      </c>
      <c r="BB141">
        <v>734</v>
      </c>
      <c r="BC141">
        <v>981</v>
      </c>
      <c r="BD141">
        <v>337</v>
      </c>
      <c r="BE141">
        <v>553</v>
      </c>
      <c r="BF141">
        <v>309</v>
      </c>
      <c r="BG141">
        <v>90</v>
      </c>
      <c r="BH141">
        <v>39</v>
      </c>
      <c r="BI141">
        <v>43.2</v>
      </c>
      <c r="BJ141">
        <v>45</v>
      </c>
      <c r="BK141">
        <v>5.2935942999999999E-2</v>
      </c>
      <c r="BL141">
        <v>3.4252668999999999E-2</v>
      </c>
      <c r="BM141">
        <v>2.4911032E-2</v>
      </c>
      <c r="BN141">
        <v>5.9830961000000002E-2</v>
      </c>
      <c r="BO141">
        <v>1.2677936000000001E-2</v>
      </c>
      <c r="BP141">
        <v>2.6467971999999999E-2</v>
      </c>
      <c r="BQ141">
        <v>1.6459075E-2</v>
      </c>
      <c r="BR141">
        <v>5.9386121E-2</v>
      </c>
      <c r="BS141">
        <v>3.6254448000000002E-2</v>
      </c>
      <c r="BT141">
        <v>0.163256228</v>
      </c>
      <c r="BU141">
        <v>0.21819395</v>
      </c>
      <c r="BV141">
        <v>7.4955516E-2</v>
      </c>
      <c r="BW141">
        <v>0.122998221</v>
      </c>
      <c r="BX141">
        <v>6.8727758E-2</v>
      </c>
      <c r="BY141">
        <v>2.0017793999999998E-2</v>
      </c>
      <c r="BZ141">
        <v>8.6743770000000005E-3</v>
      </c>
      <c r="CA141">
        <v>51</v>
      </c>
      <c r="CB141">
        <v>28</v>
      </c>
      <c r="CC141">
        <v>5</v>
      </c>
      <c r="CD141">
        <v>4.6728972000000001E-2</v>
      </c>
      <c r="CE141">
        <v>0.47663551399999998</v>
      </c>
      <c r="CF141">
        <v>0.26168224299999998</v>
      </c>
      <c r="CG141" t="s">
        <v>158</v>
      </c>
      <c r="CH141" t="s">
        <v>2099</v>
      </c>
      <c r="CI141" t="s">
        <v>2100</v>
      </c>
      <c r="CJ141" t="s">
        <v>2101</v>
      </c>
      <c r="CK141" t="s">
        <v>2102</v>
      </c>
      <c r="CL141" t="s">
        <v>2103</v>
      </c>
    </row>
    <row r="142" spans="1:90">
      <c r="A142" s="1">
        <v>43953</v>
      </c>
      <c r="B142" t="s">
        <v>1249</v>
      </c>
      <c r="C142">
        <v>1765</v>
      </c>
      <c r="D142" t="s">
        <v>686</v>
      </c>
      <c r="E142">
        <v>1</v>
      </c>
      <c r="F142" t="s">
        <v>255</v>
      </c>
      <c r="G142" t="s">
        <v>151</v>
      </c>
      <c r="H142">
        <v>26</v>
      </c>
      <c r="I142" t="s">
        <v>201</v>
      </c>
      <c r="J142" t="s">
        <v>204</v>
      </c>
      <c r="K142">
        <v>105</v>
      </c>
      <c r="L142">
        <v>1774377.324</v>
      </c>
      <c r="M142">
        <v>2026</v>
      </c>
      <c r="N142">
        <v>0</v>
      </c>
      <c r="O142">
        <v>130</v>
      </c>
      <c r="P142">
        <v>443</v>
      </c>
      <c r="Q142">
        <v>921</v>
      </c>
      <c r="R142">
        <v>397</v>
      </c>
      <c r="S142">
        <v>135</v>
      </c>
      <c r="T142">
        <v>0</v>
      </c>
      <c r="U142">
        <v>6.4165844E-2</v>
      </c>
      <c r="V142">
        <v>0.218657453</v>
      </c>
      <c r="W142">
        <v>0.45459032599999999</v>
      </c>
      <c r="X142">
        <v>0.195952616</v>
      </c>
      <c r="Y142">
        <v>6.6633761E-2</v>
      </c>
      <c r="Z142">
        <v>10</v>
      </c>
      <c r="AA142">
        <v>24</v>
      </c>
      <c r="AB142">
        <v>117</v>
      </c>
      <c r="AC142">
        <v>300</v>
      </c>
      <c r="AD142">
        <v>490</v>
      </c>
      <c r="AE142">
        <v>418</v>
      </c>
      <c r="AF142">
        <v>240</v>
      </c>
      <c r="AG142">
        <v>198</v>
      </c>
      <c r="AH142">
        <v>229</v>
      </c>
      <c r="AI142">
        <v>4.9358340000000001E-3</v>
      </c>
      <c r="AJ142">
        <v>1.1846002E-2</v>
      </c>
      <c r="AK142">
        <v>5.7749259999999997E-2</v>
      </c>
      <c r="AL142">
        <v>0.148075025</v>
      </c>
      <c r="AM142">
        <v>0.241855874</v>
      </c>
      <c r="AN142">
        <v>0.20631786799999999</v>
      </c>
      <c r="AO142">
        <v>0.11846002</v>
      </c>
      <c r="AP142">
        <v>9.7729516000000002E-2</v>
      </c>
      <c r="AQ142">
        <v>0.11303060199999999</v>
      </c>
      <c r="AR142">
        <v>4888</v>
      </c>
      <c r="AS142">
        <v>298</v>
      </c>
      <c r="AT142">
        <v>183</v>
      </c>
      <c r="AU142">
        <v>94</v>
      </c>
      <c r="AV142">
        <v>316</v>
      </c>
      <c r="AW142">
        <v>71</v>
      </c>
      <c r="AX142">
        <v>126</v>
      </c>
      <c r="AY142">
        <v>101</v>
      </c>
      <c r="AZ142">
        <v>220</v>
      </c>
      <c r="BA142">
        <v>248</v>
      </c>
      <c r="BB142">
        <v>950</v>
      </c>
      <c r="BC142">
        <v>1060</v>
      </c>
      <c r="BD142">
        <v>347</v>
      </c>
      <c r="BE142">
        <v>521</v>
      </c>
      <c r="BF142">
        <v>257</v>
      </c>
      <c r="BG142">
        <v>63</v>
      </c>
      <c r="BH142">
        <v>33</v>
      </c>
      <c r="BI142">
        <v>40.799999999999997</v>
      </c>
      <c r="BJ142">
        <v>42</v>
      </c>
      <c r="BK142">
        <v>6.096563E-2</v>
      </c>
      <c r="BL142">
        <v>3.7438625000000003E-2</v>
      </c>
      <c r="BM142">
        <v>1.9230769000000002E-2</v>
      </c>
      <c r="BN142">
        <v>6.4648118000000004E-2</v>
      </c>
      <c r="BO142">
        <v>1.4525368E-2</v>
      </c>
      <c r="BP142">
        <v>2.5777413999999998E-2</v>
      </c>
      <c r="BQ142">
        <v>2.0662848000000001E-2</v>
      </c>
      <c r="BR142">
        <v>4.5008183E-2</v>
      </c>
      <c r="BS142">
        <v>5.0736497999999998E-2</v>
      </c>
      <c r="BT142">
        <v>0.194353519</v>
      </c>
      <c r="BU142">
        <v>0.21685761000000001</v>
      </c>
      <c r="BV142">
        <v>7.099018E-2</v>
      </c>
      <c r="BW142">
        <v>0.106587561</v>
      </c>
      <c r="BX142">
        <v>5.2577740999999997E-2</v>
      </c>
      <c r="BY142">
        <v>1.2888706999999999E-2</v>
      </c>
      <c r="BZ142">
        <v>6.7512270000000003E-3</v>
      </c>
      <c r="CA142">
        <v>26</v>
      </c>
      <c r="CB142">
        <v>35</v>
      </c>
      <c r="CC142">
        <v>3</v>
      </c>
      <c r="CD142">
        <v>2.8571428999999999E-2</v>
      </c>
      <c r="CE142">
        <v>0.24761904800000001</v>
      </c>
      <c r="CF142">
        <v>0.33333333300000001</v>
      </c>
      <c r="CG142" t="s">
        <v>157</v>
      </c>
      <c r="CH142" t="s">
        <v>2108</v>
      </c>
      <c r="CI142" t="s">
        <v>2100</v>
      </c>
      <c r="CJ142" t="s">
        <v>2101</v>
      </c>
      <c r="CK142" t="s">
        <v>2102</v>
      </c>
      <c r="CL142" t="s">
        <v>2109</v>
      </c>
    </row>
    <row r="143" spans="1:90">
      <c r="A143" s="1">
        <v>43953</v>
      </c>
      <c r="B143" t="s">
        <v>1250</v>
      </c>
      <c r="C143">
        <v>9559</v>
      </c>
      <c r="D143" t="s">
        <v>971</v>
      </c>
      <c r="E143">
        <v>1</v>
      </c>
      <c r="F143" t="s">
        <v>255</v>
      </c>
      <c r="G143" t="s">
        <v>142</v>
      </c>
      <c r="H143">
        <v>22</v>
      </c>
      <c r="I143" t="s">
        <v>228</v>
      </c>
      <c r="J143" t="s">
        <v>214</v>
      </c>
      <c r="K143">
        <v>200</v>
      </c>
      <c r="L143">
        <v>868286.78</v>
      </c>
      <c r="M143">
        <v>2881</v>
      </c>
      <c r="N143">
        <v>4</v>
      </c>
      <c r="O143">
        <v>346</v>
      </c>
      <c r="P143">
        <v>499</v>
      </c>
      <c r="Q143">
        <v>960</v>
      </c>
      <c r="R143">
        <v>572</v>
      </c>
      <c r="S143">
        <v>500</v>
      </c>
      <c r="T143">
        <v>1.3884069999999999E-3</v>
      </c>
      <c r="U143">
        <v>0.12009718799999999</v>
      </c>
      <c r="V143">
        <v>0.17320374899999999</v>
      </c>
      <c r="W143">
        <v>0.33321763300000001</v>
      </c>
      <c r="X143">
        <v>0.19854217299999999</v>
      </c>
      <c r="Y143">
        <v>0.17355085000000001</v>
      </c>
      <c r="Z143">
        <v>9</v>
      </c>
      <c r="AA143">
        <v>88</v>
      </c>
      <c r="AB143">
        <v>260</v>
      </c>
      <c r="AC143">
        <v>318</v>
      </c>
      <c r="AD143">
        <v>474</v>
      </c>
      <c r="AE143">
        <v>512</v>
      </c>
      <c r="AF143">
        <v>340</v>
      </c>
      <c r="AG143">
        <v>254</v>
      </c>
      <c r="AH143">
        <v>626</v>
      </c>
      <c r="AI143">
        <v>3.1239150000000001E-3</v>
      </c>
      <c r="AJ143">
        <v>3.0544950000000001E-2</v>
      </c>
      <c r="AK143">
        <v>9.0246441999999996E-2</v>
      </c>
      <c r="AL143">
        <v>0.110378341</v>
      </c>
      <c r="AM143">
        <v>0.16452620600000001</v>
      </c>
      <c r="AN143">
        <v>0.177716071</v>
      </c>
      <c r="AO143">
        <v>0.11801457799999999</v>
      </c>
      <c r="AP143">
        <v>8.8163831999999998E-2</v>
      </c>
      <c r="AQ143">
        <v>0.21728566499999999</v>
      </c>
      <c r="AR143">
        <v>7083</v>
      </c>
      <c r="AS143">
        <v>507</v>
      </c>
      <c r="AT143">
        <v>283</v>
      </c>
      <c r="AU143">
        <v>198</v>
      </c>
      <c r="AV143">
        <v>406</v>
      </c>
      <c r="AW143">
        <v>81</v>
      </c>
      <c r="AX143">
        <v>190</v>
      </c>
      <c r="AY143">
        <v>132</v>
      </c>
      <c r="AZ143">
        <v>257</v>
      </c>
      <c r="BA143">
        <v>294</v>
      </c>
      <c r="BB143">
        <v>1596</v>
      </c>
      <c r="BC143">
        <v>1485</v>
      </c>
      <c r="BD143">
        <v>411</v>
      </c>
      <c r="BE143">
        <v>594</v>
      </c>
      <c r="BF143">
        <v>410</v>
      </c>
      <c r="BG143">
        <v>159</v>
      </c>
      <c r="BH143">
        <v>80</v>
      </c>
      <c r="BI143">
        <v>40.4</v>
      </c>
      <c r="BJ143">
        <v>41</v>
      </c>
      <c r="BK143">
        <v>7.1579839000000006E-2</v>
      </c>
      <c r="BL143">
        <v>3.9954821000000001E-2</v>
      </c>
      <c r="BM143">
        <v>2.7954257E-2</v>
      </c>
      <c r="BN143">
        <v>5.7320344000000002E-2</v>
      </c>
      <c r="BO143">
        <v>1.1435832E-2</v>
      </c>
      <c r="BP143">
        <v>2.6824792E-2</v>
      </c>
      <c r="BQ143">
        <v>1.8636171E-2</v>
      </c>
      <c r="BR143">
        <v>3.628406E-2</v>
      </c>
      <c r="BS143">
        <v>4.1507835999999999E-2</v>
      </c>
      <c r="BT143">
        <v>0.22532825100000001</v>
      </c>
      <c r="BU143">
        <v>0.20965692499999999</v>
      </c>
      <c r="BV143">
        <v>5.8026260000000003E-2</v>
      </c>
      <c r="BW143">
        <v>8.3862770000000003E-2</v>
      </c>
      <c r="BX143">
        <v>5.7885077E-2</v>
      </c>
      <c r="BY143">
        <v>2.2448115000000001E-2</v>
      </c>
      <c r="BZ143">
        <v>1.1294649E-2</v>
      </c>
      <c r="CA143">
        <v>62</v>
      </c>
      <c r="CB143">
        <v>61</v>
      </c>
      <c r="CC143">
        <v>32</v>
      </c>
      <c r="CD143">
        <v>0.16</v>
      </c>
      <c r="CE143">
        <v>0.31</v>
      </c>
      <c r="CF143">
        <v>0.30499999999999999</v>
      </c>
      <c r="CG143" t="s">
        <v>161</v>
      </c>
      <c r="CH143" t="s">
        <v>2106</v>
      </c>
      <c r="CI143" t="s">
        <v>2104</v>
      </c>
      <c r="CJ143" t="s">
        <v>2101</v>
      </c>
      <c r="CK143" t="s">
        <v>2105</v>
      </c>
      <c r="CL143" t="s">
        <v>2107</v>
      </c>
    </row>
    <row r="144" spans="1:90">
      <c r="A144" s="1">
        <v>43968</v>
      </c>
      <c r="B144" t="s">
        <v>1251</v>
      </c>
      <c r="C144">
        <v>7747</v>
      </c>
      <c r="D144" t="s">
        <v>654</v>
      </c>
      <c r="E144">
        <v>1</v>
      </c>
      <c r="F144" t="s">
        <v>255</v>
      </c>
      <c r="G144" t="s">
        <v>61</v>
      </c>
      <c r="H144">
        <v>22</v>
      </c>
      <c r="I144" t="s">
        <v>201</v>
      </c>
      <c r="J144" t="s">
        <v>183</v>
      </c>
      <c r="K144">
        <v>201</v>
      </c>
      <c r="L144">
        <v>325115.52240000002</v>
      </c>
      <c r="M144">
        <v>3607</v>
      </c>
      <c r="N144">
        <v>4</v>
      </c>
      <c r="O144">
        <v>394</v>
      </c>
      <c r="P144">
        <v>802</v>
      </c>
      <c r="Q144">
        <v>1549</v>
      </c>
      <c r="R144">
        <v>709</v>
      </c>
      <c r="S144">
        <v>149</v>
      </c>
      <c r="T144">
        <v>1.108955E-3</v>
      </c>
      <c r="U144">
        <v>0.109232049</v>
      </c>
      <c r="V144">
        <v>0.22234543900000001</v>
      </c>
      <c r="W144">
        <v>0.42944274999999998</v>
      </c>
      <c r="X144">
        <v>0.19656224</v>
      </c>
      <c r="Y144">
        <v>4.1308566999999997E-2</v>
      </c>
      <c r="Z144">
        <v>16</v>
      </c>
      <c r="AA144">
        <v>53</v>
      </c>
      <c r="AB144">
        <v>335</v>
      </c>
      <c r="AC144">
        <v>587</v>
      </c>
      <c r="AD144">
        <v>782</v>
      </c>
      <c r="AE144">
        <v>798</v>
      </c>
      <c r="AF144">
        <v>494</v>
      </c>
      <c r="AG144">
        <v>306</v>
      </c>
      <c r="AH144">
        <v>236</v>
      </c>
      <c r="AI144">
        <v>4.4358189999999997E-3</v>
      </c>
      <c r="AJ144">
        <v>1.4693651E-2</v>
      </c>
      <c r="AK144">
        <v>9.2874965000000004E-2</v>
      </c>
      <c r="AL144">
        <v>0.16273911799999999</v>
      </c>
      <c r="AM144">
        <v>0.216800665</v>
      </c>
      <c r="AN144">
        <v>0.22123648500000001</v>
      </c>
      <c r="AO144">
        <v>0.13695591900000001</v>
      </c>
      <c r="AP144">
        <v>8.4835042999999999E-2</v>
      </c>
      <c r="AQ144">
        <v>6.5428334000000005E-2</v>
      </c>
      <c r="AR144">
        <v>7966</v>
      </c>
      <c r="AS144">
        <v>426</v>
      </c>
      <c r="AT144">
        <v>240</v>
      </c>
      <c r="AU144">
        <v>162</v>
      </c>
      <c r="AV144">
        <v>426</v>
      </c>
      <c r="AW144">
        <v>84</v>
      </c>
      <c r="AX144">
        <v>188</v>
      </c>
      <c r="AY144">
        <v>154</v>
      </c>
      <c r="AZ144">
        <v>327</v>
      </c>
      <c r="BA144">
        <v>347</v>
      </c>
      <c r="BB144">
        <v>1394</v>
      </c>
      <c r="BC144">
        <v>1614</v>
      </c>
      <c r="BD144">
        <v>697</v>
      </c>
      <c r="BE144">
        <v>999</v>
      </c>
      <c r="BF144">
        <v>602</v>
      </c>
      <c r="BG144">
        <v>197</v>
      </c>
      <c r="BH144">
        <v>109</v>
      </c>
      <c r="BI144">
        <v>44.7</v>
      </c>
      <c r="BJ144">
        <v>46</v>
      </c>
      <c r="BK144">
        <v>5.3477278000000003E-2</v>
      </c>
      <c r="BL144">
        <v>3.0128044E-2</v>
      </c>
      <c r="BM144">
        <v>2.0336429999999999E-2</v>
      </c>
      <c r="BN144">
        <v>5.3477278000000003E-2</v>
      </c>
      <c r="BO144">
        <v>1.0544815000000001E-2</v>
      </c>
      <c r="BP144">
        <v>2.3600301000000001E-2</v>
      </c>
      <c r="BQ144">
        <v>1.9332162E-2</v>
      </c>
      <c r="BR144">
        <v>4.1049460000000003E-2</v>
      </c>
      <c r="BS144">
        <v>4.3560131000000002E-2</v>
      </c>
      <c r="BT144">
        <v>0.17499372299999999</v>
      </c>
      <c r="BU144">
        <v>0.20261109699999999</v>
      </c>
      <c r="BV144">
        <v>8.7496861999999995E-2</v>
      </c>
      <c r="BW144">
        <v>0.125407984</v>
      </c>
      <c r="BX144">
        <v>7.5571178000000003E-2</v>
      </c>
      <c r="BY144">
        <v>2.4730103E-2</v>
      </c>
      <c r="BZ144">
        <v>1.3683153E-2</v>
      </c>
      <c r="CA144">
        <v>60</v>
      </c>
      <c r="CB144">
        <v>45</v>
      </c>
      <c r="CC144">
        <v>31</v>
      </c>
      <c r="CD144">
        <v>0.154228856</v>
      </c>
      <c r="CE144">
        <v>0.29850746299999997</v>
      </c>
      <c r="CF144">
        <v>0.22388059699999999</v>
      </c>
      <c r="CG144" t="s">
        <v>160</v>
      </c>
      <c r="CH144" t="s">
        <v>2106</v>
      </c>
      <c r="CI144" t="s">
        <v>2100</v>
      </c>
      <c r="CJ144" t="s">
        <v>2101</v>
      </c>
      <c r="CK144" t="s">
        <v>2102</v>
      </c>
      <c r="CL144" t="s">
        <v>2107</v>
      </c>
    </row>
    <row r="145" spans="1:90">
      <c r="A145" s="1">
        <v>43953</v>
      </c>
      <c r="B145" t="s">
        <v>1252</v>
      </c>
      <c r="C145">
        <v>5422</v>
      </c>
      <c r="D145" t="s">
        <v>758</v>
      </c>
      <c r="E145">
        <v>3</v>
      </c>
      <c r="F145" t="s">
        <v>253</v>
      </c>
      <c r="G145" t="s">
        <v>85</v>
      </c>
      <c r="H145">
        <v>28</v>
      </c>
      <c r="I145" t="s">
        <v>201</v>
      </c>
      <c r="J145" t="s">
        <v>173</v>
      </c>
      <c r="K145">
        <v>168</v>
      </c>
      <c r="L145">
        <v>226293.21429999999</v>
      </c>
      <c r="M145">
        <v>4202</v>
      </c>
      <c r="N145">
        <v>5</v>
      </c>
      <c r="O145">
        <v>535</v>
      </c>
      <c r="P145">
        <v>1552</v>
      </c>
      <c r="Q145">
        <v>1795</v>
      </c>
      <c r="R145">
        <v>271</v>
      </c>
      <c r="S145">
        <v>44</v>
      </c>
      <c r="T145">
        <v>1.18991E-3</v>
      </c>
      <c r="U145">
        <v>0.12732032400000001</v>
      </c>
      <c r="V145">
        <v>0.36934792999999999</v>
      </c>
      <c r="W145">
        <v>0.427177535</v>
      </c>
      <c r="X145">
        <v>6.4493098999999998E-2</v>
      </c>
      <c r="Y145">
        <v>1.0471204E-2</v>
      </c>
      <c r="Z145">
        <v>32</v>
      </c>
      <c r="AA145">
        <v>112</v>
      </c>
      <c r="AB145">
        <v>498</v>
      </c>
      <c r="AC145">
        <v>1279</v>
      </c>
      <c r="AD145">
        <v>1007</v>
      </c>
      <c r="AE145">
        <v>930</v>
      </c>
      <c r="AF145">
        <v>197</v>
      </c>
      <c r="AG145">
        <v>93</v>
      </c>
      <c r="AH145">
        <v>54</v>
      </c>
      <c r="AI145">
        <v>7.6154209999999998E-3</v>
      </c>
      <c r="AJ145">
        <v>2.6653974E-2</v>
      </c>
      <c r="AK145">
        <v>0.118514993</v>
      </c>
      <c r="AL145">
        <v>0.304378867</v>
      </c>
      <c r="AM145">
        <v>0.239647787</v>
      </c>
      <c r="AN145">
        <v>0.22132317900000001</v>
      </c>
      <c r="AO145">
        <v>4.6882436999999999E-2</v>
      </c>
      <c r="AP145">
        <v>2.2132318000000002E-2</v>
      </c>
      <c r="AQ145">
        <v>1.2851023E-2</v>
      </c>
      <c r="AR145">
        <v>9574</v>
      </c>
      <c r="AS145">
        <v>917</v>
      </c>
      <c r="AT145">
        <v>398</v>
      </c>
      <c r="AU145">
        <v>237</v>
      </c>
      <c r="AV145">
        <v>586</v>
      </c>
      <c r="AW145">
        <v>126</v>
      </c>
      <c r="AX145">
        <v>237</v>
      </c>
      <c r="AY145">
        <v>255</v>
      </c>
      <c r="AZ145">
        <v>699</v>
      </c>
      <c r="BA145">
        <v>753</v>
      </c>
      <c r="BB145">
        <v>1836</v>
      </c>
      <c r="BC145">
        <v>1638</v>
      </c>
      <c r="BD145">
        <v>502</v>
      </c>
      <c r="BE145">
        <v>667</v>
      </c>
      <c r="BF145">
        <v>482</v>
      </c>
      <c r="BG145">
        <v>169</v>
      </c>
      <c r="BH145">
        <v>72</v>
      </c>
      <c r="BI145">
        <v>36.4</v>
      </c>
      <c r="BJ145">
        <v>34</v>
      </c>
      <c r="BK145">
        <v>9.5780238000000004E-2</v>
      </c>
      <c r="BL145">
        <v>4.1570920999999997E-2</v>
      </c>
      <c r="BM145">
        <v>2.4754544E-2</v>
      </c>
      <c r="BN145">
        <v>6.1207437000000003E-2</v>
      </c>
      <c r="BO145">
        <v>1.3160643E-2</v>
      </c>
      <c r="BP145">
        <v>2.4754544E-2</v>
      </c>
      <c r="BQ145">
        <v>2.6634635E-2</v>
      </c>
      <c r="BR145">
        <v>7.3010236000000006E-2</v>
      </c>
      <c r="BS145">
        <v>7.8650512000000006E-2</v>
      </c>
      <c r="BT145">
        <v>0.19176937499999999</v>
      </c>
      <c r="BU145">
        <v>0.17108836399999999</v>
      </c>
      <c r="BV145">
        <v>5.2433674999999999E-2</v>
      </c>
      <c r="BW145">
        <v>6.9667850000000003E-2</v>
      </c>
      <c r="BX145">
        <v>5.0344684000000001E-2</v>
      </c>
      <c r="BY145">
        <v>1.7651974000000001E-2</v>
      </c>
      <c r="BZ145">
        <v>7.5203680000000004E-3</v>
      </c>
      <c r="CA145">
        <v>6</v>
      </c>
      <c r="CB145">
        <v>47</v>
      </c>
      <c r="CC145">
        <v>26</v>
      </c>
      <c r="CD145">
        <v>0.15476190500000001</v>
      </c>
      <c r="CE145">
        <v>3.5714285999999998E-2</v>
      </c>
      <c r="CF145">
        <v>0.27976190499999998</v>
      </c>
      <c r="CG145" t="s">
        <v>164</v>
      </c>
      <c r="CH145" t="s">
        <v>2108</v>
      </c>
      <c r="CI145" t="s">
        <v>2104</v>
      </c>
      <c r="CJ145" t="s">
        <v>2101</v>
      </c>
      <c r="CK145" t="s">
        <v>2105</v>
      </c>
      <c r="CL145" t="s">
        <v>2109</v>
      </c>
    </row>
    <row r="146" spans="1:90">
      <c r="A146" s="1">
        <v>43973</v>
      </c>
      <c r="B146" t="s">
        <v>1253</v>
      </c>
      <c r="C146">
        <v>1549</v>
      </c>
      <c r="D146" t="s">
        <v>1051</v>
      </c>
      <c r="E146">
        <v>1</v>
      </c>
      <c r="F146" t="s">
        <v>253</v>
      </c>
      <c r="G146" t="s">
        <v>143</v>
      </c>
      <c r="H146">
        <v>17</v>
      </c>
      <c r="I146" t="s">
        <v>228</v>
      </c>
      <c r="J146" t="s">
        <v>214</v>
      </c>
      <c r="K146">
        <v>136</v>
      </c>
      <c r="L146">
        <v>505787.5</v>
      </c>
      <c r="M146">
        <v>3100</v>
      </c>
      <c r="N146">
        <v>2</v>
      </c>
      <c r="O146">
        <v>213</v>
      </c>
      <c r="P146">
        <v>705</v>
      </c>
      <c r="Q146">
        <v>1287</v>
      </c>
      <c r="R146">
        <v>670</v>
      </c>
      <c r="S146">
        <v>223</v>
      </c>
      <c r="T146">
        <v>6.45161E-4</v>
      </c>
      <c r="U146">
        <v>6.8709676999999997E-2</v>
      </c>
      <c r="V146">
        <v>0.22741935499999999</v>
      </c>
      <c r="W146">
        <v>0.41516129000000002</v>
      </c>
      <c r="X146">
        <v>0.216129032</v>
      </c>
      <c r="Y146">
        <v>7.1935483999999994E-2</v>
      </c>
      <c r="Z146">
        <v>6</v>
      </c>
      <c r="AA146">
        <v>36</v>
      </c>
      <c r="AB146">
        <v>212</v>
      </c>
      <c r="AC146">
        <v>569</v>
      </c>
      <c r="AD146">
        <v>672</v>
      </c>
      <c r="AE146">
        <v>620</v>
      </c>
      <c r="AF146">
        <v>407</v>
      </c>
      <c r="AG146">
        <v>305</v>
      </c>
      <c r="AH146">
        <v>273</v>
      </c>
      <c r="AI146">
        <v>1.9354839999999999E-3</v>
      </c>
      <c r="AJ146">
        <v>1.1612903000000001E-2</v>
      </c>
      <c r="AK146">
        <v>6.8387096999999994E-2</v>
      </c>
      <c r="AL146">
        <v>0.18354838700000001</v>
      </c>
      <c r="AM146">
        <v>0.216774194</v>
      </c>
      <c r="AN146">
        <v>0.2</v>
      </c>
      <c r="AO146">
        <v>0.13129032299999999</v>
      </c>
      <c r="AP146">
        <v>9.8387097000000007E-2</v>
      </c>
      <c r="AQ146">
        <v>8.8064515999999995E-2</v>
      </c>
      <c r="AR146">
        <v>8061</v>
      </c>
      <c r="AS146">
        <v>598</v>
      </c>
      <c r="AT146">
        <v>304</v>
      </c>
      <c r="AU146">
        <v>192</v>
      </c>
      <c r="AV146">
        <v>507</v>
      </c>
      <c r="AW146">
        <v>97</v>
      </c>
      <c r="AX146">
        <v>213</v>
      </c>
      <c r="AY146">
        <v>157</v>
      </c>
      <c r="AZ146">
        <v>412</v>
      </c>
      <c r="BA146">
        <v>446</v>
      </c>
      <c r="BB146">
        <v>1885</v>
      </c>
      <c r="BC146">
        <v>1610</v>
      </c>
      <c r="BD146">
        <v>440</v>
      </c>
      <c r="BE146">
        <v>624</v>
      </c>
      <c r="BF146">
        <v>387</v>
      </c>
      <c r="BG146">
        <v>103</v>
      </c>
      <c r="BH146">
        <v>86</v>
      </c>
      <c r="BI146">
        <v>38.5</v>
      </c>
      <c r="BJ146">
        <v>39</v>
      </c>
      <c r="BK146">
        <v>7.4184343999999999E-2</v>
      </c>
      <c r="BL146">
        <v>3.7712442999999998E-2</v>
      </c>
      <c r="BM146">
        <v>2.3818385000000001E-2</v>
      </c>
      <c r="BN146">
        <v>6.2895422000000006E-2</v>
      </c>
      <c r="BO146">
        <v>1.2033245999999999E-2</v>
      </c>
      <c r="BP146">
        <v>2.6423520999999998E-2</v>
      </c>
      <c r="BQ146">
        <v>1.9476492000000001E-2</v>
      </c>
      <c r="BR146">
        <v>5.1110283999999999E-2</v>
      </c>
      <c r="BS146">
        <v>5.5328123E-2</v>
      </c>
      <c r="BT146">
        <v>0.23384195499999999</v>
      </c>
      <c r="BU146">
        <v>0.199727081</v>
      </c>
      <c r="BV146">
        <v>5.4583799000000002E-2</v>
      </c>
      <c r="BW146">
        <v>7.7409750999999999E-2</v>
      </c>
      <c r="BX146">
        <v>4.8008931999999997E-2</v>
      </c>
      <c r="BY146">
        <v>1.2777571E-2</v>
      </c>
      <c r="BZ146">
        <v>1.0668652000000001E-2</v>
      </c>
      <c r="CA146">
        <v>28</v>
      </c>
      <c r="CB146">
        <v>31</v>
      </c>
      <c r="CC146">
        <v>20</v>
      </c>
      <c r="CD146">
        <v>0.147058824</v>
      </c>
      <c r="CE146">
        <v>0.20588235299999999</v>
      </c>
      <c r="CF146">
        <v>0.227941176</v>
      </c>
      <c r="CG146" t="s">
        <v>163</v>
      </c>
      <c r="CH146" t="s">
        <v>2099</v>
      </c>
      <c r="CI146" t="s">
        <v>2104</v>
      </c>
      <c r="CJ146" t="s">
        <v>2101</v>
      </c>
      <c r="CK146" t="s">
        <v>2105</v>
      </c>
      <c r="CL146" t="s">
        <v>2103</v>
      </c>
    </row>
    <row r="147" spans="1:90">
      <c r="A147" s="1">
        <v>43966</v>
      </c>
      <c r="B147" t="s">
        <v>1254</v>
      </c>
      <c r="C147">
        <v>7747</v>
      </c>
      <c r="D147" t="s">
        <v>458</v>
      </c>
      <c r="E147">
        <v>1</v>
      </c>
      <c r="F147" t="s">
        <v>253</v>
      </c>
      <c r="G147" t="s">
        <v>84</v>
      </c>
      <c r="H147">
        <v>25</v>
      </c>
      <c r="I147" t="s">
        <v>201</v>
      </c>
      <c r="J147" t="s">
        <v>177</v>
      </c>
      <c r="K147">
        <v>230</v>
      </c>
      <c r="L147">
        <v>251266.69570000001</v>
      </c>
      <c r="M147">
        <v>4956</v>
      </c>
      <c r="N147">
        <v>10</v>
      </c>
      <c r="O147">
        <v>492</v>
      </c>
      <c r="P147">
        <v>1332</v>
      </c>
      <c r="Q147">
        <v>2504</v>
      </c>
      <c r="R147">
        <v>517</v>
      </c>
      <c r="S147">
        <v>101</v>
      </c>
      <c r="T147">
        <v>2.0177559999999999E-3</v>
      </c>
      <c r="U147">
        <v>9.9273607999999999E-2</v>
      </c>
      <c r="V147">
        <v>0.26876513299999999</v>
      </c>
      <c r="W147">
        <v>0.50524616600000005</v>
      </c>
      <c r="X147">
        <v>0.104317998</v>
      </c>
      <c r="Y147">
        <v>2.0379338E-2</v>
      </c>
      <c r="Z147">
        <v>14</v>
      </c>
      <c r="AA147">
        <v>118</v>
      </c>
      <c r="AB147">
        <v>489</v>
      </c>
      <c r="AC147">
        <v>946</v>
      </c>
      <c r="AD147">
        <v>1403</v>
      </c>
      <c r="AE147">
        <v>1205</v>
      </c>
      <c r="AF147">
        <v>502</v>
      </c>
      <c r="AG147">
        <v>182</v>
      </c>
      <c r="AH147">
        <v>97</v>
      </c>
      <c r="AI147">
        <v>2.8248589999999999E-3</v>
      </c>
      <c r="AJ147">
        <v>2.3809523999999999E-2</v>
      </c>
      <c r="AK147">
        <v>9.8668280999999997E-2</v>
      </c>
      <c r="AL147">
        <v>0.19087974199999999</v>
      </c>
      <c r="AM147">
        <v>0.28309120300000001</v>
      </c>
      <c r="AN147">
        <v>0.243139629</v>
      </c>
      <c r="AO147">
        <v>0.10129136399999999</v>
      </c>
      <c r="AP147">
        <v>3.6723164000000003E-2</v>
      </c>
      <c r="AQ147">
        <v>1.9572236E-2</v>
      </c>
      <c r="AR147">
        <v>11524</v>
      </c>
      <c r="AS147">
        <v>726</v>
      </c>
      <c r="AT147">
        <v>361</v>
      </c>
      <c r="AU147">
        <v>243</v>
      </c>
      <c r="AV147">
        <v>668</v>
      </c>
      <c r="AW147">
        <v>156</v>
      </c>
      <c r="AX147">
        <v>285</v>
      </c>
      <c r="AY147">
        <v>279</v>
      </c>
      <c r="AZ147">
        <v>758</v>
      </c>
      <c r="BA147">
        <v>762</v>
      </c>
      <c r="BB147">
        <v>2113</v>
      </c>
      <c r="BC147">
        <v>2262</v>
      </c>
      <c r="BD147">
        <v>712</v>
      </c>
      <c r="BE147">
        <v>1091</v>
      </c>
      <c r="BF147">
        <v>750</v>
      </c>
      <c r="BG147">
        <v>238</v>
      </c>
      <c r="BH147">
        <v>120</v>
      </c>
      <c r="BI147">
        <v>40.799999999999997</v>
      </c>
      <c r="BJ147">
        <v>41</v>
      </c>
      <c r="BK147">
        <v>6.2998958999999993E-2</v>
      </c>
      <c r="BL147">
        <v>3.1325928000000003E-2</v>
      </c>
      <c r="BM147">
        <v>2.1086428000000001E-2</v>
      </c>
      <c r="BN147">
        <v>5.7965983999999998E-2</v>
      </c>
      <c r="BO147">
        <v>1.3536965999999999E-2</v>
      </c>
      <c r="BP147">
        <v>2.4730996000000002E-2</v>
      </c>
      <c r="BQ147">
        <v>2.4210344000000002E-2</v>
      </c>
      <c r="BR147">
        <v>6.5775771999999996E-2</v>
      </c>
      <c r="BS147">
        <v>6.6122873999999998E-2</v>
      </c>
      <c r="BT147">
        <v>0.18335647299999999</v>
      </c>
      <c r="BU147">
        <v>0.19628601200000001</v>
      </c>
      <c r="BV147">
        <v>6.1784103E-2</v>
      </c>
      <c r="BW147">
        <v>9.4671988999999998E-2</v>
      </c>
      <c r="BX147">
        <v>6.5081569000000006E-2</v>
      </c>
      <c r="BY147">
        <v>2.0652551000000002E-2</v>
      </c>
      <c r="BZ147">
        <v>1.0413051E-2</v>
      </c>
      <c r="CA147">
        <v>18</v>
      </c>
      <c r="CB147">
        <v>102</v>
      </c>
      <c r="CC147">
        <v>31</v>
      </c>
      <c r="CD147">
        <v>0.134782609</v>
      </c>
      <c r="CE147">
        <v>7.8260869999999996E-2</v>
      </c>
      <c r="CF147">
        <v>0.44347826099999998</v>
      </c>
      <c r="CG147" t="s">
        <v>160</v>
      </c>
      <c r="CH147" t="s">
        <v>2106</v>
      </c>
      <c r="CI147" t="s">
        <v>2100</v>
      </c>
      <c r="CJ147" t="s">
        <v>2101</v>
      </c>
      <c r="CK147" t="s">
        <v>2102</v>
      </c>
      <c r="CL147" t="s">
        <v>2107</v>
      </c>
    </row>
    <row r="148" spans="1:90">
      <c r="A148" s="1">
        <v>43974</v>
      </c>
      <c r="B148" t="s">
        <v>1255</v>
      </c>
      <c r="C148">
        <v>7747</v>
      </c>
      <c r="D148" t="s">
        <v>553</v>
      </c>
      <c r="E148">
        <v>2</v>
      </c>
      <c r="F148" t="s">
        <v>255</v>
      </c>
      <c r="G148" t="s">
        <v>87</v>
      </c>
      <c r="H148">
        <v>24</v>
      </c>
      <c r="I148" t="s">
        <v>201</v>
      </c>
      <c r="J148" t="s">
        <v>204</v>
      </c>
      <c r="K148">
        <v>118</v>
      </c>
      <c r="L148">
        <v>292468.17800000001</v>
      </c>
      <c r="M148">
        <v>2702</v>
      </c>
      <c r="N148">
        <v>3</v>
      </c>
      <c r="O148">
        <v>204</v>
      </c>
      <c r="P148">
        <v>359</v>
      </c>
      <c r="Q148">
        <v>1337</v>
      </c>
      <c r="R148">
        <v>703</v>
      </c>
      <c r="S148">
        <v>96</v>
      </c>
      <c r="T148">
        <v>1.110289E-3</v>
      </c>
      <c r="U148">
        <v>7.5499629999999998E-2</v>
      </c>
      <c r="V148">
        <v>0.132864545</v>
      </c>
      <c r="W148">
        <v>0.494818653</v>
      </c>
      <c r="X148">
        <v>0.26017764599999998</v>
      </c>
      <c r="Y148">
        <v>3.5529237999999998E-2</v>
      </c>
      <c r="Z148">
        <v>6</v>
      </c>
      <c r="AA148">
        <v>39</v>
      </c>
      <c r="AB148">
        <v>174</v>
      </c>
      <c r="AC148">
        <v>291</v>
      </c>
      <c r="AD148">
        <v>682</v>
      </c>
      <c r="AE148">
        <v>645</v>
      </c>
      <c r="AF148">
        <v>437</v>
      </c>
      <c r="AG148">
        <v>254</v>
      </c>
      <c r="AH148">
        <v>174</v>
      </c>
      <c r="AI148">
        <v>2.2205770000000001E-3</v>
      </c>
      <c r="AJ148">
        <v>1.4433753000000001E-2</v>
      </c>
      <c r="AK148">
        <v>6.4396743000000006E-2</v>
      </c>
      <c r="AL148">
        <v>0.107698001</v>
      </c>
      <c r="AM148">
        <v>0.25240562500000002</v>
      </c>
      <c r="AN148">
        <v>0.238712065</v>
      </c>
      <c r="AO148">
        <v>0.16173204999999999</v>
      </c>
      <c r="AP148">
        <v>9.4004440999999994E-2</v>
      </c>
      <c r="AQ148">
        <v>6.4396743000000006E-2</v>
      </c>
      <c r="AR148">
        <v>6436</v>
      </c>
      <c r="AS148">
        <v>322</v>
      </c>
      <c r="AT148">
        <v>224</v>
      </c>
      <c r="AU148">
        <v>137</v>
      </c>
      <c r="AV148">
        <v>408</v>
      </c>
      <c r="AW148">
        <v>92</v>
      </c>
      <c r="AX148">
        <v>180</v>
      </c>
      <c r="AY148">
        <v>150</v>
      </c>
      <c r="AZ148">
        <v>364</v>
      </c>
      <c r="BA148">
        <v>259</v>
      </c>
      <c r="BB148">
        <v>1176</v>
      </c>
      <c r="BC148">
        <v>1334</v>
      </c>
      <c r="BD148">
        <v>492</v>
      </c>
      <c r="BE148">
        <v>719</v>
      </c>
      <c r="BF148">
        <v>417</v>
      </c>
      <c r="BG148">
        <v>116</v>
      </c>
      <c r="BH148">
        <v>46</v>
      </c>
      <c r="BI148">
        <v>42.1</v>
      </c>
      <c r="BJ148">
        <v>43</v>
      </c>
      <c r="BK148">
        <v>5.0031075000000001E-2</v>
      </c>
      <c r="BL148">
        <v>3.4804226000000001E-2</v>
      </c>
      <c r="BM148">
        <v>2.1286513E-2</v>
      </c>
      <c r="BN148">
        <v>6.3393411999999996E-2</v>
      </c>
      <c r="BO148">
        <v>1.4294593E-2</v>
      </c>
      <c r="BP148">
        <v>2.7967682000000001E-2</v>
      </c>
      <c r="BQ148">
        <v>2.3306401000000001E-2</v>
      </c>
      <c r="BR148">
        <v>5.6556868000000003E-2</v>
      </c>
      <c r="BS148">
        <v>4.0242386999999998E-2</v>
      </c>
      <c r="BT148">
        <v>0.18272218800000001</v>
      </c>
      <c r="BU148">
        <v>0.207271597</v>
      </c>
      <c r="BV148">
        <v>7.6444997000000001E-2</v>
      </c>
      <c r="BW148">
        <v>0.111715351</v>
      </c>
      <c r="BX148">
        <v>6.4791795999999999E-2</v>
      </c>
      <c r="BY148">
        <v>1.8023616999999999E-2</v>
      </c>
      <c r="BZ148">
        <v>7.147296E-3</v>
      </c>
      <c r="CA148">
        <v>19</v>
      </c>
      <c r="CB148">
        <v>33</v>
      </c>
      <c r="CC148">
        <v>15</v>
      </c>
      <c r="CD148">
        <v>0.127118644</v>
      </c>
      <c r="CE148">
        <v>0.16101694899999999</v>
      </c>
      <c r="CF148">
        <v>0.27966101700000001</v>
      </c>
      <c r="CG148" t="s">
        <v>160</v>
      </c>
      <c r="CH148" t="s">
        <v>2106</v>
      </c>
      <c r="CI148" t="s">
        <v>2100</v>
      </c>
      <c r="CJ148" t="s">
        <v>2101</v>
      </c>
      <c r="CK148" t="s">
        <v>2102</v>
      </c>
      <c r="CL148" t="s">
        <v>2107</v>
      </c>
    </row>
    <row r="149" spans="1:90">
      <c r="B149" t="s">
        <v>1256</v>
      </c>
      <c r="C149">
        <v>2342</v>
      </c>
      <c r="D149" t="s">
        <v>672</v>
      </c>
      <c r="E149">
        <v>1</v>
      </c>
      <c r="F149" t="s">
        <v>253</v>
      </c>
      <c r="G149" t="s">
        <v>54</v>
      </c>
      <c r="H149">
        <v>26</v>
      </c>
      <c r="I149" t="s">
        <v>201</v>
      </c>
      <c r="J149" t="s">
        <v>204</v>
      </c>
      <c r="K149">
        <v>318</v>
      </c>
      <c r="L149">
        <v>358323.1667</v>
      </c>
      <c r="M149">
        <v>2777</v>
      </c>
      <c r="N149">
        <v>2</v>
      </c>
      <c r="O149">
        <v>168</v>
      </c>
      <c r="P149">
        <v>440</v>
      </c>
      <c r="Q149">
        <v>1107</v>
      </c>
      <c r="R149">
        <v>853</v>
      </c>
      <c r="S149">
        <v>207</v>
      </c>
      <c r="T149">
        <v>7.2020199999999997E-4</v>
      </c>
      <c r="U149">
        <v>6.0496939E-2</v>
      </c>
      <c r="V149">
        <v>0.158444364</v>
      </c>
      <c r="W149">
        <v>0.39863161699999999</v>
      </c>
      <c r="X149">
        <v>0.30716600599999999</v>
      </c>
      <c r="Y149">
        <v>7.4540870999999995E-2</v>
      </c>
      <c r="Z149">
        <v>4</v>
      </c>
      <c r="AA149">
        <v>40</v>
      </c>
      <c r="AB149">
        <v>127</v>
      </c>
      <c r="AC149">
        <v>353</v>
      </c>
      <c r="AD149">
        <v>459</v>
      </c>
      <c r="AE149">
        <v>594</v>
      </c>
      <c r="AF149">
        <v>460</v>
      </c>
      <c r="AG149">
        <v>368</v>
      </c>
      <c r="AH149">
        <v>372</v>
      </c>
      <c r="AI149">
        <v>1.440403E-3</v>
      </c>
      <c r="AJ149">
        <v>1.4404033E-2</v>
      </c>
      <c r="AK149">
        <v>4.5732805000000001E-2</v>
      </c>
      <c r="AL149">
        <v>0.127115592</v>
      </c>
      <c r="AM149">
        <v>0.16528628000000001</v>
      </c>
      <c r="AN149">
        <v>0.21389989200000001</v>
      </c>
      <c r="AO149">
        <v>0.16564638100000001</v>
      </c>
      <c r="AP149">
        <v>0.132517105</v>
      </c>
      <c r="AQ149">
        <v>0.133957508</v>
      </c>
      <c r="AR149">
        <v>6608</v>
      </c>
      <c r="AS149">
        <v>264</v>
      </c>
      <c r="AT149">
        <v>189</v>
      </c>
      <c r="AU149">
        <v>123</v>
      </c>
      <c r="AV149">
        <v>395</v>
      </c>
      <c r="AW149">
        <v>111</v>
      </c>
      <c r="AX149">
        <v>186</v>
      </c>
      <c r="AY149">
        <v>140</v>
      </c>
      <c r="AZ149">
        <v>325</v>
      </c>
      <c r="BA149">
        <v>276</v>
      </c>
      <c r="BB149">
        <v>1084</v>
      </c>
      <c r="BC149">
        <v>1487</v>
      </c>
      <c r="BD149">
        <v>545</v>
      </c>
      <c r="BE149">
        <v>796</v>
      </c>
      <c r="BF149">
        <v>478</v>
      </c>
      <c r="BG149">
        <v>128</v>
      </c>
      <c r="BH149">
        <v>81</v>
      </c>
      <c r="BI149">
        <v>44.3</v>
      </c>
      <c r="BJ149">
        <v>46</v>
      </c>
      <c r="BK149">
        <v>3.9951573999999997E-2</v>
      </c>
      <c r="BL149">
        <v>2.8601695E-2</v>
      </c>
      <c r="BM149">
        <v>1.8613800999999999E-2</v>
      </c>
      <c r="BN149">
        <v>5.9776029000000001E-2</v>
      </c>
      <c r="BO149">
        <v>1.6797821000000001E-2</v>
      </c>
      <c r="BP149">
        <v>2.8147700000000001E-2</v>
      </c>
      <c r="BQ149">
        <v>2.1186441E-2</v>
      </c>
      <c r="BR149">
        <v>4.9182809000000001E-2</v>
      </c>
      <c r="BS149">
        <v>4.1767553999999998E-2</v>
      </c>
      <c r="BT149">
        <v>0.16404358399999999</v>
      </c>
      <c r="BU149">
        <v>0.22503026600000001</v>
      </c>
      <c r="BV149">
        <v>8.2475786999999995E-2</v>
      </c>
      <c r="BW149">
        <v>0.120460048</v>
      </c>
      <c r="BX149">
        <v>7.2336561999999993E-2</v>
      </c>
      <c r="BY149">
        <v>1.9370459999999999E-2</v>
      </c>
      <c r="BZ149">
        <v>1.2257868999999999E-2</v>
      </c>
      <c r="CA149">
        <v>108</v>
      </c>
      <c r="CB149">
        <v>75</v>
      </c>
      <c r="CC149">
        <v>62</v>
      </c>
      <c r="CD149">
        <v>0.19496855299999999</v>
      </c>
      <c r="CE149">
        <v>0.33962264199999997</v>
      </c>
      <c r="CF149">
        <v>0.235849057</v>
      </c>
      <c r="CG149" t="s">
        <v>158</v>
      </c>
      <c r="CH149" t="s">
        <v>2099</v>
      </c>
      <c r="CI149" t="s">
        <v>2100</v>
      </c>
      <c r="CJ149" t="s">
        <v>2101</v>
      </c>
      <c r="CK149" t="s">
        <v>2102</v>
      </c>
      <c r="CL149" t="s">
        <v>2103</v>
      </c>
    </row>
    <row r="150" spans="1:90">
      <c r="A150" s="1">
        <v>43971</v>
      </c>
      <c r="B150" t="s">
        <v>1257</v>
      </c>
      <c r="C150">
        <v>1765</v>
      </c>
      <c r="D150" t="s">
        <v>677</v>
      </c>
      <c r="E150">
        <v>1</v>
      </c>
      <c r="F150" t="s">
        <v>255</v>
      </c>
      <c r="G150" t="s">
        <v>95</v>
      </c>
      <c r="H150">
        <v>27</v>
      </c>
      <c r="I150" t="s">
        <v>201</v>
      </c>
      <c r="J150" t="s">
        <v>171</v>
      </c>
      <c r="K150">
        <v>152</v>
      </c>
      <c r="L150">
        <v>327932.8947</v>
      </c>
      <c r="M150">
        <v>3557</v>
      </c>
      <c r="N150">
        <v>5</v>
      </c>
      <c r="O150">
        <v>386</v>
      </c>
      <c r="P150">
        <v>1349</v>
      </c>
      <c r="Q150">
        <v>1259</v>
      </c>
      <c r="R150">
        <v>473</v>
      </c>
      <c r="S150">
        <v>85</v>
      </c>
      <c r="T150">
        <v>1.405679E-3</v>
      </c>
      <c r="U150">
        <v>0.10851841399999999</v>
      </c>
      <c r="V150">
        <v>0.37925217900000002</v>
      </c>
      <c r="W150">
        <v>0.35394995800000001</v>
      </c>
      <c r="X150">
        <v>0.132977228</v>
      </c>
      <c r="Y150">
        <v>2.3896542E-2</v>
      </c>
      <c r="Z150">
        <v>13</v>
      </c>
      <c r="AA150">
        <v>105</v>
      </c>
      <c r="AB150">
        <v>338</v>
      </c>
      <c r="AC150">
        <v>1034</v>
      </c>
      <c r="AD150">
        <v>743</v>
      </c>
      <c r="AE150">
        <v>708</v>
      </c>
      <c r="AF150">
        <v>355</v>
      </c>
      <c r="AG150">
        <v>154</v>
      </c>
      <c r="AH150">
        <v>107</v>
      </c>
      <c r="AI150">
        <v>3.6547649999999999E-3</v>
      </c>
      <c r="AJ150">
        <v>2.9519258E-2</v>
      </c>
      <c r="AK150">
        <v>9.5023896999999996E-2</v>
      </c>
      <c r="AL150">
        <v>0.29069440499999999</v>
      </c>
      <c r="AM150">
        <v>0.20888389099999999</v>
      </c>
      <c r="AN150">
        <v>0.19904413800000001</v>
      </c>
      <c r="AO150">
        <v>9.9803205000000006E-2</v>
      </c>
      <c r="AP150">
        <v>4.3294910999999998E-2</v>
      </c>
      <c r="AQ150">
        <v>3.0081528999999999E-2</v>
      </c>
      <c r="AR150">
        <v>7882</v>
      </c>
      <c r="AS150">
        <v>663</v>
      </c>
      <c r="AT150">
        <v>273</v>
      </c>
      <c r="AU150">
        <v>160</v>
      </c>
      <c r="AV150">
        <v>422</v>
      </c>
      <c r="AW150">
        <v>98</v>
      </c>
      <c r="AX150">
        <v>189</v>
      </c>
      <c r="AY150">
        <v>174</v>
      </c>
      <c r="AZ150">
        <v>531</v>
      </c>
      <c r="BA150">
        <v>601</v>
      </c>
      <c r="BB150">
        <v>1516</v>
      </c>
      <c r="BC150">
        <v>1411</v>
      </c>
      <c r="BD150">
        <v>507</v>
      </c>
      <c r="BE150">
        <v>666</v>
      </c>
      <c r="BF150">
        <v>458</v>
      </c>
      <c r="BG150">
        <v>156</v>
      </c>
      <c r="BH150">
        <v>57</v>
      </c>
      <c r="BI150">
        <v>38.9</v>
      </c>
      <c r="BJ150">
        <v>37</v>
      </c>
      <c r="BK150">
        <v>8.4115706999999998E-2</v>
      </c>
      <c r="BL150">
        <v>3.4635879000000001E-2</v>
      </c>
      <c r="BM150">
        <v>2.0299416000000001E-2</v>
      </c>
      <c r="BN150">
        <v>5.3539710999999997E-2</v>
      </c>
      <c r="BO150">
        <v>1.2433392999999999E-2</v>
      </c>
      <c r="BP150">
        <v>2.3978685999999999E-2</v>
      </c>
      <c r="BQ150">
        <v>2.2075615E-2</v>
      </c>
      <c r="BR150">
        <v>6.7368687999999996E-2</v>
      </c>
      <c r="BS150">
        <v>7.6249682999999999E-2</v>
      </c>
      <c r="BT150">
        <v>0.19233697</v>
      </c>
      <c r="BU150">
        <v>0.17901547800000001</v>
      </c>
      <c r="BV150">
        <v>6.4323775999999999E-2</v>
      </c>
      <c r="BW150">
        <v>8.4496320999999999E-2</v>
      </c>
      <c r="BX150">
        <v>5.8107078999999999E-2</v>
      </c>
      <c r="BY150">
        <v>1.9791930999999999E-2</v>
      </c>
      <c r="BZ150">
        <v>7.2316669999999998E-3</v>
      </c>
      <c r="CA150">
        <v>19</v>
      </c>
      <c r="CB150">
        <v>34</v>
      </c>
      <c r="CC150">
        <v>30</v>
      </c>
      <c r="CD150">
        <v>0.19736842099999999</v>
      </c>
      <c r="CE150">
        <v>0.125</v>
      </c>
      <c r="CF150">
        <v>0.22368421099999999</v>
      </c>
      <c r="CG150" t="s">
        <v>157</v>
      </c>
      <c r="CH150" t="s">
        <v>2108</v>
      </c>
      <c r="CI150" t="s">
        <v>2100</v>
      </c>
      <c r="CJ150" t="s">
        <v>2101</v>
      </c>
      <c r="CK150" t="s">
        <v>2102</v>
      </c>
      <c r="CL150" t="s">
        <v>2109</v>
      </c>
    </row>
    <row r="151" spans="1:90">
      <c r="A151" s="1">
        <v>43958</v>
      </c>
      <c r="B151" t="s">
        <v>1258</v>
      </c>
      <c r="C151">
        <v>9559</v>
      </c>
      <c r="D151" t="s">
        <v>1087</v>
      </c>
      <c r="E151">
        <v>2</v>
      </c>
      <c r="F151" t="s">
        <v>255</v>
      </c>
      <c r="G151" t="s">
        <v>145</v>
      </c>
      <c r="H151">
        <v>19</v>
      </c>
      <c r="I151" t="s">
        <v>228</v>
      </c>
      <c r="J151" t="s">
        <v>218</v>
      </c>
      <c r="K151">
        <v>123</v>
      </c>
      <c r="L151">
        <v>1045970</v>
      </c>
      <c r="M151">
        <v>2374</v>
      </c>
      <c r="N151">
        <v>3</v>
      </c>
      <c r="O151">
        <v>299</v>
      </c>
      <c r="P151">
        <v>682</v>
      </c>
      <c r="Q151">
        <v>735</v>
      </c>
      <c r="R151">
        <v>481</v>
      </c>
      <c r="S151">
        <v>174</v>
      </c>
      <c r="T151">
        <v>1.26369E-3</v>
      </c>
      <c r="U151">
        <v>0.12594776699999999</v>
      </c>
      <c r="V151">
        <v>0.28727885399999997</v>
      </c>
      <c r="W151">
        <v>0.30960404400000002</v>
      </c>
      <c r="X151">
        <v>0.20261162599999999</v>
      </c>
      <c r="Y151">
        <v>7.3294019000000002E-2</v>
      </c>
      <c r="Z151">
        <v>9</v>
      </c>
      <c r="AA151">
        <v>75</v>
      </c>
      <c r="AB151">
        <v>250</v>
      </c>
      <c r="AC151">
        <v>466</v>
      </c>
      <c r="AD151">
        <v>404</v>
      </c>
      <c r="AE151">
        <v>414</v>
      </c>
      <c r="AF151">
        <v>276</v>
      </c>
      <c r="AG151">
        <v>232</v>
      </c>
      <c r="AH151">
        <v>248</v>
      </c>
      <c r="AI151">
        <v>3.7910700000000001E-3</v>
      </c>
      <c r="AJ151">
        <v>3.1592249000000003E-2</v>
      </c>
      <c r="AK151">
        <v>0.105307498</v>
      </c>
      <c r="AL151">
        <v>0.19629317600000001</v>
      </c>
      <c r="AM151">
        <v>0.17017691700000001</v>
      </c>
      <c r="AN151">
        <v>0.17438921700000001</v>
      </c>
      <c r="AO151">
        <v>0.116259478</v>
      </c>
      <c r="AP151">
        <v>9.7725357999999998E-2</v>
      </c>
      <c r="AQ151">
        <v>0.104465038</v>
      </c>
      <c r="AR151">
        <v>5672</v>
      </c>
      <c r="AS151">
        <v>370</v>
      </c>
      <c r="AT151">
        <v>192</v>
      </c>
      <c r="AU151">
        <v>94</v>
      </c>
      <c r="AV151">
        <v>311</v>
      </c>
      <c r="AW151">
        <v>56</v>
      </c>
      <c r="AX151">
        <v>114</v>
      </c>
      <c r="AY151">
        <v>95</v>
      </c>
      <c r="AZ151">
        <v>252</v>
      </c>
      <c r="BA151">
        <v>259</v>
      </c>
      <c r="BB151">
        <v>1255</v>
      </c>
      <c r="BC151">
        <v>1238</v>
      </c>
      <c r="BD151">
        <v>404</v>
      </c>
      <c r="BE151">
        <v>546</v>
      </c>
      <c r="BF151">
        <v>360</v>
      </c>
      <c r="BG151">
        <v>82</v>
      </c>
      <c r="BH151">
        <v>44</v>
      </c>
      <c r="BI151">
        <v>41.7</v>
      </c>
      <c r="BJ151">
        <v>43</v>
      </c>
      <c r="BK151">
        <v>6.5232722000000007E-2</v>
      </c>
      <c r="BL151">
        <v>3.3850494000000002E-2</v>
      </c>
      <c r="BM151">
        <v>1.6572638000000001E-2</v>
      </c>
      <c r="BN151">
        <v>5.4830747999999999E-2</v>
      </c>
      <c r="BO151">
        <v>9.8730610000000007E-3</v>
      </c>
      <c r="BP151">
        <v>2.0098731000000002E-2</v>
      </c>
      <c r="BQ151">
        <v>1.6748941999999999E-2</v>
      </c>
      <c r="BR151">
        <v>4.4428772999999998E-2</v>
      </c>
      <c r="BS151">
        <v>4.5662906000000003E-2</v>
      </c>
      <c r="BT151">
        <v>0.221262341</v>
      </c>
      <c r="BU151">
        <v>0.21826516200000001</v>
      </c>
      <c r="BV151">
        <v>7.1227079999999998E-2</v>
      </c>
      <c r="BW151">
        <v>9.6262341000000001E-2</v>
      </c>
      <c r="BX151">
        <v>6.3469676000000003E-2</v>
      </c>
      <c r="BY151">
        <v>1.4456982E-2</v>
      </c>
      <c r="BZ151">
        <v>7.7574050000000002E-3</v>
      </c>
      <c r="CA151">
        <v>53</v>
      </c>
      <c r="CB151">
        <v>14</v>
      </c>
      <c r="CC151">
        <v>20</v>
      </c>
      <c r="CD151">
        <v>0.162601626</v>
      </c>
      <c r="CE151">
        <v>0.43089430899999998</v>
      </c>
      <c r="CF151">
        <v>0.113821138</v>
      </c>
      <c r="CG151" t="s">
        <v>161</v>
      </c>
      <c r="CH151" t="s">
        <v>2106</v>
      </c>
      <c r="CI151" t="s">
        <v>2104</v>
      </c>
      <c r="CJ151" t="s">
        <v>2101</v>
      </c>
      <c r="CK151" t="s">
        <v>2105</v>
      </c>
      <c r="CL151" t="s">
        <v>2107</v>
      </c>
    </row>
    <row r="152" spans="1:90">
      <c r="A152" s="1">
        <v>43965</v>
      </c>
      <c r="B152" t="s">
        <v>1259</v>
      </c>
      <c r="C152">
        <v>7747</v>
      </c>
      <c r="D152" t="s">
        <v>443</v>
      </c>
      <c r="E152">
        <v>2</v>
      </c>
      <c r="F152" t="s">
        <v>255</v>
      </c>
      <c r="G152" t="s">
        <v>50</v>
      </c>
      <c r="H152">
        <v>18</v>
      </c>
      <c r="I152" t="s">
        <v>201</v>
      </c>
      <c r="J152" t="s">
        <v>177</v>
      </c>
      <c r="K152">
        <v>155</v>
      </c>
      <c r="L152">
        <v>223056.3548</v>
      </c>
      <c r="M152">
        <v>3411</v>
      </c>
      <c r="N152">
        <v>4</v>
      </c>
      <c r="O152">
        <v>529</v>
      </c>
      <c r="P152">
        <v>599</v>
      </c>
      <c r="Q152">
        <v>1787</v>
      </c>
      <c r="R152">
        <v>407</v>
      </c>
      <c r="S152">
        <v>85</v>
      </c>
      <c r="T152">
        <v>1.172677E-3</v>
      </c>
      <c r="U152">
        <v>0.155086485</v>
      </c>
      <c r="V152">
        <v>0.17560832600000001</v>
      </c>
      <c r="W152">
        <v>0.52389328599999996</v>
      </c>
      <c r="X152">
        <v>0.11931984800000001</v>
      </c>
      <c r="Y152">
        <v>2.4919377999999999E-2</v>
      </c>
      <c r="Z152">
        <v>10</v>
      </c>
      <c r="AA152">
        <v>49</v>
      </c>
      <c r="AB152">
        <v>516</v>
      </c>
      <c r="AC152">
        <v>447</v>
      </c>
      <c r="AD152">
        <v>1042</v>
      </c>
      <c r="AE152">
        <v>830</v>
      </c>
      <c r="AF152">
        <v>315</v>
      </c>
      <c r="AG152">
        <v>144</v>
      </c>
      <c r="AH152">
        <v>58</v>
      </c>
      <c r="AI152">
        <v>2.9316920000000001E-3</v>
      </c>
      <c r="AJ152">
        <v>1.4365289E-2</v>
      </c>
      <c r="AK152">
        <v>0.15127528600000001</v>
      </c>
      <c r="AL152">
        <v>0.13104661400000001</v>
      </c>
      <c r="AM152">
        <v>0.30548226299999998</v>
      </c>
      <c r="AN152">
        <v>0.243330402</v>
      </c>
      <c r="AO152">
        <v>9.2348285000000002E-2</v>
      </c>
      <c r="AP152">
        <v>4.2216359000000002E-2</v>
      </c>
      <c r="AQ152">
        <v>1.7003811000000001E-2</v>
      </c>
      <c r="AR152">
        <v>7765</v>
      </c>
      <c r="AS152">
        <v>422</v>
      </c>
      <c r="AT152">
        <v>220</v>
      </c>
      <c r="AU152">
        <v>154</v>
      </c>
      <c r="AV152">
        <v>450</v>
      </c>
      <c r="AW152">
        <v>91</v>
      </c>
      <c r="AX152">
        <v>192</v>
      </c>
      <c r="AY152">
        <v>191</v>
      </c>
      <c r="AZ152">
        <v>428</v>
      </c>
      <c r="BA152">
        <v>441</v>
      </c>
      <c r="BB152">
        <v>1413</v>
      </c>
      <c r="BC152">
        <v>1501</v>
      </c>
      <c r="BD152">
        <v>483</v>
      </c>
      <c r="BE152">
        <v>967</v>
      </c>
      <c r="BF152">
        <v>592</v>
      </c>
      <c r="BG152">
        <v>146</v>
      </c>
      <c r="BH152">
        <v>74</v>
      </c>
      <c r="BI152">
        <v>42.8</v>
      </c>
      <c r="BJ152">
        <v>44</v>
      </c>
      <c r="BK152">
        <v>5.4346426000000003E-2</v>
      </c>
      <c r="BL152">
        <v>2.8332260000000001E-2</v>
      </c>
      <c r="BM152">
        <v>1.9832582000000001E-2</v>
      </c>
      <c r="BN152">
        <v>5.795235E-2</v>
      </c>
      <c r="BO152">
        <v>1.1719253000000001E-2</v>
      </c>
      <c r="BP152">
        <v>2.4726336000000002E-2</v>
      </c>
      <c r="BQ152">
        <v>2.4597553000000001E-2</v>
      </c>
      <c r="BR152">
        <v>5.5119123999999999E-2</v>
      </c>
      <c r="BS152">
        <v>5.6793303000000003E-2</v>
      </c>
      <c r="BT152">
        <v>0.18197037999999999</v>
      </c>
      <c r="BU152">
        <v>0.19330328399999999</v>
      </c>
      <c r="BV152">
        <v>6.2202188999999998E-2</v>
      </c>
      <c r="BW152">
        <v>0.124533162</v>
      </c>
      <c r="BX152">
        <v>7.6239535999999997E-2</v>
      </c>
      <c r="BY152">
        <v>1.8802317999999998E-2</v>
      </c>
      <c r="BZ152">
        <v>9.5299419999999996E-3</v>
      </c>
      <c r="CA152">
        <v>2</v>
      </c>
      <c r="CB152">
        <v>76</v>
      </c>
      <c r="CC152">
        <v>20</v>
      </c>
      <c r="CD152">
        <v>0.12903225800000001</v>
      </c>
      <c r="CE152">
        <v>1.2903226E-2</v>
      </c>
      <c r="CF152">
        <v>0.49032258099999998</v>
      </c>
      <c r="CG152" t="s">
        <v>160</v>
      </c>
      <c r="CH152" t="s">
        <v>2106</v>
      </c>
      <c r="CI152" t="s">
        <v>2100</v>
      </c>
      <c r="CJ152" t="s">
        <v>2101</v>
      </c>
      <c r="CK152" t="s">
        <v>2102</v>
      </c>
      <c r="CL152" t="s">
        <v>2107</v>
      </c>
    </row>
    <row r="153" spans="1:90">
      <c r="A153" s="1">
        <v>43957</v>
      </c>
      <c r="B153" t="s">
        <v>1260</v>
      </c>
      <c r="C153">
        <v>1765</v>
      </c>
      <c r="D153" t="s">
        <v>413</v>
      </c>
      <c r="E153">
        <v>1</v>
      </c>
      <c r="F153" t="s">
        <v>253</v>
      </c>
      <c r="G153" t="s">
        <v>105</v>
      </c>
      <c r="H153">
        <v>20</v>
      </c>
      <c r="I153" t="s">
        <v>201</v>
      </c>
      <c r="J153" t="s">
        <v>198</v>
      </c>
      <c r="K153">
        <v>198</v>
      </c>
      <c r="L153">
        <v>285930.00510000001</v>
      </c>
      <c r="M153">
        <v>3280</v>
      </c>
      <c r="N153">
        <v>6</v>
      </c>
      <c r="O153">
        <v>246</v>
      </c>
      <c r="P153">
        <v>810</v>
      </c>
      <c r="Q153">
        <v>1361</v>
      </c>
      <c r="R153">
        <v>745</v>
      </c>
      <c r="S153">
        <v>112</v>
      </c>
      <c r="T153">
        <v>1.829268E-3</v>
      </c>
      <c r="U153">
        <v>7.4999999999999997E-2</v>
      </c>
      <c r="V153">
        <v>0.24695122</v>
      </c>
      <c r="W153">
        <v>0.41493902399999999</v>
      </c>
      <c r="X153">
        <v>0.22713414600000001</v>
      </c>
      <c r="Y153">
        <v>3.4146340999999997E-2</v>
      </c>
      <c r="Z153">
        <v>10</v>
      </c>
      <c r="AA153">
        <v>58</v>
      </c>
      <c r="AB153">
        <v>192</v>
      </c>
      <c r="AC153">
        <v>559</v>
      </c>
      <c r="AD153">
        <v>738</v>
      </c>
      <c r="AE153">
        <v>757</v>
      </c>
      <c r="AF153">
        <v>470</v>
      </c>
      <c r="AG153">
        <v>310</v>
      </c>
      <c r="AH153">
        <v>186</v>
      </c>
      <c r="AI153">
        <v>3.0487800000000001E-3</v>
      </c>
      <c r="AJ153">
        <v>1.7682927000000001E-2</v>
      </c>
      <c r="AK153">
        <v>5.8536585000000002E-2</v>
      </c>
      <c r="AL153">
        <v>0.170426829</v>
      </c>
      <c r="AM153">
        <v>0.22500000000000001</v>
      </c>
      <c r="AN153">
        <v>0.230792683</v>
      </c>
      <c r="AO153">
        <v>0.143292683</v>
      </c>
      <c r="AP153">
        <v>9.4512194999999993E-2</v>
      </c>
      <c r="AQ153">
        <v>5.6707317E-2</v>
      </c>
      <c r="AR153">
        <v>7850</v>
      </c>
      <c r="AS153">
        <v>363</v>
      </c>
      <c r="AT153">
        <v>237</v>
      </c>
      <c r="AU153">
        <v>139</v>
      </c>
      <c r="AV153">
        <v>448</v>
      </c>
      <c r="AW153">
        <v>92</v>
      </c>
      <c r="AX153">
        <v>205</v>
      </c>
      <c r="AY153">
        <v>166</v>
      </c>
      <c r="AZ153">
        <v>415</v>
      </c>
      <c r="BA153">
        <v>371</v>
      </c>
      <c r="BB153">
        <v>1365</v>
      </c>
      <c r="BC153">
        <v>1759</v>
      </c>
      <c r="BD153">
        <v>577</v>
      </c>
      <c r="BE153">
        <v>926</v>
      </c>
      <c r="BF153">
        <v>593</v>
      </c>
      <c r="BG153">
        <v>121</v>
      </c>
      <c r="BH153">
        <v>73</v>
      </c>
      <c r="BI153">
        <v>43.6</v>
      </c>
      <c r="BJ153">
        <v>46</v>
      </c>
      <c r="BK153">
        <v>4.6242037999999999E-2</v>
      </c>
      <c r="BL153">
        <v>3.0191083000000001E-2</v>
      </c>
      <c r="BM153">
        <v>1.7707006000000001E-2</v>
      </c>
      <c r="BN153">
        <v>5.7070063999999997E-2</v>
      </c>
      <c r="BO153">
        <v>1.1719745E-2</v>
      </c>
      <c r="BP153">
        <v>2.611465E-2</v>
      </c>
      <c r="BQ153">
        <v>2.1146497E-2</v>
      </c>
      <c r="BR153">
        <v>5.2866242000000001E-2</v>
      </c>
      <c r="BS153">
        <v>4.7261145999999997E-2</v>
      </c>
      <c r="BT153">
        <v>0.17388534999999999</v>
      </c>
      <c r="BU153">
        <v>0.22407643299999999</v>
      </c>
      <c r="BV153">
        <v>7.3503184999999999E-2</v>
      </c>
      <c r="BW153">
        <v>0.117961783</v>
      </c>
      <c r="BX153">
        <v>7.5541400999999994E-2</v>
      </c>
      <c r="BY153">
        <v>1.5414013000000001E-2</v>
      </c>
      <c r="BZ153">
        <v>9.2993629999999997E-3</v>
      </c>
      <c r="CA153">
        <v>33</v>
      </c>
      <c r="CB153">
        <v>85</v>
      </c>
      <c r="CC153">
        <v>25</v>
      </c>
      <c r="CD153">
        <v>0.12626262599999999</v>
      </c>
      <c r="CE153">
        <v>0.16666666699999999</v>
      </c>
      <c r="CF153">
        <v>0.42929292899999999</v>
      </c>
      <c r="CG153" t="s">
        <v>157</v>
      </c>
      <c r="CH153" t="s">
        <v>2108</v>
      </c>
      <c r="CI153" t="s">
        <v>2100</v>
      </c>
      <c r="CJ153" t="s">
        <v>2101</v>
      </c>
      <c r="CK153" t="s">
        <v>2102</v>
      </c>
      <c r="CL153" t="s">
        <v>2109</v>
      </c>
    </row>
    <row r="154" spans="1:90">
      <c r="A154" s="1">
        <v>43958</v>
      </c>
      <c r="B154" s="2" t="s">
        <v>1261</v>
      </c>
      <c r="C154">
        <v>7747</v>
      </c>
      <c r="D154" t="s">
        <v>546</v>
      </c>
      <c r="E154">
        <v>1</v>
      </c>
      <c r="F154" t="s">
        <v>253</v>
      </c>
      <c r="G154" t="s">
        <v>47</v>
      </c>
      <c r="H154">
        <v>23</v>
      </c>
      <c r="I154" t="s">
        <v>201</v>
      </c>
      <c r="J154" t="s">
        <v>179</v>
      </c>
      <c r="K154">
        <v>175</v>
      </c>
      <c r="L154">
        <v>256197.69140000001</v>
      </c>
      <c r="M154">
        <v>3352</v>
      </c>
      <c r="N154">
        <v>2</v>
      </c>
      <c r="O154">
        <v>279</v>
      </c>
      <c r="P154">
        <v>751</v>
      </c>
      <c r="Q154">
        <v>1835</v>
      </c>
      <c r="R154">
        <v>417</v>
      </c>
      <c r="S154">
        <v>68</v>
      </c>
      <c r="T154">
        <v>5.9665900000000003E-4</v>
      </c>
      <c r="U154">
        <v>8.3233890000000005E-2</v>
      </c>
      <c r="V154">
        <v>0.22404534600000001</v>
      </c>
      <c r="W154">
        <v>0.547434368</v>
      </c>
      <c r="X154">
        <v>0.124403341</v>
      </c>
      <c r="Y154">
        <v>2.0286396000000002E-2</v>
      </c>
      <c r="Z154">
        <v>6</v>
      </c>
      <c r="AA154">
        <v>69</v>
      </c>
      <c r="AB154">
        <v>253</v>
      </c>
      <c r="AC154">
        <v>530</v>
      </c>
      <c r="AD154">
        <v>1047</v>
      </c>
      <c r="AE154">
        <v>851</v>
      </c>
      <c r="AF154">
        <v>373</v>
      </c>
      <c r="AG154">
        <v>147</v>
      </c>
      <c r="AH154">
        <v>76</v>
      </c>
      <c r="AI154">
        <v>1.789976E-3</v>
      </c>
      <c r="AJ154">
        <v>2.0584726000000001E-2</v>
      </c>
      <c r="AK154">
        <v>7.5477326999999997E-2</v>
      </c>
      <c r="AL154">
        <v>0.15811455799999999</v>
      </c>
      <c r="AM154">
        <v>0.31235083499999999</v>
      </c>
      <c r="AN154">
        <v>0.25387828200000001</v>
      </c>
      <c r="AO154">
        <v>0.11127685</v>
      </c>
      <c r="AP154">
        <v>4.3854415000000001E-2</v>
      </c>
      <c r="AQ154">
        <v>2.2673031E-2</v>
      </c>
      <c r="AR154">
        <v>8102</v>
      </c>
      <c r="AS154">
        <v>482</v>
      </c>
      <c r="AT154">
        <v>239</v>
      </c>
      <c r="AU154">
        <v>147</v>
      </c>
      <c r="AV154">
        <v>466</v>
      </c>
      <c r="AW154">
        <v>98</v>
      </c>
      <c r="AX154">
        <v>219</v>
      </c>
      <c r="AY154">
        <v>212</v>
      </c>
      <c r="AZ154">
        <v>514</v>
      </c>
      <c r="BA154">
        <v>594</v>
      </c>
      <c r="BB154">
        <v>1588</v>
      </c>
      <c r="BC154">
        <v>1664</v>
      </c>
      <c r="BD154">
        <v>493</v>
      </c>
      <c r="BE154">
        <v>730</v>
      </c>
      <c r="BF154">
        <v>479</v>
      </c>
      <c r="BG154">
        <v>110</v>
      </c>
      <c r="BH154">
        <v>67</v>
      </c>
      <c r="BI154">
        <v>40.1</v>
      </c>
      <c r="BJ154">
        <v>40</v>
      </c>
      <c r="BK154">
        <v>5.9491483999999997E-2</v>
      </c>
      <c r="BL154">
        <v>2.9498889E-2</v>
      </c>
      <c r="BM154">
        <v>1.8143668000000002E-2</v>
      </c>
      <c r="BN154">
        <v>5.7516663000000003E-2</v>
      </c>
      <c r="BO154">
        <v>1.2095778999999999E-2</v>
      </c>
      <c r="BP154">
        <v>2.7030363000000002E-2</v>
      </c>
      <c r="BQ154">
        <v>2.6166379E-2</v>
      </c>
      <c r="BR154">
        <v>6.3441126E-2</v>
      </c>
      <c r="BS154">
        <v>7.3315230999999995E-2</v>
      </c>
      <c r="BT154">
        <v>0.19600098699999999</v>
      </c>
      <c r="BU154">
        <v>0.205381387</v>
      </c>
      <c r="BV154">
        <v>6.0849172999999999E-2</v>
      </c>
      <c r="BW154">
        <v>9.0101210000000001E-2</v>
      </c>
      <c r="BX154">
        <v>5.9121205000000003E-2</v>
      </c>
      <c r="BY154">
        <v>1.3576895E-2</v>
      </c>
      <c r="BZ154">
        <v>8.2695630000000006E-3</v>
      </c>
      <c r="CA154">
        <v>28</v>
      </c>
      <c r="CB154">
        <v>48</v>
      </c>
      <c r="CC154">
        <v>24</v>
      </c>
      <c r="CD154">
        <v>0.13714285700000001</v>
      </c>
      <c r="CE154">
        <v>0.16</v>
      </c>
      <c r="CF154">
        <v>0.27428571400000001</v>
      </c>
      <c r="CG154" t="s">
        <v>160</v>
      </c>
      <c r="CH154" t="s">
        <v>2106</v>
      </c>
      <c r="CI154" t="s">
        <v>2100</v>
      </c>
      <c r="CJ154" t="s">
        <v>2101</v>
      </c>
      <c r="CK154" t="s">
        <v>2102</v>
      </c>
      <c r="CL154" t="s">
        <v>2107</v>
      </c>
    </row>
    <row r="155" spans="1:90">
      <c r="A155" s="1">
        <v>43970</v>
      </c>
      <c r="B155" t="s">
        <v>1262</v>
      </c>
      <c r="C155">
        <v>5422</v>
      </c>
      <c r="D155" t="s">
        <v>1066</v>
      </c>
      <c r="E155">
        <v>1</v>
      </c>
      <c r="F155" t="s">
        <v>255</v>
      </c>
      <c r="G155" t="s">
        <v>129</v>
      </c>
      <c r="H155">
        <v>18</v>
      </c>
      <c r="I155" t="s">
        <v>228</v>
      </c>
      <c r="J155" t="s">
        <v>217</v>
      </c>
      <c r="K155">
        <v>174</v>
      </c>
      <c r="L155">
        <v>504863.56319999998</v>
      </c>
      <c r="M155">
        <v>3746</v>
      </c>
      <c r="N155">
        <v>1</v>
      </c>
      <c r="O155">
        <v>185</v>
      </c>
      <c r="P155">
        <v>725</v>
      </c>
      <c r="Q155">
        <v>1720</v>
      </c>
      <c r="R155">
        <v>910</v>
      </c>
      <c r="S155">
        <v>205</v>
      </c>
      <c r="T155">
        <v>2.6695100000000003E-4</v>
      </c>
      <c r="U155">
        <v>4.9386012E-2</v>
      </c>
      <c r="V155">
        <v>0.193539776</v>
      </c>
      <c r="W155">
        <v>0.459156434</v>
      </c>
      <c r="X155">
        <v>0.242925788</v>
      </c>
      <c r="Y155">
        <v>5.4725040000000003E-2</v>
      </c>
      <c r="Z155">
        <v>18</v>
      </c>
      <c r="AA155">
        <v>42</v>
      </c>
      <c r="AB155">
        <v>167</v>
      </c>
      <c r="AC155">
        <v>458</v>
      </c>
      <c r="AD155">
        <v>850</v>
      </c>
      <c r="AE155">
        <v>934</v>
      </c>
      <c r="AF155">
        <v>560</v>
      </c>
      <c r="AG155">
        <v>360</v>
      </c>
      <c r="AH155">
        <v>357</v>
      </c>
      <c r="AI155">
        <v>4.8051250000000004E-3</v>
      </c>
      <c r="AJ155">
        <v>1.1211959000000001E-2</v>
      </c>
      <c r="AK155">
        <v>4.4580886E-2</v>
      </c>
      <c r="AL155">
        <v>0.12226374800000001</v>
      </c>
      <c r="AM155">
        <v>0.22690870299999999</v>
      </c>
      <c r="AN155">
        <v>0.249332621</v>
      </c>
      <c r="AO155">
        <v>0.14949279200000001</v>
      </c>
      <c r="AP155">
        <v>9.6102509000000003E-2</v>
      </c>
      <c r="AQ155">
        <v>9.5301654999999999E-2</v>
      </c>
      <c r="AR155">
        <v>9296</v>
      </c>
      <c r="AS155">
        <v>499</v>
      </c>
      <c r="AT155">
        <v>319</v>
      </c>
      <c r="AU155">
        <v>197</v>
      </c>
      <c r="AV155">
        <v>538</v>
      </c>
      <c r="AW155">
        <v>126</v>
      </c>
      <c r="AX155">
        <v>243</v>
      </c>
      <c r="AY155">
        <v>208</v>
      </c>
      <c r="AZ155">
        <v>459</v>
      </c>
      <c r="BA155">
        <v>384</v>
      </c>
      <c r="BB155">
        <v>1845</v>
      </c>
      <c r="BC155">
        <v>1995</v>
      </c>
      <c r="BD155">
        <v>671</v>
      </c>
      <c r="BE155">
        <v>873</v>
      </c>
      <c r="BF155">
        <v>675</v>
      </c>
      <c r="BG155">
        <v>183</v>
      </c>
      <c r="BH155">
        <v>81</v>
      </c>
      <c r="BI155">
        <v>42.2</v>
      </c>
      <c r="BJ155">
        <v>43</v>
      </c>
      <c r="BK155">
        <v>5.3679002000000003E-2</v>
      </c>
      <c r="BL155">
        <v>3.4315835000000003E-2</v>
      </c>
      <c r="BM155">
        <v>2.1191910000000001E-2</v>
      </c>
      <c r="BN155">
        <v>5.7874355000000002E-2</v>
      </c>
      <c r="BO155">
        <v>1.3554217E-2</v>
      </c>
      <c r="BP155">
        <v>2.6140275000000001E-2</v>
      </c>
      <c r="BQ155">
        <v>2.2375215E-2</v>
      </c>
      <c r="BR155">
        <v>4.9376075999999998E-2</v>
      </c>
      <c r="BS155">
        <v>4.1308089999999999E-2</v>
      </c>
      <c r="BT155">
        <v>0.19847246099999999</v>
      </c>
      <c r="BU155">
        <v>0.21460843399999999</v>
      </c>
      <c r="BV155">
        <v>7.2181582999999994E-2</v>
      </c>
      <c r="BW155">
        <v>9.3911359999999999E-2</v>
      </c>
      <c r="BX155">
        <v>7.2611876000000006E-2</v>
      </c>
      <c r="BY155">
        <v>1.9685886E-2</v>
      </c>
      <c r="BZ155">
        <v>8.7134250000000003E-3</v>
      </c>
      <c r="CA155">
        <v>54</v>
      </c>
      <c r="CB155">
        <v>67</v>
      </c>
      <c r="CC155">
        <v>13</v>
      </c>
      <c r="CD155">
        <v>7.4712643999999995E-2</v>
      </c>
      <c r="CE155">
        <v>0.31034482800000002</v>
      </c>
      <c r="CF155">
        <v>0.38505747099999998</v>
      </c>
      <c r="CG155" t="s">
        <v>164</v>
      </c>
      <c r="CH155" t="s">
        <v>2108</v>
      </c>
      <c r="CI155" t="s">
        <v>2104</v>
      </c>
      <c r="CJ155" t="s">
        <v>2101</v>
      </c>
      <c r="CK155" t="s">
        <v>2105</v>
      </c>
      <c r="CL155" t="s">
        <v>2109</v>
      </c>
    </row>
    <row r="156" spans="1:90">
      <c r="A156" s="1">
        <v>43973</v>
      </c>
      <c r="B156" t="s">
        <v>1263</v>
      </c>
      <c r="C156">
        <v>2346</v>
      </c>
      <c r="D156" t="s">
        <v>264</v>
      </c>
      <c r="E156">
        <v>1</v>
      </c>
      <c r="F156" t="s">
        <v>253</v>
      </c>
      <c r="G156" t="s">
        <v>28</v>
      </c>
      <c r="H156">
        <v>24</v>
      </c>
      <c r="I156" t="s">
        <v>201</v>
      </c>
      <c r="J156" t="s">
        <v>204</v>
      </c>
      <c r="K156">
        <v>81</v>
      </c>
      <c r="L156">
        <v>340323.74070000002</v>
      </c>
      <c r="M156">
        <v>1335</v>
      </c>
      <c r="N156">
        <v>3</v>
      </c>
      <c r="O156">
        <v>71</v>
      </c>
      <c r="P156">
        <v>264</v>
      </c>
      <c r="Q156">
        <v>509</v>
      </c>
      <c r="R156">
        <v>386</v>
      </c>
      <c r="S156">
        <v>102</v>
      </c>
      <c r="T156">
        <v>2.2471909999999999E-3</v>
      </c>
      <c r="U156">
        <v>5.3183520999999997E-2</v>
      </c>
      <c r="V156">
        <v>0.197752809</v>
      </c>
      <c r="W156">
        <v>0.38127340799999998</v>
      </c>
      <c r="X156">
        <v>0.28913857700000001</v>
      </c>
      <c r="Y156">
        <v>7.6404494000000003E-2</v>
      </c>
      <c r="Z156">
        <v>2</v>
      </c>
      <c r="AA156">
        <v>24</v>
      </c>
      <c r="AB156">
        <v>54</v>
      </c>
      <c r="AC156">
        <v>129</v>
      </c>
      <c r="AD156">
        <v>247</v>
      </c>
      <c r="AE156">
        <v>267</v>
      </c>
      <c r="AF156">
        <v>236</v>
      </c>
      <c r="AG156">
        <v>179</v>
      </c>
      <c r="AH156">
        <v>197</v>
      </c>
      <c r="AI156">
        <v>1.4981269999999999E-3</v>
      </c>
      <c r="AJ156">
        <v>1.7977528E-2</v>
      </c>
      <c r="AK156">
        <v>4.0449437999999997E-2</v>
      </c>
      <c r="AL156">
        <v>9.6629213000000005E-2</v>
      </c>
      <c r="AM156">
        <v>0.18501872699999999</v>
      </c>
      <c r="AN156">
        <v>0.2</v>
      </c>
      <c r="AO156">
        <v>0.17677902600000001</v>
      </c>
      <c r="AP156">
        <v>0.13408239699999999</v>
      </c>
      <c r="AQ156">
        <v>0.14756554299999999</v>
      </c>
      <c r="AR156">
        <v>3058</v>
      </c>
      <c r="AS156">
        <v>101</v>
      </c>
      <c r="AT156">
        <v>71</v>
      </c>
      <c r="AU156">
        <v>54</v>
      </c>
      <c r="AV156">
        <v>147</v>
      </c>
      <c r="AW156">
        <v>33</v>
      </c>
      <c r="AX156">
        <v>83</v>
      </c>
      <c r="AY156">
        <v>80</v>
      </c>
      <c r="AZ156">
        <v>122</v>
      </c>
      <c r="BA156">
        <v>88</v>
      </c>
      <c r="BB156">
        <v>430</v>
      </c>
      <c r="BC156">
        <v>662</v>
      </c>
      <c r="BD156">
        <v>276</v>
      </c>
      <c r="BE156">
        <v>473</v>
      </c>
      <c r="BF156">
        <v>345</v>
      </c>
      <c r="BG156">
        <v>57</v>
      </c>
      <c r="BH156">
        <v>36</v>
      </c>
      <c r="BI156">
        <v>48.2</v>
      </c>
      <c r="BJ156">
        <v>51</v>
      </c>
      <c r="BK156">
        <v>3.3028123E-2</v>
      </c>
      <c r="BL156">
        <v>2.3217788999999999E-2</v>
      </c>
      <c r="BM156">
        <v>1.76586E-2</v>
      </c>
      <c r="BN156">
        <v>4.8070634000000001E-2</v>
      </c>
      <c r="BO156">
        <v>1.0791367E-2</v>
      </c>
      <c r="BP156">
        <v>2.7141922999999998E-2</v>
      </c>
      <c r="BQ156">
        <v>2.6160889E-2</v>
      </c>
      <c r="BR156">
        <v>3.9895356E-2</v>
      </c>
      <c r="BS156">
        <v>2.8776978000000002E-2</v>
      </c>
      <c r="BT156">
        <v>0.14061478099999999</v>
      </c>
      <c r="BU156">
        <v>0.21648136000000001</v>
      </c>
      <c r="BV156">
        <v>9.0255068999999993E-2</v>
      </c>
      <c r="BW156">
        <v>0.15467625900000001</v>
      </c>
      <c r="BX156">
        <v>0.11281883600000001</v>
      </c>
      <c r="BY156">
        <v>1.8639633999999999E-2</v>
      </c>
      <c r="BZ156">
        <v>1.1772400000000001E-2</v>
      </c>
      <c r="CA156">
        <v>29</v>
      </c>
      <c r="CB156">
        <v>13</v>
      </c>
      <c r="CC156">
        <v>2</v>
      </c>
      <c r="CD156">
        <v>2.4691358E-2</v>
      </c>
      <c r="CE156">
        <v>0.35802469100000001</v>
      </c>
      <c r="CF156">
        <v>0.16049382700000001</v>
      </c>
      <c r="CG156" t="s">
        <v>159</v>
      </c>
      <c r="CH156" t="s">
        <v>2110</v>
      </c>
      <c r="CI156" t="s">
        <v>2111</v>
      </c>
      <c r="CJ156" t="s">
        <v>167</v>
      </c>
      <c r="CK156" t="s">
        <v>2102</v>
      </c>
      <c r="CL156" t="s">
        <v>2112</v>
      </c>
    </row>
    <row r="157" spans="1:90">
      <c r="A157" s="1">
        <v>43980</v>
      </c>
      <c r="B157" t="s">
        <v>1264</v>
      </c>
      <c r="C157">
        <v>7747</v>
      </c>
      <c r="D157" t="s">
        <v>540</v>
      </c>
      <c r="E157">
        <v>2</v>
      </c>
      <c r="F157" t="s">
        <v>253</v>
      </c>
      <c r="G157" t="s">
        <v>84</v>
      </c>
      <c r="H157">
        <v>28</v>
      </c>
      <c r="I157" t="s">
        <v>201</v>
      </c>
      <c r="J157" t="s">
        <v>177</v>
      </c>
      <c r="K157">
        <v>230</v>
      </c>
      <c r="L157">
        <v>251266.69570000001</v>
      </c>
      <c r="M157">
        <v>4956</v>
      </c>
      <c r="N157">
        <v>10</v>
      </c>
      <c r="O157">
        <v>492</v>
      </c>
      <c r="P157">
        <v>1332</v>
      </c>
      <c r="Q157">
        <v>2504</v>
      </c>
      <c r="R157">
        <v>517</v>
      </c>
      <c r="S157">
        <v>101</v>
      </c>
      <c r="T157">
        <v>2.0177559999999999E-3</v>
      </c>
      <c r="U157">
        <v>9.9273607999999999E-2</v>
      </c>
      <c r="V157">
        <v>0.26876513299999999</v>
      </c>
      <c r="W157">
        <v>0.50524616600000005</v>
      </c>
      <c r="X157">
        <v>0.104317998</v>
      </c>
      <c r="Y157">
        <v>2.0379338E-2</v>
      </c>
      <c r="Z157">
        <v>14</v>
      </c>
      <c r="AA157">
        <v>118</v>
      </c>
      <c r="AB157">
        <v>489</v>
      </c>
      <c r="AC157">
        <v>946</v>
      </c>
      <c r="AD157">
        <v>1403</v>
      </c>
      <c r="AE157">
        <v>1205</v>
      </c>
      <c r="AF157">
        <v>502</v>
      </c>
      <c r="AG157">
        <v>182</v>
      </c>
      <c r="AH157">
        <v>97</v>
      </c>
      <c r="AI157">
        <v>2.8248589999999999E-3</v>
      </c>
      <c r="AJ157">
        <v>2.3809523999999999E-2</v>
      </c>
      <c r="AK157">
        <v>9.8668280999999997E-2</v>
      </c>
      <c r="AL157">
        <v>0.19087974199999999</v>
      </c>
      <c r="AM157">
        <v>0.28309120300000001</v>
      </c>
      <c r="AN157">
        <v>0.243139629</v>
      </c>
      <c r="AO157">
        <v>0.10129136399999999</v>
      </c>
      <c r="AP157">
        <v>3.6723164000000003E-2</v>
      </c>
      <c r="AQ157">
        <v>1.9572236E-2</v>
      </c>
      <c r="AR157">
        <v>11524</v>
      </c>
      <c r="AS157">
        <v>726</v>
      </c>
      <c r="AT157">
        <v>361</v>
      </c>
      <c r="AU157">
        <v>243</v>
      </c>
      <c r="AV157">
        <v>668</v>
      </c>
      <c r="AW157">
        <v>156</v>
      </c>
      <c r="AX157">
        <v>285</v>
      </c>
      <c r="AY157">
        <v>279</v>
      </c>
      <c r="AZ157">
        <v>758</v>
      </c>
      <c r="BA157">
        <v>762</v>
      </c>
      <c r="BB157">
        <v>2113</v>
      </c>
      <c r="BC157">
        <v>2262</v>
      </c>
      <c r="BD157">
        <v>712</v>
      </c>
      <c r="BE157">
        <v>1091</v>
      </c>
      <c r="BF157">
        <v>750</v>
      </c>
      <c r="BG157">
        <v>238</v>
      </c>
      <c r="BH157">
        <v>120</v>
      </c>
      <c r="BI157">
        <v>40.799999999999997</v>
      </c>
      <c r="BJ157">
        <v>41</v>
      </c>
      <c r="BK157">
        <v>6.2998958999999993E-2</v>
      </c>
      <c r="BL157">
        <v>3.1325928000000003E-2</v>
      </c>
      <c r="BM157">
        <v>2.1086428000000001E-2</v>
      </c>
      <c r="BN157">
        <v>5.7965983999999998E-2</v>
      </c>
      <c r="BO157">
        <v>1.3536965999999999E-2</v>
      </c>
      <c r="BP157">
        <v>2.4730996000000002E-2</v>
      </c>
      <c r="BQ157">
        <v>2.4210344000000002E-2</v>
      </c>
      <c r="BR157">
        <v>6.5775771999999996E-2</v>
      </c>
      <c r="BS157">
        <v>6.6122873999999998E-2</v>
      </c>
      <c r="BT157">
        <v>0.18335647299999999</v>
      </c>
      <c r="BU157">
        <v>0.19628601200000001</v>
      </c>
      <c r="BV157">
        <v>6.1784103E-2</v>
      </c>
      <c r="BW157">
        <v>9.4671988999999998E-2</v>
      </c>
      <c r="BX157">
        <v>6.5081569000000006E-2</v>
      </c>
      <c r="BY157">
        <v>2.0652551000000002E-2</v>
      </c>
      <c r="BZ157">
        <v>1.0413051E-2</v>
      </c>
      <c r="CA157">
        <v>18</v>
      </c>
      <c r="CB157">
        <v>102</v>
      </c>
      <c r="CC157">
        <v>31</v>
      </c>
      <c r="CD157">
        <v>0.134782609</v>
      </c>
      <c r="CE157">
        <v>7.8260869999999996E-2</v>
      </c>
      <c r="CF157">
        <v>0.44347826099999998</v>
      </c>
      <c r="CG157" t="s">
        <v>160</v>
      </c>
      <c r="CH157" t="s">
        <v>2106</v>
      </c>
      <c r="CI157" t="s">
        <v>2100</v>
      </c>
      <c r="CJ157" t="s">
        <v>2101</v>
      </c>
      <c r="CK157" t="s">
        <v>2102</v>
      </c>
      <c r="CL157" t="s">
        <v>2107</v>
      </c>
    </row>
    <row r="158" spans="1:90">
      <c r="B158" t="s">
        <v>1265</v>
      </c>
      <c r="C158">
        <v>5422</v>
      </c>
      <c r="D158" t="s">
        <v>1078</v>
      </c>
      <c r="E158">
        <v>1</v>
      </c>
      <c r="F158" t="s">
        <v>253</v>
      </c>
      <c r="G158" t="s">
        <v>141</v>
      </c>
      <c r="H158">
        <v>24</v>
      </c>
      <c r="I158" t="s">
        <v>228</v>
      </c>
      <c r="J158" t="s">
        <v>224</v>
      </c>
      <c r="K158">
        <v>186</v>
      </c>
      <c r="L158">
        <v>625672.39780000004</v>
      </c>
      <c r="M158">
        <v>3509</v>
      </c>
      <c r="N158">
        <v>6</v>
      </c>
      <c r="O158">
        <v>170</v>
      </c>
      <c r="P158">
        <v>539</v>
      </c>
      <c r="Q158">
        <v>1191</v>
      </c>
      <c r="R158">
        <v>1098</v>
      </c>
      <c r="S158">
        <v>505</v>
      </c>
      <c r="T158">
        <v>1.709889E-3</v>
      </c>
      <c r="U158">
        <v>4.8446850999999999E-2</v>
      </c>
      <c r="V158">
        <v>0.15360501600000001</v>
      </c>
      <c r="W158">
        <v>0.339412938</v>
      </c>
      <c r="X158">
        <v>0.31290966100000001</v>
      </c>
      <c r="Y158">
        <v>0.14391564500000001</v>
      </c>
      <c r="Z158">
        <v>4</v>
      </c>
      <c r="AA158">
        <v>49</v>
      </c>
      <c r="AB158">
        <v>114</v>
      </c>
      <c r="AC158">
        <v>345</v>
      </c>
      <c r="AD158">
        <v>573</v>
      </c>
      <c r="AE158">
        <v>636</v>
      </c>
      <c r="AF158">
        <v>531</v>
      </c>
      <c r="AG158">
        <v>474</v>
      </c>
      <c r="AH158">
        <v>783</v>
      </c>
      <c r="AI158">
        <v>1.1399260000000001E-3</v>
      </c>
      <c r="AJ158">
        <v>1.3964092000000001E-2</v>
      </c>
      <c r="AK158">
        <v>3.2487887999999999E-2</v>
      </c>
      <c r="AL158">
        <v>9.8318609000000001E-2</v>
      </c>
      <c r="AM158">
        <v>0.16329438600000001</v>
      </c>
      <c r="AN158">
        <v>0.18124821899999999</v>
      </c>
      <c r="AO158">
        <v>0.15132516400000001</v>
      </c>
      <c r="AP158">
        <v>0.13508122</v>
      </c>
      <c r="AQ158">
        <v>0.22314049599999999</v>
      </c>
      <c r="AR158">
        <v>8991</v>
      </c>
      <c r="AS158">
        <v>418</v>
      </c>
      <c r="AT158">
        <v>305</v>
      </c>
      <c r="AU158">
        <v>222</v>
      </c>
      <c r="AV158">
        <v>597</v>
      </c>
      <c r="AW158">
        <v>147</v>
      </c>
      <c r="AX158">
        <v>271</v>
      </c>
      <c r="AY158">
        <v>185</v>
      </c>
      <c r="AZ158">
        <v>381</v>
      </c>
      <c r="BA158">
        <v>318</v>
      </c>
      <c r="BB158">
        <v>1421</v>
      </c>
      <c r="BC158">
        <v>2071</v>
      </c>
      <c r="BD158">
        <v>679</v>
      </c>
      <c r="BE158">
        <v>999</v>
      </c>
      <c r="BF158">
        <v>748</v>
      </c>
      <c r="BG158">
        <v>165</v>
      </c>
      <c r="BH158">
        <v>64</v>
      </c>
      <c r="BI158">
        <v>43.4</v>
      </c>
      <c r="BJ158">
        <v>46</v>
      </c>
      <c r="BK158">
        <v>4.6490934999999997E-2</v>
      </c>
      <c r="BL158">
        <v>3.3922811999999997E-2</v>
      </c>
      <c r="BM158">
        <v>2.4691358E-2</v>
      </c>
      <c r="BN158">
        <v>6.6399733000000002E-2</v>
      </c>
      <c r="BO158">
        <v>1.6349683E-2</v>
      </c>
      <c r="BP158">
        <v>3.0141252E-2</v>
      </c>
      <c r="BQ158">
        <v>2.0576132E-2</v>
      </c>
      <c r="BR158">
        <v>4.2375708999999998E-2</v>
      </c>
      <c r="BS158">
        <v>3.5368702000000002E-2</v>
      </c>
      <c r="BT158">
        <v>0.158046936</v>
      </c>
      <c r="BU158">
        <v>0.230341453</v>
      </c>
      <c r="BV158">
        <v>7.5519963999999995E-2</v>
      </c>
      <c r="BW158">
        <v>0.111111111</v>
      </c>
      <c r="BX158">
        <v>8.3194304999999996E-2</v>
      </c>
      <c r="BY158">
        <v>1.8351685E-2</v>
      </c>
      <c r="BZ158">
        <v>7.1182290000000002E-3</v>
      </c>
      <c r="CA158">
        <v>95</v>
      </c>
      <c r="CB158">
        <v>53</v>
      </c>
      <c r="CC158">
        <v>6</v>
      </c>
      <c r="CD158">
        <v>3.2258065000000002E-2</v>
      </c>
      <c r="CE158">
        <v>0.51075268799999995</v>
      </c>
      <c r="CF158">
        <v>0.28494623699999999</v>
      </c>
      <c r="CG158" t="s">
        <v>164</v>
      </c>
      <c r="CH158" t="s">
        <v>2108</v>
      </c>
      <c r="CI158" t="s">
        <v>2104</v>
      </c>
      <c r="CJ158" t="s">
        <v>2101</v>
      </c>
      <c r="CK158" t="s">
        <v>2105</v>
      </c>
      <c r="CL158" t="s">
        <v>2109</v>
      </c>
    </row>
    <row r="159" spans="1:90">
      <c r="A159" s="1">
        <v>43972</v>
      </c>
      <c r="B159" s="2" t="s">
        <v>1266</v>
      </c>
      <c r="C159">
        <v>2342</v>
      </c>
      <c r="D159" t="s">
        <v>855</v>
      </c>
      <c r="E159">
        <v>1</v>
      </c>
      <c r="F159" t="s">
        <v>253</v>
      </c>
      <c r="G159" t="s">
        <v>78</v>
      </c>
      <c r="H159">
        <v>21</v>
      </c>
      <c r="I159" t="s">
        <v>228</v>
      </c>
      <c r="J159" t="s">
        <v>216</v>
      </c>
      <c r="K159">
        <v>164</v>
      </c>
      <c r="L159">
        <v>417106.70730000001</v>
      </c>
      <c r="M159">
        <v>3174</v>
      </c>
      <c r="N159">
        <v>9</v>
      </c>
      <c r="O159">
        <v>287</v>
      </c>
      <c r="P159">
        <v>810</v>
      </c>
      <c r="Q159">
        <v>1544</v>
      </c>
      <c r="R159">
        <v>441</v>
      </c>
      <c r="S159">
        <v>83</v>
      </c>
      <c r="T159">
        <v>2.8355390000000002E-3</v>
      </c>
      <c r="U159">
        <v>9.0422180000000005E-2</v>
      </c>
      <c r="V159">
        <v>0.255198488</v>
      </c>
      <c r="W159">
        <v>0.48645242599999999</v>
      </c>
      <c r="X159">
        <v>0.13894139899999999</v>
      </c>
      <c r="Y159">
        <v>2.6149967999999999E-2</v>
      </c>
      <c r="Z159">
        <v>18</v>
      </c>
      <c r="AA159">
        <v>56</v>
      </c>
      <c r="AB159">
        <v>261</v>
      </c>
      <c r="AC159">
        <v>599</v>
      </c>
      <c r="AD159">
        <v>912</v>
      </c>
      <c r="AE159">
        <v>753</v>
      </c>
      <c r="AF159">
        <v>319</v>
      </c>
      <c r="AG159">
        <v>168</v>
      </c>
      <c r="AH159">
        <v>88</v>
      </c>
      <c r="AI159">
        <v>5.6710780000000004E-3</v>
      </c>
      <c r="AJ159">
        <v>1.7643352000000001E-2</v>
      </c>
      <c r="AK159">
        <v>8.2230624000000002E-2</v>
      </c>
      <c r="AL159">
        <v>0.18872085699999999</v>
      </c>
      <c r="AM159">
        <v>0.287334594</v>
      </c>
      <c r="AN159">
        <v>0.23724007599999999</v>
      </c>
      <c r="AO159">
        <v>0.100504096</v>
      </c>
      <c r="AP159">
        <v>5.2930057000000003E-2</v>
      </c>
      <c r="AQ159">
        <v>2.7725268000000001E-2</v>
      </c>
      <c r="AR159">
        <v>7724</v>
      </c>
      <c r="AS159">
        <v>565</v>
      </c>
      <c r="AT159">
        <v>319</v>
      </c>
      <c r="AU159">
        <v>179</v>
      </c>
      <c r="AV159">
        <v>429</v>
      </c>
      <c r="AW159">
        <v>93</v>
      </c>
      <c r="AX159">
        <v>154</v>
      </c>
      <c r="AY159">
        <v>143</v>
      </c>
      <c r="AZ159">
        <v>354</v>
      </c>
      <c r="BA159">
        <v>478</v>
      </c>
      <c r="BB159">
        <v>1932</v>
      </c>
      <c r="BC159">
        <v>1386</v>
      </c>
      <c r="BD159">
        <v>433</v>
      </c>
      <c r="BE159">
        <v>621</v>
      </c>
      <c r="BF159">
        <v>448</v>
      </c>
      <c r="BG159">
        <v>121</v>
      </c>
      <c r="BH159">
        <v>69</v>
      </c>
      <c r="BI159">
        <v>39</v>
      </c>
      <c r="BJ159">
        <v>38</v>
      </c>
      <c r="BK159">
        <v>7.3148627999999993E-2</v>
      </c>
      <c r="BL159">
        <v>4.1299845000000002E-2</v>
      </c>
      <c r="BM159">
        <v>2.3174521E-2</v>
      </c>
      <c r="BN159">
        <v>5.5541170000000001E-2</v>
      </c>
      <c r="BO159">
        <v>1.2040393999999999E-2</v>
      </c>
      <c r="BP159">
        <v>1.9937856E-2</v>
      </c>
      <c r="BQ159">
        <v>1.8513722999999999E-2</v>
      </c>
      <c r="BR159">
        <v>4.5831176000000001E-2</v>
      </c>
      <c r="BS159">
        <v>6.1885033999999998E-2</v>
      </c>
      <c r="BT159">
        <v>0.25012946699999999</v>
      </c>
      <c r="BU159">
        <v>0.17944070400000001</v>
      </c>
      <c r="BV159">
        <v>5.6059036999999999E-2</v>
      </c>
      <c r="BW159">
        <v>8.0398757000000001E-2</v>
      </c>
      <c r="BX159">
        <v>5.8001035999999999E-2</v>
      </c>
      <c r="BY159">
        <v>1.5665458E-2</v>
      </c>
      <c r="BZ159">
        <v>8.9331949999999997E-3</v>
      </c>
      <c r="CA159">
        <v>19</v>
      </c>
      <c r="CB159">
        <v>38</v>
      </c>
      <c r="CC159">
        <v>24</v>
      </c>
      <c r="CD159">
        <v>0.146341463</v>
      </c>
      <c r="CE159">
        <v>0.115853659</v>
      </c>
      <c r="CF159">
        <v>0.231707317</v>
      </c>
      <c r="CG159" t="s">
        <v>158</v>
      </c>
      <c r="CH159" t="s">
        <v>2099</v>
      </c>
      <c r="CI159" t="s">
        <v>2100</v>
      </c>
      <c r="CJ159" t="s">
        <v>2101</v>
      </c>
      <c r="CK159" t="s">
        <v>2102</v>
      </c>
      <c r="CL159" t="s">
        <v>2103</v>
      </c>
    </row>
    <row r="160" spans="1:90">
      <c r="A160" s="1">
        <v>43973</v>
      </c>
      <c r="B160" t="s">
        <v>1267</v>
      </c>
      <c r="C160">
        <v>2346</v>
      </c>
      <c r="D160" t="s">
        <v>311</v>
      </c>
      <c r="E160">
        <v>1</v>
      </c>
      <c r="F160" t="s">
        <v>255</v>
      </c>
      <c r="G160" t="s">
        <v>73</v>
      </c>
      <c r="H160">
        <v>27</v>
      </c>
      <c r="I160" t="s">
        <v>201</v>
      </c>
      <c r="J160" t="s">
        <v>183</v>
      </c>
      <c r="K160">
        <v>107</v>
      </c>
      <c r="L160">
        <v>330963.19630000001</v>
      </c>
      <c r="M160">
        <v>2107</v>
      </c>
      <c r="N160">
        <v>4</v>
      </c>
      <c r="O160">
        <v>91</v>
      </c>
      <c r="P160">
        <v>470</v>
      </c>
      <c r="Q160">
        <v>1050</v>
      </c>
      <c r="R160">
        <v>380</v>
      </c>
      <c r="S160">
        <v>112</v>
      </c>
      <c r="T160">
        <v>1.8984340000000001E-3</v>
      </c>
      <c r="U160">
        <v>4.3189368999999998E-2</v>
      </c>
      <c r="V160">
        <v>0.223065971</v>
      </c>
      <c r="W160">
        <v>0.49833886999999999</v>
      </c>
      <c r="X160">
        <v>0.18035121000000001</v>
      </c>
      <c r="Y160">
        <v>5.3156146000000001E-2</v>
      </c>
      <c r="Z160">
        <v>1</v>
      </c>
      <c r="AA160">
        <v>15</v>
      </c>
      <c r="AB160">
        <v>94</v>
      </c>
      <c r="AC160">
        <v>315</v>
      </c>
      <c r="AD160">
        <v>570</v>
      </c>
      <c r="AE160">
        <v>466</v>
      </c>
      <c r="AF160">
        <v>281</v>
      </c>
      <c r="AG160">
        <v>187</v>
      </c>
      <c r="AH160">
        <v>178</v>
      </c>
      <c r="AI160">
        <v>4.7460800000000001E-4</v>
      </c>
      <c r="AJ160">
        <v>7.1191270000000003E-3</v>
      </c>
      <c r="AK160">
        <v>4.4613194000000002E-2</v>
      </c>
      <c r="AL160">
        <v>0.14950166100000001</v>
      </c>
      <c r="AM160">
        <v>0.27052681499999998</v>
      </c>
      <c r="AN160">
        <v>0.221167537</v>
      </c>
      <c r="AO160">
        <v>0.133364974</v>
      </c>
      <c r="AP160">
        <v>8.8751780000000002E-2</v>
      </c>
      <c r="AQ160">
        <v>8.4480304000000006E-2</v>
      </c>
      <c r="AR160">
        <v>4828</v>
      </c>
      <c r="AS160">
        <v>257</v>
      </c>
      <c r="AT160">
        <v>156</v>
      </c>
      <c r="AU160">
        <v>95</v>
      </c>
      <c r="AV160">
        <v>268</v>
      </c>
      <c r="AW160">
        <v>45</v>
      </c>
      <c r="AX160">
        <v>110</v>
      </c>
      <c r="AY160">
        <v>87</v>
      </c>
      <c r="AZ160">
        <v>221</v>
      </c>
      <c r="BA160">
        <v>235</v>
      </c>
      <c r="BB160">
        <v>912</v>
      </c>
      <c r="BC160">
        <v>935</v>
      </c>
      <c r="BD160">
        <v>384</v>
      </c>
      <c r="BE160">
        <v>653</v>
      </c>
      <c r="BF160">
        <v>333</v>
      </c>
      <c r="BG160">
        <v>106</v>
      </c>
      <c r="BH160">
        <v>31</v>
      </c>
      <c r="BI160">
        <v>43.7</v>
      </c>
      <c r="BJ160">
        <v>45</v>
      </c>
      <c r="BK160">
        <v>5.3231151999999997E-2</v>
      </c>
      <c r="BL160">
        <v>3.2311515999999998E-2</v>
      </c>
      <c r="BM160">
        <v>1.9676885000000002E-2</v>
      </c>
      <c r="BN160">
        <v>5.5509528000000002E-2</v>
      </c>
      <c r="BO160">
        <v>9.3206299999999999E-3</v>
      </c>
      <c r="BP160">
        <v>2.2783761E-2</v>
      </c>
      <c r="BQ160">
        <v>1.8019884E-2</v>
      </c>
      <c r="BR160">
        <v>4.5774648000000001E-2</v>
      </c>
      <c r="BS160">
        <v>4.8674399E-2</v>
      </c>
      <c r="BT160">
        <v>0.18889809399999999</v>
      </c>
      <c r="BU160">
        <v>0.19366197199999999</v>
      </c>
      <c r="BV160">
        <v>7.9536040000000002E-2</v>
      </c>
      <c r="BW160">
        <v>0.13525269300000001</v>
      </c>
      <c r="BX160">
        <v>6.8972659000000006E-2</v>
      </c>
      <c r="BY160">
        <v>2.1955261E-2</v>
      </c>
      <c r="BZ160">
        <v>6.4208779999999997E-3</v>
      </c>
      <c r="CA160">
        <v>25</v>
      </c>
      <c r="CB160">
        <v>41</v>
      </c>
      <c r="CC160">
        <v>4</v>
      </c>
      <c r="CD160">
        <v>3.7383178000000003E-2</v>
      </c>
      <c r="CE160">
        <v>0.23364486000000001</v>
      </c>
      <c r="CF160">
        <v>0.38317757000000002</v>
      </c>
      <c r="CG160" t="s">
        <v>159</v>
      </c>
      <c r="CH160" t="s">
        <v>2110</v>
      </c>
      <c r="CI160" t="s">
        <v>2111</v>
      </c>
      <c r="CJ160" t="s">
        <v>167</v>
      </c>
      <c r="CK160" t="s">
        <v>2102</v>
      </c>
      <c r="CL160" t="s">
        <v>2112</v>
      </c>
    </row>
    <row r="161" spans="1:90">
      <c r="A161" s="1">
        <v>43973</v>
      </c>
      <c r="B161" t="s">
        <v>1268</v>
      </c>
      <c r="C161">
        <v>9559</v>
      </c>
      <c r="D161" t="s">
        <v>968</v>
      </c>
      <c r="E161">
        <v>3</v>
      </c>
      <c r="F161" t="s">
        <v>255</v>
      </c>
      <c r="G161" t="s">
        <v>132</v>
      </c>
      <c r="H161">
        <v>19</v>
      </c>
      <c r="I161" t="s">
        <v>228</v>
      </c>
      <c r="J161" t="s">
        <v>215</v>
      </c>
      <c r="K161">
        <v>201</v>
      </c>
      <c r="L161">
        <v>644495.22389999998</v>
      </c>
      <c r="M161">
        <v>3206</v>
      </c>
      <c r="N161">
        <v>5</v>
      </c>
      <c r="O161">
        <v>591</v>
      </c>
      <c r="P161">
        <v>928</v>
      </c>
      <c r="Q161">
        <v>867</v>
      </c>
      <c r="R161">
        <v>481</v>
      </c>
      <c r="S161">
        <v>334</v>
      </c>
      <c r="T161">
        <v>1.559576E-3</v>
      </c>
      <c r="U161">
        <v>0.184341859</v>
      </c>
      <c r="V161">
        <v>0.28945726799999999</v>
      </c>
      <c r="W161">
        <v>0.27043044300000002</v>
      </c>
      <c r="X161">
        <v>0.15003119200000001</v>
      </c>
      <c r="Y161">
        <v>0.10417966300000001</v>
      </c>
      <c r="Z161">
        <v>31</v>
      </c>
      <c r="AA161">
        <v>175</v>
      </c>
      <c r="AB161">
        <v>463</v>
      </c>
      <c r="AC161">
        <v>651</v>
      </c>
      <c r="AD161">
        <v>494</v>
      </c>
      <c r="AE161">
        <v>458</v>
      </c>
      <c r="AF161">
        <v>335</v>
      </c>
      <c r="AG161">
        <v>211</v>
      </c>
      <c r="AH161">
        <v>388</v>
      </c>
      <c r="AI161">
        <v>9.66937E-3</v>
      </c>
      <c r="AJ161">
        <v>5.4585152999999997E-2</v>
      </c>
      <c r="AK161">
        <v>0.144416719</v>
      </c>
      <c r="AL161">
        <v>0.203056769</v>
      </c>
      <c r="AM161">
        <v>0.15408608900000001</v>
      </c>
      <c r="AN161">
        <v>0.14285714299999999</v>
      </c>
      <c r="AO161">
        <v>0.104491578</v>
      </c>
      <c r="AP161">
        <v>6.5814099000000001E-2</v>
      </c>
      <c r="AQ161">
        <v>0.121023082</v>
      </c>
      <c r="AR161">
        <v>7147</v>
      </c>
      <c r="AS161">
        <v>519</v>
      </c>
      <c r="AT161">
        <v>264</v>
      </c>
      <c r="AU161">
        <v>178</v>
      </c>
      <c r="AV161">
        <v>389</v>
      </c>
      <c r="AW161">
        <v>69</v>
      </c>
      <c r="AX161">
        <v>151</v>
      </c>
      <c r="AY161">
        <v>96</v>
      </c>
      <c r="AZ161">
        <v>249</v>
      </c>
      <c r="BA161">
        <v>359</v>
      </c>
      <c r="BB161">
        <v>1907</v>
      </c>
      <c r="BC161">
        <v>1437</v>
      </c>
      <c r="BD161">
        <v>353</v>
      </c>
      <c r="BE161">
        <v>543</v>
      </c>
      <c r="BF161">
        <v>398</v>
      </c>
      <c r="BG161">
        <v>162</v>
      </c>
      <c r="BH161">
        <v>73</v>
      </c>
      <c r="BI161">
        <v>39.9</v>
      </c>
      <c r="BJ161">
        <v>39</v>
      </c>
      <c r="BK161">
        <v>7.2617881999999995E-2</v>
      </c>
      <c r="BL161">
        <v>3.6938576000000001E-2</v>
      </c>
      <c r="BM161">
        <v>2.4905554999999999E-2</v>
      </c>
      <c r="BN161">
        <v>5.4428431999999999E-2</v>
      </c>
      <c r="BO161">
        <v>9.6544000000000005E-3</v>
      </c>
      <c r="BP161">
        <v>2.1127745999999999E-2</v>
      </c>
      <c r="BQ161">
        <v>1.3432209000000001E-2</v>
      </c>
      <c r="BR161">
        <v>3.4839793000000001E-2</v>
      </c>
      <c r="BS161">
        <v>5.0230865999999999E-2</v>
      </c>
      <c r="BT161">
        <v>0.26682524099999999</v>
      </c>
      <c r="BU161">
        <v>0.20106338300000001</v>
      </c>
      <c r="BV161">
        <v>4.9391352999999999E-2</v>
      </c>
      <c r="BW161">
        <v>7.5975933999999995E-2</v>
      </c>
      <c r="BX161">
        <v>5.5687700999999999E-2</v>
      </c>
      <c r="BY161">
        <v>2.2666853000000001E-2</v>
      </c>
      <c r="BZ161">
        <v>1.0214076000000001E-2</v>
      </c>
      <c r="CA161">
        <v>37</v>
      </c>
      <c r="CB161">
        <v>33</v>
      </c>
      <c r="CC161">
        <v>58</v>
      </c>
      <c r="CD161">
        <v>0.28855721400000001</v>
      </c>
      <c r="CE161">
        <v>0.18407960200000001</v>
      </c>
      <c r="CF161">
        <v>0.16417910399999999</v>
      </c>
      <c r="CG161" t="s">
        <v>161</v>
      </c>
      <c r="CH161" t="s">
        <v>2106</v>
      </c>
      <c r="CI161" t="s">
        <v>2104</v>
      </c>
      <c r="CJ161" t="s">
        <v>2101</v>
      </c>
      <c r="CK161" t="s">
        <v>2105</v>
      </c>
      <c r="CL161" t="s">
        <v>2107</v>
      </c>
    </row>
    <row r="162" spans="1:90">
      <c r="A162" s="1">
        <v>43955</v>
      </c>
      <c r="B162" t="s">
        <v>1269</v>
      </c>
      <c r="C162">
        <v>2346</v>
      </c>
      <c r="D162" t="s">
        <v>814</v>
      </c>
      <c r="E162">
        <v>1</v>
      </c>
      <c r="F162" t="s">
        <v>253</v>
      </c>
      <c r="G162" t="s">
        <v>113</v>
      </c>
      <c r="H162">
        <v>19</v>
      </c>
      <c r="I162" t="s">
        <v>228</v>
      </c>
      <c r="J162" t="s">
        <v>219</v>
      </c>
      <c r="K162">
        <v>70</v>
      </c>
      <c r="L162">
        <v>819684.42859999998</v>
      </c>
      <c r="M162">
        <v>1456</v>
      </c>
      <c r="N162">
        <v>3</v>
      </c>
      <c r="O162">
        <v>41</v>
      </c>
      <c r="P162">
        <v>118</v>
      </c>
      <c r="Q162">
        <v>353</v>
      </c>
      <c r="R162">
        <v>663</v>
      </c>
      <c r="S162">
        <v>278</v>
      </c>
      <c r="T162">
        <v>2.0604400000000002E-3</v>
      </c>
      <c r="U162">
        <v>2.8159341000000001E-2</v>
      </c>
      <c r="V162">
        <v>8.1043956E-2</v>
      </c>
      <c r="W162">
        <v>0.24244505499999999</v>
      </c>
      <c r="X162">
        <v>0.45535714300000002</v>
      </c>
      <c r="Y162">
        <v>0.19093406600000001</v>
      </c>
      <c r="Z162">
        <v>5</v>
      </c>
      <c r="AA162">
        <v>7</v>
      </c>
      <c r="AB162">
        <v>40</v>
      </c>
      <c r="AC162">
        <v>85</v>
      </c>
      <c r="AD162">
        <v>112</v>
      </c>
      <c r="AE162">
        <v>231</v>
      </c>
      <c r="AF162">
        <v>246</v>
      </c>
      <c r="AG162">
        <v>280</v>
      </c>
      <c r="AH162">
        <v>450</v>
      </c>
      <c r="AI162">
        <v>3.4340659999999999E-3</v>
      </c>
      <c r="AJ162">
        <v>4.8076919999999997E-3</v>
      </c>
      <c r="AK162">
        <v>2.7472527E-2</v>
      </c>
      <c r="AL162">
        <v>5.8379120999999999E-2</v>
      </c>
      <c r="AM162">
        <v>7.6923077000000006E-2</v>
      </c>
      <c r="AN162">
        <v>0.15865384599999999</v>
      </c>
      <c r="AO162">
        <v>0.168956044</v>
      </c>
      <c r="AP162">
        <v>0.192307692</v>
      </c>
      <c r="AQ162">
        <v>0.30906593399999999</v>
      </c>
      <c r="AR162">
        <v>3970</v>
      </c>
      <c r="AS162">
        <v>199</v>
      </c>
      <c r="AT162">
        <v>133</v>
      </c>
      <c r="AU162">
        <v>105</v>
      </c>
      <c r="AV162">
        <v>298</v>
      </c>
      <c r="AW162">
        <v>66</v>
      </c>
      <c r="AX162">
        <v>119</v>
      </c>
      <c r="AY162">
        <v>85</v>
      </c>
      <c r="AZ162">
        <v>165</v>
      </c>
      <c r="BA162">
        <v>157</v>
      </c>
      <c r="BB162">
        <v>631</v>
      </c>
      <c r="BC162">
        <v>919</v>
      </c>
      <c r="BD162">
        <v>285</v>
      </c>
      <c r="BE162">
        <v>423</v>
      </c>
      <c r="BF162">
        <v>285</v>
      </c>
      <c r="BG162">
        <v>66</v>
      </c>
      <c r="BH162">
        <v>34</v>
      </c>
      <c r="BI162">
        <v>42.2</v>
      </c>
      <c r="BJ162">
        <v>45</v>
      </c>
      <c r="BK162">
        <v>5.0125944999999998E-2</v>
      </c>
      <c r="BL162">
        <v>3.3501258999999999E-2</v>
      </c>
      <c r="BM162">
        <v>2.6448362999999999E-2</v>
      </c>
      <c r="BN162">
        <v>7.5062972000000006E-2</v>
      </c>
      <c r="BO162">
        <v>1.6624685E-2</v>
      </c>
      <c r="BP162">
        <v>2.9974811000000001E-2</v>
      </c>
      <c r="BQ162">
        <v>2.1410578999999999E-2</v>
      </c>
      <c r="BR162">
        <v>4.1561713E-2</v>
      </c>
      <c r="BS162">
        <v>3.9546599000000002E-2</v>
      </c>
      <c r="BT162">
        <v>0.15894206499999999</v>
      </c>
      <c r="BU162">
        <v>0.231486146</v>
      </c>
      <c r="BV162">
        <v>7.1788412999999995E-2</v>
      </c>
      <c r="BW162">
        <v>0.106549118</v>
      </c>
      <c r="BX162">
        <v>7.1788412999999995E-2</v>
      </c>
      <c r="BY162">
        <v>1.6624685E-2</v>
      </c>
      <c r="BZ162">
        <v>8.5642319999999997E-3</v>
      </c>
      <c r="CA162">
        <v>42</v>
      </c>
      <c r="CB162">
        <v>15</v>
      </c>
      <c r="CC162">
        <v>5</v>
      </c>
      <c r="CD162">
        <v>7.1428570999999996E-2</v>
      </c>
      <c r="CE162">
        <v>0.6</v>
      </c>
      <c r="CF162">
        <v>0.21428571399999999</v>
      </c>
      <c r="CG162" t="s">
        <v>159</v>
      </c>
      <c r="CH162" t="s">
        <v>2110</v>
      </c>
      <c r="CI162" t="s">
        <v>2111</v>
      </c>
      <c r="CJ162" t="s">
        <v>167</v>
      </c>
      <c r="CK162" t="s">
        <v>2102</v>
      </c>
      <c r="CL162" t="s">
        <v>2112</v>
      </c>
    </row>
    <row r="163" spans="1:90">
      <c r="A163" s="1">
        <v>43970</v>
      </c>
      <c r="B163" t="s">
        <v>1270</v>
      </c>
      <c r="C163">
        <v>2342</v>
      </c>
      <c r="D163" t="s">
        <v>450</v>
      </c>
      <c r="E163">
        <v>1</v>
      </c>
      <c r="F163" t="s">
        <v>255</v>
      </c>
      <c r="G163" t="s">
        <v>43</v>
      </c>
      <c r="H163">
        <v>19</v>
      </c>
      <c r="I163" t="s">
        <v>201</v>
      </c>
      <c r="J163" t="s">
        <v>202</v>
      </c>
      <c r="K163">
        <v>148</v>
      </c>
      <c r="L163">
        <v>271437.2905</v>
      </c>
      <c r="M163">
        <v>3008</v>
      </c>
      <c r="N163">
        <v>3</v>
      </c>
      <c r="O163">
        <v>341</v>
      </c>
      <c r="P163">
        <v>951</v>
      </c>
      <c r="Q163">
        <v>943</v>
      </c>
      <c r="R163">
        <v>691</v>
      </c>
      <c r="S163">
        <v>79</v>
      </c>
      <c r="T163">
        <v>9.9733999999999999E-4</v>
      </c>
      <c r="U163">
        <v>0.113364362</v>
      </c>
      <c r="V163">
        <v>0.31615691499999998</v>
      </c>
      <c r="W163">
        <v>0.31349734000000001</v>
      </c>
      <c r="X163">
        <v>0.229720745</v>
      </c>
      <c r="Y163">
        <v>2.6263298000000001E-2</v>
      </c>
      <c r="Z163">
        <v>18</v>
      </c>
      <c r="AA163">
        <v>129</v>
      </c>
      <c r="AB163">
        <v>251</v>
      </c>
      <c r="AC163">
        <v>800</v>
      </c>
      <c r="AD163">
        <v>509</v>
      </c>
      <c r="AE163">
        <v>463</v>
      </c>
      <c r="AF163">
        <v>362</v>
      </c>
      <c r="AG163">
        <v>286</v>
      </c>
      <c r="AH163">
        <v>190</v>
      </c>
      <c r="AI163">
        <v>5.9840429999999997E-3</v>
      </c>
      <c r="AJ163">
        <v>4.2885637999999997E-2</v>
      </c>
      <c r="AK163">
        <v>8.3444148999999995E-2</v>
      </c>
      <c r="AL163">
        <v>0.26595744700000001</v>
      </c>
      <c r="AM163">
        <v>0.169215426</v>
      </c>
      <c r="AN163">
        <v>0.15392287199999999</v>
      </c>
      <c r="AO163">
        <v>0.120345745</v>
      </c>
      <c r="AP163">
        <v>9.5079786999999999E-2</v>
      </c>
      <c r="AQ163">
        <v>6.3164893999999999E-2</v>
      </c>
      <c r="AR163">
        <v>7373</v>
      </c>
      <c r="AS163">
        <v>665</v>
      </c>
      <c r="AT163">
        <v>315</v>
      </c>
      <c r="AU163">
        <v>204</v>
      </c>
      <c r="AV163">
        <v>485</v>
      </c>
      <c r="AW163">
        <v>113</v>
      </c>
      <c r="AX163">
        <v>183</v>
      </c>
      <c r="AY163">
        <v>132</v>
      </c>
      <c r="AZ163">
        <v>454</v>
      </c>
      <c r="BA163">
        <v>756</v>
      </c>
      <c r="BB163">
        <v>2238</v>
      </c>
      <c r="BC163">
        <v>1345</v>
      </c>
      <c r="BD163">
        <v>192</v>
      </c>
      <c r="BE163">
        <v>204</v>
      </c>
      <c r="BF163">
        <v>70</v>
      </c>
      <c r="BG163">
        <v>14</v>
      </c>
      <c r="BH163">
        <v>3</v>
      </c>
      <c r="BI163">
        <v>31.5</v>
      </c>
      <c r="BJ163">
        <v>32</v>
      </c>
      <c r="BK163">
        <v>9.0193950999999994E-2</v>
      </c>
      <c r="BL163">
        <v>4.2723450000000003E-2</v>
      </c>
      <c r="BM163">
        <v>2.7668519999999999E-2</v>
      </c>
      <c r="BN163">
        <v>6.5780551000000007E-2</v>
      </c>
      <c r="BO163">
        <v>1.532619E-2</v>
      </c>
      <c r="BP163">
        <v>2.4820289999999998E-2</v>
      </c>
      <c r="BQ163">
        <v>1.7903160000000001E-2</v>
      </c>
      <c r="BR163">
        <v>6.1576021000000002E-2</v>
      </c>
      <c r="BS163">
        <v>0.10253628100000001</v>
      </c>
      <c r="BT163">
        <v>0.30353994299999998</v>
      </c>
      <c r="BU163">
        <v>0.18242235200000001</v>
      </c>
      <c r="BV163">
        <v>2.6040959999999998E-2</v>
      </c>
      <c r="BW163">
        <v>2.7668519999999999E-2</v>
      </c>
      <c r="BX163">
        <v>9.4941000000000001E-3</v>
      </c>
      <c r="BY163">
        <v>1.8988200000000001E-3</v>
      </c>
      <c r="BZ163">
        <v>4.0688999999999998E-4</v>
      </c>
      <c r="CA163">
        <v>52</v>
      </c>
      <c r="CB163">
        <v>24</v>
      </c>
      <c r="CC163">
        <v>14</v>
      </c>
      <c r="CD163">
        <v>9.4594595000000004E-2</v>
      </c>
      <c r="CE163">
        <v>0.35135135099999998</v>
      </c>
      <c r="CF163">
        <v>0.162162162</v>
      </c>
      <c r="CG163" t="s">
        <v>158</v>
      </c>
      <c r="CH163" t="s">
        <v>2099</v>
      </c>
      <c r="CI163" t="s">
        <v>2100</v>
      </c>
      <c r="CJ163" t="s">
        <v>2101</v>
      </c>
      <c r="CK163" t="s">
        <v>2102</v>
      </c>
      <c r="CL163" t="s">
        <v>2103</v>
      </c>
    </row>
    <row r="164" spans="1:90">
      <c r="A164" s="1">
        <v>43967</v>
      </c>
      <c r="B164" t="s">
        <v>1271</v>
      </c>
      <c r="C164">
        <v>1765</v>
      </c>
      <c r="D164" t="s">
        <v>602</v>
      </c>
      <c r="E164">
        <v>1</v>
      </c>
      <c r="F164" t="s">
        <v>255</v>
      </c>
      <c r="G164" t="s">
        <v>84</v>
      </c>
      <c r="H164">
        <v>22</v>
      </c>
      <c r="I164" t="s">
        <v>201</v>
      </c>
      <c r="J164" t="s">
        <v>177</v>
      </c>
      <c r="K164">
        <v>230</v>
      </c>
      <c r="L164">
        <v>251266.69570000001</v>
      </c>
      <c r="M164">
        <v>4956</v>
      </c>
      <c r="N164">
        <v>10</v>
      </c>
      <c r="O164">
        <v>492</v>
      </c>
      <c r="P164">
        <v>1332</v>
      </c>
      <c r="Q164">
        <v>2504</v>
      </c>
      <c r="R164">
        <v>517</v>
      </c>
      <c r="S164">
        <v>101</v>
      </c>
      <c r="T164">
        <v>2.0177559999999999E-3</v>
      </c>
      <c r="U164">
        <v>9.9273607999999999E-2</v>
      </c>
      <c r="V164">
        <v>0.26876513299999999</v>
      </c>
      <c r="W164">
        <v>0.50524616600000005</v>
      </c>
      <c r="X164">
        <v>0.104317998</v>
      </c>
      <c r="Y164">
        <v>2.0379338E-2</v>
      </c>
      <c r="Z164">
        <v>14</v>
      </c>
      <c r="AA164">
        <v>118</v>
      </c>
      <c r="AB164">
        <v>489</v>
      </c>
      <c r="AC164">
        <v>946</v>
      </c>
      <c r="AD164">
        <v>1403</v>
      </c>
      <c r="AE164">
        <v>1205</v>
      </c>
      <c r="AF164">
        <v>502</v>
      </c>
      <c r="AG164">
        <v>182</v>
      </c>
      <c r="AH164">
        <v>97</v>
      </c>
      <c r="AI164">
        <v>2.8248589999999999E-3</v>
      </c>
      <c r="AJ164">
        <v>2.3809523999999999E-2</v>
      </c>
      <c r="AK164">
        <v>9.8668280999999997E-2</v>
      </c>
      <c r="AL164">
        <v>0.19087974199999999</v>
      </c>
      <c r="AM164">
        <v>0.28309120300000001</v>
      </c>
      <c r="AN164">
        <v>0.243139629</v>
      </c>
      <c r="AO164">
        <v>0.10129136399999999</v>
      </c>
      <c r="AP164">
        <v>3.6723164000000003E-2</v>
      </c>
      <c r="AQ164">
        <v>1.9572236E-2</v>
      </c>
      <c r="AR164">
        <v>11524</v>
      </c>
      <c r="AS164">
        <v>726</v>
      </c>
      <c r="AT164">
        <v>361</v>
      </c>
      <c r="AU164">
        <v>243</v>
      </c>
      <c r="AV164">
        <v>668</v>
      </c>
      <c r="AW164">
        <v>156</v>
      </c>
      <c r="AX164">
        <v>285</v>
      </c>
      <c r="AY164">
        <v>279</v>
      </c>
      <c r="AZ164">
        <v>758</v>
      </c>
      <c r="BA164">
        <v>762</v>
      </c>
      <c r="BB164">
        <v>2113</v>
      </c>
      <c r="BC164">
        <v>2262</v>
      </c>
      <c r="BD164">
        <v>712</v>
      </c>
      <c r="BE164">
        <v>1091</v>
      </c>
      <c r="BF164">
        <v>750</v>
      </c>
      <c r="BG164">
        <v>238</v>
      </c>
      <c r="BH164">
        <v>120</v>
      </c>
      <c r="BI164">
        <v>40.799999999999997</v>
      </c>
      <c r="BJ164">
        <v>41</v>
      </c>
      <c r="BK164">
        <v>6.2998958999999993E-2</v>
      </c>
      <c r="BL164">
        <v>3.1325928000000003E-2</v>
      </c>
      <c r="BM164">
        <v>2.1086428000000001E-2</v>
      </c>
      <c r="BN164">
        <v>5.7965983999999998E-2</v>
      </c>
      <c r="BO164">
        <v>1.3536965999999999E-2</v>
      </c>
      <c r="BP164">
        <v>2.4730996000000002E-2</v>
      </c>
      <c r="BQ164">
        <v>2.4210344000000002E-2</v>
      </c>
      <c r="BR164">
        <v>6.5775771999999996E-2</v>
      </c>
      <c r="BS164">
        <v>6.6122873999999998E-2</v>
      </c>
      <c r="BT164">
        <v>0.18335647299999999</v>
      </c>
      <c r="BU164">
        <v>0.19628601200000001</v>
      </c>
      <c r="BV164">
        <v>6.1784103E-2</v>
      </c>
      <c r="BW164">
        <v>9.4671988999999998E-2</v>
      </c>
      <c r="BX164">
        <v>6.5081569000000006E-2</v>
      </c>
      <c r="BY164">
        <v>2.0652551000000002E-2</v>
      </c>
      <c r="BZ164">
        <v>1.0413051E-2</v>
      </c>
      <c r="CA164">
        <v>18</v>
      </c>
      <c r="CB164">
        <v>102</v>
      </c>
      <c r="CC164">
        <v>31</v>
      </c>
      <c r="CD164">
        <v>0.134782609</v>
      </c>
      <c r="CE164">
        <v>7.8260869999999996E-2</v>
      </c>
      <c r="CF164">
        <v>0.44347826099999998</v>
      </c>
      <c r="CG164" t="s">
        <v>157</v>
      </c>
      <c r="CH164" t="s">
        <v>2108</v>
      </c>
      <c r="CI164" t="s">
        <v>2100</v>
      </c>
      <c r="CJ164" t="s">
        <v>2101</v>
      </c>
      <c r="CK164" t="s">
        <v>2102</v>
      </c>
      <c r="CL164" t="s">
        <v>2109</v>
      </c>
    </row>
    <row r="165" spans="1:90">
      <c r="A165" s="1">
        <v>43972</v>
      </c>
      <c r="B165" t="s">
        <v>1272</v>
      </c>
      <c r="C165">
        <v>9559</v>
      </c>
      <c r="D165" t="s">
        <v>894</v>
      </c>
      <c r="E165">
        <v>2</v>
      </c>
      <c r="F165" t="s">
        <v>255</v>
      </c>
      <c r="G165" t="s">
        <v>140</v>
      </c>
      <c r="H165">
        <v>25</v>
      </c>
      <c r="I165" t="s">
        <v>228</v>
      </c>
      <c r="J165" t="s">
        <v>214</v>
      </c>
      <c r="K165">
        <v>132</v>
      </c>
      <c r="L165">
        <v>901176.57579999999</v>
      </c>
      <c r="M165">
        <v>1955</v>
      </c>
      <c r="N165">
        <v>5</v>
      </c>
      <c r="O165">
        <v>374</v>
      </c>
      <c r="P165">
        <v>730</v>
      </c>
      <c r="Q165">
        <v>339</v>
      </c>
      <c r="R165">
        <v>240</v>
      </c>
      <c r="S165">
        <v>267</v>
      </c>
      <c r="T165">
        <v>2.557545E-3</v>
      </c>
      <c r="U165">
        <v>0.19130434800000001</v>
      </c>
      <c r="V165">
        <v>0.37340153500000001</v>
      </c>
      <c r="W165">
        <v>0.173401535</v>
      </c>
      <c r="X165">
        <v>0.122762148</v>
      </c>
      <c r="Y165">
        <v>0.13657289</v>
      </c>
      <c r="Z165">
        <v>15</v>
      </c>
      <c r="AA165">
        <v>174</v>
      </c>
      <c r="AB165">
        <v>355</v>
      </c>
      <c r="AC165">
        <v>498</v>
      </c>
      <c r="AD165">
        <v>230</v>
      </c>
      <c r="AE165">
        <v>144</v>
      </c>
      <c r="AF165">
        <v>97</v>
      </c>
      <c r="AG165">
        <v>103</v>
      </c>
      <c r="AH165">
        <v>339</v>
      </c>
      <c r="AI165">
        <v>7.6726340000000002E-3</v>
      </c>
      <c r="AJ165">
        <v>8.9002557999999996E-2</v>
      </c>
      <c r="AK165">
        <v>0.181585678</v>
      </c>
      <c r="AL165">
        <v>0.25473145800000002</v>
      </c>
      <c r="AM165">
        <v>0.117647059</v>
      </c>
      <c r="AN165">
        <v>7.3657289000000001E-2</v>
      </c>
      <c r="AO165">
        <v>4.9616368000000001E-2</v>
      </c>
      <c r="AP165">
        <v>5.2685422000000003E-2</v>
      </c>
      <c r="AQ165">
        <v>0.173401535</v>
      </c>
      <c r="AR165">
        <v>4305</v>
      </c>
      <c r="AS165">
        <v>254</v>
      </c>
      <c r="AT165">
        <v>131</v>
      </c>
      <c r="AU165">
        <v>87</v>
      </c>
      <c r="AV165">
        <v>230</v>
      </c>
      <c r="AW165">
        <v>53</v>
      </c>
      <c r="AX165">
        <v>92</v>
      </c>
      <c r="AY165">
        <v>74</v>
      </c>
      <c r="AZ165">
        <v>235</v>
      </c>
      <c r="BA165">
        <v>379</v>
      </c>
      <c r="BB165">
        <v>1084</v>
      </c>
      <c r="BC165">
        <v>824</v>
      </c>
      <c r="BD165">
        <v>255</v>
      </c>
      <c r="BE165">
        <v>305</v>
      </c>
      <c r="BF165">
        <v>195</v>
      </c>
      <c r="BG165">
        <v>74</v>
      </c>
      <c r="BH165">
        <v>33</v>
      </c>
      <c r="BI165">
        <v>38.9</v>
      </c>
      <c r="BJ165">
        <v>37</v>
      </c>
      <c r="BK165">
        <v>5.9001161000000003E-2</v>
      </c>
      <c r="BL165">
        <v>3.0429733E-2</v>
      </c>
      <c r="BM165">
        <v>2.0209059000000001E-2</v>
      </c>
      <c r="BN165">
        <v>5.3426249000000002E-2</v>
      </c>
      <c r="BO165">
        <v>1.2311266E-2</v>
      </c>
      <c r="BP165">
        <v>2.1370499000000001E-2</v>
      </c>
      <c r="BQ165">
        <v>1.7189315E-2</v>
      </c>
      <c r="BR165">
        <v>5.4587689000000002E-2</v>
      </c>
      <c r="BS165">
        <v>8.8037166E-2</v>
      </c>
      <c r="BT165">
        <v>0.25180023200000001</v>
      </c>
      <c r="BU165">
        <v>0.19140534300000001</v>
      </c>
      <c r="BV165">
        <v>5.9233449000000001E-2</v>
      </c>
      <c r="BW165">
        <v>7.0847851000000003E-2</v>
      </c>
      <c r="BX165">
        <v>4.5296166999999998E-2</v>
      </c>
      <c r="BY165">
        <v>1.7189315E-2</v>
      </c>
      <c r="BZ165">
        <v>7.6655050000000004E-3</v>
      </c>
      <c r="CA165">
        <v>29</v>
      </c>
      <c r="CB165">
        <v>8</v>
      </c>
      <c r="CC165">
        <v>62</v>
      </c>
      <c r="CD165">
        <v>0.46969696999999999</v>
      </c>
      <c r="CE165">
        <v>0.21969696999999999</v>
      </c>
      <c r="CF165">
        <v>6.0606061000000003E-2</v>
      </c>
      <c r="CG165" t="s">
        <v>161</v>
      </c>
      <c r="CH165" t="s">
        <v>2106</v>
      </c>
      <c r="CI165" t="s">
        <v>2104</v>
      </c>
      <c r="CJ165" t="s">
        <v>2101</v>
      </c>
      <c r="CK165" t="s">
        <v>2105</v>
      </c>
      <c r="CL165" t="s">
        <v>2107</v>
      </c>
    </row>
    <row r="166" spans="1:90">
      <c r="B166" t="s">
        <v>1273</v>
      </c>
      <c r="C166">
        <v>2342</v>
      </c>
      <c r="D166" t="s">
        <v>869</v>
      </c>
      <c r="E166">
        <v>1</v>
      </c>
      <c r="F166" t="s">
        <v>253</v>
      </c>
      <c r="G166" t="s">
        <v>147</v>
      </c>
      <c r="H166">
        <v>18</v>
      </c>
      <c r="I166" t="s">
        <v>228</v>
      </c>
      <c r="J166" t="s">
        <v>215</v>
      </c>
      <c r="K166">
        <v>151</v>
      </c>
      <c r="L166">
        <v>2304016.1060000001</v>
      </c>
      <c r="M166">
        <v>2680</v>
      </c>
      <c r="N166">
        <v>2</v>
      </c>
      <c r="O166">
        <v>157</v>
      </c>
      <c r="P166">
        <v>726</v>
      </c>
      <c r="Q166">
        <v>677</v>
      </c>
      <c r="R166">
        <v>560</v>
      </c>
      <c r="S166">
        <v>558</v>
      </c>
      <c r="T166">
        <v>7.4626900000000003E-4</v>
      </c>
      <c r="U166">
        <v>5.8582090000000003E-2</v>
      </c>
      <c r="V166">
        <v>0.270895522</v>
      </c>
      <c r="W166">
        <v>0.25261193999999998</v>
      </c>
      <c r="X166">
        <v>0.20895522399999999</v>
      </c>
      <c r="Y166">
        <v>0.208208955</v>
      </c>
      <c r="Z166">
        <v>3</v>
      </c>
      <c r="AA166">
        <v>19</v>
      </c>
      <c r="AB166">
        <v>166</v>
      </c>
      <c r="AC166">
        <v>570</v>
      </c>
      <c r="AD166">
        <v>357</v>
      </c>
      <c r="AE166">
        <v>348</v>
      </c>
      <c r="AF166">
        <v>289</v>
      </c>
      <c r="AG166">
        <v>257</v>
      </c>
      <c r="AH166">
        <v>671</v>
      </c>
      <c r="AI166">
        <v>1.1194029999999999E-3</v>
      </c>
      <c r="AJ166">
        <v>7.0895519999999998E-3</v>
      </c>
      <c r="AK166">
        <v>6.1940298999999997E-2</v>
      </c>
      <c r="AL166">
        <v>0.21268656699999999</v>
      </c>
      <c r="AM166">
        <v>0.13320895499999999</v>
      </c>
      <c r="AN166">
        <v>0.12985074599999999</v>
      </c>
      <c r="AO166">
        <v>0.107835821</v>
      </c>
      <c r="AP166">
        <v>9.5895521999999997E-2</v>
      </c>
      <c r="AQ166">
        <v>0.250373134</v>
      </c>
      <c r="AR166">
        <v>6581</v>
      </c>
      <c r="AS166">
        <v>447</v>
      </c>
      <c r="AT166">
        <v>275</v>
      </c>
      <c r="AU166">
        <v>172</v>
      </c>
      <c r="AV166">
        <v>421</v>
      </c>
      <c r="AW166">
        <v>74</v>
      </c>
      <c r="AX166">
        <v>146</v>
      </c>
      <c r="AY166">
        <v>97</v>
      </c>
      <c r="AZ166">
        <v>204</v>
      </c>
      <c r="BA166">
        <v>276</v>
      </c>
      <c r="BB166">
        <v>1541</v>
      </c>
      <c r="BC166">
        <v>1455</v>
      </c>
      <c r="BD166">
        <v>409</v>
      </c>
      <c r="BE166">
        <v>524</v>
      </c>
      <c r="BF166">
        <v>334</v>
      </c>
      <c r="BG166">
        <v>112</v>
      </c>
      <c r="BH166">
        <v>94</v>
      </c>
      <c r="BI166">
        <v>40.200000000000003</v>
      </c>
      <c r="BJ166">
        <v>41</v>
      </c>
      <c r="BK166">
        <v>6.7922808000000001E-2</v>
      </c>
      <c r="BL166">
        <v>4.1786961999999997E-2</v>
      </c>
      <c r="BM166">
        <v>2.6135846000000001E-2</v>
      </c>
      <c r="BN166">
        <v>6.3972040999999993E-2</v>
      </c>
      <c r="BO166">
        <v>1.1244492E-2</v>
      </c>
      <c r="BP166">
        <v>2.2185078E-2</v>
      </c>
      <c r="BQ166">
        <v>1.4739400999999999E-2</v>
      </c>
      <c r="BR166">
        <v>3.0998329000000002E-2</v>
      </c>
      <c r="BS166">
        <v>4.1938915E-2</v>
      </c>
      <c r="BT166">
        <v>0.23415894200000001</v>
      </c>
      <c r="BU166">
        <v>0.22109102</v>
      </c>
      <c r="BV166">
        <v>6.214861E-2</v>
      </c>
      <c r="BW166">
        <v>7.9623157999999999E-2</v>
      </c>
      <c r="BX166">
        <v>5.0752165000000002E-2</v>
      </c>
      <c r="BY166">
        <v>1.701869E-2</v>
      </c>
      <c r="BZ166">
        <v>1.4283544E-2</v>
      </c>
      <c r="CA166">
        <v>51</v>
      </c>
      <c r="CB166">
        <v>10</v>
      </c>
      <c r="CC166">
        <v>36</v>
      </c>
      <c r="CD166">
        <v>0.238410596</v>
      </c>
      <c r="CE166">
        <v>0.33774834399999998</v>
      </c>
      <c r="CF166">
        <v>6.6225166000000002E-2</v>
      </c>
      <c r="CG166" t="s">
        <v>158</v>
      </c>
      <c r="CH166" t="s">
        <v>2099</v>
      </c>
      <c r="CI166" t="s">
        <v>2100</v>
      </c>
      <c r="CJ166" t="s">
        <v>2101</v>
      </c>
      <c r="CK166" t="s">
        <v>2102</v>
      </c>
      <c r="CL166" t="s">
        <v>2103</v>
      </c>
    </row>
    <row r="167" spans="1:90">
      <c r="A167" s="1">
        <v>43981</v>
      </c>
      <c r="B167" t="s">
        <v>1274</v>
      </c>
      <c r="C167">
        <v>7747</v>
      </c>
      <c r="D167" t="s">
        <v>568</v>
      </c>
      <c r="E167">
        <v>2</v>
      </c>
      <c r="F167" t="s">
        <v>255</v>
      </c>
      <c r="G167" t="s">
        <v>57</v>
      </c>
      <c r="H167">
        <v>26</v>
      </c>
      <c r="I167" t="s">
        <v>201</v>
      </c>
      <c r="J167" t="s">
        <v>202</v>
      </c>
      <c r="K167">
        <v>97</v>
      </c>
      <c r="L167">
        <v>263894.32990000001</v>
      </c>
      <c r="M167">
        <v>1962</v>
      </c>
      <c r="N167">
        <v>3</v>
      </c>
      <c r="O167">
        <v>263</v>
      </c>
      <c r="P167">
        <v>734</v>
      </c>
      <c r="Q167">
        <v>573</v>
      </c>
      <c r="R167">
        <v>351</v>
      </c>
      <c r="S167">
        <v>38</v>
      </c>
      <c r="T167">
        <v>1.5290519999999999E-3</v>
      </c>
      <c r="U167">
        <v>0.134046891</v>
      </c>
      <c r="V167">
        <v>0.374108053</v>
      </c>
      <c r="W167">
        <v>0.29204892999999998</v>
      </c>
      <c r="X167">
        <v>0.17889908299999999</v>
      </c>
      <c r="Y167">
        <v>1.9367992000000001E-2</v>
      </c>
      <c r="Z167">
        <v>6</v>
      </c>
      <c r="AA167">
        <v>71</v>
      </c>
      <c r="AB167">
        <v>278</v>
      </c>
      <c r="AC167">
        <v>576</v>
      </c>
      <c r="AD167">
        <v>313</v>
      </c>
      <c r="AE167">
        <v>252</v>
      </c>
      <c r="AF167">
        <v>184</v>
      </c>
      <c r="AG167">
        <v>148</v>
      </c>
      <c r="AH167">
        <v>134</v>
      </c>
      <c r="AI167">
        <v>3.0581039999999999E-3</v>
      </c>
      <c r="AJ167">
        <v>3.6187563999999998E-2</v>
      </c>
      <c r="AK167">
        <v>0.14169215099999999</v>
      </c>
      <c r="AL167">
        <v>0.29357798200000002</v>
      </c>
      <c r="AM167">
        <v>0.15953109100000001</v>
      </c>
      <c r="AN167">
        <v>0.128440367</v>
      </c>
      <c r="AO167">
        <v>9.3781854999999997E-2</v>
      </c>
      <c r="AP167">
        <v>7.5433231000000003E-2</v>
      </c>
      <c r="AQ167">
        <v>6.8297654999999999E-2</v>
      </c>
      <c r="AR167">
        <v>4651</v>
      </c>
      <c r="AS167">
        <v>429</v>
      </c>
      <c r="AT167">
        <v>217</v>
      </c>
      <c r="AU167">
        <v>111</v>
      </c>
      <c r="AV167">
        <v>259</v>
      </c>
      <c r="AW167">
        <v>57</v>
      </c>
      <c r="AX167">
        <v>102</v>
      </c>
      <c r="AY167">
        <v>71</v>
      </c>
      <c r="AZ167">
        <v>319</v>
      </c>
      <c r="BA167">
        <v>615</v>
      </c>
      <c r="BB167">
        <v>1455</v>
      </c>
      <c r="BC167">
        <v>727</v>
      </c>
      <c r="BD167">
        <v>108</v>
      </c>
      <c r="BE167">
        <v>126</v>
      </c>
      <c r="BF167">
        <v>50</v>
      </c>
      <c r="BG167">
        <v>1</v>
      </c>
      <c r="BH167">
        <v>4</v>
      </c>
      <c r="BI167">
        <v>30.9</v>
      </c>
      <c r="BJ167">
        <v>31</v>
      </c>
      <c r="BK167">
        <v>9.2238228000000005E-2</v>
      </c>
      <c r="BL167">
        <v>4.6656633000000003E-2</v>
      </c>
      <c r="BM167">
        <v>2.3865834999999998E-2</v>
      </c>
      <c r="BN167">
        <v>5.5686948999999999E-2</v>
      </c>
      <c r="BO167">
        <v>1.2255429E-2</v>
      </c>
      <c r="BP167">
        <v>2.1930768E-2</v>
      </c>
      <c r="BQ167">
        <v>1.5265534000000001E-2</v>
      </c>
      <c r="BR167">
        <v>6.8587401000000006E-2</v>
      </c>
      <c r="BS167">
        <v>0.13222962799999999</v>
      </c>
      <c r="BT167">
        <v>0.312835949</v>
      </c>
      <c r="BU167">
        <v>0.15631047100000001</v>
      </c>
      <c r="BV167">
        <v>2.3220813E-2</v>
      </c>
      <c r="BW167">
        <v>2.7090948E-2</v>
      </c>
      <c r="BX167">
        <v>1.0750376000000001E-2</v>
      </c>
      <c r="BY167">
        <v>2.1500800000000001E-4</v>
      </c>
      <c r="BZ167">
        <v>8.6003000000000002E-4</v>
      </c>
      <c r="CA167">
        <v>19</v>
      </c>
      <c r="CB167">
        <v>15</v>
      </c>
      <c r="CC167">
        <v>24</v>
      </c>
      <c r="CD167">
        <v>0.24742268000000001</v>
      </c>
      <c r="CE167">
        <v>0.19587628900000001</v>
      </c>
      <c r="CF167">
        <v>0.15463917499999999</v>
      </c>
      <c r="CG167" t="s">
        <v>160</v>
      </c>
      <c r="CH167" t="s">
        <v>2106</v>
      </c>
      <c r="CI167" t="s">
        <v>2100</v>
      </c>
      <c r="CJ167" t="s">
        <v>2101</v>
      </c>
      <c r="CK167" t="s">
        <v>2102</v>
      </c>
      <c r="CL167" t="s">
        <v>2107</v>
      </c>
    </row>
    <row r="168" spans="1:90">
      <c r="A168" s="1">
        <v>43964</v>
      </c>
      <c r="B168" t="s">
        <v>1275</v>
      </c>
      <c r="C168">
        <v>9559</v>
      </c>
      <c r="D168" t="s">
        <v>981</v>
      </c>
      <c r="E168">
        <v>1</v>
      </c>
      <c r="F168" t="s">
        <v>253</v>
      </c>
      <c r="G168" t="s">
        <v>117</v>
      </c>
      <c r="H168">
        <v>18</v>
      </c>
      <c r="I168" t="s">
        <v>228</v>
      </c>
      <c r="J168" t="s">
        <v>226</v>
      </c>
      <c r="K168">
        <v>81</v>
      </c>
      <c r="L168">
        <v>815184.56790000002</v>
      </c>
      <c r="M168">
        <v>1717</v>
      </c>
      <c r="N168">
        <v>2</v>
      </c>
      <c r="O168">
        <v>84</v>
      </c>
      <c r="P168">
        <v>344</v>
      </c>
      <c r="Q168">
        <v>510</v>
      </c>
      <c r="R168">
        <v>519</v>
      </c>
      <c r="S168">
        <v>258</v>
      </c>
      <c r="T168">
        <v>1.164822E-3</v>
      </c>
      <c r="U168">
        <v>4.8922539000000001E-2</v>
      </c>
      <c r="V168">
        <v>0.20034944700000001</v>
      </c>
      <c r="W168">
        <v>0.29702970299999998</v>
      </c>
      <c r="X168">
        <v>0.30227140400000002</v>
      </c>
      <c r="Y168">
        <v>0.15026208499999999</v>
      </c>
      <c r="Z168">
        <v>1</v>
      </c>
      <c r="AA168">
        <v>14</v>
      </c>
      <c r="AB168">
        <v>79</v>
      </c>
      <c r="AC168">
        <v>192</v>
      </c>
      <c r="AD168">
        <v>284</v>
      </c>
      <c r="AE168">
        <v>238</v>
      </c>
      <c r="AF168">
        <v>244</v>
      </c>
      <c r="AG168">
        <v>250</v>
      </c>
      <c r="AH168">
        <v>415</v>
      </c>
      <c r="AI168">
        <v>5.8241100000000002E-4</v>
      </c>
      <c r="AJ168">
        <v>8.1537569999999993E-3</v>
      </c>
      <c r="AK168">
        <v>4.6010482999999998E-2</v>
      </c>
      <c r="AL168">
        <v>0.11182294700000001</v>
      </c>
      <c r="AM168">
        <v>0.165404776</v>
      </c>
      <c r="AN168">
        <v>0.138613861</v>
      </c>
      <c r="AO168">
        <v>0.14210832800000001</v>
      </c>
      <c r="AP168">
        <v>0.14560279600000001</v>
      </c>
      <c r="AQ168">
        <v>0.24170064099999999</v>
      </c>
      <c r="AR168">
        <v>4282</v>
      </c>
      <c r="AS168">
        <v>224</v>
      </c>
      <c r="AT168">
        <v>189</v>
      </c>
      <c r="AU168">
        <v>111</v>
      </c>
      <c r="AV168">
        <v>284</v>
      </c>
      <c r="AW168">
        <v>71</v>
      </c>
      <c r="AX168">
        <v>96</v>
      </c>
      <c r="AY168">
        <v>64</v>
      </c>
      <c r="AZ168">
        <v>131</v>
      </c>
      <c r="BA168">
        <v>126</v>
      </c>
      <c r="BB168">
        <v>708</v>
      </c>
      <c r="BC168">
        <v>971</v>
      </c>
      <c r="BD168">
        <v>340</v>
      </c>
      <c r="BE168">
        <v>439</v>
      </c>
      <c r="BF168">
        <v>325</v>
      </c>
      <c r="BG168">
        <v>110</v>
      </c>
      <c r="BH168">
        <v>93</v>
      </c>
      <c r="BI168">
        <v>44</v>
      </c>
      <c r="BJ168">
        <v>46</v>
      </c>
      <c r="BK168">
        <v>5.2312004000000002E-2</v>
      </c>
      <c r="BL168">
        <v>4.4138253000000002E-2</v>
      </c>
      <c r="BM168">
        <v>2.5922466000000002E-2</v>
      </c>
      <c r="BN168">
        <v>6.6324147999999999E-2</v>
      </c>
      <c r="BO168">
        <v>1.6581037E-2</v>
      </c>
      <c r="BP168">
        <v>2.2419430000000001E-2</v>
      </c>
      <c r="BQ168">
        <v>1.4946287000000001E-2</v>
      </c>
      <c r="BR168">
        <v>3.0593181000000001E-2</v>
      </c>
      <c r="BS168">
        <v>2.9425501999999999E-2</v>
      </c>
      <c r="BT168">
        <v>0.165343298</v>
      </c>
      <c r="BU168">
        <v>0.226763195</v>
      </c>
      <c r="BV168">
        <v>7.9402149000000005E-2</v>
      </c>
      <c r="BW168">
        <v>0.102522186</v>
      </c>
      <c r="BX168">
        <v>7.5899113000000004E-2</v>
      </c>
      <c r="BY168">
        <v>2.5688929999999999E-2</v>
      </c>
      <c r="BZ168">
        <v>2.1718823000000002E-2</v>
      </c>
      <c r="CA168">
        <v>44</v>
      </c>
      <c r="CB168">
        <v>15</v>
      </c>
      <c r="CC168">
        <v>11</v>
      </c>
      <c r="CD168">
        <v>0.13580246900000001</v>
      </c>
      <c r="CE168">
        <v>0.54320987700000001</v>
      </c>
      <c r="CF168">
        <v>0.185185185</v>
      </c>
      <c r="CG168" t="s">
        <v>161</v>
      </c>
      <c r="CH168" t="s">
        <v>2106</v>
      </c>
      <c r="CI168" t="s">
        <v>2104</v>
      </c>
      <c r="CJ168" t="s">
        <v>2101</v>
      </c>
      <c r="CK168" t="s">
        <v>2105</v>
      </c>
      <c r="CL168" t="s">
        <v>2107</v>
      </c>
    </row>
    <row r="169" spans="1:90">
      <c r="A169" s="1">
        <v>43976</v>
      </c>
      <c r="B169" t="s">
        <v>1276</v>
      </c>
      <c r="C169">
        <v>7747</v>
      </c>
      <c r="D169" t="s">
        <v>676</v>
      </c>
      <c r="E169">
        <v>2</v>
      </c>
      <c r="F169" t="s">
        <v>255</v>
      </c>
      <c r="G169" t="s">
        <v>71</v>
      </c>
      <c r="H169">
        <v>30</v>
      </c>
      <c r="I169" t="s">
        <v>201</v>
      </c>
      <c r="J169" t="s">
        <v>200</v>
      </c>
      <c r="K169">
        <v>73</v>
      </c>
      <c r="L169">
        <v>486000.7671</v>
      </c>
      <c r="M169">
        <v>1680</v>
      </c>
      <c r="N169">
        <v>1</v>
      </c>
      <c r="O169">
        <v>108</v>
      </c>
      <c r="P169">
        <v>222</v>
      </c>
      <c r="Q169">
        <v>677</v>
      </c>
      <c r="R169">
        <v>549</v>
      </c>
      <c r="S169">
        <v>123</v>
      </c>
      <c r="T169">
        <v>5.95238E-4</v>
      </c>
      <c r="U169">
        <v>6.4285713999999994E-2</v>
      </c>
      <c r="V169">
        <v>0.132142857</v>
      </c>
      <c r="W169">
        <v>0.40297619000000001</v>
      </c>
      <c r="X169">
        <v>0.326785714</v>
      </c>
      <c r="Y169">
        <v>7.3214286000000003E-2</v>
      </c>
      <c r="Z169">
        <v>1</v>
      </c>
      <c r="AA169">
        <v>16</v>
      </c>
      <c r="AB169">
        <v>87</v>
      </c>
      <c r="AC169">
        <v>126</v>
      </c>
      <c r="AD169">
        <v>225</v>
      </c>
      <c r="AE169">
        <v>436</v>
      </c>
      <c r="AF169">
        <v>318</v>
      </c>
      <c r="AG169">
        <v>230</v>
      </c>
      <c r="AH169">
        <v>241</v>
      </c>
      <c r="AI169">
        <v>5.95238E-4</v>
      </c>
      <c r="AJ169">
        <v>9.5238100000000006E-3</v>
      </c>
      <c r="AK169">
        <v>5.1785713999999997E-2</v>
      </c>
      <c r="AL169">
        <v>7.4999999999999997E-2</v>
      </c>
      <c r="AM169">
        <v>0.133928571</v>
      </c>
      <c r="AN169">
        <v>0.25952381000000002</v>
      </c>
      <c r="AO169">
        <v>0.18928571399999999</v>
      </c>
      <c r="AP169">
        <v>0.13690476200000001</v>
      </c>
      <c r="AQ169">
        <v>0.14345238099999999</v>
      </c>
      <c r="AR169">
        <v>4073</v>
      </c>
      <c r="AS169">
        <v>155</v>
      </c>
      <c r="AT169">
        <v>96</v>
      </c>
      <c r="AU169">
        <v>86</v>
      </c>
      <c r="AV169">
        <v>282</v>
      </c>
      <c r="AW169">
        <v>61</v>
      </c>
      <c r="AX169">
        <v>112</v>
      </c>
      <c r="AY169">
        <v>76</v>
      </c>
      <c r="AZ169">
        <v>163</v>
      </c>
      <c r="BA169">
        <v>109</v>
      </c>
      <c r="BB169">
        <v>580</v>
      </c>
      <c r="BC169">
        <v>955</v>
      </c>
      <c r="BD169">
        <v>350</v>
      </c>
      <c r="BE169">
        <v>529</v>
      </c>
      <c r="BF169">
        <v>386</v>
      </c>
      <c r="BG169">
        <v>91</v>
      </c>
      <c r="BH169">
        <v>42</v>
      </c>
      <c r="BI169">
        <v>46.2</v>
      </c>
      <c r="BJ169">
        <v>49</v>
      </c>
      <c r="BK169">
        <v>3.8055486999999999E-2</v>
      </c>
      <c r="BL169">
        <v>2.356985E-2</v>
      </c>
      <c r="BM169">
        <v>2.1114658000000001E-2</v>
      </c>
      <c r="BN169">
        <v>6.9236434999999999E-2</v>
      </c>
      <c r="BO169">
        <v>1.4976676E-2</v>
      </c>
      <c r="BP169">
        <v>2.7498159000000001E-2</v>
      </c>
      <c r="BQ169">
        <v>1.8659465E-2</v>
      </c>
      <c r="BR169">
        <v>4.0019642000000001E-2</v>
      </c>
      <c r="BS169">
        <v>2.6761600999999999E-2</v>
      </c>
      <c r="BT169">
        <v>0.14240117799999999</v>
      </c>
      <c r="BU169">
        <v>0.23447090600000001</v>
      </c>
      <c r="BV169">
        <v>8.5931746000000003E-2</v>
      </c>
      <c r="BW169">
        <v>0.12987969599999999</v>
      </c>
      <c r="BX169">
        <v>9.4770438999999998E-2</v>
      </c>
      <c r="BY169">
        <v>2.2342253999999999E-2</v>
      </c>
      <c r="BZ169">
        <v>1.0311809E-2</v>
      </c>
      <c r="CA169">
        <v>30</v>
      </c>
      <c r="CB169">
        <v>26</v>
      </c>
      <c r="CC169">
        <v>0</v>
      </c>
      <c r="CD169">
        <v>0</v>
      </c>
      <c r="CE169">
        <v>0.41095890400000001</v>
      </c>
      <c r="CF169">
        <v>0.356164384</v>
      </c>
      <c r="CG169" t="s">
        <v>160</v>
      </c>
      <c r="CH169" t="s">
        <v>2106</v>
      </c>
      <c r="CI169" t="s">
        <v>2100</v>
      </c>
      <c r="CJ169" t="s">
        <v>2101</v>
      </c>
      <c r="CK169" t="s">
        <v>2102</v>
      </c>
      <c r="CL169" t="s">
        <v>2107</v>
      </c>
    </row>
    <row r="170" spans="1:90">
      <c r="A170" s="1">
        <v>43969</v>
      </c>
      <c r="B170" t="s">
        <v>1277</v>
      </c>
      <c r="C170">
        <v>7747</v>
      </c>
      <c r="D170" t="s">
        <v>525</v>
      </c>
      <c r="E170">
        <v>2</v>
      </c>
      <c r="F170" t="s">
        <v>253</v>
      </c>
      <c r="G170" t="s">
        <v>42</v>
      </c>
      <c r="H170">
        <v>29</v>
      </c>
      <c r="I170" t="s">
        <v>201</v>
      </c>
      <c r="J170" t="s">
        <v>189</v>
      </c>
      <c r="K170">
        <v>234</v>
      </c>
      <c r="L170">
        <v>179424.55129999999</v>
      </c>
      <c r="M170">
        <v>5544</v>
      </c>
      <c r="N170">
        <v>13</v>
      </c>
      <c r="O170">
        <v>1047</v>
      </c>
      <c r="P170">
        <v>2025</v>
      </c>
      <c r="Q170">
        <v>1900</v>
      </c>
      <c r="R170">
        <v>440</v>
      </c>
      <c r="S170">
        <v>119</v>
      </c>
      <c r="T170">
        <v>2.344877E-3</v>
      </c>
      <c r="U170">
        <v>0.18885281400000001</v>
      </c>
      <c r="V170">
        <v>0.36525974</v>
      </c>
      <c r="W170">
        <v>0.34271284299999999</v>
      </c>
      <c r="X170">
        <v>7.9365079000000005E-2</v>
      </c>
      <c r="Y170">
        <v>2.1464646E-2</v>
      </c>
      <c r="Z170">
        <v>30</v>
      </c>
      <c r="AA170">
        <v>186</v>
      </c>
      <c r="AB170">
        <v>880</v>
      </c>
      <c r="AC170">
        <v>1699</v>
      </c>
      <c r="AD170">
        <v>1001</v>
      </c>
      <c r="AE170">
        <v>941</v>
      </c>
      <c r="AF170">
        <v>459</v>
      </c>
      <c r="AG170">
        <v>232</v>
      </c>
      <c r="AH170">
        <v>116</v>
      </c>
      <c r="AI170">
        <v>5.4112550000000002E-3</v>
      </c>
      <c r="AJ170">
        <v>3.3549783999999999E-2</v>
      </c>
      <c r="AK170">
        <v>0.15873015900000001</v>
      </c>
      <c r="AL170">
        <v>0.306457431</v>
      </c>
      <c r="AM170">
        <v>0.18055555600000001</v>
      </c>
      <c r="AN170">
        <v>0.169733045</v>
      </c>
      <c r="AO170">
        <v>8.2792208000000006E-2</v>
      </c>
      <c r="AP170">
        <v>4.1847042000000001E-2</v>
      </c>
      <c r="AQ170">
        <v>2.0923521E-2</v>
      </c>
      <c r="AR170">
        <v>12214</v>
      </c>
      <c r="AS170">
        <v>869</v>
      </c>
      <c r="AT170">
        <v>472</v>
      </c>
      <c r="AU170">
        <v>279</v>
      </c>
      <c r="AV170">
        <v>794</v>
      </c>
      <c r="AW170">
        <v>156</v>
      </c>
      <c r="AX170">
        <v>368</v>
      </c>
      <c r="AY170">
        <v>423</v>
      </c>
      <c r="AZ170">
        <v>847</v>
      </c>
      <c r="BA170">
        <v>845</v>
      </c>
      <c r="BB170">
        <v>2553</v>
      </c>
      <c r="BC170">
        <v>2251</v>
      </c>
      <c r="BD170">
        <v>646</v>
      </c>
      <c r="BE170">
        <v>928</v>
      </c>
      <c r="BF170">
        <v>529</v>
      </c>
      <c r="BG170">
        <v>180</v>
      </c>
      <c r="BH170">
        <v>74</v>
      </c>
      <c r="BI170">
        <v>37.200000000000003</v>
      </c>
      <c r="BJ170">
        <v>37</v>
      </c>
      <c r="BK170">
        <v>7.1147863000000006E-2</v>
      </c>
      <c r="BL170">
        <v>3.8644179000000001E-2</v>
      </c>
      <c r="BM170">
        <v>2.2842640000000001E-2</v>
      </c>
      <c r="BN170">
        <v>6.5007368999999995E-2</v>
      </c>
      <c r="BO170">
        <v>1.2772229E-2</v>
      </c>
      <c r="BP170">
        <v>3.0129360000000001E-2</v>
      </c>
      <c r="BQ170">
        <v>3.4632389E-2</v>
      </c>
      <c r="BR170">
        <v>6.9346650999999995E-2</v>
      </c>
      <c r="BS170">
        <v>6.9182905000000003E-2</v>
      </c>
      <c r="BT170">
        <v>0.20902243300000001</v>
      </c>
      <c r="BU170">
        <v>0.184296709</v>
      </c>
      <c r="BV170">
        <v>5.2890126000000003E-2</v>
      </c>
      <c r="BW170">
        <v>7.5978384999999996E-2</v>
      </c>
      <c r="BX170">
        <v>4.3310954999999998E-2</v>
      </c>
      <c r="BY170">
        <v>1.4737187000000001E-2</v>
      </c>
      <c r="BZ170">
        <v>6.0586210000000001E-3</v>
      </c>
      <c r="CA170">
        <v>7</v>
      </c>
      <c r="CB170">
        <v>88</v>
      </c>
      <c r="CC170">
        <v>62</v>
      </c>
      <c r="CD170">
        <v>0.264957265</v>
      </c>
      <c r="CE170">
        <v>2.9914530000000002E-2</v>
      </c>
      <c r="CF170">
        <v>0.37606837599999998</v>
      </c>
      <c r="CG170" t="s">
        <v>160</v>
      </c>
      <c r="CH170" t="s">
        <v>2106</v>
      </c>
      <c r="CI170" t="s">
        <v>2100</v>
      </c>
      <c r="CJ170" t="s">
        <v>2101</v>
      </c>
      <c r="CK170" t="s">
        <v>2102</v>
      </c>
      <c r="CL170" t="s">
        <v>2107</v>
      </c>
    </row>
    <row r="171" spans="1:90">
      <c r="A171" s="1">
        <v>43970</v>
      </c>
      <c r="B171" t="s">
        <v>1278</v>
      </c>
      <c r="C171">
        <v>9559</v>
      </c>
      <c r="D171" t="s">
        <v>713</v>
      </c>
      <c r="E171">
        <v>2</v>
      </c>
      <c r="F171" t="s">
        <v>253</v>
      </c>
      <c r="G171" t="s">
        <v>151</v>
      </c>
      <c r="H171">
        <v>19</v>
      </c>
      <c r="I171" t="s">
        <v>201</v>
      </c>
      <c r="J171" t="s">
        <v>204</v>
      </c>
      <c r="K171">
        <v>105</v>
      </c>
      <c r="L171">
        <v>1774377.324</v>
      </c>
      <c r="M171">
        <v>2026</v>
      </c>
      <c r="N171">
        <v>0</v>
      </c>
      <c r="O171">
        <v>130</v>
      </c>
      <c r="P171">
        <v>443</v>
      </c>
      <c r="Q171">
        <v>921</v>
      </c>
      <c r="R171">
        <v>397</v>
      </c>
      <c r="S171">
        <v>135</v>
      </c>
      <c r="T171">
        <v>0</v>
      </c>
      <c r="U171">
        <v>6.4165844E-2</v>
      </c>
      <c r="V171">
        <v>0.218657453</v>
      </c>
      <c r="W171">
        <v>0.45459032599999999</v>
      </c>
      <c r="X171">
        <v>0.195952616</v>
      </c>
      <c r="Y171">
        <v>6.6633761E-2</v>
      </c>
      <c r="Z171">
        <v>10</v>
      </c>
      <c r="AA171">
        <v>24</v>
      </c>
      <c r="AB171">
        <v>117</v>
      </c>
      <c r="AC171">
        <v>300</v>
      </c>
      <c r="AD171">
        <v>490</v>
      </c>
      <c r="AE171">
        <v>418</v>
      </c>
      <c r="AF171">
        <v>240</v>
      </c>
      <c r="AG171">
        <v>198</v>
      </c>
      <c r="AH171">
        <v>229</v>
      </c>
      <c r="AI171">
        <v>4.9358340000000001E-3</v>
      </c>
      <c r="AJ171">
        <v>1.1846002E-2</v>
      </c>
      <c r="AK171">
        <v>5.7749259999999997E-2</v>
      </c>
      <c r="AL171">
        <v>0.148075025</v>
      </c>
      <c r="AM171">
        <v>0.241855874</v>
      </c>
      <c r="AN171">
        <v>0.20631786799999999</v>
      </c>
      <c r="AO171">
        <v>0.11846002</v>
      </c>
      <c r="AP171">
        <v>9.7729516000000002E-2</v>
      </c>
      <c r="AQ171">
        <v>0.11303060199999999</v>
      </c>
      <c r="AR171">
        <v>4888</v>
      </c>
      <c r="AS171">
        <v>298</v>
      </c>
      <c r="AT171">
        <v>183</v>
      </c>
      <c r="AU171">
        <v>94</v>
      </c>
      <c r="AV171">
        <v>316</v>
      </c>
      <c r="AW171">
        <v>71</v>
      </c>
      <c r="AX171">
        <v>126</v>
      </c>
      <c r="AY171">
        <v>101</v>
      </c>
      <c r="AZ171">
        <v>220</v>
      </c>
      <c r="BA171">
        <v>248</v>
      </c>
      <c r="BB171">
        <v>950</v>
      </c>
      <c r="BC171">
        <v>1060</v>
      </c>
      <c r="BD171">
        <v>347</v>
      </c>
      <c r="BE171">
        <v>521</v>
      </c>
      <c r="BF171">
        <v>257</v>
      </c>
      <c r="BG171">
        <v>63</v>
      </c>
      <c r="BH171">
        <v>33</v>
      </c>
      <c r="BI171">
        <v>40.799999999999997</v>
      </c>
      <c r="BJ171">
        <v>42</v>
      </c>
      <c r="BK171">
        <v>6.096563E-2</v>
      </c>
      <c r="BL171">
        <v>3.7438625000000003E-2</v>
      </c>
      <c r="BM171">
        <v>1.9230769000000002E-2</v>
      </c>
      <c r="BN171">
        <v>6.4648118000000004E-2</v>
      </c>
      <c r="BO171">
        <v>1.4525368E-2</v>
      </c>
      <c r="BP171">
        <v>2.5777413999999998E-2</v>
      </c>
      <c r="BQ171">
        <v>2.0662848000000001E-2</v>
      </c>
      <c r="BR171">
        <v>4.5008183E-2</v>
      </c>
      <c r="BS171">
        <v>5.0736497999999998E-2</v>
      </c>
      <c r="BT171">
        <v>0.194353519</v>
      </c>
      <c r="BU171">
        <v>0.21685761000000001</v>
      </c>
      <c r="BV171">
        <v>7.099018E-2</v>
      </c>
      <c r="BW171">
        <v>0.106587561</v>
      </c>
      <c r="BX171">
        <v>5.2577740999999997E-2</v>
      </c>
      <c r="BY171">
        <v>1.2888706999999999E-2</v>
      </c>
      <c r="BZ171">
        <v>6.7512270000000003E-3</v>
      </c>
      <c r="CA171">
        <v>26</v>
      </c>
      <c r="CB171">
        <v>35</v>
      </c>
      <c r="CC171">
        <v>3</v>
      </c>
      <c r="CD171">
        <v>2.8571428999999999E-2</v>
      </c>
      <c r="CE171">
        <v>0.24761904800000001</v>
      </c>
      <c r="CF171">
        <v>0.33333333300000001</v>
      </c>
      <c r="CG171" t="s">
        <v>161</v>
      </c>
      <c r="CH171" t="s">
        <v>2106</v>
      </c>
      <c r="CI171" t="s">
        <v>2104</v>
      </c>
      <c r="CJ171" t="s">
        <v>2101</v>
      </c>
      <c r="CK171" t="s">
        <v>2105</v>
      </c>
      <c r="CL171" t="s">
        <v>2107</v>
      </c>
    </row>
    <row r="172" spans="1:90">
      <c r="A172" s="1">
        <v>43967</v>
      </c>
      <c r="B172" t="s">
        <v>1279</v>
      </c>
      <c r="C172">
        <v>7747</v>
      </c>
      <c r="D172" t="s">
        <v>559</v>
      </c>
      <c r="E172">
        <v>1</v>
      </c>
      <c r="F172" t="s">
        <v>255</v>
      </c>
      <c r="G172" t="s">
        <v>72</v>
      </c>
      <c r="H172">
        <v>22</v>
      </c>
      <c r="I172" t="s">
        <v>201</v>
      </c>
      <c r="J172" t="s">
        <v>202</v>
      </c>
      <c r="K172">
        <v>158</v>
      </c>
      <c r="L172">
        <v>283385.09490000003</v>
      </c>
      <c r="M172">
        <v>3304</v>
      </c>
      <c r="N172">
        <v>4</v>
      </c>
      <c r="O172">
        <v>162</v>
      </c>
      <c r="P172">
        <v>975</v>
      </c>
      <c r="Q172">
        <v>1157</v>
      </c>
      <c r="R172">
        <v>888</v>
      </c>
      <c r="S172">
        <v>118</v>
      </c>
      <c r="T172">
        <v>1.210654E-3</v>
      </c>
      <c r="U172">
        <v>4.9031476999999997E-2</v>
      </c>
      <c r="V172">
        <v>0.29509685200000002</v>
      </c>
      <c r="W172">
        <v>0.35018159799999998</v>
      </c>
      <c r="X172">
        <v>0.26876513299999999</v>
      </c>
      <c r="Y172">
        <v>3.5714285999999998E-2</v>
      </c>
      <c r="Z172">
        <v>0</v>
      </c>
      <c r="AA172">
        <v>53</v>
      </c>
      <c r="AB172">
        <v>192</v>
      </c>
      <c r="AC172">
        <v>790</v>
      </c>
      <c r="AD172">
        <v>667</v>
      </c>
      <c r="AE172">
        <v>462</v>
      </c>
      <c r="AF172">
        <v>401</v>
      </c>
      <c r="AG172">
        <v>401</v>
      </c>
      <c r="AH172">
        <v>338</v>
      </c>
      <c r="AI172">
        <v>0</v>
      </c>
      <c r="AJ172">
        <v>1.6041162000000001E-2</v>
      </c>
      <c r="AK172">
        <v>5.8111379999999997E-2</v>
      </c>
      <c r="AL172">
        <v>0.23910411600000001</v>
      </c>
      <c r="AM172">
        <v>0.20187651300000001</v>
      </c>
      <c r="AN172">
        <v>0.13983050799999999</v>
      </c>
      <c r="AO172">
        <v>0.121368039</v>
      </c>
      <c r="AP172">
        <v>0.121368039</v>
      </c>
      <c r="AQ172">
        <v>0.102300242</v>
      </c>
      <c r="AR172">
        <v>8354</v>
      </c>
      <c r="AS172">
        <v>701</v>
      </c>
      <c r="AT172">
        <v>372</v>
      </c>
      <c r="AU172">
        <v>213</v>
      </c>
      <c r="AV172">
        <v>577</v>
      </c>
      <c r="AW172">
        <v>138</v>
      </c>
      <c r="AX172">
        <v>251</v>
      </c>
      <c r="AY172">
        <v>181</v>
      </c>
      <c r="AZ172">
        <v>482</v>
      </c>
      <c r="BA172">
        <v>650</v>
      </c>
      <c r="BB172">
        <v>2330</v>
      </c>
      <c r="BC172">
        <v>1703</v>
      </c>
      <c r="BD172">
        <v>276</v>
      </c>
      <c r="BE172">
        <v>322</v>
      </c>
      <c r="BF172">
        <v>135</v>
      </c>
      <c r="BG172">
        <v>17</v>
      </c>
      <c r="BH172">
        <v>6</v>
      </c>
      <c r="BI172">
        <v>32.9</v>
      </c>
      <c r="BJ172">
        <v>34</v>
      </c>
      <c r="BK172">
        <v>8.3911897999999999E-2</v>
      </c>
      <c r="BL172">
        <v>4.4529566999999999E-2</v>
      </c>
      <c r="BM172">
        <v>2.5496768E-2</v>
      </c>
      <c r="BN172">
        <v>6.9068710000000005E-2</v>
      </c>
      <c r="BO172">
        <v>1.6519032999999999E-2</v>
      </c>
      <c r="BP172">
        <v>3.0045486999999999E-2</v>
      </c>
      <c r="BQ172">
        <v>2.1666267999999999E-2</v>
      </c>
      <c r="BR172">
        <v>5.7696912000000003E-2</v>
      </c>
      <c r="BS172">
        <v>7.7807038999999995E-2</v>
      </c>
      <c r="BT172">
        <v>0.27890830700000002</v>
      </c>
      <c r="BU172">
        <v>0.203854441</v>
      </c>
      <c r="BV172">
        <v>3.3038065999999998E-2</v>
      </c>
      <c r="BW172">
        <v>3.8544410000000001E-2</v>
      </c>
      <c r="BX172">
        <v>1.6159923E-2</v>
      </c>
      <c r="BY172">
        <v>2.0349529999999999E-3</v>
      </c>
      <c r="BZ172">
        <v>7.1821899999999998E-4</v>
      </c>
      <c r="CA172">
        <v>45</v>
      </c>
      <c r="CB172">
        <v>27</v>
      </c>
      <c r="CC172">
        <v>20</v>
      </c>
      <c r="CD172">
        <v>0.12658227799999999</v>
      </c>
      <c r="CE172">
        <v>0.28481012700000002</v>
      </c>
      <c r="CF172">
        <v>0.170886076</v>
      </c>
      <c r="CG172" t="s">
        <v>160</v>
      </c>
      <c r="CH172" t="s">
        <v>2106</v>
      </c>
      <c r="CI172" t="s">
        <v>2100</v>
      </c>
      <c r="CJ172" t="s">
        <v>2101</v>
      </c>
      <c r="CK172" t="s">
        <v>2102</v>
      </c>
      <c r="CL172" t="s">
        <v>2107</v>
      </c>
    </row>
    <row r="173" spans="1:90">
      <c r="A173" s="1">
        <v>43974</v>
      </c>
      <c r="B173" t="s">
        <v>1280</v>
      </c>
      <c r="C173">
        <v>2346</v>
      </c>
      <c r="D173" t="s">
        <v>356</v>
      </c>
      <c r="E173">
        <v>1</v>
      </c>
      <c r="F173" t="s">
        <v>255</v>
      </c>
      <c r="G173" t="s">
        <v>77</v>
      </c>
      <c r="H173">
        <v>20</v>
      </c>
      <c r="I173" t="s">
        <v>201</v>
      </c>
      <c r="J173" t="s">
        <v>203</v>
      </c>
      <c r="K173">
        <v>111</v>
      </c>
      <c r="L173">
        <v>258545.49549999999</v>
      </c>
      <c r="M173">
        <v>2702</v>
      </c>
      <c r="N173">
        <v>3</v>
      </c>
      <c r="O173">
        <v>173</v>
      </c>
      <c r="P173">
        <v>561</v>
      </c>
      <c r="Q173">
        <v>1648</v>
      </c>
      <c r="R173">
        <v>277</v>
      </c>
      <c r="S173">
        <v>40</v>
      </c>
      <c r="T173">
        <v>1.110289E-3</v>
      </c>
      <c r="U173">
        <v>6.4026647000000006E-2</v>
      </c>
      <c r="V173">
        <v>0.20762398200000001</v>
      </c>
      <c r="W173">
        <v>0.60991857900000002</v>
      </c>
      <c r="X173">
        <v>0.102516654</v>
      </c>
      <c r="Y173">
        <v>1.4803848999999999E-2</v>
      </c>
      <c r="Z173">
        <v>8</v>
      </c>
      <c r="AA173">
        <v>39</v>
      </c>
      <c r="AB173">
        <v>138</v>
      </c>
      <c r="AC173">
        <v>378</v>
      </c>
      <c r="AD173">
        <v>907</v>
      </c>
      <c r="AE173">
        <v>732</v>
      </c>
      <c r="AF173">
        <v>287</v>
      </c>
      <c r="AG173">
        <v>152</v>
      </c>
      <c r="AH173">
        <v>61</v>
      </c>
      <c r="AI173">
        <v>2.9607700000000002E-3</v>
      </c>
      <c r="AJ173">
        <v>1.4433753000000001E-2</v>
      </c>
      <c r="AK173">
        <v>5.1073278999999999E-2</v>
      </c>
      <c r="AL173">
        <v>0.13989637299999999</v>
      </c>
      <c r="AM173">
        <v>0.33567727600000002</v>
      </c>
      <c r="AN173">
        <v>0.270910437</v>
      </c>
      <c r="AO173">
        <v>0.106217617</v>
      </c>
      <c r="AP173">
        <v>5.6254626000000002E-2</v>
      </c>
      <c r="AQ173">
        <v>2.2575870000000001E-2</v>
      </c>
      <c r="AR173">
        <v>6295</v>
      </c>
      <c r="AS173">
        <v>362</v>
      </c>
      <c r="AT173">
        <v>172</v>
      </c>
      <c r="AU173">
        <v>112</v>
      </c>
      <c r="AV173">
        <v>378</v>
      </c>
      <c r="AW173">
        <v>81</v>
      </c>
      <c r="AX173">
        <v>162</v>
      </c>
      <c r="AY173">
        <v>127</v>
      </c>
      <c r="AZ173">
        <v>350</v>
      </c>
      <c r="BA173">
        <v>369</v>
      </c>
      <c r="BB173">
        <v>1251</v>
      </c>
      <c r="BC173">
        <v>1232</v>
      </c>
      <c r="BD173">
        <v>444</v>
      </c>
      <c r="BE173">
        <v>704</v>
      </c>
      <c r="BF173">
        <v>416</v>
      </c>
      <c r="BG173">
        <v>95</v>
      </c>
      <c r="BH173">
        <v>40</v>
      </c>
      <c r="BI173">
        <v>41.7</v>
      </c>
      <c r="BJ173">
        <v>42</v>
      </c>
      <c r="BK173">
        <v>5.7505957000000003E-2</v>
      </c>
      <c r="BL173">
        <v>2.7323271999999999E-2</v>
      </c>
      <c r="BM173">
        <v>1.7791898E-2</v>
      </c>
      <c r="BN173">
        <v>6.0047656999999997E-2</v>
      </c>
      <c r="BO173">
        <v>1.2867355E-2</v>
      </c>
      <c r="BP173">
        <v>2.5734710000000001E-2</v>
      </c>
      <c r="BQ173">
        <v>2.0174741999999999E-2</v>
      </c>
      <c r="BR173">
        <v>5.5599681999999997E-2</v>
      </c>
      <c r="BS173">
        <v>5.8617951000000001E-2</v>
      </c>
      <c r="BT173">
        <v>0.19872914999999999</v>
      </c>
      <c r="BU173">
        <v>0.195710882</v>
      </c>
      <c r="BV173">
        <v>7.0532168000000006E-2</v>
      </c>
      <c r="BW173">
        <v>0.11183479</v>
      </c>
      <c r="BX173">
        <v>6.6084193999999999E-2</v>
      </c>
      <c r="BY173">
        <v>1.5091342000000001E-2</v>
      </c>
      <c r="BZ173">
        <v>6.3542490000000002E-3</v>
      </c>
      <c r="CA173">
        <v>11</v>
      </c>
      <c r="CB173">
        <v>60</v>
      </c>
      <c r="CC173">
        <v>4</v>
      </c>
      <c r="CD173">
        <v>3.6036036E-2</v>
      </c>
      <c r="CE173">
        <v>9.9099098999999996E-2</v>
      </c>
      <c r="CF173">
        <v>0.54054054100000004</v>
      </c>
      <c r="CG173" t="s">
        <v>159</v>
      </c>
      <c r="CH173" t="s">
        <v>2110</v>
      </c>
      <c r="CI173" t="s">
        <v>2111</v>
      </c>
      <c r="CJ173" t="s">
        <v>167</v>
      </c>
      <c r="CK173" t="s">
        <v>2102</v>
      </c>
      <c r="CL173" t="s">
        <v>2112</v>
      </c>
    </row>
    <row r="174" spans="1:90">
      <c r="A174" s="1">
        <v>43961</v>
      </c>
      <c r="B174" t="s">
        <v>1281</v>
      </c>
      <c r="C174">
        <v>7747</v>
      </c>
      <c r="D174" t="s">
        <v>670</v>
      </c>
      <c r="E174">
        <v>1</v>
      </c>
      <c r="F174" t="s">
        <v>255</v>
      </c>
      <c r="G174" t="s">
        <v>98</v>
      </c>
      <c r="H174">
        <v>27</v>
      </c>
      <c r="I174" t="s">
        <v>201</v>
      </c>
      <c r="J174" t="s">
        <v>171</v>
      </c>
      <c r="K174">
        <v>127</v>
      </c>
      <c r="L174">
        <v>310124.44880000001</v>
      </c>
      <c r="M174">
        <v>3737</v>
      </c>
      <c r="N174">
        <v>6</v>
      </c>
      <c r="O174">
        <v>275</v>
      </c>
      <c r="P174">
        <v>802</v>
      </c>
      <c r="Q174">
        <v>2290</v>
      </c>
      <c r="R174">
        <v>284</v>
      </c>
      <c r="S174">
        <v>80</v>
      </c>
      <c r="T174">
        <v>1.6055659999999999E-3</v>
      </c>
      <c r="U174">
        <v>7.3588440000000005E-2</v>
      </c>
      <c r="V174">
        <v>0.21461064999999999</v>
      </c>
      <c r="W174">
        <v>0.61279100900000005</v>
      </c>
      <c r="X174">
        <v>7.5996788999999995E-2</v>
      </c>
      <c r="Y174">
        <v>2.1407546E-2</v>
      </c>
      <c r="Z174">
        <v>11</v>
      </c>
      <c r="AA174">
        <v>65</v>
      </c>
      <c r="AB174">
        <v>324</v>
      </c>
      <c r="AC174">
        <v>628</v>
      </c>
      <c r="AD174">
        <v>1316</v>
      </c>
      <c r="AE174">
        <v>946</v>
      </c>
      <c r="AF174">
        <v>291</v>
      </c>
      <c r="AG174">
        <v>106</v>
      </c>
      <c r="AH174">
        <v>50</v>
      </c>
      <c r="AI174">
        <v>2.9435379999999999E-3</v>
      </c>
      <c r="AJ174">
        <v>1.7393631E-2</v>
      </c>
      <c r="AK174">
        <v>8.6700561999999995E-2</v>
      </c>
      <c r="AL174">
        <v>0.16804923699999999</v>
      </c>
      <c r="AM174">
        <v>0.35215413400000001</v>
      </c>
      <c r="AN174">
        <v>0.253144233</v>
      </c>
      <c r="AO174">
        <v>7.7869948999999994E-2</v>
      </c>
      <c r="AP174">
        <v>2.8364998999999998E-2</v>
      </c>
      <c r="AQ174">
        <v>1.3379716E-2</v>
      </c>
      <c r="AR174">
        <v>9500</v>
      </c>
      <c r="AS174">
        <v>837</v>
      </c>
      <c r="AT174">
        <v>473</v>
      </c>
      <c r="AU174">
        <v>272</v>
      </c>
      <c r="AV174">
        <v>719</v>
      </c>
      <c r="AW174">
        <v>119</v>
      </c>
      <c r="AX174">
        <v>251</v>
      </c>
      <c r="AY174">
        <v>257</v>
      </c>
      <c r="AZ174">
        <v>596</v>
      </c>
      <c r="BA174">
        <v>683</v>
      </c>
      <c r="BB174">
        <v>2057</v>
      </c>
      <c r="BC174">
        <v>1535</v>
      </c>
      <c r="BD174">
        <v>444</v>
      </c>
      <c r="BE174">
        <v>625</v>
      </c>
      <c r="BF174">
        <v>436</v>
      </c>
      <c r="BG174">
        <v>121</v>
      </c>
      <c r="BH174">
        <v>75</v>
      </c>
      <c r="BI174">
        <v>35.299999999999997</v>
      </c>
      <c r="BJ174">
        <v>33</v>
      </c>
      <c r="BK174">
        <v>8.8105263000000003E-2</v>
      </c>
      <c r="BL174">
        <v>4.9789474E-2</v>
      </c>
      <c r="BM174">
        <v>2.8631579000000001E-2</v>
      </c>
      <c r="BN174">
        <v>7.5684211000000001E-2</v>
      </c>
      <c r="BO174">
        <v>1.2526315999999999E-2</v>
      </c>
      <c r="BP174">
        <v>2.6421053E-2</v>
      </c>
      <c r="BQ174">
        <v>2.7052632E-2</v>
      </c>
      <c r="BR174">
        <v>6.2736842000000001E-2</v>
      </c>
      <c r="BS174">
        <v>7.1894737E-2</v>
      </c>
      <c r="BT174">
        <v>0.216526316</v>
      </c>
      <c r="BU174">
        <v>0.161578947</v>
      </c>
      <c r="BV174">
        <v>4.6736842000000001E-2</v>
      </c>
      <c r="BW174">
        <v>6.5789474000000001E-2</v>
      </c>
      <c r="BX174">
        <v>4.5894736999999998E-2</v>
      </c>
      <c r="BY174">
        <v>1.2736842E-2</v>
      </c>
      <c r="BZ174">
        <v>7.8947370000000006E-3</v>
      </c>
      <c r="CA174">
        <v>1</v>
      </c>
      <c r="CB174">
        <v>58</v>
      </c>
      <c r="CC174">
        <v>7</v>
      </c>
      <c r="CD174">
        <v>5.5118109999999998E-2</v>
      </c>
      <c r="CE174">
        <v>7.8740159999999993E-3</v>
      </c>
      <c r="CF174">
        <v>0.45669291299999998</v>
      </c>
      <c r="CG174" t="s">
        <v>160</v>
      </c>
      <c r="CH174" t="s">
        <v>2106</v>
      </c>
      <c r="CI174" t="s">
        <v>2100</v>
      </c>
      <c r="CJ174" t="s">
        <v>2101</v>
      </c>
      <c r="CK174" t="s">
        <v>2102</v>
      </c>
      <c r="CL174" t="s">
        <v>2107</v>
      </c>
    </row>
    <row r="175" spans="1:90">
      <c r="A175" s="1">
        <v>43958</v>
      </c>
      <c r="B175" t="s">
        <v>1282</v>
      </c>
      <c r="C175">
        <v>5422</v>
      </c>
      <c r="D175" t="s">
        <v>1041</v>
      </c>
      <c r="E175">
        <v>2</v>
      </c>
      <c r="F175" t="s">
        <v>255</v>
      </c>
      <c r="G175" t="s">
        <v>119</v>
      </c>
      <c r="H175">
        <v>29</v>
      </c>
      <c r="I175" t="s">
        <v>228</v>
      </c>
      <c r="J175" t="s">
        <v>214</v>
      </c>
      <c r="K175">
        <v>99</v>
      </c>
      <c r="L175">
        <v>538599.75760000001</v>
      </c>
      <c r="M175">
        <v>2381</v>
      </c>
      <c r="N175">
        <v>8</v>
      </c>
      <c r="O175">
        <v>403</v>
      </c>
      <c r="P175">
        <v>559</v>
      </c>
      <c r="Q175">
        <v>1032</v>
      </c>
      <c r="R175">
        <v>286</v>
      </c>
      <c r="S175">
        <v>93</v>
      </c>
      <c r="T175">
        <v>3.3599329999999998E-3</v>
      </c>
      <c r="U175">
        <v>0.169256615</v>
      </c>
      <c r="V175">
        <v>0.23477530399999999</v>
      </c>
      <c r="W175">
        <v>0.43343133099999998</v>
      </c>
      <c r="X175">
        <v>0.12011759800000001</v>
      </c>
      <c r="Y175">
        <v>3.9059218999999999E-2</v>
      </c>
      <c r="Z175">
        <v>18</v>
      </c>
      <c r="AA175">
        <v>144</v>
      </c>
      <c r="AB175">
        <v>303</v>
      </c>
      <c r="AC175">
        <v>345</v>
      </c>
      <c r="AD175">
        <v>546</v>
      </c>
      <c r="AE175">
        <v>573</v>
      </c>
      <c r="AF175">
        <v>219</v>
      </c>
      <c r="AG175">
        <v>107</v>
      </c>
      <c r="AH175">
        <v>126</v>
      </c>
      <c r="AI175">
        <v>7.5598490000000004E-3</v>
      </c>
      <c r="AJ175">
        <v>6.0478789999999998E-2</v>
      </c>
      <c r="AK175">
        <v>0.12725745499999999</v>
      </c>
      <c r="AL175">
        <v>0.144897102</v>
      </c>
      <c r="AM175">
        <v>0.229315414</v>
      </c>
      <c r="AN175">
        <v>0.24065518699999999</v>
      </c>
      <c r="AO175">
        <v>9.1978160000000003E-2</v>
      </c>
      <c r="AP175">
        <v>4.4939101000000002E-2</v>
      </c>
      <c r="AQ175">
        <v>5.2918941999999997E-2</v>
      </c>
      <c r="AR175">
        <v>5614</v>
      </c>
      <c r="AS175">
        <v>370</v>
      </c>
      <c r="AT175">
        <v>220</v>
      </c>
      <c r="AU175">
        <v>125</v>
      </c>
      <c r="AV175">
        <v>300</v>
      </c>
      <c r="AW175">
        <v>71</v>
      </c>
      <c r="AX175">
        <v>138</v>
      </c>
      <c r="AY175">
        <v>122</v>
      </c>
      <c r="AZ175">
        <v>214</v>
      </c>
      <c r="BA175">
        <v>257</v>
      </c>
      <c r="BB175">
        <v>1211</v>
      </c>
      <c r="BC175">
        <v>1009</v>
      </c>
      <c r="BD175">
        <v>312</v>
      </c>
      <c r="BE175">
        <v>521</v>
      </c>
      <c r="BF175">
        <v>451</v>
      </c>
      <c r="BG175">
        <v>178</v>
      </c>
      <c r="BH175">
        <v>115</v>
      </c>
      <c r="BI175">
        <v>42.5</v>
      </c>
      <c r="BJ175">
        <v>42</v>
      </c>
      <c r="BK175">
        <v>6.5906662000000005E-2</v>
      </c>
      <c r="BL175">
        <v>3.9187745000000003E-2</v>
      </c>
      <c r="BM175">
        <v>2.2265764E-2</v>
      </c>
      <c r="BN175">
        <v>5.3437833999999997E-2</v>
      </c>
      <c r="BO175">
        <v>1.2646954E-2</v>
      </c>
      <c r="BP175">
        <v>2.4581404000000001E-2</v>
      </c>
      <c r="BQ175">
        <v>2.1731385999999998E-2</v>
      </c>
      <c r="BR175">
        <v>3.8118987999999999E-2</v>
      </c>
      <c r="BS175">
        <v>4.5778410999999998E-2</v>
      </c>
      <c r="BT175">
        <v>0.21571072299999999</v>
      </c>
      <c r="BU175">
        <v>0.17972924800000001</v>
      </c>
      <c r="BV175">
        <v>5.5575346999999997E-2</v>
      </c>
      <c r="BW175">
        <v>9.2803705E-2</v>
      </c>
      <c r="BX175">
        <v>8.0334876999999999E-2</v>
      </c>
      <c r="BY175">
        <v>3.1706447999999998E-2</v>
      </c>
      <c r="BZ175">
        <v>2.0484503000000001E-2</v>
      </c>
      <c r="CA175">
        <v>10</v>
      </c>
      <c r="CB175">
        <v>45</v>
      </c>
      <c r="CC175">
        <v>6</v>
      </c>
      <c r="CD175">
        <v>6.0606061000000003E-2</v>
      </c>
      <c r="CE175">
        <v>0.101010101</v>
      </c>
      <c r="CF175">
        <v>0.45454545499999999</v>
      </c>
      <c r="CG175" t="s">
        <v>164</v>
      </c>
      <c r="CH175" t="s">
        <v>2108</v>
      </c>
      <c r="CI175" t="s">
        <v>2104</v>
      </c>
      <c r="CJ175" t="s">
        <v>2101</v>
      </c>
      <c r="CK175" t="s">
        <v>2105</v>
      </c>
      <c r="CL175" t="s">
        <v>2109</v>
      </c>
    </row>
    <row r="176" spans="1:90">
      <c r="A176" s="1">
        <v>43972</v>
      </c>
      <c r="B176" t="s">
        <v>1283</v>
      </c>
      <c r="C176">
        <v>9559</v>
      </c>
      <c r="D176" t="s">
        <v>937</v>
      </c>
      <c r="E176">
        <v>3</v>
      </c>
      <c r="F176" t="s">
        <v>255</v>
      </c>
      <c r="G176" t="s">
        <v>123</v>
      </c>
      <c r="H176">
        <v>27</v>
      </c>
      <c r="I176" t="s">
        <v>228</v>
      </c>
      <c r="J176" t="s">
        <v>219</v>
      </c>
      <c r="K176">
        <v>195</v>
      </c>
      <c r="L176">
        <v>522477.94870000001</v>
      </c>
      <c r="M176">
        <v>2346</v>
      </c>
      <c r="N176">
        <v>10</v>
      </c>
      <c r="O176">
        <v>438</v>
      </c>
      <c r="P176">
        <v>751</v>
      </c>
      <c r="Q176">
        <v>616</v>
      </c>
      <c r="R176">
        <v>407</v>
      </c>
      <c r="S176">
        <v>124</v>
      </c>
      <c r="T176">
        <v>4.2625750000000002E-3</v>
      </c>
      <c r="U176">
        <v>0.18670076699999999</v>
      </c>
      <c r="V176">
        <v>0.32011935200000002</v>
      </c>
      <c r="W176">
        <v>0.26257459500000002</v>
      </c>
      <c r="X176">
        <v>0.173486786</v>
      </c>
      <c r="Y176">
        <v>5.2855924999999998E-2</v>
      </c>
      <c r="Z176">
        <v>24</v>
      </c>
      <c r="AA176">
        <v>77</v>
      </c>
      <c r="AB176">
        <v>371</v>
      </c>
      <c r="AC176">
        <v>523</v>
      </c>
      <c r="AD176">
        <v>408</v>
      </c>
      <c r="AE176">
        <v>327</v>
      </c>
      <c r="AF176">
        <v>233</v>
      </c>
      <c r="AG176">
        <v>181</v>
      </c>
      <c r="AH176">
        <v>202</v>
      </c>
      <c r="AI176">
        <v>1.0230179000000001E-2</v>
      </c>
      <c r="AJ176">
        <v>3.2821823999999999E-2</v>
      </c>
      <c r="AK176">
        <v>0.15814151700000001</v>
      </c>
      <c r="AL176">
        <v>0.22293265100000001</v>
      </c>
      <c r="AM176">
        <v>0.17391304299999999</v>
      </c>
      <c r="AN176">
        <v>0.13938618899999999</v>
      </c>
      <c r="AO176">
        <v>9.9317987999999996E-2</v>
      </c>
      <c r="AP176">
        <v>7.7152600000000002E-2</v>
      </c>
      <c r="AQ176">
        <v>8.6104006999999996E-2</v>
      </c>
      <c r="AR176">
        <v>5362</v>
      </c>
      <c r="AS176">
        <v>303</v>
      </c>
      <c r="AT176">
        <v>163</v>
      </c>
      <c r="AU176">
        <v>104</v>
      </c>
      <c r="AV176">
        <v>288</v>
      </c>
      <c r="AW176">
        <v>53</v>
      </c>
      <c r="AX176">
        <v>131</v>
      </c>
      <c r="AY176">
        <v>136</v>
      </c>
      <c r="AZ176">
        <v>384</v>
      </c>
      <c r="BA176">
        <v>351</v>
      </c>
      <c r="BB176">
        <v>1160</v>
      </c>
      <c r="BC176">
        <v>999</v>
      </c>
      <c r="BD176">
        <v>297</v>
      </c>
      <c r="BE176">
        <v>414</v>
      </c>
      <c r="BF176">
        <v>351</v>
      </c>
      <c r="BG176">
        <v>127</v>
      </c>
      <c r="BH176">
        <v>101</v>
      </c>
      <c r="BI176">
        <v>40.9</v>
      </c>
      <c r="BJ176">
        <v>40</v>
      </c>
      <c r="BK176">
        <v>5.6508765000000002E-2</v>
      </c>
      <c r="BL176">
        <v>3.0399104999999999E-2</v>
      </c>
      <c r="BM176">
        <v>1.9395748000000001E-2</v>
      </c>
      <c r="BN176">
        <v>5.3711302000000002E-2</v>
      </c>
      <c r="BO176">
        <v>9.8843720000000006E-3</v>
      </c>
      <c r="BP176">
        <v>2.4431181999999999E-2</v>
      </c>
      <c r="BQ176">
        <v>2.5363670000000001E-2</v>
      </c>
      <c r="BR176">
        <v>7.1615069000000003E-2</v>
      </c>
      <c r="BS176">
        <v>6.5460648999999996E-2</v>
      </c>
      <c r="BT176">
        <v>0.21633718800000001</v>
      </c>
      <c r="BU176">
        <v>0.18631107799999999</v>
      </c>
      <c r="BV176">
        <v>5.538978E-2</v>
      </c>
      <c r="BW176">
        <v>7.7209996000000003E-2</v>
      </c>
      <c r="BX176">
        <v>6.5460648999999996E-2</v>
      </c>
      <c r="BY176">
        <v>2.3685192000000001E-2</v>
      </c>
      <c r="BZ176">
        <v>1.8836255E-2</v>
      </c>
      <c r="CA176">
        <v>34</v>
      </c>
      <c r="CB176">
        <v>30</v>
      </c>
      <c r="CC176">
        <v>58</v>
      </c>
      <c r="CD176">
        <v>0.297435897</v>
      </c>
      <c r="CE176">
        <v>0.174358974</v>
      </c>
      <c r="CF176">
        <v>0.15384615400000001</v>
      </c>
      <c r="CG176" t="s">
        <v>161</v>
      </c>
      <c r="CH176" t="s">
        <v>2106</v>
      </c>
      <c r="CI176" t="s">
        <v>2104</v>
      </c>
      <c r="CJ176" t="s">
        <v>2101</v>
      </c>
      <c r="CK176" t="s">
        <v>2105</v>
      </c>
      <c r="CL176" t="s">
        <v>2107</v>
      </c>
    </row>
    <row r="177" spans="1:90">
      <c r="A177" s="1">
        <v>43970</v>
      </c>
      <c r="B177" t="s">
        <v>1284</v>
      </c>
      <c r="C177">
        <v>5422</v>
      </c>
      <c r="D177" t="s">
        <v>932</v>
      </c>
      <c r="E177">
        <v>4</v>
      </c>
      <c r="F177" t="s">
        <v>253</v>
      </c>
      <c r="G177" t="s">
        <v>127</v>
      </c>
      <c r="H177">
        <v>28</v>
      </c>
      <c r="I177" t="s">
        <v>228</v>
      </c>
      <c r="J177" t="s">
        <v>212</v>
      </c>
      <c r="K177">
        <v>123</v>
      </c>
      <c r="L177">
        <v>913204.14630000002</v>
      </c>
      <c r="M177">
        <v>2373</v>
      </c>
      <c r="N177">
        <v>2</v>
      </c>
      <c r="O177">
        <v>137</v>
      </c>
      <c r="P177">
        <v>496</v>
      </c>
      <c r="Q177">
        <v>604</v>
      </c>
      <c r="R177">
        <v>679</v>
      </c>
      <c r="S177">
        <v>455</v>
      </c>
      <c r="T177">
        <v>8.4281500000000001E-4</v>
      </c>
      <c r="U177">
        <v>5.7732828E-2</v>
      </c>
      <c r="V177">
        <v>0.209018121</v>
      </c>
      <c r="W177">
        <v>0.25453013099999999</v>
      </c>
      <c r="X177">
        <v>0.28613569300000002</v>
      </c>
      <c r="Y177">
        <v>0.191740413</v>
      </c>
      <c r="Z177">
        <v>10</v>
      </c>
      <c r="AA177">
        <v>27</v>
      </c>
      <c r="AB177">
        <v>139</v>
      </c>
      <c r="AC177">
        <v>337</v>
      </c>
      <c r="AD177">
        <v>330</v>
      </c>
      <c r="AE177">
        <v>299</v>
      </c>
      <c r="AF177">
        <v>307</v>
      </c>
      <c r="AG177">
        <v>321</v>
      </c>
      <c r="AH177">
        <v>603</v>
      </c>
      <c r="AI177">
        <v>4.2140750000000003E-3</v>
      </c>
      <c r="AJ177">
        <v>1.1378002999999999E-2</v>
      </c>
      <c r="AK177">
        <v>5.8575642999999997E-2</v>
      </c>
      <c r="AL177">
        <v>0.142014328</v>
      </c>
      <c r="AM177">
        <v>0.13906447499999999</v>
      </c>
      <c r="AN177">
        <v>0.126000843</v>
      </c>
      <c r="AO177">
        <v>0.12937210299999999</v>
      </c>
      <c r="AP177">
        <v>0.13527180799999999</v>
      </c>
      <c r="AQ177">
        <v>0.25410872299999998</v>
      </c>
      <c r="AR177">
        <v>6312</v>
      </c>
      <c r="AS177">
        <v>464</v>
      </c>
      <c r="AT177">
        <v>308</v>
      </c>
      <c r="AU177">
        <v>184</v>
      </c>
      <c r="AV177">
        <v>481</v>
      </c>
      <c r="AW177">
        <v>89</v>
      </c>
      <c r="AX177">
        <v>184</v>
      </c>
      <c r="AY177">
        <v>118</v>
      </c>
      <c r="AZ177">
        <v>226</v>
      </c>
      <c r="BA177">
        <v>232</v>
      </c>
      <c r="BB177">
        <v>1380</v>
      </c>
      <c r="BC177">
        <v>1329</v>
      </c>
      <c r="BD177">
        <v>388</v>
      </c>
      <c r="BE177">
        <v>507</v>
      </c>
      <c r="BF177">
        <v>279</v>
      </c>
      <c r="BG177">
        <v>92</v>
      </c>
      <c r="BH177">
        <v>51</v>
      </c>
      <c r="BI177">
        <v>38.299999999999997</v>
      </c>
      <c r="BJ177">
        <v>40</v>
      </c>
      <c r="BK177">
        <v>7.3510773000000001E-2</v>
      </c>
      <c r="BL177">
        <v>4.8795944000000001E-2</v>
      </c>
      <c r="BM177">
        <v>2.9150823999999999E-2</v>
      </c>
      <c r="BN177">
        <v>7.6204056000000006E-2</v>
      </c>
      <c r="BO177">
        <v>1.4100127E-2</v>
      </c>
      <c r="BP177">
        <v>2.9150823999999999E-2</v>
      </c>
      <c r="BQ177">
        <v>1.8694550000000001E-2</v>
      </c>
      <c r="BR177">
        <v>3.5804816000000003E-2</v>
      </c>
      <c r="BS177">
        <v>3.6755387E-2</v>
      </c>
      <c r="BT177">
        <v>0.21863117900000001</v>
      </c>
      <c r="BU177">
        <v>0.21055133100000001</v>
      </c>
      <c r="BV177">
        <v>6.1470215000000002E-2</v>
      </c>
      <c r="BW177">
        <v>8.0323194000000001E-2</v>
      </c>
      <c r="BX177">
        <v>4.4201521000000001E-2</v>
      </c>
      <c r="BY177">
        <v>1.4575411999999999E-2</v>
      </c>
      <c r="BZ177">
        <v>8.0798480000000006E-3</v>
      </c>
      <c r="CA177">
        <v>46</v>
      </c>
      <c r="CB177">
        <v>26</v>
      </c>
      <c r="CC177">
        <v>25</v>
      </c>
      <c r="CD177">
        <v>0.203252033</v>
      </c>
      <c r="CE177">
        <v>0.37398374000000001</v>
      </c>
      <c r="CF177">
        <v>0.21138211400000001</v>
      </c>
      <c r="CG177" t="s">
        <v>164</v>
      </c>
      <c r="CH177" t="s">
        <v>2108</v>
      </c>
      <c r="CI177" t="s">
        <v>2104</v>
      </c>
      <c r="CJ177" t="s">
        <v>2101</v>
      </c>
      <c r="CK177" t="s">
        <v>2105</v>
      </c>
      <c r="CL177" t="s">
        <v>2109</v>
      </c>
    </row>
    <row r="178" spans="1:90">
      <c r="A178" s="1">
        <v>43976</v>
      </c>
      <c r="B178" t="s">
        <v>1285</v>
      </c>
      <c r="C178">
        <v>1765</v>
      </c>
      <c r="D178" t="s">
        <v>547</v>
      </c>
      <c r="E178">
        <v>2</v>
      </c>
      <c r="F178" t="s">
        <v>253</v>
      </c>
      <c r="G178" t="s">
        <v>76</v>
      </c>
      <c r="H178">
        <v>18</v>
      </c>
      <c r="I178" t="s">
        <v>201</v>
      </c>
      <c r="J178" t="s">
        <v>185</v>
      </c>
      <c r="K178">
        <v>101</v>
      </c>
      <c r="L178">
        <v>256481.3168</v>
      </c>
      <c r="M178">
        <v>2101</v>
      </c>
      <c r="N178">
        <v>9</v>
      </c>
      <c r="O178">
        <v>243</v>
      </c>
      <c r="P178">
        <v>592</v>
      </c>
      <c r="Q178">
        <v>943</v>
      </c>
      <c r="R178">
        <v>280</v>
      </c>
      <c r="S178">
        <v>34</v>
      </c>
      <c r="T178">
        <v>4.2836740000000003E-3</v>
      </c>
      <c r="U178">
        <v>0.11565921</v>
      </c>
      <c r="V178">
        <v>0.28177058500000002</v>
      </c>
      <c r="W178">
        <v>0.44883388899999999</v>
      </c>
      <c r="X178">
        <v>0.13326987100000001</v>
      </c>
      <c r="Y178">
        <v>1.6182769999999999E-2</v>
      </c>
      <c r="Z178">
        <v>8</v>
      </c>
      <c r="AA178">
        <v>88</v>
      </c>
      <c r="AB178">
        <v>155</v>
      </c>
      <c r="AC178">
        <v>451</v>
      </c>
      <c r="AD178">
        <v>496</v>
      </c>
      <c r="AE178">
        <v>471</v>
      </c>
      <c r="AF178">
        <v>258</v>
      </c>
      <c r="AG178">
        <v>121</v>
      </c>
      <c r="AH178">
        <v>53</v>
      </c>
      <c r="AI178">
        <v>3.8077110000000001E-3</v>
      </c>
      <c r="AJ178">
        <v>4.1884816999999998E-2</v>
      </c>
      <c r="AK178">
        <v>7.3774392999999994E-2</v>
      </c>
      <c r="AL178">
        <v>0.21465968599999999</v>
      </c>
      <c r="AM178">
        <v>0.23607805800000001</v>
      </c>
      <c r="AN178">
        <v>0.22417896200000001</v>
      </c>
      <c r="AO178">
        <v>0.122798667</v>
      </c>
      <c r="AP178">
        <v>5.7591623000000002E-2</v>
      </c>
      <c r="AQ178">
        <v>2.5226083E-2</v>
      </c>
      <c r="AR178">
        <v>4861</v>
      </c>
      <c r="AS178">
        <v>324</v>
      </c>
      <c r="AT178">
        <v>160</v>
      </c>
      <c r="AU178">
        <v>117</v>
      </c>
      <c r="AV178">
        <v>289</v>
      </c>
      <c r="AW178">
        <v>64</v>
      </c>
      <c r="AX178">
        <v>126</v>
      </c>
      <c r="AY178">
        <v>95</v>
      </c>
      <c r="AZ178">
        <v>280</v>
      </c>
      <c r="BA178">
        <v>347</v>
      </c>
      <c r="BB178">
        <v>1027</v>
      </c>
      <c r="BC178">
        <v>1164</v>
      </c>
      <c r="BD178">
        <v>280</v>
      </c>
      <c r="BE178">
        <v>315</v>
      </c>
      <c r="BF178">
        <v>209</v>
      </c>
      <c r="BG178">
        <v>48</v>
      </c>
      <c r="BH178">
        <v>16</v>
      </c>
      <c r="BI178">
        <v>38.200000000000003</v>
      </c>
      <c r="BJ178">
        <v>39</v>
      </c>
      <c r="BK178">
        <v>6.6652952000000001E-2</v>
      </c>
      <c r="BL178">
        <v>3.2915038000000001E-2</v>
      </c>
      <c r="BM178">
        <v>2.4069121999999998E-2</v>
      </c>
      <c r="BN178">
        <v>5.9452787E-2</v>
      </c>
      <c r="BO178">
        <v>1.3166015E-2</v>
      </c>
      <c r="BP178">
        <v>2.5920591999999999E-2</v>
      </c>
      <c r="BQ178">
        <v>1.9543304000000001E-2</v>
      </c>
      <c r="BR178">
        <v>5.7601316999999999E-2</v>
      </c>
      <c r="BS178">
        <v>7.1384488999999995E-2</v>
      </c>
      <c r="BT178">
        <v>0.211273401</v>
      </c>
      <c r="BU178">
        <v>0.239456902</v>
      </c>
      <c r="BV178">
        <v>5.7601316999999999E-2</v>
      </c>
      <c r="BW178">
        <v>6.4801480999999994E-2</v>
      </c>
      <c r="BX178">
        <v>4.2995268000000003E-2</v>
      </c>
      <c r="BY178">
        <v>9.8745110000000007E-3</v>
      </c>
      <c r="BZ178">
        <v>3.2915039999999998E-3</v>
      </c>
      <c r="CA178">
        <v>21</v>
      </c>
      <c r="CB178">
        <v>24</v>
      </c>
      <c r="CC178">
        <v>3</v>
      </c>
      <c r="CD178">
        <v>2.9702969999999999E-2</v>
      </c>
      <c r="CE178">
        <v>0.20792079199999999</v>
      </c>
      <c r="CF178">
        <v>0.23762376199999999</v>
      </c>
      <c r="CG178" t="s">
        <v>157</v>
      </c>
      <c r="CH178" t="s">
        <v>2108</v>
      </c>
      <c r="CI178" t="s">
        <v>2100</v>
      </c>
      <c r="CJ178" t="s">
        <v>2101</v>
      </c>
      <c r="CK178" t="s">
        <v>2102</v>
      </c>
      <c r="CL178" t="s">
        <v>2109</v>
      </c>
    </row>
    <row r="179" spans="1:90">
      <c r="A179" s="1">
        <v>43972</v>
      </c>
      <c r="B179" t="s">
        <v>1286</v>
      </c>
      <c r="C179">
        <v>7747</v>
      </c>
      <c r="D179" t="s">
        <v>539</v>
      </c>
      <c r="E179">
        <v>1</v>
      </c>
      <c r="F179" t="s">
        <v>253</v>
      </c>
      <c r="G179" t="s">
        <v>105</v>
      </c>
      <c r="H179">
        <v>21</v>
      </c>
      <c r="I179" t="s">
        <v>201</v>
      </c>
      <c r="J179" t="s">
        <v>198</v>
      </c>
      <c r="K179">
        <v>198</v>
      </c>
      <c r="L179">
        <v>285930.00510000001</v>
      </c>
      <c r="M179">
        <v>3280</v>
      </c>
      <c r="N179">
        <v>6</v>
      </c>
      <c r="O179">
        <v>246</v>
      </c>
      <c r="P179">
        <v>810</v>
      </c>
      <c r="Q179">
        <v>1361</v>
      </c>
      <c r="R179">
        <v>745</v>
      </c>
      <c r="S179">
        <v>112</v>
      </c>
      <c r="T179">
        <v>1.829268E-3</v>
      </c>
      <c r="U179">
        <v>7.4999999999999997E-2</v>
      </c>
      <c r="V179">
        <v>0.24695122</v>
      </c>
      <c r="W179">
        <v>0.41493902399999999</v>
      </c>
      <c r="X179">
        <v>0.22713414600000001</v>
      </c>
      <c r="Y179">
        <v>3.4146340999999997E-2</v>
      </c>
      <c r="Z179">
        <v>10</v>
      </c>
      <c r="AA179">
        <v>58</v>
      </c>
      <c r="AB179">
        <v>192</v>
      </c>
      <c r="AC179">
        <v>559</v>
      </c>
      <c r="AD179">
        <v>738</v>
      </c>
      <c r="AE179">
        <v>757</v>
      </c>
      <c r="AF179">
        <v>470</v>
      </c>
      <c r="AG179">
        <v>310</v>
      </c>
      <c r="AH179">
        <v>186</v>
      </c>
      <c r="AI179">
        <v>3.0487800000000001E-3</v>
      </c>
      <c r="AJ179">
        <v>1.7682927000000001E-2</v>
      </c>
      <c r="AK179">
        <v>5.8536585000000002E-2</v>
      </c>
      <c r="AL179">
        <v>0.170426829</v>
      </c>
      <c r="AM179">
        <v>0.22500000000000001</v>
      </c>
      <c r="AN179">
        <v>0.230792683</v>
      </c>
      <c r="AO179">
        <v>0.143292683</v>
      </c>
      <c r="AP179">
        <v>9.4512194999999993E-2</v>
      </c>
      <c r="AQ179">
        <v>5.6707317E-2</v>
      </c>
      <c r="AR179">
        <v>7850</v>
      </c>
      <c r="AS179">
        <v>363</v>
      </c>
      <c r="AT179">
        <v>237</v>
      </c>
      <c r="AU179">
        <v>139</v>
      </c>
      <c r="AV179">
        <v>448</v>
      </c>
      <c r="AW179">
        <v>92</v>
      </c>
      <c r="AX179">
        <v>205</v>
      </c>
      <c r="AY179">
        <v>166</v>
      </c>
      <c r="AZ179">
        <v>415</v>
      </c>
      <c r="BA179">
        <v>371</v>
      </c>
      <c r="BB179">
        <v>1365</v>
      </c>
      <c r="BC179">
        <v>1759</v>
      </c>
      <c r="BD179">
        <v>577</v>
      </c>
      <c r="BE179">
        <v>926</v>
      </c>
      <c r="BF179">
        <v>593</v>
      </c>
      <c r="BG179">
        <v>121</v>
      </c>
      <c r="BH179">
        <v>73</v>
      </c>
      <c r="BI179">
        <v>43.6</v>
      </c>
      <c r="BJ179">
        <v>46</v>
      </c>
      <c r="BK179">
        <v>4.6242037999999999E-2</v>
      </c>
      <c r="BL179">
        <v>3.0191083000000001E-2</v>
      </c>
      <c r="BM179">
        <v>1.7707006000000001E-2</v>
      </c>
      <c r="BN179">
        <v>5.7070063999999997E-2</v>
      </c>
      <c r="BO179">
        <v>1.1719745E-2</v>
      </c>
      <c r="BP179">
        <v>2.611465E-2</v>
      </c>
      <c r="BQ179">
        <v>2.1146497E-2</v>
      </c>
      <c r="BR179">
        <v>5.2866242000000001E-2</v>
      </c>
      <c r="BS179">
        <v>4.7261145999999997E-2</v>
      </c>
      <c r="BT179">
        <v>0.17388534999999999</v>
      </c>
      <c r="BU179">
        <v>0.22407643299999999</v>
      </c>
      <c r="BV179">
        <v>7.3503184999999999E-2</v>
      </c>
      <c r="BW179">
        <v>0.117961783</v>
      </c>
      <c r="BX179">
        <v>7.5541400999999994E-2</v>
      </c>
      <c r="BY179">
        <v>1.5414013000000001E-2</v>
      </c>
      <c r="BZ179">
        <v>9.2993629999999997E-3</v>
      </c>
      <c r="CA179">
        <v>33</v>
      </c>
      <c r="CB179">
        <v>85</v>
      </c>
      <c r="CC179">
        <v>25</v>
      </c>
      <c r="CD179">
        <v>0.12626262599999999</v>
      </c>
      <c r="CE179">
        <v>0.16666666699999999</v>
      </c>
      <c r="CF179">
        <v>0.42929292899999999</v>
      </c>
      <c r="CG179" t="s">
        <v>160</v>
      </c>
      <c r="CH179" t="s">
        <v>2106</v>
      </c>
      <c r="CI179" t="s">
        <v>2100</v>
      </c>
      <c r="CJ179" t="s">
        <v>2101</v>
      </c>
      <c r="CK179" t="s">
        <v>2102</v>
      </c>
      <c r="CL179" t="s">
        <v>2107</v>
      </c>
    </row>
    <row r="180" spans="1:90">
      <c r="A180" s="1">
        <v>43974</v>
      </c>
      <c r="B180" t="s">
        <v>1287</v>
      </c>
      <c r="C180">
        <v>7747</v>
      </c>
      <c r="D180" t="s">
        <v>639</v>
      </c>
      <c r="E180">
        <v>2</v>
      </c>
      <c r="F180" t="s">
        <v>253</v>
      </c>
      <c r="G180" t="s">
        <v>91</v>
      </c>
      <c r="H180">
        <v>28</v>
      </c>
      <c r="I180" t="s">
        <v>201</v>
      </c>
      <c r="J180" t="s">
        <v>179</v>
      </c>
      <c r="K180">
        <v>291</v>
      </c>
      <c r="L180">
        <v>356149.11339999997</v>
      </c>
      <c r="M180">
        <v>3692</v>
      </c>
      <c r="N180">
        <v>1</v>
      </c>
      <c r="O180">
        <v>294</v>
      </c>
      <c r="P180">
        <v>605</v>
      </c>
      <c r="Q180">
        <v>1898</v>
      </c>
      <c r="R180">
        <v>789</v>
      </c>
      <c r="S180">
        <v>105</v>
      </c>
      <c r="T180">
        <v>2.7085599999999998E-4</v>
      </c>
      <c r="U180">
        <v>7.9631636000000006E-2</v>
      </c>
      <c r="V180">
        <v>0.163867822</v>
      </c>
      <c r="W180">
        <v>0.51408450699999997</v>
      </c>
      <c r="X180">
        <v>0.21370530900000001</v>
      </c>
      <c r="Y180">
        <v>2.8439869999999999E-2</v>
      </c>
      <c r="Z180">
        <v>8</v>
      </c>
      <c r="AA180">
        <v>60</v>
      </c>
      <c r="AB180">
        <v>256</v>
      </c>
      <c r="AC180">
        <v>390</v>
      </c>
      <c r="AD180">
        <v>911</v>
      </c>
      <c r="AE180">
        <v>1024</v>
      </c>
      <c r="AF180">
        <v>536</v>
      </c>
      <c r="AG180">
        <v>323</v>
      </c>
      <c r="AH180">
        <v>184</v>
      </c>
      <c r="AI180">
        <v>2.166847E-3</v>
      </c>
      <c r="AJ180">
        <v>1.6251353999999999E-2</v>
      </c>
      <c r="AK180">
        <v>6.9339111999999994E-2</v>
      </c>
      <c r="AL180">
        <v>0.105633803</v>
      </c>
      <c r="AM180">
        <v>0.246749729</v>
      </c>
      <c r="AN180">
        <v>0.27735644599999998</v>
      </c>
      <c r="AO180">
        <v>0.14517876499999999</v>
      </c>
      <c r="AP180">
        <v>8.7486457000000004E-2</v>
      </c>
      <c r="AQ180">
        <v>4.9837486E-2</v>
      </c>
      <c r="AR180">
        <v>8812</v>
      </c>
      <c r="AS180">
        <v>418</v>
      </c>
      <c r="AT180">
        <v>253</v>
      </c>
      <c r="AU180">
        <v>193</v>
      </c>
      <c r="AV180">
        <v>533</v>
      </c>
      <c r="AW180">
        <v>132</v>
      </c>
      <c r="AX180">
        <v>237</v>
      </c>
      <c r="AY180">
        <v>225</v>
      </c>
      <c r="AZ180">
        <v>476</v>
      </c>
      <c r="BA180">
        <v>358</v>
      </c>
      <c r="BB180">
        <v>1612</v>
      </c>
      <c r="BC180">
        <v>1871</v>
      </c>
      <c r="BD180">
        <v>581</v>
      </c>
      <c r="BE180">
        <v>963</v>
      </c>
      <c r="BF180">
        <v>695</v>
      </c>
      <c r="BG180">
        <v>176</v>
      </c>
      <c r="BH180">
        <v>89</v>
      </c>
      <c r="BI180">
        <v>43</v>
      </c>
      <c r="BJ180">
        <v>44</v>
      </c>
      <c r="BK180">
        <v>4.7435314999999999E-2</v>
      </c>
      <c r="BL180">
        <v>2.8710849E-2</v>
      </c>
      <c r="BM180">
        <v>2.1901951999999999E-2</v>
      </c>
      <c r="BN180">
        <v>6.0485701000000003E-2</v>
      </c>
      <c r="BO180">
        <v>1.4979572999999999E-2</v>
      </c>
      <c r="BP180">
        <v>2.6895143E-2</v>
      </c>
      <c r="BQ180">
        <v>2.5533363999999999E-2</v>
      </c>
      <c r="BR180">
        <v>5.4017249000000003E-2</v>
      </c>
      <c r="BS180">
        <v>4.0626418999999997E-2</v>
      </c>
      <c r="BT180">
        <v>0.18293236500000001</v>
      </c>
      <c r="BU180">
        <v>0.21232410299999999</v>
      </c>
      <c r="BV180">
        <v>6.5932819000000004E-2</v>
      </c>
      <c r="BW180">
        <v>0.109282796</v>
      </c>
      <c r="BX180">
        <v>7.8869723000000003E-2</v>
      </c>
      <c r="BY180">
        <v>1.9972764E-2</v>
      </c>
      <c r="BZ180">
        <v>1.0099864E-2</v>
      </c>
      <c r="CA180">
        <v>49</v>
      </c>
      <c r="CB180">
        <v>81</v>
      </c>
      <c r="CC180">
        <v>82</v>
      </c>
      <c r="CD180">
        <v>0.28178694199999998</v>
      </c>
      <c r="CE180">
        <v>0.16838487999999999</v>
      </c>
      <c r="CF180">
        <v>0.27835051500000002</v>
      </c>
      <c r="CG180" t="s">
        <v>160</v>
      </c>
      <c r="CH180" t="s">
        <v>2106</v>
      </c>
      <c r="CI180" t="s">
        <v>2100</v>
      </c>
      <c r="CJ180" t="s">
        <v>2101</v>
      </c>
      <c r="CK180" t="s">
        <v>2102</v>
      </c>
      <c r="CL180" t="s">
        <v>2107</v>
      </c>
    </row>
    <row r="181" spans="1:90">
      <c r="A181" s="1">
        <v>43964</v>
      </c>
      <c r="B181" t="s">
        <v>1288</v>
      </c>
      <c r="C181">
        <v>1549</v>
      </c>
      <c r="D181" t="s">
        <v>1044</v>
      </c>
      <c r="E181">
        <v>1</v>
      </c>
      <c r="F181" t="s">
        <v>255</v>
      </c>
      <c r="G181" t="s">
        <v>143</v>
      </c>
      <c r="H181">
        <v>18</v>
      </c>
      <c r="I181" t="s">
        <v>228</v>
      </c>
      <c r="J181" t="s">
        <v>214</v>
      </c>
      <c r="K181">
        <v>136</v>
      </c>
      <c r="L181">
        <v>505787.5</v>
      </c>
      <c r="M181">
        <v>3100</v>
      </c>
      <c r="N181">
        <v>2</v>
      </c>
      <c r="O181">
        <v>213</v>
      </c>
      <c r="P181">
        <v>705</v>
      </c>
      <c r="Q181">
        <v>1287</v>
      </c>
      <c r="R181">
        <v>670</v>
      </c>
      <c r="S181">
        <v>223</v>
      </c>
      <c r="T181">
        <v>6.45161E-4</v>
      </c>
      <c r="U181">
        <v>6.8709676999999997E-2</v>
      </c>
      <c r="V181">
        <v>0.22741935499999999</v>
      </c>
      <c r="W181">
        <v>0.41516129000000002</v>
      </c>
      <c r="X181">
        <v>0.216129032</v>
      </c>
      <c r="Y181">
        <v>7.1935483999999994E-2</v>
      </c>
      <c r="Z181">
        <v>6</v>
      </c>
      <c r="AA181">
        <v>36</v>
      </c>
      <c r="AB181">
        <v>212</v>
      </c>
      <c r="AC181">
        <v>569</v>
      </c>
      <c r="AD181">
        <v>672</v>
      </c>
      <c r="AE181">
        <v>620</v>
      </c>
      <c r="AF181">
        <v>407</v>
      </c>
      <c r="AG181">
        <v>305</v>
      </c>
      <c r="AH181">
        <v>273</v>
      </c>
      <c r="AI181">
        <v>1.9354839999999999E-3</v>
      </c>
      <c r="AJ181">
        <v>1.1612903000000001E-2</v>
      </c>
      <c r="AK181">
        <v>6.8387096999999994E-2</v>
      </c>
      <c r="AL181">
        <v>0.18354838700000001</v>
      </c>
      <c r="AM181">
        <v>0.216774194</v>
      </c>
      <c r="AN181">
        <v>0.2</v>
      </c>
      <c r="AO181">
        <v>0.13129032299999999</v>
      </c>
      <c r="AP181">
        <v>9.8387097000000007E-2</v>
      </c>
      <c r="AQ181">
        <v>8.8064515999999995E-2</v>
      </c>
      <c r="AR181">
        <v>8061</v>
      </c>
      <c r="AS181">
        <v>598</v>
      </c>
      <c r="AT181">
        <v>304</v>
      </c>
      <c r="AU181">
        <v>192</v>
      </c>
      <c r="AV181">
        <v>507</v>
      </c>
      <c r="AW181">
        <v>97</v>
      </c>
      <c r="AX181">
        <v>213</v>
      </c>
      <c r="AY181">
        <v>157</v>
      </c>
      <c r="AZ181">
        <v>412</v>
      </c>
      <c r="BA181">
        <v>446</v>
      </c>
      <c r="BB181">
        <v>1885</v>
      </c>
      <c r="BC181">
        <v>1610</v>
      </c>
      <c r="BD181">
        <v>440</v>
      </c>
      <c r="BE181">
        <v>624</v>
      </c>
      <c r="BF181">
        <v>387</v>
      </c>
      <c r="BG181">
        <v>103</v>
      </c>
      <c r="BH181">
        <v>86</v>
      </c>
      <c r="BI181">
        <v>38.5</v>
      </c>
      <c r="BJ181">
        <v>39</v>
      </c>
      <c r="BK181">
        <v>7.4184343999999999E-2</v>
      </c>
      <c r="BL181">
        <v>3.7712442999999998E-2</v>
      </c>
      <c r="BM181">
        <v>2.3818385000000001E-2</v>
      </c>
      <c r="BN181">
        <v>6.2895422000000006E-2</v>
      </c>
      <c r="BO181">
        <v>1.2033245999999999E-2</v>
      </c>
      <c r="BP181">
        <v>2.6423520999999998E-2</v>
      </c>
      <c r="BQ181">
        <v>1.9476492000000001E-2</v>
      </c>
      <c r="BR181">
        <v>5.1110283999999999E-2</v>
      </c>
      <c r="BS181">
        <v>5.5328123E-2</v>
      </c>
      <c r="BT181">
        <v>0.23384195499999999</v>
      </c>
      <c r="BU181">
        <v>0.199727081</v>
      </c>
      <c r="BV181">
        <v>5.4583799000000002E-2</v>
      </c>
      <c r="BW181">
        <v>7.7409750999999999E-2</v>
      </c>
      <c r="BX181">
        <v>4.8008931999999997E-2</v>
      </c>
      <c r="BY181">
        <v>1.2777571E-2</v>
      </c>
      <c r="BZ181">
        <v>1.0668652000000001E-2</v>
      </c>
      <c r="CA181">
        <v>28</v>
      </c>
      <c r="CB181">
        <v>31</v>
      </c>
      <c r="CC181">
        <v>20</v>
      </c>
      <c r="CD181">
        <v>0.147058824</v>
      </c>
      <c r="CE181">
        <v>0.20588235299999999</v>
      </c>
      <c r="CF181">
        <v>0.227941176</v>
      </c>
      <c r="CG181" t="s">
        <v>163</v>
      </c>
      <c r="CH181" t="s">
        <v>2099</v>
      </c>
      <c r="CI181" t="s">
        <v>2104</v>
      </c>
      <c r="CJ181" t="s">
        <v>2101</v>
      </c>
      <c r="CK181" t="s">
        <v>2105</v>
      </c>
      <c r="CL181" t="s">
        <v>2103</v>
      </c>
    </row>
    <row r="182" spans="1:90">
      <c r="A182" s="1">
        <v>43966</v>
      </c>
      <c r="B182" t="s">
        <v>1289</v>
      </c>
      <c r="C182">
        <v>5422</v>
      </c>
      <c r="D182" t="s">
        <v>1099</v>
      </c>
      <c r="E182">
        <v>1</v>
      </c>
      <c r="F182" t="s">
        <v>253</v>
      </c>
      <c r="G182" t="s">
        <v>30</v>
      </c>
      <c r="H182">
        <v>21</v>
      </c>
      <c r="I182" t="s">
        <v>228</v>
      </c>
      <c r="J182" t="s">
        <v>217</v>
      </c>
      <c r="K182">
        <v>298</v>
      </c>
      <c r="L182">
        <v>356004.04359999998</v>
      </c>
      <c r="M182">
        <v>3729</v>
      </c>
      <c r="N182">
        <v>5</v>
      </c>
      <c r="O182">
        <v>591</v>
      </c>
      <c r="P182">
        <v>1303</v>
      </c>
      <c r="Q182">
        <v>1425</v>
      </c>
      <c r="R182">
        <v>336</v>
      </c>
      <c r="S182">
        <v>69</v>
      </c>
      <c r="T182">
        <v>1.3408420000000001E-3</v>
      </c>
      <c r="U182">
        <v>0.15848752999999999</v>
      </c>
      <c r="V182">
        <v>0.34942343799999998</v>
      </c>
      <c r="W182">
        <v>0.38213998399999999</v>
      </c>
      <c r="X182">
        <v>9.0104586E-2</v>
      </c>
      <c r="Y182">
        <v>1.8503619999999998E-2</v>
      </c>
      <c r="Z182">
        <v>31</v>
      </c>
      <c r="AA182">
        <v>147</v>
      </c>
      <c r="AB182">
        <v>543</v>
      </c>
      <c r="AC182">
        <v>890</v>
      </c>
      <c r="AD182">
        <v>947</v>
      </c>
      <c r="AE182">
        <v>661</v>
      </c>
      <c r="AF182">
        <v>290</v>
      </c>
      <c r="AG182">
        <v>133</v>
      </c>
      <c r="AH182">
        <v>87</v>
      </c>
      <c r="AI182">
        <v>8.3132210000000008E-3</v>
      </c>
      <c r="AJ182">
        <v>3.9420756000000001E-2</v>
      </c>
      <c r="AK182">
        <v>0.14561544700000001</v>
      </c>
      <c r="AL182">
        <v>0.238669885</v>
      </c>
      <c r="AM182">
        <v>0.25395548400000001</v>
      </c>
      <c r="AN182">
        <v>0.177259319</v>
      </c>
      <c r="AO182">
        <v>7.7768839000000006E-2</v>
      </c>
      <c r="AP182">
        <v>3.5666398000000002E-2</v>
      </c>
      <c r="AQ182">
        <v>2.3330652E-2</v>
      </c>
      <c r="AR182">
        <v>8257</v>
      </c>
      <c r="AS182">
        <v>588</v>
      </c>
      <c r="AT182">
        <v>268</v>
      </c>
      <c r="AU182">
        <v>160</v>
      </c>
      <c r="AV182">
        <v>435</v>
      </c>
      <c r="AW182">
        <v>81</v>
      </c>
      <c r="AX182">
        <v>162</v>
      </c>
      <c r="AY182">
        <v>159</v>
      </c>
      <c r="AZ182">
        <v>396</v>
      </c>
      <c r="BA182">
        <v>545</v>
      </c>
      <c r="BB182">
        <v>1918</v>
      </c>
      <c r="BC182">
        <v>1609</v>
      </c>
      <c r="BD182">
        <v>456</v>
      </c>
      <c r="BE182">
        <v>775</v>
      </c>
      <c r="BF182">
        <v>496</v>
      </c>
      <c r="BG182">
        <v>145</v>
      </c>
      <c r="BH182">
        <v>64</v>
      </c>
      <c r="BI182">
        <v>40.299999999999997</v>
      </c>
      <c r="BJ182">
        <v>40</v>
      </c>
      <c r="BK182">
        <v>7.1212305000000004E-2</v>
      </c>
      <c r="BL182">
        <v>3.2457308999999997E-2</v>
      </c>
      <c r="BM182">
        <v>1.9377498E-2</v>
      </c>
      <c r="BN182">
        <v>5.2682571999999997E-2</v>
      </c>
      <c r="BO182">
        <v>9.8098579999999994E-3</v>
      </c>
      <c r="BP182">
        <v>1.9619716999999998E-2</v>
      </c>
      <c r="BQ182">
        <v>1.9256388999999999E-2</v>
      </c>
      <c r="BR182">
        <v>4.7959307E-2</v>
      </c>
      <c r="BS182">
        <v>6.6004601999999996E-2</v>
      </c>
      <c r="BT182">
        <v>0.23228775600000001</v>
      </c>
      <c r="BU182">
        <v>0.194864963</v>
      </c>
      <c r="BV182">
        <v>5.5225868999999997E-2</v>
      </c>
      <c r="BW182">
        <v>9.3859755000000003E-2</v>
      </c>
      <c r="BX182">
        <v>6.0070243000000002E-2</v>
      </c>
      <c r="BY182">
        <v>1.7560856999999999E-2</v>
      </c>
      <c r="BZ182">
        <v>7.7509989999999997E-3</v>
      </c>
      <c r="CA182">
        <v>20</v>
      </c>
      <c r="CB182">
        <v>54</v>
      </c>
      <c r="CC182">
        <v>153</v>
      </c>
      <c r="CD182">
        <v>0.51342281899999997</v>
      </c>
      <c r="CE182">
        <v>6.7114093999999999E-2</v>
      </c>
      <c r="CF182">
        <v>0.18120805400000001</v>
      </c>
      <c r="CG182" t="s">
        <v>164</v>
      </c>
      <c r="CH182" t="s">
        <v>2108</v>
      </c>
      <c r="CI182" t="s">
        <v>2104</v>
      </c>
      <c r="CJ182" t="s">
        <v>2101</v>
      </c>
      <c r="CK182" t="s">
        <v>2105</v>
      </c>
      <c r="CL182" t="s">
        <v>2109</v>
      </c>
    </row>
    <row r="183" spans="1:90">
      <c r="A183" s="1">
        <v>43975</v>
      </c>
      <c r="B183" t="s">
        <v>1290</v>
      </c>
      <c r="C183">
        <v>9559</v>
      </c>
      <c r="D183" t="s">
        <v>1010</v>
      </c>
      <c r="E183">
        <v>1</v>
      </c>
      <c r="F183" t="s">
        <v>253</v>
      </c>
      <c r="G183" t="s">
        <v>140</v>
      </c>
      <c r="H183">
        <v>29</v>
      </c>
      <c r="I183" t="s">
        <v>228</v>
      </c>
      <c r="J183" t="s">
        <v>214</v>
      </c>
      <c r="K183">
        <v>132</v>
      </c>
      <c r="L183">
        <v>901176.57579999999</v>
      </c>
      <c r="M183">
        <v>1955</v>
      </c>
      <c r="N183">
        <v>5</v>
      </c>
      <c r="O183">
        <v>374</v>
      </c>
      <c r="P183">
        <v>730</v>
      </c>
      <c r="Q183">
        <v>339</v>
      </c>
      <c r="R183">
        <v>240</v>
      </c>
      <c r="S183">
        <v>267</v>
      </c>
      <c r="T183">
        <v>2.557545E-3</v>
      </c>
      <c r="U183">
        <v>0.19130434800000001</v>
      </c>
      <c r="V183">
        <v>0.37340153500000001</v>
      </c>
      <c r="W183">
        <v>0.173401535</v>
      </c>
      <c r="X183">
        <v>0.122762148</v>
      </c>
      <c r="Y183">
        <v>0.13657289</v>
      </c>
      <c r="Z183">
        <v>15</v>
      </c>
      <c r="AA183">
        <v>174</v>
      </c>
      <c r="AB183">
        <v>355</v>
      </c>
      <c r="AC183">
        <v>498</v>
      </c>
      <c r="AD183">
        <v>230</v>
      </c>
      <c r="AE183">
        <v>144</v>
      </c>
      <c r="AF183">
        <v>97</v>
      </c>
      <c r="AG183">
        <v>103</v>
      </c>
      <c r="AH183">
        <v>339</v>
      </c>
      <c r="AI183">
        <v>7.6726340000000002E-3</v>
      </c>
      <c r="AJ183">
        <v>8.9002557999999996E-2</v>
      </c>
      <c r="AK183">
        <v>0.181585678</v>
      </c>
      <c r="AL183">
        <v>0.25473145800000002</v>
      </c>
      <c r="AM183">
        <v>0.117647059</v>
      </c>
      <c r="AN183">
        <v>7.3657289000000001E-2</v>
      </c>
      <c r="AO183">
        <v>4.9616368000000001E-2</v>
      </c>
      <c r="AP183">
        <v>5.2685422000000003E-2</v>
      </c>
      <c r="AQ183">
        <v>0.173401535</v>
      </c>
      <c r="AR183">
        <v>4305</v>
      </c>
      <c r="AS183">
        <v>254</v>
      </c>
      <c r="AT183">
        <v>131</v>
      </c>
      <c r="AU183">
        <v>87</v>
      </c>
      <c r="AV183">
        <v>230</v>
      </c>
      <c r="AW183">
        <v>53</v>
      </c>
      <c r="AX183">
        <v>92</v>
      </c>
      <c r="AY183">
        <v>74</v>
      </c>
      <c r="AZ183">
        <v>235</v>
      </c>
      <c r="BA183">
        <v>379</v>
      </c>
      <c r="BB183">
        <v>1084</v>
      </c>
      <c r="BC183">
        <v>824</v>
      </c>
      <c r="BD183">
        <v>255</v>
      </c>
      <c r="BE183">
        <v>305</v>
      </c>
      <c r="BF183">
        <v>195</v>
      </c>
      <c r="BG183">
        <v>74</v>
      </c>
      <c r="BH183">
        <v>33</v>
      </c>
      <c r="BI183">
        <v>38.9</v>
      </c>
      <c r="BJ183">
        <v>37</v>
      </c>
      <c r="BK183">
        <v>5.9001161000000003E-2</v>
      </c>
      <c r="BL183">
        <v>3.0429733E-2</v>
      </c>
      <c r="BM183">
        <v>2.0209059000000001E-2</v>
      </c>
      <c r="BN183">
        <v>5.3426249000000002E-2</v>
      </c>
      <c r="BO183">
        <v>1.2311266E-2</v>
      </c>
      <c r="BP183">
        <v>2.1370499000000001E-2</v>
      </c>
      <c r="BQ183">
        <v>1.7189315E-2</v>
      </c>
      <c r="BR183">
        <v>5.4587689000000002E-2</v>
      </c>
      <c r="BS183">
        <v>8.8037166E-2</v>
      </c>
      <c r="BT183">
        <v>0.25180023200000001</v>
      </c>
      <c r="BU183">
        <v>0.19140534300000001</v>
      </c>
      <c r="BV183">
        <v>5.9233449000000001E-2</v>
      </c>
      <c r="BW183">
        <v>7.0847851000000003E-2</v>
      </c>
      <c r="BX183">
        <v>4.5296166999999998E-2</v>
      </c>
      <c r="BY183">
        <v>1.7189315E-2</v>
      </c>
      <c r="BZ183">
        <v>7.6655050000000004E-3</v>
      </c>
      <c r="CA183">
        <v>29</v>
      </c>
      <c r="CB183">
        <v>8</v>
      </c>
      <c r="CC183">
        <v>62</v>
      </c>
      <c r="CD183">
        <v>0.46969696999999999</v>
      </c>
      <c r="CE183">
        <v>0.21969696999999999</v>
      </c>
      <c r="CF183">
        <v>6.0606061000000003E-2</v>
      </c>
      <c r="CG183" t="s">
        <v>161</v>
      </c>
      <c r="CH183" t="s">
        <v>2106</v>
      </c>
      <c r="CI183" t="s">
        <v>2104</v>
      </c>
      <c r="CJ183" t="s">
        <v>2101</v>
      </c>
      <c r="CK183" t="s">
        <v>2105</v>
      </c>
      <c r="CL183" t="s">
        <v>2107</v>
      </c>
    </row>
    <row r="184" spans="1:90">
      <c r="B184" t="s">
        <v>1291</v>
      </c>
      <c r="C184">
        <v>6825</v>
      </c>
      <c r="D184" t="s">
        <v>330</v>
      </c>
      <c r="E184">
        <v>1</v>
      </c>
      <c r="F184" t="s">
        <v>255</v>
      </c>
      <c r="G184" t="s">
        <v>99</v>
      </c>
      <c r="H184">
        <v>21</v>
      </c>
      <c r="I184" t="s">
        <v>201</v>
      </c>
      <c r="J184" t="s">
        <v>198</v>
      </c>
      <c r="K184">
        <v>84</v>
      </c>
      <c r="L184">
        <v>406987.5</v>
      </c>
      <c r="M184">
        <v>1994</v>
      </c>
      <c r="N184">
        <v>1</v>
      </c>
      <c r="O184">
        <v>118</v>
      </c>
      <c r="P184">
        <v>371</v>
      </c>
      <c r="Q184">
        <v>863</v>
      </c>
      <c r="R184">
        <v>504</v>
      </c>
      <c r="S184">
        <v>137</v>
      </c>
      <c r="T184">
        <v>5.0150499999999996E-4</v>
      </c>
      <c r="U184">
        <v>5.9177532999999997E-2</v>
      </c>
      <c r="V184">
        <v>0.18605817499999999</v>
      </c>
      <c r="W184">
        <v>0.432798395</v>
      </c>
      <c r="X184">
        <v>0.25275827499999998</v>
      </c>
      <c r="Y184">
        <v>6.8706117999999997E-2</v>
      </c>
      <c r="Z184">
        <v>1</v>
      </c>
      <c r="AA184">
        <v>16</v>
      </c>
      <c r="AB184">
        <v>110</v>
      </c>
      <c r="AC184">
        <v>247</v>
      </c>
      <c r="AD184">
        <v>412</v>
      </c>
      <c r="AE184">
        <v>432</v>
      </c>
      <c r="AF184">
        <v>306</v>
      </c>
      <c r="AG184">
        <v>223</v>
      </c>
      <c r="AH184">
        <v>247</v>
      </c>
      <c r="AI184">
        <v>5.0150499999999996E-4</v>
      </c>
      <c r="AJ184">
        <v>8.0240720000000001E-3</v>
      </c>
      <c r="AK184">
        <v>5.5165496000000001E-2</v>
      </c>
      <c r="AL184">
        <v>0.123871615</v>
      </c>
      <c r="AM184">
        <v>0.20661985999999999</v>
      </c>
      <c r="AN184">
        <v>0.21664995000000001</v>
      </c>
      <c r="AO184">
        <v>0.15346038100000001</v>
      </c>
      <c r="AP184">
        <v>0.111835507</v>
      </c>
      <c r="AQ184">
        <v>0.123871615</v>
      </c>
      <c r="AR184">
        <v>5040</v>
      </c>
      <c r="AS184">
        <v>264</v>
      </c>
      <c r="AT184">
        <v>185</v>
      </c>
      <c r="AU184">
        <v>105</v>
      </c>
      <c r="AV184">
        <v>332</v>
      </c>
      <c r="AW184">
        <v>78</v>
      </c>
      <c r="AX184">
        <v>159</v>
      </c>
      <c r="AY184">
        <v>122</v>
      </c>
      <c r="AZ184">
        <v>266</v>
      </c>
      <c r="BA184">
        <v>229</v>
      </c>
      <c r="BB184">
        <v>916</v>
      </c>
      <c r="BC184">
        <v>1210</v>
      </c>
      <c r="BD184">
        <v>305</v>
      </c>
      <c r="BE184">
        <v>483</v>
      </c>
      <c r="BF184">
        <v>295</v>
      </c>
      <c r="BG184">
        <v>51</v>
      </c>
      <c r="BH184">
        <v>40</v>
      </c>
      <c r="BI184">
        <v>40.799999999999997</v>
      </c>
      <c r="BJ184">
        <v>43</v>
      </c>
      <c r="BK184">
        <v>5.2380952000000001E-2</v>
      </c>
      <c r="BL184">
        <v>3.6706348999999999E-2</v>
      </c>
      <c r="BM184">
        <v>2.0833332999999999E-2</v>
      </c>
      <c r="BN184">
        <v>6.5873016000000006E-2</v>
      </c>
      <c r="BO184">
        <v>1.5476190000000001E-2</v>
      </c>
      <c r="BP184">
        <v>3.1547618999999999E-2</v>
      </c>
      <c r="BQ184">
        <v>2.4206348999999999E-2</v>
      </c>
      <c r="BR184">
        <v>5.2777777999999997E-2</v>
      </c>
      <c r="BS184">
        <v>4.5436508E-2</v>
      </c>
      <c r="BT184">
        <v>0.181746032</v>
      </c>
      <c r="BU184">
        <v>0.24007936499999999</v>
      </c>
      <c r="BV184">
        <v>6.0515872999999998E-2</v>
      </c>
      <c r="BW184">
        <v>9.5833333000000007E-2</v>
      </c>
      <c r="BX184">
        <v>5.8531746000000003E-2</v>
      </c>
      <c r="BY184">
        <v>1.0119048E-2</v>
      </c>
      <c r="BZ184">
        <v>7.9365080000000001E-3</v>
      </c>
      <c r="CA184">
        <v>30</v>
      </c>
      <c r="CB184">
        <v>29</v>
      </c>
      <c r="CC184">
        <v>1</v>
      </c>
      <c r="CD184">
        <v>1.1904761999999999E-2</v>
      </c>
      <c r="CE184">
        <v>0.35714285699999998</v>
      </c>
      <c r="CF184">
        <v>0.34523809500000002</v>
      </c>
      <c r="CG184" t="s">
        <v>162</v>
      </c>
      <c r="CH184" t="s">
        <v>2113</v>
      </c>
      <c r="CI184" t="s">
        <v>2111</v>
      </c>
      <c r="CJ184" t="s">
        <v>2114</v>
      </c>
      <c r="CK184" t="s">
        <v>2105</v>
      </c>
      <c r="CL184" t="s">
        <v>2112</v>
      </c>
    </row>
    <row r="185" spans="1:90">
      <c r="A185" s="1">
        <v>43953</v>
      </c>
      <c r="B185" t="s">
        <v>1292</v>
      </c>
      <c r="C185">
        <v>1765</v>
      </c>
      <c r="D185" t="s">
        <v>687</v>
      </c>
      <c r="E185">
        <v>2</v>
      </c>
      <c r="F185" t="s">
        <v>255</v>
      </c>
      <c r="G185" t="s">
        <v>131</v>
      </c>
      <c r="H185">
        <v>29</v>
      </c>
      <c r="I185" t="s">
        <v>201</v>
      </c>
      <c r="J185" t="s">
        <v>205</v>
      </c>
      <c r="K185">
        <v>130</v>
      </c>
      <c r="L185">
        <v>531445.74620000005</v>
      </c>
      <c r="M185">
        <v>2544</v>
      </c>
      <c r="N185">
        <v>1</v>
      </c>
      <c r="O185">
        <v>164</v>
      </c>
      <c r="P185">
        <v>343</v>
      </c>
      <c r="Q185">
        <v>1330</v>
      </c>
      <c r="R185">
        <v>544</v>
      </c>
      <c r="S185">
        <v>162</v>
      </c>
      <c r="T185">
        <v>3.93082E-4</v>
      </c>
      <c r="U185">
        <v>6.4465409000000001E-2</v>
      </c>
      <c r="V185">
        <v>0.13482704400000001</v>
      </c>
      <c r="W185">
        <v>0.52279874199999998</v>
      </c>
      <c r="X185">
        <v>0.213836478</v>
      </c>
      <c r="Y185">
        <v>6.3679244999999995E-2</v>
      </c>
      <c r="Z185">
        <v>6</v>
      </c>
      <c r="AA185">
        <v>25</v>
      </c>
      <c r="AB185">
        <v>138</v>
      </c>
      <c r="AC185">
        <v>229</v>
      </c>
      <c r="AD185">
        <v>544</v>
      </c>
      <c r="AE185">
        <v>659</v>
      </c>
      <c r="AF185">
        <v>412</v>
      </c>
      <c r="AG185">
        <v>261</v>
      </c>
      <c r="AH185">
        <v>270</v>
      </c>
      <c r="AI185">
        <v>2.3584909999999999E-3</v>
      </c>
      <c r="AJ185">
        <v>9.8270440000000001E-3</v>
      </c>
      <c r="AK185">
        <v>5.4245282999999998E-2</v>
      </c>
      <c r="AL185">
        <v>9.0015723000000006E-2</v>
      </c>
      <c r="AM185">
        <v>0.213836478</v>
      </c>
      <c r="AN185">
        <v>0.259040881</v>
      </c>
      <c r="AO185">
        <v>0.16194968600000001</v>
      </c>
      <c r="AP185">
        <v>0.10259434000000001</v>
      </c>
      <c r="AQ185">
        <v>0.10613207500000001</v>
      </c>
      <c r="AR185">
        <v>6242</v>
      </c>
      <c r="AS185">
        <v>303</v>
      </c>
      <c r="AT185">
        <v>171</v>
      </c>
      <c r="AU185">
        <v>130</v>
      </c>
      <c r="AV185">
        <v>431</v>
      </c>
      <c r="AW185">
        <v>103</v>
      </c>
      <c r="AX185">
        <v>180</v>
      </c>
      <c r="AY185">
        <v>139</v>
      </c>
      <c r="AZ185">
        <v>255</v>
      </c>
      <c r="BA185">
        <v>174</v>
      </c>
      <c r="BB185">
        <v>1001</v>
      </c>
      <c r="BC185">
        <v>1346</v>
      </c>
      <c r="BD185">
        <v>394</v>
      </c>
      <c r="BE185">
        <v>809</v>
      </c>
      <c r="BF185">
        <v>597</v>
      </c>
      <c r="BG185">
        <v>138</v>
      </c>
      <c r="BH185">
        <v>71</v>
      </c>
      <c r="BI185">
        <v>44.7</v>
      </c>
      <c r="BJ185">
        <v>47</v>
      </c>
      <c r="BK185">
        <v>4.8542134000000001E-2</v>
      </c>
      <c r="BL185">
        <v>2.7395065999999999E-2</v>
      </c>
      <c r="BM185">
        <v>2.0826658000000001E-2</v>
      </c>
      <c r="BN185">
        <v>6.9048382000000005E-2</v>
      </c>
      <c r="BO185">
        <v>1.6501121000000001E-2</v>
      </c>
      <c r="BP185">
        <v>2.8836911E-2</v>
      </c>
      <c r="BQ185">
        <v>2.2268504000000001E-2</v>
      </c>
      <c r="BR185">
        <v>4.0852290999999999E-2</v>
      </c>
      <c r="BS185">
        <v>2.7875680999999999E-2</v>
      </c>
      <c r="BT185">
        <v>0.16036526800000001</v>
      </c>
      <c r="BU185">
        <v>0.21563601399999999</v>
      </c>
      <c r="BV185">
        <v>6.3120794999999993E-2</v>
      </c>
      <c r="BW185">
        <v>0.129605896</v>
      </c>
      <c r="BX185">
        <v>9.5642422000000005E-2</v>
      </c>
      <c r="BY185">
        <v>2.2108299000000001E-2</v>
      </c>
      <c r="BZ185">
        <v>1.1374558999999999E-2</v>
      </c>
      <c r="CA185">
        <v>33</v>
      </c>
      <c r="CB185">
        <v>41</v>
      </c>
      <c r="CC185">
        <v>2</v>
      </c>
      <c r="CD185">
        <v>1.5384615000000001E-2</v>
      </c>
      <c r="CE185">
        <v>0.25384615399999999</v>
      </c>
      <c r="CF185">
        <v>0.31538461499999998</v>
      </c>
      <c r="CG185" t="s">
        <v>157</v>
      </c>
      <c r="CH185" t="s">
        <v>2108</v>
      </c>
      <c r="CI185" t="s">
        <v>2100</v>
      </c>
      <c r="CJ185" t="s">
        <v>2101</v>
      </c>
      <c r="CK185" t="s">
        <v>2102</v>
      </c>
      <c r="CL185" t="s">
        <v>2109</v>
      </c>
    </row>
    <row r="186" spans="1:90">
      <c r="A186" s="1">
        <v>43952</v>
      </c>
      <c r="B186" t="s">
        <v>1293</v>
      </c>
      <c r="C186">
        <v>1549</v>
      </c>
      <c r="D186" t="s">
        <v>764</v>
      </c>
      <c r="E186">
        <v>1</v>
      </c>
      <c r="F186" t="s">
        <v>253</v>
      </c>
      <c r="G186" t="s">
        <v>49</v>
      </c>
      <c r="H186">
        <v>18</v>
      </c>
      <c r="I186" t="s">
        <v>201</v>
      </c>
      <c r="J186" t="s">
        <v>181</v>
      </c>
      <c r="K186">
        <v>208</v>
      </c>
      <c r="L186">
        <v>265278.17310000001</v>
      </c>
      <c r="M186">
        <v>4527</v>
      </c>
      <c r="N186">
        <v>7</v>
      </c>
      <c r="O186">
        <v>845</v>
      </c>
      <c r="P186">
        <v>1203</v>
      </c>
      <c r="Q186">
        <v>1772</v>
      </c>
      <c r="R186">
        <v>527</v>
      </c>
      <c r="S186">
        <v>173</v>
      </c>
      <c r="T186">
        <v>1.5462780000000001E-3</v>
      </c>
      <c r="U186">
        <v>0.186657831</v>
      </c>
      <c r="V186">
        <v>0.2657389</v>
      </c>
      <c r="W186">
        <v>0.391429203</v>
      </c>
      <c r="X186">
        <v>0.116412635</v>
      </c>
      <c r="Y186">
        <v>3.8215154000000001E-2</v>
      </c>
      <c r="Z186">
        <v>17</v>
      </c>
      <c r="AA186">
        <v>141</v>
      </c>
      <c r="AB186">
        <v>710</v>
      </c>
      <c r="AC186">
        <v>829</v>
      </c>
      <c r="AD186">
        <v>868</v>
      </c>
      <c r="AE186">
        <v>1023</v>
      </c>
      <c r="AF186">
        <v>505</v>
      </c>
      <c r="AG186">
        <v>253</v>
      </c>
      <c r="AH186">
        <v>181</v>
      </c>
      <c r="AI186">
        <v>3.7552459999999998E-3</v>
      </c>
      <c r="AJ186">
        <v>3.1146455E-2</v>
      </c>
      <c r="AK186">
        <v>0.15683675699999999</v>
      </c>
      <c r="AL186">
        <v>0.183123481</v>
      </c>
      <c r="AM186">
        <v>0.191738458</v>
      </c>
      <c r="AN186">
        <v>0.22597746899999999</v>
      </c>
      <c r="AO186">
        <v>0.11155290499999999</v>
      </c>
      <c r="AP186">
        <v>5.5886901000000003E-2</v>
      </c>
      <c r="AQ186">
        <v>3.9982327999999998E-2</v>
      </c>
      <c r="AR186">
        <v>9998</v>
      </c>
      <c r="AS186">
        <v>653</v>
      </c>
      <c r="AT186">
        <v>296</v>
      </c>
      <c r="AU186">
        <v>188</v>
      </c>
      <c r="AV186">
        <v>486</v>
      </c>
      <c r="AW186">
        <v>111</v>
      </c>
      <c r="AX186">
        <v>208</v>
      </c>
      <c r="AY186">
        <v>223</v>
      </c>
      <c r="AZ186">
        <v>662</v>
      </c>
      <c r="BA186">
        <v>629</v>
      </c>
      <c r="BB186">
        <v>2047</v>
      </c>
      <c r="BC186">
        <v>1946</v>
      </c>
      <c r="BD186">
        <v>582</v>
      </c>
      <c r="BE186">
        <v>834</v>
      </c>
      <c r="BF186">
        <v>747</v>
      </c>
      <c r="BG186">
        <v>240</v>
      </c>
      <c r="BH186">
        <v>146</v>
      </c>
      <c r="BI186">
        <v>41.5</v>
      </c>
      <c r="BJ186">
        <v>41</v>
      </c>
      <c r="BK186">
        <v>6.5313063000000005E-2</v>
      </c>
      <c r="BL186">
        <v>2.9605921E-2</v>
      </c>
      <c r="BM186">
        <v>1.8803760999999999E-2</v>
      </c>
      <c r="BN186">
        <v>4.8609722000000001E-2</v>
      </c>
      <c r="BO186">
        <v>1.1102219999999999E-2</v>
      </c>
      <c r="BP186">
        <v>2.0804161000000002E-2</v>
      </c>
      <c r="BQ186">
        <v>2.2304461000000001E-2</v>
      </c>
      <c r="BR186">
        <v>6.6213243000000005E-2</v>
      </c>
      <c r="BS186">
        <v>6.2912582999999994E-2</v>
      </c>
      <c r="BT186">
        <v>0.20474094800000001</v>
      </c>
      <c r="BU186">
        <v>0.19463892799999999</v>
      </c>
      <c r="BV186">
        <v>5.8211642000000001E-2</v>
      </c>
      <c r="BW186">
        <v>8.3416683000000005E-2</v>
      </c>
      <c r="BX186">
        <v>7.4714943000000006E-2</v>
      </c>
      <c r="BY186">
        <v>2.4004800999999999E-2</v>
      </c>
      <c r="BZ186">
        <v>1.4602921E-2</v>
      </c>
      <c r="CA186">
        <v>16</v>
      </c>
      <c r="CB186">
        <v>44</v>
      </c>
      <c r="CC186">
        <v>46</v>
      </c>
      <c r="CD186">
        <v>0.22115384599999999</v>
      </c>
      <c r="CE186">
        <v>7.6923077000000006E-2</v>
      </c>
      <c r="CF186">
        <v>0.21153846200000001</v>
      </c>
      <c r="CG186" t="s">
        <v>163</v>
      </c>
      <c r="CH186" t="s">
        <v>2099</v>
      </c>
      <c r="CI186" t="s">
        <v>2104</v>
      </c>
      <c r="CJ186" t="s">
        <v>2101</v>
      </c>
      <c r="CK186" t="s">
        <v>2105</v>
      </c>
      <c r="CL186" t="s">
        <v>2103</v>
      </c>
    </row>
    <row r="187" spans="1:90">
      <c r="A187" s="1">
        <v>43964</v>
      </c>
      <c r="B187" t="s">
        <v>1294</v>
      </c>
      <c r="C187">
        <v>2346</v>
      </c>
      <c r="D187" t="s">
        <v>395</v>
      </c>
      <c r="E187">
        <v>1</v>
      </c>
      <c r="F187" t="s">
        <v>255</v>
      </c>
      <c r="G187" t="s">
        <v>82</v>
      </c>
      <c r="H187">
        <v>30</v>
      </c>
      <c r="I187" t="s">
        <v>201</v>
      </c>
      <c r="J187" t="s">
        <v>210</v>
      </c>
      <c r="K187">
        <v>110</v>
      </c>
      <c r="L187">
        <v>439469.87270000001</v>
      </c>
      <c r="M187">
        <v>2325</v>
      </c>
      <c r="N187">
        <v>2</v>
      </c>
      <c r="O187">
        <v>157</v>
      </c>
      <c r="P187">
        <v>464</v>
      </c>
      <c r="Q187">
        <v>774</v>
      </c>
      <c r="R187">
        <v>733</v>
      </c>
      <c r="S187">
        <v>195</v>
      </c>
      <c r="T187">
        <v>8.60215E-4</v>
      </c>
      <c r="U187">
        <v>6.7526881999999996E-2</v>
      </c>
      <c r="V187">
        <v>0.199569892</v>
      </c>
      <c r="W187">
        <v>0.332903226</v>
      </c>
      <c r="X187">
        <v>0.31526881699999998</v>
      </c>
      <c r="Y187">
        <v>8.3870968000000004E-2</v>
      </c>
      <c r="Z187">
        <v>4</v>
      </c>
      <c r="AA187">
        <v>25</v>
      </c>
      <c r="AB187">
        <v>150</v>
      </c>
      <c r="AC187">
        <v>323</v>
      </c>
      <c r="AD187">
        <v>369</v>
      </c>
      <c r="AE187">
        <v>402</v>
      </c>
      <c r="AF187">
        <v>325</v>
      </c>
      <c r="AG187">
        <v>294</v>
      </c>
      <c r="AH187">
        <v>433</v>
      </c>
      <c r="AI187">
        <v>1.72043E-3</v>
      </c>
      <c r="AJ187">
        <v>1.0752688E-2</v>
      </c>
      <c r="AK187">
        <v>6.4516129000000005E-2</v>
      </c>
      <c r="AL187">
        <v>0.138924731</v>
      </c>
      <c r="AM187">
        <v>0.15870967699999999</v>
      </c>
      <c r="AN187">
        <v>0.17290322599999999</v>
      </c>
      <c r="AO187">
        <v>0.13978494599999999</v>
      </c>
      <c r="AP187">
        <v>0.12645161299999999</v>
      </c>
      <c r="AQ187">
        <v>0.186236559</v>
      </c>
      <c r="AR187">
        <v>5537</v>
      </c>
      <c r="AS187">
        <v>249</v>
      </c>
      <c r="AT187">
        <v>197</v>
      </c>
      <c r="AU187">
        <v>132</v>
      </c>
      <c r="AV187">
        <v>331</v>
      </c>
      <c r="AW187">
        <v>90</v>
      </c>
      <c r="AX187">
        <v>143</v>
      </c>
      <c r="AY187">
        <v>103</v>
      </c>
      <c r="AZ187">
        <v>230</v>
      </c>
      <c r="BA187">
        <v>199</v>
      </c>
      <c r="BB187">
        <v>886</v>
      </c>
      <c r="BC187">
        <v>1337</v>
      </c>
      <c r="BD187">
        <v>403</v>
      </c>
      <c r="BE187">
        <v>633</v>
      </c>
      <c r="BF187">
        <v>411</v>
      </c>
      <c r="BG187">
        <v>121</v>
      </c>
      <c r="BH187">
        <v>72</v>
      </c>
      <c r="BI187">
        <v>44.2</v>
      </c>
      <c r="BJ187">
        <v>46</v>
      </c>
      <c r="BK187">
        <v>4.4970200000000002E-2</v>
      </c>
      <c r="BL187">
        <v>3.5578832999999997E-2</v>
      </c>
      <c r="BM187">
        <v>2.3839624E-2</v>
      </c>
      <c r="BN187">
        <v>5.9779664000000003E-2</v>
      </c>
      <c r="BO187">
        <v>1.6254289000000002E-2</v>
      </c>
      <c r="BP187">
        <v>2.582626E-2</v>
      </c>
      <c r="BQ187">
        <v>1.8602131000000001E-2</v>
      </c>
      <c r="BR187">
        <v>4.1538738999999998E-2</v>
      </c>
      <c r="BS187">
        <v>3.5940039999999999E-2</v>
      </c>
      <c r="BT187">
        <v>0.160014448</v>
      </c>
      <c r="BU187">
        <v>0.241466498</v>
      </c>
      <c r="BV187">
        <v>7.2783096000000005E-2</v>
      </c>
      <c r="BW187">
        <v>0.114321835</v>
      </c>
      <c r="BX187">
        <v>7.4227921000000002E-2</v>
      </c>
      <c r="BY187">
        <v>2.1852989E-2</v>
      </c>
      <c r="BZ187">
        <v>1.3003430999999999E-2</v>
      </c>
      <c r="CA187">
        <v>42</v>
      </c>
      <c r="CB187">
        <v>26</v>
      </c>
      <c r="CC187">
        <v>7</v>
      </c>
      <c r="CD187">
        <v>6.3636364000000001E-2</v>
      </c>
      <c r="CE187">
        <v>0.38181818200000001</v>
      </c>
      <c r="CF187">
        <v>0.23636363599999999</v>
      </c>
      <c r="CG187" t="s">
        <v>159</v>
      </c>
      <c r="CH187" t="s">
        <v>2110</v>
      </c>
      <c r="CI187" t="s">
        <v>2111</v>
      </c>
      <c r="CJ187" t="s">
        <v>167</v>
      </c>
      <c r="CK187" t="s">
        <v>2102</v>
      </c>
      <c r="CL187" t="s">
        <v>2112</v>
      </c>
    </row>
    <row r="188" spans="1:90">
      <c r="A188" s="1">
        <v>43980</v>
      </c>
      <c r="B188" t="s">
        <v>1295</v>
      </c>
      <c r="C188">
        <v>9559</v>
      </c>
      <c r="D188" t="s">
        <v>911</v>
      </c>
      <c r="E188">
        <v>1</v>
      </c>
      <c r="F188" t="s">
        <v>255</v>
      </c>
      <c r="G188" t="s">
        <v>150</v>
      </c>
      <c r="H188">
        <v>22</v>
      </c>
      <c r="I188" t="s">
        <v>228</v>
      </c>
      <c r="J188" t="s">
        <v>212</v>
      </c>
      <c r="K188">
        <v>105</v>
      </c>
      <c r="L188">
        <v>1389216.7709999999</v>
      </c>
      <c r="M188">
        <v>1870</v>
      </c>
      <c r="N188">
        <v>4</v>
      </c>
      <c r="O188">
        <v>99</v>
      </c>
      <c r="P188">
        <v>321</v>
      </c>
      <c r="Q188">
        <v>401</v>
      </c>
      <c r="R188">
        <v>470</v>
      </c>
      <c r="S188">
        <v>575</v>
      </c>
      <c r="T188">
        <v>2.1390369999999999E-3</v>
      </c>
      <c r="U188">
        <v>5.2941176E-2</v>
      </c>
      <c r="V188">
        <v>0.171657754</v>
      </c>
      <c r="W188">
        <v>0.214438503</v>
      </c>
      <c r="X188">
        <v>0.25133689799999998</v>
      </c>
      <c r="Y188">
        <v>0.30748663100000001</v>
      </c>
      <c r="Z188">
        <v>7</v>
      </c>
      <c r="AA188">
        <v>27</v>
      </c>
      <c r="AB188">
        <v>98</v>
      </c>
      <c r="AC188">
        <v>223</v>
      </c>
      <c r="AD188">
        <v>174</v>
      </c>
      <c r="AE188">
        <v>228</v>
      </c>
      <c r="AF188">
        <v>193</v>
      </c>
      <c r="AG188">
        <v>249</v>
      </c>
      <c r="AH188">
        <v>671</v>
      </c>
      <c r="AI188">
        <v>3.743316E-3</v>
      </c>
      <c r="AJ188">
        <v>1.4438503E-2</v>
      </c>
      <c r="AK188">
        <v>5.2406416999999997E-2</v>
      </c>
      <c r="AL188">
        <v>0.119251337</v>
      </c>
      <c r="AM188">
        <v>9.3048127999999994E-2</v>
      </c>
      <c r="AN188">
        <v>0.121925134</v>
      </c>
      <c r="AO188">
        <v>0.10320855600000001</v>
      </c>
      <c r="AP188">
        <v>0.13315508000000001</v>
      </c>
      <c r="AQ188">
        <v>0.35882352899999997</v>
      </c>
      <c r="AR188">
        <v>5004</v>
      </c>
      <c r="AS188">
        <v>312</v>
      </c>
      <c r="AT188">
        <v>205</v>
      </c>
      <c r="AU188">
        <v>155</v>
      </c>
      <c r="AV188">
        <v>424</v>
      </c>
      <c r="AW188">
        <v>73</v>
      </c>
      <c r="AX188">
        <v>115</v>
      </c>
      <c r="AY188">
        <v>94</v>
      </c>
      <c r="AZ188">
        <v>189</v>
      </c>
      <c r="BA188">
        <v>179</v>
      </c>
      <c r="BB188">
        <v>918</v>
      </c>
      <c r="BC188">
        <v>1199</v>
      </c>
      <c r="BD188">
        <v>331</v>
      </c>
      <c r="BE188">
        <v>361</v>
      </c>
      <c r="BF188">
        <v>309</v>
      </c>
      <c r="BG188">
        <v>95</v>
      </c>
      <c r="BH188">
        <v>45</v>
      </c>
      <c r="BI188">
        <v>40.200000000000003</v>
      </c>
      <c r="BJ188">
        <v>43</v>
      </c>
      <c r="BK188">
        <v>6.2350120000000002E-2</v>
      </c>
      <c r="BL188">
        <v>4.0967226000000002E-2</v>
      </c>
      <c r="BM188">
        <v>3.0975220000000001E-2</v>
      </c>
      <c r="BN188">
        <v>8.4732214E-2</v>
      </c>
      <c r="BO188">
        <v>1.4588329000000001E-2</v>
      </c>
      <c r="BP188">
        <v>2.2981615E-2</v>
      </c>
      <c r="BQ188">
        <v>1.8784972E-2</v>
      </c>
      <c r="BR188">
        <v>3.7769784000000001E-2</v>
      </c>
      <c r="BS188">
        <v>3.5771382999999997E-2</v>
      </c>
      <c r="BT188">
        <v>0.18345323699999999</v>
      </c>
      <c r="BU188">
        <v>0.23960831299999999</v>
      </c>
      <c r="BV188">
        <v>6.6147081999999996E-2</v>
      </c>
      <c r="BW188">
        <v>7.2142286E-2</v>
      </c>
      <c r="BX188">
        <v>6.1750600000000003E-2</v>
      </c>
      <c r="BY188">
        <v>1.8984812E-2</v>
      </c>
      <c r="BZ188">
        <v>8.9928060000000008E-3</v>
      </c>
      <c r="CA188">
        <v>38</v>
      </c>
      <c r="CB188">
        <v>9</v>
      </c>
      <c r="CC188">
        <v>30</v>
      </c>
      <c r="CD188">
        <v>0.28571428599999998</v>
      </c>
      <c r="CE188">
        <v>0.36190476199999999</v>
      </c>
      <c r="CF188">
        <v>8.5714286000000001E-2</v>
      </c>
      <c r="CG188" t="s">
        <v>161</v>
      </c>
      <c r="CH188" t="s">
        <v>2106</v>
      </c>
      <c r="CI188" t="s">
        <v>2104</v>
      </c>
      <c r="CJ188" t="s">
        <v>2101</v>
      </c>
      <c r="CK188" t="s">
        <v>2105</v>
      </c>
      <c r="CL188" t="s">
        <v>2107</v>
      </c>
    </row>
    <row r="189" spans="1:90">
      <c r="A189" s="1">
        <v>43981</v>
      </c>
      <c r="B189" t="s">
        <v>1296</v>
      </c>
      <c r="C189">
        <v>7747</v>
      </c>
      <c r="D189" t="s">
        <v>680</v>
      </c>
      <c r="E189">
        <v>2</v>
      </c>
      <c r="F189" t="s">
        <v>253</v>
      </c>
      <c r="G189" t="s">
        <v>65</v>
      </c>
      <c r="H189">
        <v>20</v>
      </c>
      <c r="I189" t="s">
        <v>201</v>
      </c>
      <c r="J189" t="s">
        <v>181</v>
      </c>
      <c r="K189">
        <v>180</v>
      </c>
      <c r="L189">
        <v>357896.18890000001</v>
      </c>
      <c r="M189">
        <v>4309</v>
      </c>
      <c r="N189">
        <v>3</v>
      </c>
      <c r="O189">
        <v>242</v>
      </c>
      <c r="P189">
        <v>556</v>
      </c>
      <c r="Q189">
        <v>2165</v>
      </c>
      <c r="R189">
        <v>1143</v>
      </c>
      <c r="S189">
        <v>200</v>
      </c>
      <c r="T189">
        <v>6.9621699999999995E-4</v>
      </c>
      <c r="U189">
        <v>5.6161521999999998E-2</v>
      </c>
      <c r="V189">
        <v>0.12903225800000001</v>
      </c>
      <c r="W189">
        <v>0.50243676000000004</v>
      </c>
      <c r="X189">
        <v>0.26525876100000001</v>
      </c>
      <c r="Y189">
        <v>4.6414481E-2</v>
      </c>
      <c r="Z189">
        <v>3</v>
      </c>
      <c r="AA189">
        <v>64</v>
      </c>
      <c r="AB189">
        <v>187</v>
      </c>
      <c r="AC189">
        <v>385</v>
      </c>
      <c r="AD189">
        <v>845</v>
      </c>
      <c r="AE189">
        <v>1223</v>
      </c>
      <c r="AF189">
        <v>770</v>
      </c>
      <c r="AG189">
        <v>501</v>
      </c>
      <c r="AH189">
        <v>331</v>
      </c>
      <c r="AI189">
        <v>6.9621699999999995E-4</v>
      </c>
      <c r="AJ189">
        <v>1.4852634E-2</v>
      </c>
      <c r="AK189">
        <v>4.3397539999999998E-2</v>
      </c>
      <c r="AL189">
        <v>8.9347877000000006E-2</v>
      </c>
      <c r="AM189">
        <v>0.19610118400000001</v>
      </c>
      <c r="AN189">
        <v>0.28382455299999998</v>
      </c>
      <c r="AO189">
        <v>0.17869575300000001</v>
      </c>
      <c r="AP189">
        <v>0.116268276</v>
      </c>
      <c r="AQ189">
        <v>7.6815966999999999E-2</v>
      </c>
      <c r="AR189">
        <v>10598</v>
      </c>
      <c r="AS189">
        <v>612</v>
      </c>
      <c r="AT189">
        <v>392</v>
      </c>
      <c r="AU189">
        <v>281</v>
      </c>
      <c r="AV189">
        <v>687</v>
      </c>
      <c r="AW189">
        <v>139</v>
      </c>
      <c r="AX189">
        <v>268</v>
      </c>
      <c r="AY189">
        <v>218</v>
      </c>
      <c r="AZ189">
        <v>441</v>
      </c>
      <c r="BA189">
        <v>385</v>
      </c>
      <c r="BB189">
        <v>2094</v>
      </c>
      <c r="BC189">
        <v>2114</v>
      </c>
      <c r="BD189">
        <v>655</v>
      </c>
      <c r="BE189">
        <v>1118</v>
      </c>
      <c r="BF189">
        <v>874</v>
      </c>
      <c r="BG189">
        <v>225</v>
      </c>
      <c r="BH189">
        <v>95</v>
      </c>
      <c r="BI189">
        <v>42.3</v>
      </c>
      <c r="BJ189">
        <v>43</v>
      </c>
      <c r="BK189">
        <v>5.7746745000000002E-2</v>
      </c>
      <c r="BL189">
        <v>3.6988110999999997E-2</v>
      </c>
      <c r="BM189">
        <v>2.6514436999999998E-2</v>
      </c>
      <c r="BN189">
        <v>6.4823552000000007E-2</v>
      </c>
      <c r="BO189">
        <v>1.3115682E-2</v>
      </c>
      <c r="BP189">
        <v>2.5287790000000001E-2</v>
      </c>
      <c r="BQ189">
        <v>2.0569918999999999E-2</v>
      </c>
      <c r="BR189">
        <v>4.1611624999999999E-2</v>
      </c>
      <c r="BS189">
        <v>3.6327608999999997E-2</v>
      </c>
      <c r="BT189">
        <v>0.19758444999999999</v>
      </c>
      <c r="BU189">
        <v>0.199471598</v>
      </c>
      <c r="BV189">
        <v>6.1804114E-2</v>
      </c>
      <c r="BW189">
        <v>0.105491602</v>
      </c>
      <c r="BX189">
        <v>8.2468390000000003E-2</v>
      </c>
      <c r="BY189">
        <v>2.1230420999999999E-2</v>
      </c>
      <c r="BZ189">
        <v>8.9639549999999991E-3</v>
      </c>
      <c r="CA189">
        <v>38</v>
      </c>
      <c r="CB189">
        <v>67</v>
      </c>
      <c r="CC189">
        <v>11</v>
      </c>
      <c r="CD189">
        <v>6.1111111000000003E-2</v>
      </c>
      <c r="CE189">
        <v>0.21111111099999999</v>
      </c>
      <c r="CF189">
        <v>0.37222222199999999</v>
      </c>
      <c r="CG189" t="s">
        <v>160</v>
      </c>
      <c r="CH189" t="s">
        <v>2106</v>
      </c>
      <c r="CI189" t="s">
        <v>2100</v>
      </c>
      <c r="CJ189" t="s">
        <v>2101</v>
      </c>
      <c r="CK189" t="s">
        <v>2102</v>
      </c>
      <c r="CL189" t="s">
        <v>2107</v>
      </c>
    </row>
    <row r="190" spans="1:90">
      <c r="A190" s="1">
        <v>43967</v>
      </c>
      <c r="B190" t="s">
        <v>1297</v>
      </c>
      <c r="C190">
        <v>5422</v>
      </c>
      <c r="D190" t="s">
        <v>891</v>
      </c>
      <c r="E190">
        <v>4</v>
      </c>
      <c r="F190" t="s">
        <v>253</v>
      </c>
      <c r="G190" t="s">
        <v>139</v>
      </c>
      <c r="H190">
        <v>19</v>
      </c>
      <c r="I190" t="s">
        <v>228</v>
      </c>
      <c r="J190" t="s">
        <v>216</v>
      </c>
      <c r="K190">
        <v>104</v>
      </c>
      <c r="L190">
        <v>561448.07689999999</v>
      </c>
      <c r="M190">
        <v>2320</v>
      </c>
      <c r="N190">
        <v>5</v>
      </c>
      <c r="O190">
        <v>180</v>
      </c>
      <c r="P190">
        <v>512</v>
      </c>
      <c r="Q190">
        <v>642</v>
      </c>
      <c r="R190">
        <v>588</v>
      </c>
      <c r="S190">
        <v>393</v>
      </c>
      <c r="T190">
        <v>2.1551719999999999E-3</v>
      </c>
      <c r="U190">
        <v>7.7586207000000004E-2</v>
      </c>
      <c r="V190">
        <v>0.22068965500000001</v>
      </c>
      <c r="W190">
        <v>0.27672413800000001</v>
      </c>
      <c r="X190">
        <v>0.25344827599999997</v>
      </c>
      <c r="Y190">
        <v>0.16939655200000001</v>
      </c>
      <c r="Z190">
        <v>6</v>
      </c>
      <c r="AA190">
        <v>28</v>
      </c>
      <c r="AB190">
        <v>207</v>
      </c>
      <c r="AC190">
        <v>362</v>
      </c>
      <c r="AD190">
        <v>351</v>
      </c>
      <c r="AE190">
        <v>280</v>
      </c>
      <c r="AF190">
        <v>250</v>
      </c>
      <c r="AG190">
        <v>270</v>
      </c>
      <c r="AH190">
        <v>566</v>
      </c>
      <c r="AI190">
        <v>2.5862070000000001E-3</v>
      </c>
      <c r="AJ190">
        <v>1.2068966E-2</v>
      </c>
      <c r="AK190">
        <v>8.9224137999999995E-2</v>
      </c>
      <c r="AL190">
        <v>0.156034483</v>
      </c>
      <c r="AM190">
        <v>0.15129310300000001</v>
      </c>
      <c r="AN190">
        <v>0.12068965500000001</v>
      </c>
      <c r="AO190">
        <v>0.107758621</v>
      </c>
      <c r="AP190">
        <v>0.11637931</v>
      </c>
      <c r="AQ190">
        <v>0.24396551699999999</v>
      </c>
      <c r="AR190">
        <v>5626</v>
      </c>
      <c r="AS190">
        <v>410</v>
      </c>
      <c r="AT190">
        <v>208</v>
      </c>
      <c r="AU190">
        <v>124</v>
      </c>
      <c r="AV190">
        <v>338</v>
      </c>
      <c r="AW190">
        <v>60</v>
      </c>
      <c r="AX190">
        <v>100</v>
      </c>
      <c r="AY190">
        <v>88</v>
      </c>
      <c r="AZ190">
        <v>217</v>
      </c>
      <c r="BA190">
        <v>257</v>
      </c>
      <c r="BB190">
        <v>1277</v>
      </c>
      <c r="BC190">
        <v>1182</v>
      </c>
      <c r="BD190">
        <v>345</v>
      </c>
      <c r="BE190">
        <v>494</v>
      </c>
      <c r="BF190">
        <v>356</v>
      </c>
      <c r="BG190">
        <v>107</v>
      </c>
      <c r="BH190">
        <v>63</v>
      </c>
      <c r="BI190">
        <v>41</v>
      </c>
      <c r="BJ190">
        <v>42</v>
      </c>
      <c r="BK190">
        <v>7.2875933000000004E-2</v>
      </c>
      <c r="BL190">
        <v>3.6971205E-2</v>
      </c>
      <c r="BM190">
        <v>2.2040526000000001E-2</v>
      </c>
      <c r="BN190">
        <v>6.0078208000000001E-2</v>
      </c>
      <c r="BO190">
        <v>1.0664771E-2</v>
      </c>
      <c r="BP190">
        <v>1.7774617999999999E-2</v>
      </c>
      <c r="BQ190">
        <v>1.5641664E-2</v>
      </c>
      <c r="BR190">
        <v>3.8570921000000001E-2</v>
      </c>
      <c r="BS190">
        <v>4.5680767999999997E-2</v>
      </c>
      <c r="BT190">
        <v>0.22698187</v>
      </c>
      <c r="BU190">
        <v>0.21009598299999999</v>
      </c>
      <c r="BV190">
        <v>6.1322432000000003E-2</v>
      </c>
      <c r="BW190">
        <v>8.7806612000000006E-2</v>
      </c>
      <c r="BX190">
        <v>6.3277639999999996E-2</v>
      </c>
      <c r="BY190">
        <v>1.9018841000000002E-2</v>
      </c>
      <c r="BZ190">
        <v>1.1198009E-2</v>
      </c>
      <c r="CA190">
        <v>38</v>
      </c>
      <c r="CB190">
        <v>5</v>
      </c>
      <c r="CC190">
        <v>29</v>
      </c>
      <c r="CD190">
        <v>0.27884615400000001</v>
      </c>
      <c r="CE190">
        <v>0.36538461500000002</v>
      </c>
      <c r="CF190">
        <v>4.8076923000000001E-2</v>
      </c>
      <c r="CG190" t="s">
        <v>164</v>
      </c>
      <c r="CH190" t="s">
        <v>2108</v>
      </c>
      <c r="CI190" t="s">
        <v>2104</v>
      </c>
      <c r="CJ190" t="s">
        <v>2101</v>
      </c>
      <c r="CK190" t="s">
        <v>2105</v>
      </c>
      <c r="CL190" t="s">
        <v>2109</v>
      </c>
    </row>
    <row r="191" spans="1:90">
      <c r="A191" s="1">
        <v>43980</v>
      </c>
      <c r="B191" t="s">
        <v>1298</v>
      </c>
      <c r="C191">
        <v>7747</v>
      </c>
      <c r="D191" t="s">
        <v>466</v>
      </c>
      <c r="E191">
        <v>2</v>
      </c>
      <c r="F191" t="s">
        <v>253</v>
      </c>
      <c r="G191" t="s">
        <v>111</v>
      </c>
      <c r="H191">
        <v>18</v>
      </c>
      <c r="I191" t="s">
        <v>201</v>
      </c>
      <c r="J191" t="s">
        <v>198</v>
      </c>
      <c r="K191">
        <v>80</v>
      </c>
      <c r="L191">
        <v>262495.8125</v>
      </c>
      <c r="M191">
        <v>1478</v>
      </c>
      <c r="N191">
        <v>3</v>
      </c>
      <c r="O191">
        <v>69</v>
      </c>
      <c r="P191">
        <v>441</v>
      </c>
      <c r="Q191">
        <v>615</v>
      </c>
      <c r="R191">
        <v>316</v>
      </c>
      <c r="S191">
        <v>34</v>
      </c>
      <c r="T191">
        <v>2.0297700000000002E-3</v>
      </c>
      <c r="U191">
        <v>4.6684708999999998E-2</v>
      </c>
      <c r="V191">
        <v>0.29837618399999999</v>
      </c>
      <c r="W191">
        <v>0.41610284199999997</v>
      </c>
      <c r="X191">
        <v>0.21380243600000001</v>
      </c>
      <c r="Y191">
        <v>2.300406E-2</v>
      </c>
      <c r="Z191">
        <v>2</v>
      </c>
      <c r="AA191">
        <v>25</v>
      </c>
      <c r="AB191">
        <v>59</v>
      </c>
      <c r="AC191">
        <v>303</v>
      </c>
      <c r="AD191">
        <v>378</v>
      </c>
      <c r="AE191">
        <v>315</v>
      </c>
      <c r="AF191">
        <v>202</v>
      </c>
      <c r="AG191">
        <v>127</v>
      </c>
      <c r="AH191">
        <v>67</v>
      </c>
      <c r="AI191">
        <v>1.3531800000000001E-3</v>
      </c>
      <c r="AJ191">
        <v>1.6914749999999999E-2</v>
      </c>
      <c r="AK191">
        <v>3.9918809E-2</v>
      </c>
      <c r="AL191">
        <v>0.20500676600000001</v>
      </c>
      <c r="AM191">
        <v>0.25575101500000003</v>
      </c>
      <c r="AN191">
        <v>0.21312584600000001</v>
      </c>
      <c r="AO191">
        <v>0.136671177</v>
      </c>
      <c r="AP191">
        <v>8.5926928E-2</v>
      </c>
      <c r="AQ191">
        <v>4.5331529000000002E-2</v>
      </c>
      <c r="AR191">
        <v>3666</v>
      </c>
      <c r="AS191">
        <v>227</v>
      </c>
      <c r="AT191">
        <v>128</v>
      </c>
      <c r="AU191">
        <v>83</v>
      </c>
      <c r="AV191">
        <v>250</v>
      </c>
      <c r="AW191">
        <v>41</v>
      </c>
      <c r="AX191">
        <v>100</v>
      </c>
      <c r="AY191">
        <v>82</v>
      </c>
      <c r="AZ191">
        <v>218</v>
      </c>
      <c r="BA191">
        <v>219</v>
      </c>
      <c r="BB191">
        <v>793</v>
      </c>
      <c r="BC191">
        <v>883</v>
      </c>
      <c r="BD191">
        <v>227</v>
      </c>
      <c r="BE191">
        <v>258</v>
      </c>
      <c r="BF191">
        <v>125</v>
      </c>
      <c r="BG191">
        <v>20</v>
      </c>
      <c r="BH191">
        <v>12</v>
      </c>
      <c r="BI191">
        <v>38</v>
      </c>
      <c r="BJ191">
        <v>40</v>
      </c>
      <c r="BK191">
        <v>6.1920349E-2</v>
      </c>
      <c r="BL191">
        <v>3.4915439E-2</v>
      </c>
      <c r="BM191">
        <v>2.2640480000000001E-2</v>
      </c>
      <c r="BN191">
        <v>6.8194217000000001E-2</v>
      </c>
      <c r="BO191">
        <v>1.1183851999999999E-2</v>
      </c>
      <c r="BP191">
        <v>2.7277686999999998E-2</v>
      </c>
      <c r="BQ191">
        <v>2.2367702999999999E-2</v>
      </c>
      <c r="BR191">
        <v>5.9465357000000003E-2</v>
      </c>
      <c r="BS191">
        <v>5.9738133999999998E-2</v>
      </c>
      <c r="BT191">
        <v>0.216312057</v>
      </c>
      <c r="BU191">
        <v>0.24086197500000001</v>
      </c>
      <c r="BV191">
        <v>6.1920349E-2</v>
      </c>
      <c r="BW191">
        <v>7.0376432000000003E-2</v>
      </c>
      <c r="BX191">
        <v>3.4097109E-2</v>
      </c>
      <c r="BY191">
        <v>5.4555369999999999E-3</v>
      </c>
      <c r="BZ191">
        <v>3.273322E-3</v>
      </c>
      <c r="CA191">
        <v>18</v>
      </c>
      <c r="CB191">
        <v>28</v>
      </c>
      <c r="CC191">
        <v>5</v>
      </c>
      <c r="CD191">
        <v>6.25E-2</v>
      </c>
      <c r="CE191">
        <v>0.22500000000000001</v>
      </c>
      <c r="CF191">
        <v>0.35</v>
      </c>
      <c r="CG191" t="s">
        <v>160</v>
      </c>
      <c r="CH191" t="s">
        <v>2106</v>
      </c>
      <c r="CI191" t="s">
        <v>2100</v>
      </c>
      <c r="CJ191" t="s">
        <v>2101</v>
      </c>
      <c r="CK191" t="s">
        <v>2102</v>
      </c>
      <c r="CL191" t="s">
        <v>2107</v>
      </c>
    </row>
    <row r="192" spans="1:90">
      <c r="A192" s="1">
        <v>43955</v>
      </c>
      <c r="B192" t="s">
        <v>1299</v>
      </c>
      <c r="C192">
        <v>2342</v>
      </c>
      <c r="D192" t="s">
        <v>605</v>
      </c>
      <c r="E192">
        <v>1</v>
      </c>
      <c r="F192" t="s">
        <v>255</v>
      </c>
      <c r="G192" t="s">
        <v>104</v>
      </c>
      <c r="H192">
        <v>28</v>
      </c>
      <c r="I192" t="s">
        <v>201</v>
      </c>
      <c r="J192" t="s">
        <v>175</v>
      </c>
      <c r="K192">
        <v>294</v>
      </c>
      <c r="L192">
        <v>237800.95240000001</v>
      </c>
      <c r="M192">
        <v>3452</v>
      </c>
      <c r="N192">
        <v>5</v>
      </c>
      <c r="O192">
        <v>207</v>
      </c>
      <c r="P192">
        <v>586</v>
      </c>
      <c r="Q192">
        <v>2250</v>
      </c>
      <c r="R192">
        <v>334</v>
      </c>
      <c r="S192">
        <v>70</v>
      </c>
      <c r="T192">
        <v>1.448436E-3</v>
      </c>
      <c r="U192">
        <v>5.9965237999999997E-2</v>
      </c>
      <c r="V192">
        <v>0.169756663</v>
      </c>
      <c r="W192">
        <v>0.65179606000000001</v>
      </c>
      <c r="X192">
        <v>9.6755504000000006E-2</v>
      </c>
      <c r="Y192">
        <v>2.02781E-2</v>
      </c>
      <c r="Z192">
        <v>19</v>
      </c>
      <c r="AA192">
        <v>74</v>
      </c>
      <c r="AB192">
        <v>212</v>
      </c>
      <c r="AC192">
        <v>375</v>
      </c>
      <c r="AD192">
        <v>1187</v>
      </c>
      <c r="AE192">
        <v>1032</v>
      </c>
      <c r="AF192">
        <v>363</v>
      </c>
      <c r="AG192">
        <v>121</v>
      </c>
      <c r="AH192">
        <v>69</v>
      </c>
      <c r="AI192">
        <v>5.5040560000000002E-3</v>
      </c>
      <c r="AJ192">
        <v>2.1436848000000001E-2</v>
      </c>
      <c r="AK192">
        <v>6.1413673000000002E-2</v>
      </c>
      <c r="AL192">
        <v>0.108632677</v>
      </c>
      <c r="AM192">
        <v>0.34385863300000002</v>
      </c>
      <c r="AN192">
        <v>0.29895712600000002</v>
      </c>
      <c r="AO192">
        <v>0.10515643099999999</v>
      </c>
      <c r="AP192">
        <v>3.5052144E-2</v>
      </c>
      <c r="AQ192">
        <v>1.9988413E-2</v>
      </c>
      <c r="AR192">
        <v>8316</v>
      </c>
      <c r="AS192">
        <v>546</v>
      </c>
      <c r="AT192">
        <v>286</v>
      </c>
      <c r="AU192">
        <v>182</v>
      </c>
      <c r="AV192">
        <v>454</v>
      </c>
      <c r="AW192">
        <v>90</v>
      </c>
      <c r="AX192">
        <v>201</v>
      </c>
      <c r="AY192">
        <v>216</v>
      </c>
      <c r="AZ192">
        <v>528</v>
      </c>
      <c r="BA192">
        <v>537</v>
      </c>
      <c r="BB192">
        <v>1621</v>
      </c>
      <c r="BC192">
        <v>1591</v>
      </c>
      <c r="BD192">
        <v>494</v>
      </c>
      <c r="BE192">
        <v>745</v>
      </c>
      <c r="BF192">
        <v>569</v>
      </c>
      <c r="BG192">
        <v>158</v>
      </c>
      <c r="BH192">
        <v>98</v>
      </c>
      <c r="BI192">
        <v>40.6</v>
      </c>
      <c r="BJ192">
        <v>40</v>
      </c>
      <c r="BK192">
        <v>6.5656566E-2</v>
      </c>
      <c r="BL192">
        <v>3.4391534000000001E-2</v>
      </c>
      <c r="BM192">
        <v>2.1885522000000001E-2</v>
      </c>
      <c r="BN192">
        <v>5.4593555000000002E-2</v>
      </c>
      <c r="BO192">
        <v>1.0822511E-2</v>
      </c>
      <c r="BP192">
        <v>2.4170273999999999E-2</v>
      </c>
      <c r="BQ192">
        <v>2.5974026000000001E-2</v>
      </c>
      <c r="BR192">
        <v>6.3492063000000001E-2</v>
      </c>
      <c r="BS192">
        <v>6.4574314999999993E-2</v>
      </c>
      <c r="BT192">
        <v>0.194925445</v>
      </c>
      <c r="BU192">
        <v>0.19131794099999999</v>
      </c>
      <c r="BV192">
        <v>5.9403559000000002E-2</v>
      </c>
      <c r="BW192">
        <v>8.958634E-2</v>
      </c>
      <c r="BX192">
        <v>6.8422317999999996E-2</v>
      </c>
      <c r="BY192">
        <v>1.8999518999999999E-2</v>
      </c>
      <c r="BZ192">
        <v>1.1784512E-2</v>
      </c>
      <c r="CA192">
        <v>16</v>
      </c>
      <c r="CB192">
        <v>75</v>
      </c>
      <c r="CC192">
        <v>102</v>
      </c>
      <c r="CD192">
        <v>0.346938776</v>
      </c>
      <c r="CE192">
        <v>5.4421769000000002E-2</v>
      </c>
      <c r="CF192">
        <v>0.255102041</v>
      </c>
      <c r="CG192" t="s">
        <v>158</v>
      </c>
      <c r="CH192" t="s">
        <v>2099</v>
      </c>
      <c r="CI192" t="s">
        <v>2100</v>
      </c>
      <c r="CJ192" t="s">
        <v>2101</v>
      </c>
      <c r="CK192" t="s">
        <v>2102</v>
      </c>
      <c r="CL192" t="s">
        <v>2103</v>
      </c>
    </row>
    <row r="193" spans="1:90">
      <c r="A193" s="1">
        <v>43963</v>
      </c>
      <c r="B193" t="s">
        <v>1300</v>
      </c>
      <c r="C193">
        <v>1765</v>
      </c>
      <c r="D193" t="s">
        <v>635</v>
      </c>
      <c r="E193">
        <v>2</v>
      </c>
      <c r="F193" t="s">
        <v>255</v>
      </c>
      <c r="G193" t="s">
        <v>83</v>
      </c>
      <c r="H193">
        <v>24</v>
      </c>
      <c r="I193" t="s">
        <v>201</v>
      </c>
      <c r="J193" t="s">
        <v>211</v>
      </c>
      <c r="K193">
        <v>54</v>
      </c>
      <c r="L193">
        <v>443671.81479999999</v>
      </c>
      <c r="M193">
        <v>1422</v>
      </c>
      <c r="N193">
        <v>2</v>
      </c>
      <c r="O193">
        <v>96</v>
      </c>
      <c r="P193">
        <v>218</v>
      </c>
      <c r="Q193">
        <v>547</v>
      </c>
      <c r="R193">
        <v>429</v>
      </c>
      <c r="S193">
        <v>130</v>
      </c>
      <c r="T193">
        <v>1.4064699999999999E-3</v>
      </c>
      <c r="U193">
        <v>6.7510549000000003E-2</v>
      </c>
      <c r="V193">
        <v>0.153305204</v>
      </c>
      <c r="W193">
        <v>0.38466948000000001</v>
      </c>
      <c r="X193">
        <v>0.30168776400000002</v>
      </c>
      <c r="Y193">
        <v>9.1420533999999998E-2</v>
      </c>
      <c r="Z193">
        <v>2</v>
      </c>
      <c r="AA193">
        <v>14</v>
      </c>
      <c r="AB193">
        <v>72</v>
      </c>
      <c r="AC193">
        <v>143</v>
      </c>
      <c r="AD193">
        <v>241</v>
      </c>
      <c r="AE193">
        <v>267</v>
      </c>
      <c r="AF193">
        <v>254</v>
      </c>
      <c r="AG193">
        <v>181</v>
      </c>
      <c r="AH193">
        <v>248</v>
      </c>
      <c r="AI193">
        <v>1.4064699999999999E-3</v>
      </c>
      <c r="AJ193">
        <v>9.8452880000000006E-3</v>
      </c>
      <c r="AK193">
        <v>5.0632911000000003E-2</v>
      </c>
      <c r="AL193">
        <v>0.10056258799999999</v>
      </c>
      <c r="AM193">
        <v>0.169479606</v>
      </c>
      <c r="AN193">
        <v>0.187763713</v>
      </c>
      <c r="AO193">
        <v>0.17862165999999999</v>
      </c>
      <c r="AP193">
        <v>0.12728551299999999</v>
      </c>
      <c r="AQ193">
        <v>0.17440225000000001</v>
      </c>
      <c r="AR193">
        <v>3497</v>
      </c>
      <c r="AS193">
        <v>189</v>
      </c>
      <c r="AT193">
        <v>119</v>
      </c>
      <c r="AU193">
        <v>70</v>
      </c>
      <c r="AV193">
        <v>198</v>
      </c>
      <c r="AW193">
        <v>43</v>
      </c>
      <c r="AX193">
        <v>94</v>
      </c>
      <c r="AY193">
        <v>68</v>
      </c>
      <c r="AZ193">
        <v>206</v>
      </c>
      <c r="BA193">
        <v>104</v>
      </c>
      <c r="BB193">
        <v>564</v>
      </c>
      <c r="BC193">
        <v>709</v>
      </c>
      <c r="BD193">
        <v>329</v>
      </c>
      <c r="BE193">
        <v>459</v>
      </c>
      <c r="BF193">
        <v>243</v>
      </c>
      <c r="BG193">
        <v>60</v>
      </c>
      <c r="BH193">
        <v>42</v>
      </c>
      <c r="BI193">
        <v>43.9</v>
      </c>
      <c r="BJ193">
        <v>46</v>
      </c>
      <c r="BK193">
        <v>5.4046324999999999E-2</v>
      </c>
      <c r="BL193">
        <v>3.4029167999999999E-2</v>
      </c>
      <c r="BM193">
        <v>2.0017158E-2</v>
      </c>
      <c r="BN193">
        <v>5.6619959999999997E-2</v>
      </c>
      <c r="BO193">
        <v>1.2296254E-2</v>
      </c>
      <c r="BP193">
        <v>2.6880182999999998E-2</v>
      </c>
      <c r="BQ193">
        <v>1.9445239E-2</v>
      </c>
      <c r="BR193">
        <v>5.8907635E-2</v>
      </c>
      <c r="BS193">
        <v>2.9739776999999998E-2</v>
      </c>
      <c r="BT193">
        <v>0.16128109800000001</v>
      </c>
      <c r="BU193">
        <v>0.20274521000000001</v>
      </c>
      <c r="BV193">
        <v>9.4080641000000007E-2</v>
      </c>
      <c r="BW193">
        <v>0.13125536199999999</v>
      </c>
      <c r="BX193">
        <v>6.9488132999999994E-2</v>
      </c>
      <c r="BY193">
        <v>1.7157564E-2</v>
      </c>
      <c r="BZ193">
        <v>1.2010295000000001E-2</v>
      </c>
      <c r="CA193">
        <v>20</v>
      </c>
      <c r="CB193">
        <v>13</v>
      </c>
      <c r="CC193">
        <v>3</v>
      </c>
      <c r="CD193">
        <v>5.5555555999999999E-2</v>
      </c>
      <c r="CE193">
        <v>0.37037037</v>
      </c>
      <c r="CF193">
        <v>0.24074074100000001</v>
      </c>
      <c r="CG193" t="s">
        <v>157</v>
      </c>
      <c r="CH193" t="s">
        <v>2108</v>
      </c>
      <c r="CI193" t="s">
        <v>2100</v>
      </c>
      <c r="CJ193" t="s">
        <v>2101</v>
      </c>
      <c r="CK193" t="s">
        <v>2102</v>
      </c>
      <c r="CL193" t="s">
        <v>2109</v>
      </c>
    </row>
    <row r="194" spans="1:90">
      <c r="A194" s="1">
        <v>43964</v>
      </c>
      <c r="B194" t="s">
        <v>1301</v>
      </c>
      <c r="C194">
        <v>7747</v>
      </c>
      <c r="D194" t="s">
        <v>463</v>
      </c>
      <c r="E194">
        <v>1</v>
      </c>
      <c r="F194" t="s">
        <v>255</v>
      </c>
      <c r="G194" t="s">
        <v>103</v>
      </c>
      <c r="H194">
        <v>28</v>
      </c>
      <c r="I194" t="s">
        <v>201</v>
      </c>
      <c r="J194" t="s">
        <v>191</v>
      </c>
      <c r="K194">
        <v>347</v>
      </c>
      <c r="L194">
        <v>220624.14989999999</v>
      </c>
      <c r="M194">
        <v>3219</v>
      </c>
      <c r="N194">
        <v>2</v>
      </c>
      <c r="O194">
        <v>173</v>
      </c>
      <c r="P194">
        <v>1006</v>
      </c>
      <c r="Q194">
        <v>1270</v>
      </c>
      <c r="R194">
        <v>646</v>
      </c>
      <c r="S194">
        <v>122</v>
      </c>
      <c r="T194">
        <v>6.2131100000000004E-4</v>
      </c>
      <c r="U194">
        <v>5.3743398999999997E-2</v>
      </c>
      <c r="V194">
        <v>0.31251941599999999</v>
      </c>
      <c r="W194">
        <v>0.394532463</v>
      </c>
      <c r="X194">
        <v>0.20068344199999999</v>
      </c>
      <c r="Y194">
        <v>3.7899968999999999E-2</v>
      </c>
      <c r="Z194">
        <v>4</v>
      </c>
      <c r="AA194">
        <v>41</v>
      </c>
      <c r="AB194">
        <v>245</v>
      </c>
      <c r="AC194">
        <v>802</v>
      </c>
      <c r="AD194">
        <v>865</v>
      </c>
      <c r="AE194">
        <v>511</v>
      </c>
      <c r="AF194">
        <v>370</v>
      </c>
      <c r="AG194">
        <v>216</v>
      </c>
      <c r="AH194">
        <v>165</v>
      </c>
      <c r="AI194">
        <v>1.2426220000000001E-3</v>
      </c>
      <c r="AJ194">
        <v>1.2736875E-2</v>
      </c>
      <c r="AK194">
        <v>7.6110593000000004E-2</v>
      </c>
      <c r="AL194">
        <v>0.249145697</v>
      </c>
      <c r="AM194">
        <v>0.26871699300000002</v>
      </c>
      <c r="AN194">
        <v>0.15874495199999999</v>
      </c>
      <c r="AO194">
        <v>0.114942529</v>
      </c>
      <c r="AP194">
        <v>6.7101584000000006E-2</v>
      </c>
      <c r="AQ194">
        <v>5.1258155E-2</v>
      </c>
      <c r="AR194">
        <v>8306</v>
      </c>
      <c r="AS194">
        <v>972</v>
      </c>
      <c r="AT194">
        <v>444</v>
      </c>
      <c r="AU194">
        <v>241</v>
      </c>
      <c r="AV194">
        <v>599</v>
      </c>
      <c r="AW194">
        <v>110</v>
      </c>
      <c r="AX194">
        <v>155</v>
      </c>
      <c r="AY194">
        <v>154</v>
      </c>
      <c r="AZ194">
        <v>493</v>
      </c>
      <c r="BA194">
        <v>810</v>
      </c>
      <c r="BB194">
        <v>2310</v>
      </c>
      <c r="BC194">
        <v>1105</v>
      </c>
      <c r="BD194">
        <v>270</v>
      </c>
      <c r="BE194">
        <v>354</v>
      </c>
      <c r="BF194">
        <v>182</v>
      </c>
      <c r="BG194">
        <v>68</v>
      </c>
      <c r="BH194">
        <v>39</v>
      </c>
      <c r="BI194">
        <v>31.2</v>
      </c>
      <c r="BJ194">
        <v>31</v>
      </c>
      <c r="BK194">
        <v>0.11702383800000001</v>
      </c>
      <c r="BL194">
        <v>5.3455333000000001E-2</v>
      </c>
      <c r="BM194">
        <v>2.901517E-2</v>
      </c>
      <c r="BN194">
        <v>7.2116542000000006E-2</v>
      </c>
      <c r="BO194">
        <v>1.3243438E-2</v>
      </c>
      <c r="BP194">
        <v>1.8661209000000002E-2</v>
      </c>
      <c r="BQ194">
        <v>1.8540813999999999E-2</v>
      </c>
      <c r="BR194">
        <v>5.9354682999999998E-2</v>
      </c>
      <c r="BS194">
        <v>9.7519864999999997E-2</v>
      </c>
      <c r="BT194">
        <v>0.27811220800000003</v>
      </c>
      <c r="BU194">
        <v>0.13303635899999999</v>
      </c>
      <c r="BV194">
        <v>3.2506621999999999E-2</v>
      </c>
      <c r="BW194">
        <v>4.2619793000000003E-2</v>
      </c>
      <c r="BX194">
        <v>2.1911870999999999E-2</v>
      </c>
      <c r="BY194">
        <v>8.1868529999999991E-3</v>
      </c>
      <c r="BZ194">
        <v>4.6954010000000001E-3</v>
      </c>
      <c r="CA194">
        <v>58</v>
      </c>
      <c r="CB194">
        <v>93</v>
      </c>
      <c r="CC194">
        <v>64</v>
      </c>
      <c r="CD194">
        <v>0.18443804</v>
      </c>
      <c r="CE194">
        <v>0.167146974</v>
      </c>
      <c r="CF194">
        <v>0.26801152700000003</v>
      </c>
      <c r="CG194" t="s">
        <v>160</v>
      </c>
      <c r="CH194" t="s">
        <v>2106</v>
      </c>
      <c r="CI194" t="s">
        <v>2100</v>
      </c>
      <c r="CJ194" t="s">
        <v>2101</v>
      </c>
      <c r="CK194" t="s">
        <v>2102</v>
      </c>
      <c r="CL194" t="s">
        <v>2107</v>
      </c>
    </row>
    <row r="195" spans="1:90">
      <c r="A195" s="1">
        <v>43966</v>
      </c>
      <c r="B195" t="s">
        <v>1302</v>
      </c>
      <c r="C195">
        <v>9559</v>
      </c>
      <c r="D195" t="s">
        <v>954</v>
      </c>
      <c r="E195">
        <v>3</v>
      </c>
      <c r="F195" t="s">
        <v>255</v>
      </c>
      <c r="G195" t="s">
        <v>144</v>
      </c>
      <c r="H195">
        <v>29</v>
      </c>
      <c r="I195" t="s">
        <v>228</v>
      </c>
      <c r="J195" t="s">
        <v>222</v>
      </c>
      <c r="K195">
        <v>120</v>
      </c>
      <c r="L195">
        <v>959626.66669999994</v>
      </c>
      <c r="M195">
        <v>2311</v>
      </c>
      <c r="N195">
        <v>3</v>
      </c>
      <c r="O195">
        <v>141</v>
      </c>
      <c r="P195">
        <v>561</v>
      </c>
      <c r="Q195">
        <v>656</v>
      </c>
      <c r="R195">
        <v>460</v>
      </c>
      <c r="S195">
        <v>490</v>
      </c>
      <c r="T195">
        <v>1.298139E-3</v>
      </c>
      <c r="U195">
        <v>6.1012548999999999E-2</v>
      </c>
      <c r="V195">
        <v>0.24275205499999999</v>
      </c>
      <c r="W195">
        <v>0.28385980100000002</v>
      </c>
      <c r="X195">
        <v>0.19904803099999999</v>
      </c>
      <c r="Y195">
        <v>0.21202942399999999</v>
      </c>
      <c r="Z195">
        <v>2</v>
      </c>
      <c r="AA195">
        <v>43</v>
      </c>
      <c r="AB195">
        <v>125</v>
      </c>
      <c r="AC195">
        <v>383</v>
      </c>
      <c r="AD195">
        <v>331</v>
      </c>
      <c r="AE195">
        <v>314</v>
      </c>
      <c r="AF195">
        <v>241</v>
      </c>
      <c r="AG195">
        <v>222</v>
      </c>
      <c r="AH195">
        <v>650</v>
      </c>
      <c r="AI195">
        <v>8.6542599999999998E-4</v>
      </c>
      <c r="AJ195">
        <v>1.8606663999999998E-2</v>
      </c>
      <c r="AK195">
        <v>5.4089139000000001E-2</v>
      </c>
      <c r="AL195">
        <v>0.16572912200000001</v>
      </c>
      <c r="AM195">
        <v>0.14322804</v>
      </c>
      <c r="AN195">
        <v>0.13587191700000001</v>
      </c>
      <c r="AO195">
        <v>0.10428386000000001</v>
      </c>
      <c r="AP195">
        <v>9.6062310999999997E-2</v>
      </c>
      <c r="AQ195">
        <v>0.28126352199999999</v>
      </c>
      <c r="AR195">
        <v>5725</v>
      </c>
      <c r="AS195">
        <v>245</v>
      </c>
      <c r="AT195">
        <v>154</v>
      </c>
      <c r="AU195">
        <v>108</v>
      </c>
      <c r="AV195">
        <v>315</v>
      </c>
      <c r="AW195">
        <v>68</v>
      </c>
      <c r="AX195">
        <v>143</v>
      </c>
      <c r="AY195">
        <v>96</v>
      </c>
      <c r="AZ195">
        <v>274</v>
      </c>
      <c r="BA195">
        <v>267</v>
      </c>
      <c r="BB195">
        <v>897</v>
      </c>
      <c r="BC195">
        <v>1362</v>
      </c>
      <c r="BD195">
        <v>483</v>
      </c>
      <c r="BE195">
        <v>669</v>
      </c>
      <c r="BF195">
        <v>441</v>
      </c>
      <c r="BG195">
        <v>120</v>
      </c>
      <c r="BH195">
        <v>83</v>
      </c>
      <c r="BI195">
        <v>45.1</v>
      </c>
      <c r="BJ195">
        <v>48</v>
      </c>
      <c r="BK195">
        <v>4.2794760000000001E-2</v>
      </c>
      <c r="BL195">
        <v>2.6899563000000001E-2</v>
      </c>
      <c r="BM195">
        <v>1.8864629000000001E-2</v>
      </c>
      <c r="BN195">
        <v>5.5021833999999999E-2</v>
      </c>
      <c r="BO195">
        <v>1.1877729E-2</v>
      </c>
      <c r="BP195">
        <v>2.4978166E-2</v>
      </c>
      <c r="BQ195">
        <v>1.6768558999999999E-2</v>
      </c>
      <c r="BR195">
        <v>4.7860262000000001E-2</v>
      </c>
      <c r="BS195">
        <v>4.6637554999999997E-2</v>
      </c>
      <c r="BT195">
        <v>0.15668122300000001</v>
      </c>
      <c r="BU195">
        <v>0.23790393000000001</v>
      </c>
      <c r="BV195">
        <v>8.4366811999999999E-2</v>
      </c>
      <c r="BW195">
        <v>0.116855895</v>
      </c>
      <c r="BX195">
        <v>7.7030567999999994E-2</v>
      </c>
      <c r="BY195">
        <v>2.0960698999999999E-2</v>
      </c>
      <c r="BZ195">
        <v>1.4497817E-2</v>
      </c>
      <c r="CA195">
        <v>52</v>
      </c>
      <c r="CB195">
        <v>14</v>
      </c>
      <c r="CC195">
        <v>23</v>
      </c>
      <c r="CD195">
        <v>0.19166666700000001</v>
      </c>
      <c r="CE195">
        <v>0.43333333299999999</v>
      </c>
      <c r="CF195">
        <v>0.116666667</v>
      </c>
      <c r="CG195" t="s">
        <v>161</v>
      </c>
      <c r="CH195" t="s">
        <v>2106</v>
      </c>
      <c r="CI195" t="s">
        <v>2104</v>
      </c>
      <c r="CJ195" t="s">
        <v>2101</v>
      </c>
      <c r="CK195" t="s">
        <v>2105</v>
      </c>
      <c r="CL195" t="s">
        <v>2107</v>
      </c>
    </row>
    <row r="196" spans="1:90">
      <c r="A196" s="1">
        <v>43970</v>
      </c>
      <c r="B196" t="s">
        <v>1303</v>
      </c>
      <c r="C196">
        <v>1765</v>
      </c>
      <c r="D196" t="s">
        <v>872</v>
      </c>
      <c r="E196">
        <v>2</v>
      </c>
      <c r="F196" t="s">
        <v>253</v>
      </c>
      <c r="G196" t="s">
        <v>112</v>
      </c>
      <c r="H196">
        <v>25</v>
      </c>
      <c r="I196" t="s">
        <v>228</v>
      </c>
      <c r="J196" t="s">
        <v>222</v>
      </c>
      <c r="K196">
        <v>233</v>
      </c>
      <c r="L196">
        <v>497339.0687</v>
      </c>
      <c r="M196">
        <v>4139</v>
      </c>
      <c r="N196">
        <v>2</v>
      </c>
      <c r="O196">
        <v>311</v>
      </c>
      <c r="P196">
        <v>1095</v>
      </c>
      <c r="Q196">
        <v>1464</v>
      </c>
      <c r="R196">
        <v>850</v>
      </c>
      <c r="S196">
        <v>417</v>
      </c>
      <c r="T196">
        <v>4.8320900000000001E-4</v>
      </c>
      <c r="U196">
        <v>7.5138921999999997E-2</v>
      </c>
      <c r="V196">
        <v>0.264556656</v>
      </c>
      <c r="W196">
        <v>0.353708625</v>
      </c>
      <c r="X196">
        <v>0.205363614</v>
      </c>
      <c r="Y196">
        <v>0.10074897300000001</v>
      </c>
      <c r="Z196">
        <v>7</v>
      </c>
      <c r="AA196">
        <v>65</v>
      </c>
      <c r="AB196">
        <v>298</v>
      </c>
      <c r="AC196">
        <v>828</v>
      </c>
      <c r="AD196">
        <v>853</v>
      </c>
      <c r="AE196">
        <v>602</v>
      </c>
      <c r="AF196">
        <v>477</v>
      </c>
      <c r="AG196">
        <v>406</v>
      </c>
      <c r="AH196">
        <v>603</v>
      </c>
      <c r="AI196">
        <v>1.6912299999999999E-3</v>
      </c>
      <c r="AJ196">
        <v>1.5704276E-2</v>
      </c>
      <c r="AK196">
        <v>7.1998066999999999E-2</v>
      </c>
      <c r="AL196">
        <v>0.200048321</v>
      </c>
      <c r="AM196">
        <v>0.20608842699999999</v>
      </c>
      <c r="AN196">
        <v>0.14544576000000001</v>
      </c>
      <c r="AO196">
        <v>0.11524522800000001</v>
      </c>
      <c r="AP196">
        <v>9.8091326000000006E-2</v>
      </c>
      <c r="AQ196">
        <v>0.14568736400000001</v>
      </c>
      <c r="AR196">
        <v>10331</v>
      </c>
      <c r="AS196">
        <v>638</v>
      </c>
      <c r="AT196">
        <v>393</v>
      </c>
      <c r="AU196">
        <v>254</v>
      </c>
      <c r="AV196">
        <v>687</v>
      </c>
      <c r="AW196">
        <v>124</v>
      </c>
      <c r="AX196">
        <v>300</v>
      </c>
      <c r="AY196">
        <v>206</v>
      </c>
      <c r="AZ196">
        <v>456</v>
      </c>
      <c r="BA196">
        <v>507</v>
      </c>
      <c r="BB196">
        <v>1864</v>
      </c>
      <c r="BC196">
        <v>2270</v>
      </c>
      <c r="BD196">
        <v>688</v>
      </c>
      <c r="BE196">
        <v>963</v>
      </c>
      <c r="BF196">
        <v>639</v>
      </c>
      <c r="BG196">
        <v>227</v>
      </c>
      <c r="BH196">
        <v>115</v>
      </c>
      <c r="BI196">
        <v>41.2</v>
      </c>
      <c r="BJ196">
        <v>43</v>
      </c>
      <c r="BK196">
        <v>6.1755879999999999E-2</v>
      </c>
      <c r="BL196">
        <v>3.8040848000000002E-2</v>
      </c>
      <c r="BM196">
        <v>2.4586197000000001E-2</v>
      </c>
      <c r="BN196">
        <v>6.6498887000000007E-2</v>
      </c>
      <c r="BO196">
        <v>1.200271E-2</v>
      </c>
      <c r="BP196">
        <v>2.9038814999999999E-2</v>
      </c>
      <c r="BQ196">
        <v>1.9939986E-2</v>
      </c>
      <c r="BR196">
        <v>4.4138998999999998E-2</v>
      </c>
      <c r="BS196">
        <v>4.9075597999999998E-2</v>
      </c>
      <c r="BT196">
        <v>0.18042783900000001</v>
      </c>
      <c r="BU196">
        <v>0.21972703499999999</v>
      </c>
      <c r="BV196">
        <v>6.6595683000000003E-2</v>
      </c>
      <c r="BW196">
        <v>9.3214596999999996E-2</v>
      </c>
      <c r="BX196">
        <v>6.1852676000000002E-2</v>
      </c>
      <c r="BY196">
        <v>2.1972703999999999E-2</v>
      </c>
      <c r="BZ196">
        <v>1.1131546000000001E-2</v>
      </c>
      <c r="CA196">
        <v>56</v>
      </c>
      <c r="CB196">
        <v>62</v>
      </c>
      <c r="CC196">
        <v>46</v>
      </c>
      <c r="CD196">
        <v>0.19742489299999999</v>
      </c>
      <c r="CE196">
        <v>0.24034334800000001</v>
      </c>
      <c r="CF196">
        <v>0.26609442100000003</v>
      </c>
      <c r="CG196" t="s">
        <v>157</v>
      </c>
      <c r="CH196" t="s">
        <v>2108</v>
      </c>
      <c r="CI196" t="s">
        <v>2100</v>
      </c>
      <c r="CJ196" t="s">
        <v>2101</v>
      </c>
      <c r="CK196" t="s">
        <v>2102</v>
      </c>
      <c r="CL196" t="s">
        <v>2109</v>
      </c>
    </row>
    <row r="197" spans="1:90">
      <c r="A197" s="1">
        <v>43970</v>
      </c>
      <c r="B197" t="s">
        <v>1304</v>
      </c>
      <c r="C197">
        <v>2342</v>
      </c>
      <c r="D197" t="s">
        <v>418</v>
      </c>
      <c r="E197">
        <v>1</v>
      </c>
      <c r="F197" t="s">
        <v>255</v>
      </c>
      <c r="G197" t="s">
        <v>85</v>
      </c>
      <c r="H197">
        <v>22</v>
      </c>
      <c r="I197" t="s">
        <v>201</v>
      </c>
      <c r="J197" t="s">
        <v>173</v>
      </c>
      <c r="K197">
        <v>168</v>
      </c>
      <c r="L197">
        <v>226293.21429999999</v>
      </c>
      <c r="M197">
        <v>4202</v>
      </c>
      <c r="N197">
        <v>5</v>
      </c>
      <c r="O197">
        <v>535</v>
      </c>
      <c r="P197">
        <v>1552</v>
      </c>
      <c r="Q197">
        <v>1795</v>
      </c>
      <c r="R197">
        <v>271</v>
      </c>
      <c r="S197">
        <v>44</v>
      </c>
      <c r="T197">
        <v>1.18991E-3</v>
      </c>
      <c r="U197">
        <v>0.12732032400000001</v>
      </c>
      <c r="V197">
        <v>0.36934792999999999</v>
      </c>
      <c r="W197">
        <v>0.427177535</v>
      </c>
      <c r="X197">
        <v>6.4493098999999998E-2</v>
      </c>
      <c r="Y197">
        <v>1.0471204E-2</v>
      </c>
      <c r="Z197">
        <v>32</v>
      </c>
      <c r="AA197">
        <v>112</v>
      </c>
      <c r="AB197">
        <v>498</v>
      </c>
      <c r="AC197">
        <v>1279</v>
      </c>
      <c r="AD197">
        <v>1007</v>
      </c>
      <c r="AE197">
        <v>930</v>
      </c>
      <c r="AF197">
        <v>197</v>
      </c>
      <c r="AG197">
        <v>93</v>
      </c>
      <c r="AH197">
        <v>54</v>
      </c>
      <c r="AI197">
        <v>7.6154209999999998E-3</v>
      </c>
      <c r="AJ197">
        <v>2.6653974E-2</v>
      </c>
      <c r="AK197">
        <v>0.118514993</v>
      </c>
      <c r="AL197">
        <v>0.304378867</v>
      </c>
      <c r="AM197">
        <v>0.239647787</v>
      </c>
      <c r="AN197">
        <v>0.22132317900000001</v>
      </c>
      <c r="AO197">
        <v>4.6882436999999999E-2</v>
      </c>
      <c r="AP197">
        <v>2.2132318000000002E-2</v>
      </c>
      <c r="AQ197">
        <v>1.2851023E-2</v>
      </c>
      <c r="AR197">
        <v>9574</v>
      </c>
      <c r="AS197">
        <v>917</v>
      </c>
      <c r="AT197">
        <v>398</v>
      </c>
      <c r="AU197">
        <v>237</v>
      </c>
      <c r="AV197">
        <v>586</v>
      </c>
      <c r="AW197">
        <v>126</v>
      </c>
      <c r="AX197">
        <v>237</v>
      </c>
      <c r="AY197">
        <v>255</v>
      </c>
      <c r="AZ197">
        <v>699</v>
      </c>
      <c r="BA197">
        <v>753</v>
      </c>
      <c r="BB197">
        <v>1836</v>
      </c>
      <c r="BC197">
        <v>1638</v>
      </c>
      <c r="BD197">
        <v>502</v>
      </c>
      <c r="BE197">
        <v>667</v>
      </c>
      <c r="BF197">
        <v>482</v>
      </c>
      <c r="BG197">
        <v>169</v>
      </c>
      <c r="BH197">
        <v>72</v>
      </c>
      <c r="BI197">
        <v>36.4</v>
      </c>
      <c r="BJ197">
        <v>34</v>
      </c>
      <c r="BK197">
        <v>9.5780238000000004E-2</v>
      </c>
      <c r="BL197">
        <v>4.1570920999999997E-2</v>
      </c>
      <c r="BM197">
        <v>2.4754544E-2</v>
      </c>
      <c r="BN197">
        <v>6.1207437000000003E-2</v>
      </c>
      <c r="BO197">
        <v>1.3160643E-2</v>
      </c>
      <c r="BP197">
        <v>2.4754544E-2</v>
      </c>
      <c r="BQ197">
        <v>2.6634635E-2</v>
      </c>
      <c r="BR197">
        <v>7.3010236000000006E-2</v>
      </c>
      <c r="BS197">
        <v>7.8650512000000006E-2</v>
      </c>
      <c r="BT197">
        <v>0.19176937499999999</v>
      </c>
      <c r="BU197">
        <v>0.17108836399999999</v>
      </c>
      <c r="BV197">
        <v>5.2433674999999999E-2</v>
      </c>
      <c r="BW197">
        <v>6.9667850000000003E-2</v>
      </c>
      <c r="BX197">
        <v>5.0344684000000001E-2</v>
      </c>
      <c r="BY197">
        <v>1.7651974000000001E-2</v>
      </c>
      <c r="BZ197">
        <v>7.5203680000000004E-3</v>
      </c>
      <c r="CA197">
        <v>6</v>
      </c>
      <c r="CB197">
        <v>47</v>
      </c>
      <c r="CC197">
        <v>26</v>
      </c>
      <c r="CD197">
        <v>0.15476190500000001</v>
      </c>
      <c r="CE197">
        <v>3.5714285999999998E-2</v>
      </c>
      <c r="CF197">
        <v>0.27976190499999998</v>
      </c>
      <c r="CG197" t="s">
        <v>158</v>
      </c>
      <c r="CH197" t="s">
        <v>2099</v>
      </c>
      <c r="CI197" t="s">
        <v>2100</v>
      </c>
      <c r="CJ197" t="s">
        <v>2101</v>
      </c>
      <c r="CK197" t="s">
        <v>2102</v>
      </c>
      <c r="CL197" t="s">
        <v>2103</v>
      </c>
    </row>
    <row r="198" spans="1:90">
      <c r="A198" s="1">
        <v>43980</v>
      </c>
      <c r="B198" t="s">
        <v>1305</v>
      </c>
      <c r="C198">
        <v>7747</v>
      </c>
      <c r="D198" t="s">
        <v>523</v>
      </c>
      <c r="E198">
        <v>1</v>
      </c>
      <c r="F198" t="s">
        <v>253</v>
      </c>
      <c r="G198" t="s">
        <v>47</v>
      </c>
      <c r="H198">
        <v>17</v>
      </c>
      <c r="I198" t="s">
        <v>201</v>
      </c>
      <c r="J198" t="s">
        <v>179</v>
      </c>
      <c r="K198">
        <v>175</v>
      </c>
      <c r="L198">
        <v>256197.69140000001</v>
      </c>
      <c r="M198">
        <v>3352</v>
      </c>
      <c r="N198">
        <v>2</v>
      </c>
      <c r="O198">
        <v>279</v>
      </c>
      <c r="P198">
        <v>751</v>
      </c>
      <c r="Q198">
        <v>1835</v>
      </c>
      <c r="R198">
        <v>417</v>
      </c>
      <c r="S198">
        <v>68</v>
      </c>
      <c r="T198">
        <v>5.9665900000000003E-4</v>
      </c>
      <c r="U198">
        <v>8.3233890000000005E-2</v>
      </c>
      <c r="V198">
        <v>0.22404534600000001</v>
      </c>
      <c r="W198">
        <v>0.547434368</v>
      </c>
      <c r="X198">
        <v>0.124403341</v>
      </c>
      <c r="Y198">
        <v>2.0286396000000002E-2</v>
      </c>
      <c r="Z198">
        <v>6</v>
      </c>
      <c r="AA198">
        <v>69</v>
      </c>
      <c r="AB198">
        <v>253</v>
      </c>
      <c r="AC198">
        <v>530</v>
      </c>
      <c r="AD198">
        <v>1047</v>
      </c>
      <c r="AE198">
        <v>851</v>
      </c>
      <c r="AF198">
        <v>373</v>
      </c>
      <c r="AG198">
        <v>147</v>
      </c>
      <c r="AH198">
        <v>76</v>
      </c>
      <c r="AI198">
        <v>1.789976E-3</v>
      </c>
      <c r="AJ198">
        <v>2.0584726000000001E-2</v>
      </c>
      <c r="AK198">
        <v>7.5477326999999997E-2</v>
      </c>
      <c r="AL198">
        <v>0.15811455799999999</v>
      </c>
      <c r="AM198">
        <v>0.31235083499999999</v>
      </c>
      <c r="AN198">
        <v>0.25387828200000001</v>
      </c>
      <c r="AO198">
        <v>0.11127685</v>
      </c>
      <c r="AP198">
        <v>4.3854415000000001E-2</v>
      </c>
      <c r="AQ198">
        <v>2.2673031E-2</v>
      </c>
      <c r="AR198">
        <v>8102</v>
      </c>
      <c r="AS198">
        <v>482</v>
      </c>
      <c r="AT198">
        <v>239</v>
      </c>
      <c r="AU198">
        <v>147</v>
      </c>
      <c r="AV198">
        <v>466</v>
      </c>
      <c r="AW198">
        <v>98</v>
      </c>
      <c r="AX198">
        <v>219</v>
      </c>
      <c r="AY198">
        <v>212</v>
      </c>
      <c r="AZ198">
        <v>514</v>
      </c>
      <c r="BA198">
        <v>594</v>
      </c>
      <c r="BB198">
        <v>1588</v>
      </c>
      <c r="BC198">
        <v>1664</v>
      </c>
      <c r="BD198">
        <v>493</v>
      </c>
      <c r="BE198">
        <v>730</v>
      </c>
      <c r="BF198">
        <v>479</v>
      </c>
      <c r="BG198">
        <v>110</v>
      </c>
      <c r="BH198">
        <v>67</v>
      </c>
      <c r="BI198">
        <v>40.1</v>
      </c>
      <c r="BJ198">
        <v>40</v>
      </c>
      <c r="BK198">
        <v>5.9491483999999997E-2</v>
      </c>
      <c r="BL198">
        <v>2.9498889E-2</v>
      </c>
      <c r="BM198">
        <v>1.8143668000000002E-2</v>
      </c>
      <c r="BN198">
        <v>5.7516663000000003E-2</v>
      </c>
      <c r="BO198">
        <v>1.2095778999999999E-2</v>
      </c>
      <c r="BP198">
        <v>2.7030363000000002E-2</v>
      </c>
      <c r="BQ198">
        <v>2.6166379E-2</v>
      </c>
      <c r="BR198">
        <v>6.3441126E-2</v>
      </c>
      <c r="BS198">
        <v>7.3315230999999995E-2</v>
      </c>
      <c r="BT198">
        <v>0.19600098699999999</v>
      </c>
      <c r="BU198">
        <v>0.205381387</v>
      </c>
      <c r="BV198">
        <v>6.0849172999999999E-2</v>
      </c>
      <c r="BW198">
        <v>9.0101210000000001E-2</v>
      </c>
      <c r="BX198">
        <v>5.9121205000000003E-2</v>
      </c>
      <c r="BY198">
        <v>1.3576895E-2</v>
      </c>
      <c r="BZ198">
        <v>8.2695630000000006E-3</v>
      </c>
      <c r="CA198">
        <v>28</v>
      </c>
      <c r="CB198">
        <v>48</v>
      </c>
      <c r="CC198">
        <v>24</v>
      </c>
      <c r="CD198">
        <v>0.13714285700000001</v>
      </c>
      <c r="CE198">
        <v>0.16</v>
      </c>
      <c r="CF198">
        <v>0.27428571400000001</v>
      </c>
      <c r="CG198" t="s">
        <v>160</v>
      </c>
      <c r="CH198" t="s">
        <v>2106</v>
      </c>
      <c r="CI198" t="s">
        <v>2100</v>
      </c>
      <c r="CJ198" t="s">
        <v>2101</v>
      </c>
      <c r="CK198" t="s">
        <v>2102</v>
      </c>
      <c r="CL198" t="s">
        <v>2107</v>
      </c>
    </row>
    <row r="199" spans="1:90">
      <c r="A199" s="1">
        <v>43970</v>
      </c>
      <c r="B199" t="s">
        <v>1306</v>
      </c>
      <c r="C199">
        <v>7747</v>
      </c>
      <c r="D199" t="s">
        <v>588</v>
      </c>
      <c r="E199">
        <v>1</v>
      </c>
      <c r="F199" t="s">
        <v>253</v>
      </c>
      <c r="G199" t="s">
        <v>93</v>
      </c>
      <c r="H199">
        <v>26</v>
      </c>
      <c r="I199" t="s">
        <v>201</v>
      </c>
      <c r="J199" t="s">
        <v>175</v>
      </c>
      <c r="K199">
        <v>168</v>
      </c>
      <c r="L199">
        <v>252169.23209999999</v>
      </c>
      <c r="M199">
        <v>3182</v>
      </c>
      <c r="N199">
        <v>9</v>
      </c>
      <c r="O199">
        <v>286</v>
      </c>
      <c r="P199">
        <v>914</v>
      </c>
      <c r="Q199">
        <v>1693</v>
      </c>
      <c r="R199">
        <v>222</v>
      </c>
      <c r="S199">
        <v>58</v>
      </c>
      <c r="T199">
        <v>2.82841E-3</v>
      </c>
      <c r="U199">
        <v>8.9880578000000003E-2</v>
      </c>
      <c r="V199">
        <v>0.28724072899999997</v>
      </c>
      <c r="W199">
        <v>0.53205531100000003</v>
      </c>
      <c r="X199">
        <v>6.9767441999999999E-2</v>
      </c>
      <c r="Y199">
        <v>1.8227529999999999E-2</v>
      </c>
      <c r="Z199">
        <v>8</v>
      </c>
      <c r="AA199">
        <v>59</v>
      </c>
      <c r="AB199">
        <v>298</v>
      </c>
      <c r="AC199">
        <v>766</v>
      </c>
      <c r="AD199">
        <v>948</v>
      </c>
      <c r="AE199">
        <v>730</v>
      </c>
      <c r="AF199">
        <v>236</v>
      </c>
      <c r="AG199">
        <v>84</v>
      </c>
      <c r="AH199">
        <v>53</v>
      </c>
      <c r="AI199">
        <v>2.514142E-3</v>
      </c>
      <c r="AJ199">
        <v>1.8541798000000002E-2</v>
      </c>
      <c r="AK199">
        <v>9.3651790999999998E-2</v>
      </c>
      <c r="AL199">
        <v>0.240729101</v>
      </c>
      <c r="AM199">
        <v>0.29792583299999997</v>
      </c>
      <c r="AN199">
        <v>0.22941546199999999</v>
      </c>
      <c r="AO199">
        <v>7.4167189999999994E-2</v>
      </c>
      <c r="AP199">
        <v>2.6398491999999999E-2</v>
      </c>
      <c r="AQ199">
        <v>1.6656191000000001E-2</v>
      </c>
      <c r="AR199">
        <v>7339</v>
      </c>
      <c r="AS199">
        <v>580</v>
      </c>
      <c r="AT199">
        <v>304</v>
      </c>
      <c r="AU199">
        <v>176</v>
      </c>
      <c r="AV199">
        <v>450</v>
      </c>
      <c r="AW199">
        <v>97</v>
      </c>
      <c r="AX199">
        <v>188</v>
      </c>
      <c r="AY199">
        <v>188</v>
      </c>
      <c r="AZ199">
        <v>495</v>
      </c>
      <c r="BA199">
        <v>464</v>
      </c>
      <c r="BB199">
        <v>1280</v>
      </c>
      <c r="BC199">
        <v>1397</v>
      </c>
      <c r="BD199">
        <v>377</v>
      </c>
      <c r="BE199">
        <v>603</v>
      </c>
      <c r="BF199">
        <v>559</v>
      </c>
      <c r="BG199">
        <v>122</v>
      </c>
      <c r="BH199">
        <v>59</v>
      </c>
      <c r="BI199">
        <v>39.1</v>
      </c>
      <c r="BJ199">
        <v>39</v>
      </c>
      <c r="BK199">
        <v>7.9029841000000003E-2</v>
      </c>
      <c r="BL199">
        <v>4.1422537000000002E-2</v>
      </c>
      <c r="BM199">
        <v>2.3981468999999998E-2</v>
      </c>
      <c r="BN199">
        <v>6.1316256E-2</v>
      </c>
      <c r="BO199">
        <v>1.3217059999999999E-2</v>
      </c>
      <c r="BP199">
        <v>2.5616568999999999E-2</v>
      </c>
      <c r="BQ199">
        <v>2.5616568999999999E-2</v>
      </c>
      <c r="BR199">
        <v>6.7447881000000001E-2</v>
      </c>
      <c r="BS199">
        <v>6.3223872E-2</v>
      </c>
      <c r="BT199">
        <v>0.17441068300000001</v>
      </c>
      <c r="BU199">
        <v>0.19035290899999999</v>
      </c>
      <c r="BV199">
        <v>5.1369395999999998E-2</v>
      </c>
      <c r="BW199">
        <v>8.2163783000000004E-2</v>
      </c>
      <c r="BX199">
        <v>7.6168415000000003E-2</v>
      </c>
      <c r="BY199">
        <v>1.6623518E-2</v>
      </c>
      <c r="BZ199">
        <v>8.0392420000000003E-3</v>
      </c>
      <c r="CA199">
        <v>6</v>
      </c>
      <c r="CB199">
        <v>66</v>
      </c>
      <c r="CC199">
        <v>21</v>
      </c>
      <c r="CD199">
        <v>0.125</v>
      </c>
      <c r="CE199">
        <v>3.5714285999999998E-2</v>
      </c>
      <c r="CF199">
        <v>0.39285714300000002</v>
      </c>
      <c r="CG199" t="s">
        <v>160</v>
      </c>
      <c r="CH199" t="s">
        <v>2106</v>
      </c>
      <c r="CI199" t="s">
        <v>2100</v>
      </c>
      <c r="CJ199" t="s">
        <v>2101</v>
      </c>
      <c r="CK199" t="s">
        <v>2102</v>
      </c>
      <c r="CL199" t="s">
        <v>2107</v>
      </c>
    </row>
    <row r="200" spans="1:90">
      <c r="A200" s="1">
        <v>43974</v>
      </c>
      <c r="B200" t="s">
        <v>1307</v>
      </c>
      <c r="C200">
        <v>2342</v>
      </c>
      <c r="D200" t="s">
        <v>424</v>
      </c>
      <c r="E200">
        <v>1</v>
      </c>
      <c r="F200" t="s">
        <v>255</v>
      </c>
      <c r="G200" t="s">
        <v>85</v>
      </c>
      <c r="H200">
        <v>22</v>
      </c>
      <c r="I200" t="s">
        <v>201</v>
      </c>
      <c r="J200" t="s">
        <v>173</v>
      </c>
      <c r="K200">
        <v>168</v>
      </c>
      <c r="L200">
        <v>226293.21429999999</v>
      </c>
      <c r="M200">
        <v>4202</v>
      </c>
      <c r="N200">
        <v>5</v>
      </c>
      <c r="O200">
        <v>535</v>
      </c>
      <c r="P200">
        <v>1552</v>
      </c>
      <c r="Q200">
        <v>1795</v>
      </c>
      <c r="R200">
        <v>271</v>
      </c>
      <c r="S200">
        <v>44</v>
      </c>
      <c r="T200">
        <v>1.18991E-3</v>
      </c>
      <c r="U200">
        <v>0.12732032400000001</v>
      </c>
      <c r="V200">
        <v>0.36934792999999999</v>
      </c>
      <c r="W200">
        <v>0.427177535</v>
      </c>
      <c r="X200">
        <v>6.4493098999999998E-2</v>
      </c>
      <c r="Y200">
        <v>1.0471204E-2</v>
      </c>
      <c r="Z200">
        <v>32</v>
      </c>
      <c r="AA200">
        <v>112</v>
      </c>
      <c r="AB200">
        <v>498</v>
      </c>
      <c r="AC200">
        <v>1279</v>
      </c>
      <c r="AD200">
        <v>1007</v>
      </c>
      <c r="AE200">
        <v>930</v>
      </c>
      <c r="AF200">
        <v>197</v>
      </c>
      <c r="AG200">
        <v>93</v>
      </c>
      <c r="AH200">
        <v>54</v>
      </c>
      <c r="AI200">
        <v>7.6154209999999998E-3</v>
      </c>
      <c r="AJ200">
        <v>2.6653974E-2</v>
      </c>
      <c r="AK200">
        <v>0.118514993</v>
      </c>
      <c r="AL200">
        <v>0.304378867</v>
      </c>
      <c r="AM200">
        <v>0.239647787</v>
      </c>
      <c r="AN200">
        <v>0.22132317900000001</v>
      </c>
      <c r="AO200">
        <v>4.6882436999999999E-2</v>
      </c>
      <c r="AP200">
        <v>2.2132318000000002E-2</v>
      </c>
      <c r="AQ200">
        <v>1.2851023E-2</v>
      </c>
      <c r="AR200">
        <v>9574</v>
      </c>
      <c r="AS200">
        <v>917</v>
      </c>
      <c r="AT200">
        <v>398</v>
      </c>
      <c r="AU200">
        <v>237</v>
      </c>
      <c r="AV200">
        <v>586</v>
      </c>
      <c r="AW200">
        <v>126</v>
      </c>
      <c r="AX200">
        <v>237</v>
      </c>
      <c r="AY200">
        <v>255</v>
      </c>
      <c r="AZ200">
        <v>699</v>
      </c>
      <c r="BA200">
        <v>753</v>
      </c>
      <c r="BB200">
        <v>1836</v>
      </c>
      <c r="BC200">
        <v>1638</v>
      </c>
      <c r="BD200">
        <v>502</v>
      </c>
      <c r="BE200">
        <v>667</v>
      </c>
      <c r="BF200">
        <v>482</v>
      </c>
      <c r="BG200">
        <v>169</v>
      </c>
      <c r="BH200">
        <v>72</v>
      </c>
      <c r="BI200">
        <v>36.4</v>
      </c>
      <c r="BJ200">
        <v>34</v>
      </c>
      <c r="BK200">
        <v>9.5780238000000004E-2</v>
      </c>
      <c r="BL200">
        <v>4.1570920999999997E-2</v>
      </c>
      <c r="BM200">
        <v>2.4754544E-2</v>
      </c>
      <c r="BN200">
        <v>6.1207437000000003E-2</v>
      </c>
      <c r="BO200">
        <v>1.3160643E-2</v>
      </c>
      <c r="BP200">
        <v>2.4754544E-2</v>
      </c>
      <c r="BQ200">
        <v>2.6634635E-2</v>
      </c>
      <c r="BR200">
        <v>7.3010236000000006E-2</v>
      </c>
      <c r="BS200">
        <v>7.8650512000000006E-2</v>
      </c>
      <c r="BT200">
        <v>0.19176937499999999</v>
      </c>
      <c r="BU200">
        <v>0.17108836399999999</v>
      </c>
      <c r="BV200">
        <v>5.2433674999999999E-2</v>
      </c>
      <c r="BW200">
        <v>6.9667850000000003E-2</v>
      </c>
      <c r="BX200">
        <v>5.0344684000000001E-2</v>
      </c>
      <c r="BY200">
        <v>1.7651974000000001E-2</v>
      </c>
      <c r="BZ200">
        <v>7.5203680000000004E-3</v>
      </c>
      <c r="CA200">
        <v>6</v>
      </c>
      <c r="CB200">
        <v>47</v>
      </c>
      <c r="CC200">
        <v>26</v>
      </c>
      <c r="CD200">
        <v>0.15476190500000001</v>
      </c>
      <c r="CE200">
        <v>3.5714285999999998E-2</v>
      </c>
      <c r="CF200">
        <v>0.27976190499999998</v>
      </c>
      <c r="CG200" t="s">
        <v>158</v>
      </c>
      <c r="CH200" t="s">
        <v>2099</v>
      </c>
      <c r="CI200" t="s">
        <v>2100</v>
      </c>
      <c r="CJ200" t="s">
        <v>2101</v>
      </c>
      <c r="CK200" t="s">
        <v>2102</v>
      </c>
      <c r="CL200" t="s">
        <v>2103</v>
      </c>
    </row>
    <row r="201" spans="1:90">
      <c r="A201" s="1">
        <v>43963</v>
      </c>
      <c r="B201" t="s">
        <v>1308</v>
      </c>
      <c r="C201">
        <v>1765</v>
      </c>
      <c r="D201" t="s">
        <v>554</v>
      </c>
      <c r="E201">
        <v>1</v>
      </c>
      <c r="F201" t="s">
        <v>253</v>
      </c>
      <c r="G201" t="s">
        <v>64</v>
      </c>
      <c r="H201">
        <v>24</v>
      </c>
      <c r="I201" t="s">
        <v>201</v>
      </c>
      <c r="J201" t="s">
        <v>187</v>
      </c>
      <c r="K201">
        <v>195</v>
      </c>
      <c r="L201">
        <v>211287.42559999999</v>
      </c>
      <c r="M201">
        <v>3651</v>
      </c>
      <c r="N201">
        <v>10</v>
      </c>
      <c r="O201">
        <v>306</v>
      </c>
      <c r="P201">
        <v>1129</v>
      </c>
      <c r="Q201">
        <v>1742</v>
      </c>
      <c r="R201">
        <v>407</v>
      </c>
      <c r="S201">
        <v>57</v>
      </c>
      <c r="T201">
        <v>2.7389760000000002E-3</v>
      </c>
      <c r="U201">
        <v>8.3812654E-2</v>
      </c>
      <c r="V201">
        <v>0.30923034799999999</v>
      </c>
      <c r="W201">
        <v>0.47712955400000001</v>
      </c>
      <c r="X201">
        <v>0.111476308</v>
      </c>
      <c r="Y201">
        <v>1.5612160999999999E-2</v>
      </c>
      <c r="Z201">
        <v>9</v>
      </c>
      <c r="AA201">
        <v>61</v>
      </c>
      <c r="AB201">
        <v>293</v>
      </c>
      <c r="AC201">
        <v>754</v>
      </c>
      <c r="AD201">
        <v>1127</v>
      </c>
      <c r="AE201">
        <v>780</v>
      </c>
      <c r="AF201">
        <v>364</v>
      </c>
      <c r="AG201">
        <v>182</v>
      </c>
      <c r="AH201">
        <v>81</v>
      </c>
      <c r="AI201">
        <v>2.4650779999999999E-3</v>
      </c>
      <c r="AJ201">
        <v>1.6707751E-2</v>
      </c>
      <c r="AK201">
        <v>8.0251985999999997E-2</v>
      </c>
      <c r="AL201">
        <v>0.20651876199999999</v>
      </c>
      <c r="AM201">
        <v>0.30868255300000003</v>
      </c>
      <c r="AN201">
        <v>0.213640099</v>
      </c>
      <c r="AO201">
        <v>9.9698712999999994E-2</v>
      </c>
      <c r="AP201">
        <v>4.9849355999999997E-2</v>
      </c>
      <c r="AQ201">
        <v>2.2185703000000001E-2</v>
      </c>
      <c r="AR201">
        <v>7979</v>
      </c>
      <c r="AS201">
        <v>437</v>
      </c>
      <c r="AT201">
        <v>252</v>
      </c>
      <c r="AU201">
        <v>164</v>
      </c>
      <c r="AV201">
        <v>474</v>
      </c>
      <c r="AW201">
        <v>85</v>
      </c>
      <c r="AX201">
        <v>171</v>
      </c>
      <c r="AY201">
        <v>161</v>
      </c>
      <c r="AZ201">
        <v>353</v>
      </c>
      <c r="BA201">
        <v>400</v>
      </c>
      <c r="BB201">
        <v>1359</v>
      </c>
      <c r="BC201">
        <v>1455</v>
      </c>
      <c r="BD201">
        <v>653</v>
      </c>
      <c r="BE201">
        <v>997</v>
      </c>
      <c r="BF201">
        <v>729</v>
      </c>
      <c r="BG201">
        <v>200</v>
      </c>
      <c r="BH201">
        <v>89</v>
      </c>
      <c r="BI201">
        <v>44.5</v>
      </c>
      <c r="BJ201">
        <v>46</v>
      </c>
      <c r="BK201">
        <v>5.4768768000000002E-2</v>
      </c>
      <c r="BL201">
        <v>3.1582905000000001E-2</v>
      </c>
      <c r="BM201">
        <v>2.0553953999999999E-2</v>
      </c>
      <c r="BN201">
        <v>5.9405940999999997E-2</v>
      </c>
      <c r="BO201">
        <v>1.0652963999999999E-2</v>
      </c>
      <c r="BP201">
        <v>2.1431256999999999E-2</v>
      </c>
      <c r="BQ201">
        <v>2.0177967000000002E-2</v>
      </c>
      <c r="BR201">
        <v>4.4241133000000002E-2</v>
      </c>
      <c r="BS201">
        <v>5.0131595000000001E-2</v>
      </c>
      <c r="BT201">
        <v>0.17032209600000001</v>
      </c>
      <c r="BU201">
        <v>0.18235367799999999</v>
      </c>
      <c r="BV201">
        <v>8.1839830000000002E-2</v>
      </c>
      <c r="BW201">
        <v>0.12495300199999999</v>
      </c>
      <c r="BX201">
        <v>9.1364833000000006E-2</v>
      </c>
      <c r="BY201">
        <v>2.5065798E-2</v>
      </c>
      <c r="BZ201">
        <v>1.1154280000000001E-2</v>
      </c>
      <c r="CA201">
        <v>27</v>
      </c>
      <c r="CB201">
        <v>67</v>
      </c>
      <c r="CC201">
        <v>15</v>
      </c>
      <c r="CD201">
        <v>7.6923077000000006E-2</v>
      </c>
      <c r="CE201">
        <v>0.138461538</v>
      </c>
      <c r="CF201">
        <v>0.34358974399999997</v>
      </c>
      <c r="CG201" t="s">
        <v>157</v>
      </c>
      <c r="CH201" t="s">
        <v>2108</v>
      </c>
      <c r="CI201" t="s">
        <v>2100</v>
      </c>
      <c r="CJ201" t="s">
        <v>2101</v>
      </c>
      <c r="CK201" t="s">
        <v>2102</v>
      </c>
      <c r="CL201" t="s">
        <v>2109</v>
      </c>
    </row>
    <row r="202" spans="1:90">
      <c r="A202" s="1">
        <v>43957</v>
      </c>
      <c r="B202" t="s">
        <v>1309</v>
      </c>
      <c r="C202">
        <v>9559</v>
      </c>
      <c r="D202" t="s">
        <v>711</v>
      </c>
      <c r="E202">
        <v>2</v>
      </c>
      <c r="F202" t="s">
        <v>255</v>
      </c>
      <c r="G202" t="s">
        <v>136</v>
      </c>
      <c r="H202">
        <v>20</v>
      </c>
      <c r="I202" t="s">
        <v>201</v>
      </c>
      <c r="J202" t="s">
        <v>208</v>
      </c>
      <c r="K202">
        <v>66</v>
      </c>
      <c r="L202">
        <v>591473.48479999998</v>
      </c>
      <c r="M202">
        <v>1552</v>
      </c>
      <c r="N202">
        <v>4</v>
      </c>
      <c r="O202">
        <v>79</v>
      </c>
      <c r="P202">
        <v>207</v>
      </c>
      <c r="Q202">
        <v>518</v>
      </c>
      <c r="R202">
        <v>506</v>
      </c>
      <c r="S202">
        <v>238</v>
      </c>
      <c r="T202">
        <v>2.5773200000000001E-3</v>
      </c>
      <c r="U202">
        <v>5.0902061999999998E-2</v>
      </c>
      <c r="V202">
        <v>0.13337628900000001</v>
      </c>
      <c r="W202">
        <v>0.33376288700000001</v>
      </c>
      <c r="X202">
        <v>0.326030928</v>
      </c>
      <c r="Y202">
        <v>0.15335051499999999</v>
      </c>
      <c r="Z202">
        <v>2</v>
      </c>
      <c r="AA202">
        <v>16</v>
      </c>
      <c r="AB202">
        <v>65</v>
      </c>
      <c r="AC202">
        <v>137</v>
      </c>
      <c r="AD202">
        <v>203</v>
      </c>
      <c r="AE202">
        <v>259</v>
      </c>
      <c r="AF202">
        <v>233</v>
      </c>
      <c r="AG202">
        <v>253</v>
      </c>
      <c r="AH202">
        <v>384</v>
      </c>
      <c r="AI202">
        <v>1.2886600000000001E-3</v>
      </c>
      <c r="AJ202">
        <v>1.0309278E-2</v>
      </c>
      <c r="AK202">
        <v>4.1881442999999997E-2</v>
      </c>
      <c r="AL202">
        <v>8.8273195999999998E-2</v>
      </c>
      <c r="AM202">
        <v>0.13079896899999999</v>
      </c>
      <c r="AN202">
        <v>0.16688144299999999</v>
      </c>
      <c r="AO202">
        <v>0.150128866</v>
      </c>
      <c r="AP202">
        <v>0.163015464</v>
      </c>
      <c r="AQ202">
        <v>0.24742268000000001</v>
      </c>
      <c r="AR202">
        <v>3833</v>
      </c>
      <c r="AS202">
        <v>197</v>
      </c>
      <c r="AT202">
        <v>114</v>
      </c>
      <c r="AU202">
        <v>78</v>
      </c>
      <c r="AV202">
        <v>238</v>
      </c>
      <c r="AW202">
        <v>54</v>
      </c>
      <c r="AX202">
        <v>113</v>
      </c>
      <c r="AY202">
        <v>78</v>
      </c>
      <c r="AZ202">
        <v>158</v>
      </c>
      <c r="BA202">
        <v>115</v>
      </c>
      <c r="BB202">
        <v>623</v>
      </c>
      <c r="BC202">
        <v>930</v>
      </c>
      <c r="BD202">
        <v>293</v>
      </c>
      <c r="BE202">
        <v>511</v>
      </c>
      <c r="BF202">
        <v>253</v>
      </c>
      <c r="BG202">
        <v>57</v>
      </c>
      <c r="BH202">
        <v>21</v>
      </c>
      <c r="BI202">
        <v>43.6</v>
      </c>
      <c r="BJ202">
        <v>46</v>
      </c>
      <c r="BK202">
        <v>5.1395773999999998E-2</v>
      </c>
      <c r="BL202">
        <v>2.9741717000000001E-2</v>
      </c>
      <c r="BM202">
        <v>2.0349596000000001E-2</v>
      </c>
      <c r="BN202">
        <v>6.2092356000000001E-2</v>
      </c>
      <c r="BO202">
        <v>1.4088181999999999E-2</v>
      </c>
      <c r="BP202">
        <v>2.9480823999999999E-2</v>
      </c>
      <c r="BQ202">
        <v>2.0349596000000001E-2</v>
      </c>
      <c r="BR202">
        <v>4.1220975999999999E-2</v>
      </c>
      <c r="BS202">
        <v>3.0002609E-2</v>
      </c>
      <c r="BT202">
        <v>0.162535873</v>
      </c>
      <c r="BU202">
        <v>0.24262979400000001</v>
      </c>
      <c r="BV202">
        <v>7.6441430000000005E-2</v>
      </c>
      <c r="BW202">
        <v>0.13331594099999999</v>
      </c>
      <c r="BX202">
        <v>6.6005739999999993E-2</v>
      </c>
      <c r="BY202">
        <v>1.4870858000000001E-2</v>
      </c>
      <c r="BZ202">
        <v>5.478737E-3</v>
      </c>
      <c r="CA202">
        <v>36</v>
      </c>
      <c r="CB202">
        <v>11</v>
      </c>
      <c r="CC202">
        <v>0</v>
      </c>
      <c r="CD202">
        <v>0</v>
      </c>
      <c r="CE202">
        <v>0.54545454500000001</v>
      </c>
      <c r="CF202">
        <v>0.16666666699999999</v>
      </c>
      <c r="CG202" t="s">
        <v>161</v>
      </c>
      <c r="CH202" t="s">
        <v>2106</v>
      </c>
      <c r="CI202" t="s">
        <v>2104</v>
      </c>
      <c r="CJ202" t="s">
        <v>2101</v>
      </c>
      <c r="CK202" t="s">
        <v>2105</v>
      </c>
      <c r="CL202" t="s">
        <v>2107</v>
      </c>
    </row>
    <row r="203" spans="1:90">
      <c r="A203" s="1">
        <v>43961</v>
      </c>
      <c r="B203" t="s">
        <v>1310</v>
      </c>
      <c r="C203">
        <v>5422</v>
      </c>
      <c r="D203" t="s">
        <v>733</v>
      </c>
      <c r="E203">
        <v>3</v>
      </c>
      <c r="F203" t="s">
        <v>255</v>
      </c>
      <c r="G203" t="s">
        <v>90</v>
      </c>
      <c r="H203">
        <v>25</v>
      </c>
      <c r="I203" t="s">
        <v>201</v>
      </c>
      <c r="J203" t="s">
        <v>203</v>
      </c>
      <c r="K203">
        <v>178</v>
      </c>
      <c r="L203">
        <v>350016.54489999998</v>
      </c>
      <c r="M203">
        <v>3411</v>
      </c>
      <c r="N203">
        <v>4</v>
      </c>
      <c r="O203">
        <v>183</v>
      </c>
      <c r="P203">
        <v>737</v>
      </c>
      <c r="Q203">
        <v>1483</v>
      </c>
      <c r="R203">
        <v>899</v>
      </c>
      <c r="S203">
        <v>105</v>
      </c>
      <c r="T203">
        <v>1.172677E-3</v>
      </c>
      <c r="U203">
        <v>5.3649955999999999E-2</v>
      </c>
      <c r="V203">
        <v>0.21606566999999999</v>
      </c>
      <c r="W203">
        <v>0.43476986200000001</v>
      </c>
      <c r="X203">
        <v>0.263559074</v>
      </c>
      <c r="Y203">
        <v>3.0782762000000002E-2</v>
      </c>
      <c r="Z203">
        <v>3</v>
      </c>
      <c r="AA203">
        <v>39</v>
      </c>
      <c r="AB203">
        <v>181</v>
      </c>
      <c r="AC203">
        <v>571</v>
      </c>
      <c r="AD203">
        <v>768</v>
      </c>
      <c r="AE203">
        <v>751</v>
      </c>
      <c r="AF203">
        <v>575</v>
      </c>
      <c r="AG203">
        <v>313</v>
      </c>
      <c r="AH203">
        <v>210</v>
      </c>
      <c r="AI203">
        <v>8.7950699999999997E-4</v>
      </c>
      <c r="AJ203">
        <v>1.1433597E-2</v>
      </c>
      <c r="AK203">
        <v>5.3063618E-2</v>
      </c>
      <c r="AL203">
        <v>0.16739958999999999</v>
      </c>
      <c r="AM203">
        <v>0.22515391400000001</v>
      </c>
      <c r="AN203">
        <v>0.22017003800000001</v>
      </c>
      <c r="AO203">
        <v>0.168572266</v>
      </c>
      <c r="AP203">
        <v>9.1761946999999996E-2</v>
      </c>
      <c r="AQ203">
        <v>6.1565522999999997E-2</v>
      </c>
      <c r="AR203">
        <v>8316</v>
      </c>
      <c r="AS203">
        <v>580</v>
      </c>
      <c r="AT203">
        <v>277</v>
      </c>
      <c r="AU203">
        <v>183</v>
      </c>
      <c r="AV203">
        <v>514</v>
      </c>
      <c r="AW203">
        <v>120</v>
      </c>
      <c r="AX203">
        <v>207</v>
      </c>
      <c r="AY203">
        <v>177</v>
      </c>
      <c r="AZ203">
        <v>496</v>
      </c>
      <c r="BA203">
        <v>570</v>
      </c>
      <c r="BB203">
        <v>1884</v>
      </c>
      <c r="BC203">
        <v>1835</v>
      </c>
      <c r="BD203">
        <v>446</v>
      </c>
      <c r="BE203">
        <v>578</v>
      </c>
      <c r="BF203">
        <v>336</v>
      </c>
      <c r="BG203">
        <v>78</v>
      </c>
      <c r="BH203">
        <v>35</v>
      </c>
      <c r="BI203">
        <v>37.700000000000003</v>
      </c>
      <c r="BJ203">
        <v>38</v>
      </c>
      <c r="BK203">
        <v>6.9745070000000006E-2</v>
      </c>
      <c r="BL203">
        <v>3.3309283000000002E-2</v>
      </c>
      <c r="BM203">
        <v>2.2005772E-2</v>
      </c>
      <c r="BN203">
        <v>6.1808561999999997E-2</v>
      </c>
      <c r="BO203">
        <v>1.4430014E-2</v>
      </c>
      <c r="BP203">
        <v>2.4891775000000001E-2</v>
      </c>
      <c r="BQ203">
        <v>2.1284271E-2</v>
      </c>
      <c r="BR203">
        <v>5.9644059999999999E-2</v>
      </c>
      <c r="BS203">
        <v>6.8542568999999998E-2</v>
      </c>
      <c r="BT203">
        <v>0.22655122699999999</v>
      </c>
      <c r="BU203">
        <v>0.22065897100000001</v>
      </c>
      <c r="BV203">
        <v>5.3631553999999998E-2</v>
      </c>
      <c r="BW203">
        <v>6.9504570000000002E-2</v>
      </c>
      <c r="BX203">
        <v>4.0404040000000002E-2</v>
      </c>
      <c r="BY203">
        <v>9.3795089999999994E-3</v>
      </c>
      <c r="BZ203">
        <v>4.2087540000000003E-3</v>
      </c>
      <c r="CA203">
        <v>50</v>
      </c>
      <c r="CB203">
        <v>33</v>
      </c>
      <c r="CC203">
        <v>11</v>
      </c>
      <c r="CD203">
        <v>6.1797752999999997E-2</v>
      </c>
      <c r="CE203">
        <v>0.28089887600000002</v>
      </c>
      <c r="CF203">
        <v>0.18539325800000001</v>
      </c>
      <c r="CG203" t="s">
        <v>164</v>
      </c>
      <c r="CH203" t="s">
        <v>2108</v>
      </c>
      <c r="CI203" t="s">
        <v>2104</v>
      </c>
      <c r="CJ203" t="s">
        <v>2101</v>
      </c>
      <c r="CK203" t="s">
        <v>2105</v>
      </c>
      <c r="CL203" t="s">
        <v>2109</v>
      </c>
    </row>
    <row r="204" spans="1:90">
      <c r="A204" s="1">
        <v>43954</v>
      </c>
      <c r="B204" t="s">
        <v>1311</v>
      </c>
      <c r="C204">
        <v>1765</v>
      </c>
      <c r="D204" t="s">
        <v>431</v>
      </c>
      <c r="E204">
        <v>1</v>
      </c>
      <c r="F204" t="s">
        <v>255</v>
      </c>
      <c r="G204" t="s">
        <v>56</v>
      </c>
      <c r="H204">
        <v>29</v>
      </c>
      <c r="I204" t="s">
        <v>201</v>
      </c>
      <c r="J204" t="s">
        <v>179</v>
      </c>
      <c r="K204">
        <v>311</v>
      </c>
      <c r="L204">
        <v>221931.96780000001</v>
      </c>
      <c r="M204">
        <v>5070</v>
      </c>
      <c r="N204">
        <v>8</v>
      </c>
      <c r="O204">
        <v>511</v>
      </c>
      <c r="P204">
        <v>1311</v>
      </c>
      <c r="Q204">
        <v>2819</v>
      </c>
      <c r="R204">
        <v>329</v>
      </c>
      <c r="S204">
        <v>92</v>
      </c>
      <c r="T204">
        <v>1.577909E-3</v>
      </c>
      <c r="U204">
        <v>0.100788955</v>
      </c>
      <c r="V204">
        <v>0.25857988199999998</v>
      </c>
      <c r="W204">
        <v>0.55601577899999999</v>
      </c>
      <c r="X204">
        <v>6.4891518999999995E-2</v>
      </c>
      <c r="Y204">
        <v>1.8145957000000001E-2</v>
      </c>
      <c r="Z204">
        <v>35</v>
      </c>
      <c r="AA204">
        <v>152</v>
      </c>
      <c r="AB204">
        <v>531</v>
      </c>
      <c r="AC204">
        <v>727</v>
      </c>
      <c r="AD204">
        <v>1716</v>
      </c>
      <c r="AE204">
        <v>1317</v>
      </c>
      <c r="AF204">
        <v>398</v>
      </c>
      <c r="AG204">
        <v>126</v>
      </c>
      <c r="AH204">
        <v>68</v>
      </c>
      <c r="AI204">
        <v>6.9033530000000001E-3</v>
      </c>
      <c r="AJ204">
        <v>2.9980276E-2</v>
      </c>
      <c r="AK204">
        <v>0.104733728</v>
      </c>
      <c r="AL204">
        <v>0.143392505</v>
      </c>
      <c r="AM204">
        <v>0.33846153800000001</v>
      </c>
      <c r="AN204">
        <v>0.25976331400000002</v>
      </c>
      <c r="AO204">
        <v>7.8500985999999995E-2</v>
      </c>
      <c r="AP204">
        <v>2.4852071E-2</v>
      </c>
      <c r="AQ204">
        <v>1.3412228999999999E-2</v>
      </c>
      <c r="AR204">
        <v>11936</v>
      </c>
      <c r="AS204">
        <v>864</v>
      </c>
      <c r="AT204">
        <v>449</v>
      </c>
      <c r="AU204">
        <v>214</v>
      </c>
      <c r="AV204">
        <v>635</v>
      </c>
      <c r="AW204">
        <v>140</v>
      </c>
      <c r="AX204">
        <v>267</v>
      </c>
      <c r="AY204">
        <v>270</v>
      </c>
      <c r="AZ204">
        <v>787</v>
      </c>
      <c r="BA204">
        <v>1032</v>
      </c>
      <c r="BB204">
        <v>2700</v>
      </c>
      <c r="BC204">
        <v>2134</v>
      </c>
      <c r="BD204">
        <v>589</v>
      </c>
      <c r="BE204">
        <v>904</v>
      </c>
      <c r="BF204">
        <v>644</v>
      </c>
      <c r="BG204">
        <v>194</v>
      </c>
      <c r="BH204">
        <v>113</v>
      </c>
      <c r="BI204">
        <v>38.299999999999997</v>
      </c>
      <c r="BJ204">
        <v>37</v>
      </c>
      <c r="BK204">
        <v>7.2386059000000003E-2</v>
      </c>
      <c r="BL204">
        <v>3.7617291999999997E-2</v>
      </c>
      <c r="BM204">
        <v>1.7928954E-2</v>
      </c>
      <c r="BN204">
        <v>5.3200402000000001E-2</v>
      </c>
      <c r="BO204">
        <v>1.1729223E-2</v>
      </c>
      <c r="BP204">
        <v>2.2369303E-2</v>
      </c>
      <c r="BQ204">
        <v>2.2620642999999999E-2</v>
      </c>
      <c r="BR204">
        <v>6.5934987E-2</v>
      </c>
      <c r="BS204">
        <v>8.6461125999999999E-2</v>
      </c>
      <c r="BT204">
        <v>0.22620643400000001</v>
      </c>
      <c r="BU204">
        <v>0.17878686299999999</v>
      </c>
      <c r="BV204">
        <v>4.9346515000000001E-2</v>
      </c>
      <c r="BW204">
        <v>7.5737264999999998E-2</v>
      </c>
      <c r="BX204">
        <v>5.3954424000000001E-2</v>
      </c>
      <c r="BY204">
        <v>1.6253350999999999E-2</v>
      </c>
      <c r="BZ204">
        <v>9.4671579999999998E-3</v>
      </c>
      <c r="CA204">
        <v>4</v>
      </c>
      <c r="CB204">
        <v>59</v>
      </c>
      <c r="CC204">
        <v>56</v>
      </c>
      <c r="CD204">
        <v>0.18006430900000001</v>
      </c>
      <c r="CE204">
        <v>1.2861736E-2</v>
      </c>
      <c r="CF204">
        <v>0.189710611</v>
      </c>
      <c r="CG204" t="s">
        <v>157</v>
      </c>
      <c r="CH204" t="s">
        <v>2108</v>
      </c>
      <c r="CI204" t="s">
        <v>2100</v>
      </c>
      <c r="CJ204" t="s">
        <v>2101</v>
      </c>
      <c r="CK204" t="s">
        <v>2102</v>
      </c>
      <c r="CL204" t="s">
        <v>2109</v>
      </c>
    </row>
    <row r="205" spans="1:90">
      <c r="A205" s="1">
        <v>43957</v>
      </c>
      <c r="B205" t="s">
        <v>1312</v>
      </c>
      <c r="C205">
        <v>6825</v>
      </c>
      <c r="D205" t="s">
        <v>772</v>
      </c>
      <c r="E205">
        <v>1</v>
      </c>
      <c r="F205" t="s">
        <v>255</v>
      </c>
      <c r="G205" t="s">
        <v>137</v>
      </c>
      <c r="H205">
        <v>19</v>
      </c>
      <c r="I205" t="s">
        <v>228</v>
      </c>
      <c r="J205" t="s">
        <v>212</v>
      </c>
      <c r="K205">
        <v>197</v>
      </c>
      <c r="L205">
        <v>758011.24369999999</v>
      </c>
      <c r="M205">
        <v>3673</v>
      </c>
      <c r="N205">
        <v>2</v>
      </c>
      <c r="O205">
        <v>202</v>
      </c>
      <c r="P205">
        <v>587</v>
      </c>
      <c r="Q205">
        <v>1193</v>
      </c>
      <c r="R205">
        <v>1145</v>
      </c>
      <c r="S205">
        <v>544</v>
      </c>
      <c r="T205">
        <v>5.4451399999999996E-4</v>
      </c>
      <c r="U205">
        <v>5.4995915999999999E-2</v>
      </c>
      <c r="V205">
        <v>0.159814865</v>
      </c>
      <c r="W205">
        <v>0.32480261399999999</v>
      </c>
      <c r="X205">
        <v>0.311734277</v>
      </c>
      <c r="Y205">
        <v>0.148107814</v>
      </c>
      <c r="Z205">
        <v>14</v>
      </c>
      <c r="AA205">
        <v>26</v>
      </c>
      <c r="AB205">
        <v>200</v>
      </c>
      <c r="AC205">
        <v>416</v>
      </c>
      <c r="AD205">
        <v>519</v>
      </c>
      <c r="AE205">
        <v>643</v>
      </c>
      <c r="AF205">
        <v>595</v>
      </c>
      <c r="AG205">
        <v>504</v>
      </c>
      <c r="AH205">
        <v>756</v>
      </c>
      <c r="AI205">
        <v>3.8115979999999998E-3</v>
      </c>
      <c r="AJ205">
        <v>7.0786820000000002E-3</v>
      </c>
      <c r="AK205">
        <v>5.4451402000000003E-2</v>
      </c>
      <c r="AL205">
        <v>0.113258916</v>
      </c>
      <c r="AM205">
        <v>0.141301389</v>
      </c>
      <c r="AN205">
        <v>0.175061258</v>
      </c>
      <c r="AO205">
        <v>0.16199292100000001</v>
      </c>
      <c r="AP205">
        <v>0.137217533</v>
      </c>
      <c r="AQ205">
        <v>0.20582629999999999</v>
      </c>
      <c r="AR205">
        <v>9577</v>
      </c>
      <c r="AS205">
        <v>621</v>
      </c>
      <c r="AT205">
        <v>410</v>
      </c>
      <c r="AU205">
        <v>256</v>
      </c>
      <c r="AV205">
        <v>695</v>
      </c>
      <c r="AW205">
        <v>114</v>
      </c>
      <c r="AX205">
        <v>270</v>
      </c>
      <c r="AY205">
        <v>178</v>
      </c>
      <c r="AZ205">
        <v>338</v>
      </c>
      <c r="BA205">
        <v>292</v>
      </c>
      <c r="BB205">
        <v>1827</v>
      </c>
      <c r="BC205">
        <v>2125</v>
      </c>
      <c r="BD205">
        <v>598</v>
      </c>
      <c r="BE205">
        <v>859</v>
      </c>
      <c r="BF205">
        <v>657</v>
      </c>
      <c r="BG205">
        <v>225</v>
      </c>
      <c r="BH205">
        <v>112</v>
      </c>
      <c r="BI205">
        <v>41.4</v>
      </c>
      <c r="BJ205">
        <v>43</v>
      </c>
      <c r="BK205">
        <v>6.4842853000000006E-2</v>
      </c>
      <c r="BL205">
        <v>4.2810900999999998E-2</v>
      </c>
      <c r="BM205">
        <v>2.6730708999999998E-2</v>
      </c>
      <c r="BN205">
        <v>7.2569698000000002E-2</v>
      </c>
      <c r="BO205">
        <v>1.1903519E-2</v>
      </c>
      <c r="BP205">
        <v>2.8192544999999999E-2</v>
      </c>
      <c r="BQ205">
        <v>1.8586195999999999E-2</v>
      </c>
      <c r="BR205">
        <v>3.5292889000000001E-2</v>
      </c>
      <c r="BS205">
        <v>3.0489715000000001E-2</v>
      </c>
      <c r="BT205">
        <v>0.19076955200000001</v>
      </c>
      <c r="BU205">
        <v>0.22188576800000001</v>
      </c>
      <c r="BV205">
        <v>6.2441266000000002E-2</v>
      </c>
      <c r="BW205">
        <v>8.9694059000000007E-2</v>
      </c>
      <c r="BX205">
        <v>6.8601859000000001E-2</v>
      </c>
      <c r="BY205">
        <v>2.3493786999999999E-2</v>
      </c>
      <c r="BZ205">
        <v>1.1694685E-2</v>
      </c>
      <c r="CA205">
        <v>79</v>
      </c>
      <c r="CB205">
        <v>44</v>
      </c>
      <c r="CC205">
        <v>36</v>
      </c>
      <c r="CD205">
        <v>0.18274111700000001</v>
      </c>
      <c r="CE205">
        <v>0.401015228</v>
      </c>
      <c r="CF205">
        <v>0.223350254</v>
      </c>
      <c r="CG205" t="s">
        <v>162</v>
      </c>
      <c r="CH205" t="s">
        <v>2113</v>
      </c>
      <c r="CI205" t="s">
        <v>2111</v>
      </c>
      <c r="CJ205" t="s">
        <v>2114</v>
      </c>
      <c r="CK205" t="s">
        <v>2105</v>
      </c>
      <c r="CL205" t="s">
        <v>2112</v>
      </c>
    </row>
    <row r="206" spans="1:90">
      <c r="A206" s="1">
        <v>43971</v>
      </c>
      <c r="B206" t="s">
        <v>1313</v>
      </c>
      <c r="C206">
        <v>7747</v>
      </c>
      <c r="D206" t="s">
        <v>594</v>
      </c>
      <c r="E206">
        <v>2</v>
      </c>
      <c r="F206" t="s">
        <v>255</v>
      </c>
      <c r="G206" t="s">
        <v>103</v>
      </c>
      <c r="H206">
        <v>26</v>
      </c>
      <c r="I206" t="s">
        <v>201</v>
      </c>
      <c r="J206" t="s">
        <v>191</v>
      </c>
      <c r="K206">
        <v>347</v>
      </c>
      <c r="L206">
        <v>220624.14989999999</v>
      </c>
      <c r="M206">
        <v>3219</v>
      </c>
      <c r="N206">
        <v>2</v>
      </c>
      <c r="O206">
        <v>173</v>
      </c>
      <c r="P206">
        <v>1006</v>
      </c>
      <c r="Q206">
        <v>1270</v>
      </c>
      <c r="R206">
        <v>646</v>
      </c>
      <c r="S206">
        <v>122</v>
      </c>
      <c r="T206">
        <v>6.2131100000000004E-4</v>
      </c>
      <c r="U206">
        <v>5.3743398999999997E-2</v>
      </c>
      <c r="V206">
        <v>0.31251941599999999</v>
      </c>
      <c r="W206">
        <v>0.394532463</v>
      </c>
      <c r="X206">
        <v>0.20068344199999999</v>
      </c>
      <c r="Y206">
        <v>3.7899968999999999E-2</v>
      </c>
      <c r="Z206">
        <v>4</v>
      </c>
      <c r="AA206">
        <v>41</v>
      </c>
      <c r="AB206">
        <v>245</v>
      </c>
      <c r="AC206">
        <v>802</v>
      </c>
      <c r="AD206">
        <v>865</v>
      </c>
      <c r="AE206">
        <v>511</v>
      </c>
      <c r="AF206">
        <v>370</v>
      </c>
      <c r="AG206">
        <v>216</v>
      </c>
      <c r="AH206">
        <v>165</v>
      </c>
      <c r="AI206">
        <v>1.2426220000000001E-3</v>
      </c>
      <c r="AJ206">
        <v>1.2736875E-2</v>
      </c>
      <c r="AK206">
        <v>7.6110593000000004E-2</v>
      </c>
      <c r="AL206">
        <v>0.249145697</v>
      </c>
      <c r="AM206">
        <v>0.26871699300000002</v>
      </c>
      <c r="AN206">
        <v>0.15874495199999999</v>
      </c>
      <c r="AO206">
        <v>0.114942529</v>
      </c>
      <c r="AP206">
        <v>6.7101584000000006E-2</v>
      </c>
      <c r="AQ206">
        <v>5.1258155E-2</v>
      </c>
      <c r="AR206">
        <v>8306</v>
      </c>
      <c r="AS206">
        <v>972</v>
      </c>
      <c r="AT206">
        <v>444</v>
      </c>
      <c r="AU206">
        <v>241</v>
      </c>
      <c r="AV206">
        <v>599</v>
      </c>
      <c r="AW206">
        <v>110</v>
      </c>
      <c r="AX206">
        <v>155</v>
      </c>
      <c r="AY206">
        <v>154</v>
      </c>
      <c r="AZ206">
        <v>493</v>
      </c>
      <c r="BA206">
        <v>810</v>
      </c>
      <c r="BB206">
        <v>2310</v>
      </c>
      <c r="BC206">
        <v>1105</v>
      </c>
      <c r="BD206">
        <v>270</v>
      </c>
      <c r="BE206">
        <v>354</v>
      </c>
      <c r="BF206">
        <v>182</v>
      </c>
      <c r="BG206">
        <v>68</v>
      </c>
      <c r="BH206">
        <v>39</v>
      </c>
      <c r="BI206">
        <v>31.2</v>
      </c>
      <c r="BJ206">
        <v>31</v>
      </c>
      <c r="BK206">
        <v>0.11702383800000001</v>
      </c>
      <c r="BL206">
        <v>5.3455333000000001E-2</v>
      </c>
      <c r="BM206">
        <v>2.901517E-2</v>
      </c>
      <c r="BN206">
        <v>7.2116542000000006E-2</v>
      </c>
      <c r="BO206">
        <v>1.3243438E-2</v>
      </c>
      <c r="BP206">
        <v>1.8661209000000002E-2</v>
      </c>
      <c r="BQ206">
        <v>1.8540813999999999E-2</v>
      </c>
      <c r="BR206">
        <v>5.9354682999999998E-2</v>
      </c>
      <c r="BS206">
        <v>9.7519864999999997E-2</v>
      </c>
      <c r="BT206">
        <v>0.27811220800000003</v>
      </c>
      <c r="BU206">
        <v>0.13303635899999999</v>
      </c>
      <c r="BV206">
        <v>3.2506621999999999E-2</v>
      </c>
      <c r="BW206">
        <v>4.2619793000000003E-2</v>
      </c>
      <c r="BX206">
        <v>2.1911870999999999E-2</v>
      </c>
      <c r="BY206">
        <v>8.1868529999999991E-3</v>
      </c>
      <c r="BZ206">
        <v>4.6954010000000001E-3</v>
      </c>
      <c r="CA206">
        <v>58</v>
      </c>
      <c r="CB206">
        <v>93</v>
      </c>
      <c r="CC206">
        <v>64</v>
      </c>
      <c r="CD206">
        <v>0.18443804</v>
      </c>
      <c r="CE206">
        <v>0.167146974</v>
      </c>
      <c r="CF206">
        <v>0.26801152700000003</v>
      </c>
      <c r="CG206" t="s">
        <v>160</v>
      </c>
      <c r="CH206" t="s">
        <v>2106</v>
      </c>
      <c r="CI206" t="s">
        <v>2100</v>
      </c>
      <c r="CJ206" t="s">
        <v>2101</v>
      </c>
      <c r="CK206" t="s">
        <v>2102</v>
      </c>
      <c r="CL206" t="s">
        <v>2107</v>
      </c>
    </row>
    <row r="207" spans="1:90">
      <c r="A207" s="1">
        <v>43981</v>
      </c>
      <c r="B207" t="s">
        <v>1314</v>
      </c>
      <c r="C207">
        <v>9559</v>
      </c>
      <c r="D207" t="s">
        <v>1028</v>
      </c>
      <c r="E207">
        <v>3</v>
      </c>
      <c r="F207" t="s">
        <v>255</v>
      </c>
      <c r="G207" t="s">
        <v>117</v>
      </c>
      <c r="H207">
        <v>23</v>
      </c>
      <c r="I207" t="s">
        <v>228</v>
      </c>
      <c r="J207" t="s">
        <v>226</v>
      </c>
      <c r="K207">
        <v>81</v>
      </c>
      <c r="L207">
        <v>815184.56790000002</v>
      </c>
      <c r="M207">
        <v>1717</v>
      </c>
      <c r="N207">
        <v>2</v>
      </c>
      <c r="O207">
        <v>84</v>
      </c>
      <c r="P207">
        <v>344</v>
      </c>
      <c r="Q207">
        <v>510</v>
      </c>
      <c r="R207">
        <v>519</v>
      </c>
      <c r="S207">
        <v>258</v>
      </c>
      <c r="T207">
        <v>1.164822E-3</v>
      </c>
      <c r="U207">
        <v>4.8922539000000001E-2</v>
      </c>
      <c r="V207">
        <v>0.20034944700000001</v>
      </c>
      <c r="W207">
        <v>0.29702970299999998</v>
      </c>
      <c r="X207">
        <v>0.30227140400000002</v>
      </c>
      <c r="Y207">
        <v>0.15026208499999999</v>
      </c>
      <c r="Z207">
        <v>1</v>
      </c>
      <c r="AA207">
        <v>14</v>
      </c>
      <c r="AB207">
        <v>79</v>
      </c>
      <c r="AC207">
        <v>192</v>
      </c>
      <c r="AD207">
        <v>284</v>
      </c>
      <c r="AE207">
        <v>238</v>
      </c>
      <c r="AF207">
        <v>244</v>
      </c>
      <c r="AG207">
        <v>250</v>
      </c>
      <c r="AH207">
        <v>415</v>
      </c>
      <c r="AI207">
        <v>5.8241100000000002E-4</v>
      </c>
      <c r="AJ207">
        <v>8.1537569999999993E-3</v>
      </c>
      <c r="AK207">
        <v>4.6010482999999998E-2</v>
      </c>
      <c r="AL207">
        <v>0.11182294700000001</v>
      </c>
      <c r="AM207">
        <v>0.165404776</v>
      </c>
      <c r="AN207">
        <v>0.138613861</v>
      </c>
      <c r="AO207">
        <v>0.14210832800000001</v>
      </c>
      <c r="AP207">
        <v>0.14560279600000001</v>
      </c>
      <c r="AQ207">
        <v>0.24170064099999999</v>
      </c>
      <c r="AR207">
        <v>4282</v>
      </c>
      <c r="AS207">
        <v>224</v>
      </c>
      <c r="AT207">
        <v>189</v>
      </c>
      <c r="AU207">
        <v>111</v>
      </c>
      <c r="AV207">
        <v>284</v>
      </c>
      <c r="AW207">
        <v>71</v>
      </c>
      <c r="AX207">
        <v>96</v>
      </c>
      <c r="AY207">
        <v>64</v>
      </c>
      <c r="AZ207">
        <v>131</v>
      </c>
      <c r="BA207">
        <v>126</v>
      </c>
      <c r="BB207">
        <v>708</v>
      </c>
      <c r="BC207">
        <v>971</v>
      </c>
      <c r="BD207">
        <v>340</v>
      </c>
      <c r="BE207">
        <v>439</v>
      </c>
      <c r="BF207">
        <v>325</v>
      </c>
      <c r="BG207">
        <v>110</v>
      </c>
      <c r="BH207">
        <v>93</v>
      </c>
      <c r="BI207">
        <v>44</v>
      </c>
      <c r="BJ207">
        <v>46</v>
      </c>
      <c r="BK207">
        <v>5.2312004000000002E-2</v>
      </c>
      <c r="BL207">
        <v>4.4138253000000002E-2</v>
      </c>
      <c r="BM207">
        <v>2.5922466000000002E-2</v>
      </c>
      <c r="BN207">
        <v>6.6324147999999999E-2</v>
      </c>
      <c r="BO207">
        <v>1.6581037E-2</v>
      </c>
      <c r="BP207">
        <v>2.2419430000000001E-2</v>
      </c>
      <c r="BQ207">
        <v>1.4946287000000001E-2</v>
      </c>
      <c r="BR207">
        <v>3.0593181000000001E-2</v>
      </c>
      <c r="BS207">
        <v>2.9425501999999999E-2</v>
      </c>
      <c r="BT207">
        <v>0.165343298</v>
      </c>
      <c r="BU207">
        <v>0.226763195</v>
      </c>
      <c r="BV207">
        <v>7.9402149000000005E-2</v>
      </c>
      <c r="BW207">
        <v>0.102522186</v>
      </c>
      <c r="BX207">
        <v>7.5899113000000004E-2</v>
      </c>
      <c r="BY207">
        <v>2.5688929999999999E-2</v>
      </c>
      <c r="BZ207">
        <v>2.1718823000000002E-2</v>
      </c>
      <c r="CA207">
        <v>44</v>
      </c>
      <c r="CB207">
        <v>15</v>
      </c>
      <c r="CC207">
        <v>11</v>
      </c>
      <c r="CD207">
        <v>0.13580246900000001</v>
      </c>
      <c r="CE207">
        <v>0.54320987700000001</v>
      </c>
      <c r="CF207">
        <v>0.185185185</v>
      </c>
      <c r="CG207" t="s">
        <v>161</v>
      </c>
      <c r="CH207" t="s">
        <v>2106</v>
      </c>
      <c r="CI207" t="s">
        <v>2104</v>
      </c>
      <c r="CJ207" t="s">
        <v>2101</v>
      </c>
      <c r="CK207" t="s">
        <v>2105</v>
      </c>
      <c r="CL207" t="s">
        <v>2107</v>
      </c>
    </row>
    <row r="208" spans="1:90">
      <c r="A208" s="1">
        <v>43969</v>
      </c>
      <c r="B208" t="s">
        <v>1315</v>
      </c>
      <c r="C208">
        <v>5422</v>
      </c>
      <c r="D208" t="s">
        <v>942</v>
      </c>
      <c r="E208">
        <v>4</v>
      </c>
      <c r="F208" t="s">
        <v>255</v>
      </c>
      <c r="G208" t="s">
        <v>119</v>
      </c>
      <c r="H208">
        <v>28</v>
      </c>
      <c r="I208" t="s">
        <v>228</v>
      </c>
      <c r="J208" t="s">
        <v>214</v>
      </c>
      <c r="K208">
        <v>99</v>
      </c>
      <c r="L208">
        <v>538599.75760000001</v>
      </c>
      <c r="M208">
        <v>2381</v>
      </c>
      <c r="N208">
        <v>8</v>
      </c>
      <c r="O208">
        <v>403</v>
      </c>
      <c r="P208">
        <v>559</v>
      </c>
      <c r="Q208">
        <v>1032</v>
      </c>
      <c r="R208">
        <v>286</v>
      </c>
      <c r="S208">
        <v>93</v>
      </c>
      <c r="T208">
        <v>3.3599329999999998E-3</v>
      </c>
      <c r="U208">
        <v>0.169256615</v>
      </c>
      <c r="V208">
        <v>0.23477530399999999</v>
      </c>
      <c r="W208">
        <v>0.43343133099999998</v>
      </c>
      <c r="X208">
        <v>0.12011759800000001</v>
      </c>
      <c r="Y208">
        <v>3.9059218999999999E-2</v>
      </c>
      <c r="Z208">
        <v>18</v>
      </c>
      <c r="AA208">
        <v>144</v>
      </c>
      <c r="AB208">
        <v>303</v>
      </c>
      <c r="AC208">
        <v>345</v>
      </c>
      <c r="AD208">
        <v>546</v>
      </c>
      <c r="AE208">
        <v>573</v>
      </c>
      <c r="AF208">
        <v>219</v>
      </c>
      <c r="AG208">
        <v>107</v>
      </c>
      <c r="AH208">
        <v>126</v>
      </c>
      <c r="AI208">
        <v>7.5598490000000004E-3</v>
      </c>
      <c r="AJ208">
        <v>6.0478789999999998E-2</v>
      </c>
      <c r="AK208">
        <v>0.12725745499999999</v>
      </c>
      <c r="AL208">
        <v>0.144897102</v>
      </c>
      <c r="AM208">
        <v>0.229315414</v>
      </c>
      <c r="AN208">
        <v>0.24065518699999999</v>
      </c>
      <c r="AO208">
        <v>9.1978160000000003E-2</v>
      </c>
      <c r="AP208">
        <v>4.4939101000000002E-2</v>
      </c>
      <c r="AQ208">
        <v>5.2918941999999997E-2</v>
      </c>
      <c r="AR208">
        <v>5614</v>
      </c>
      <c r="AS208">
        <v>370</v>
      </c>
      <c r="AT208">
        <v>220</v>
      </c>
      <c r="AU208">
        <v>125</v>
      </c>
      <c r="AV208">
        <v>300</v>
      </c>
      <c r="AW208">
        <v>71</v>
      </c>
      <c r="AX208">
        <v>138</v>
      </c>
      <c r="AY208">
        <v>122</v>
      </c>
      <c r="AZ208">
        <v>214</v>
      </c>
      <c r="BA208">
        <v>257</v>
      </c>
      <c r="BB208">
        <v>1211</v>
      </c>
      <c r="BC208">
        <v>1009</v>
      </c>
      <c r="BD208">
        <v>312</v>
      </c>
      <c r="BE208">
        <v>521</v>
      </c>
      <c r="BF208">
        <v>451</v>
      </c>
      <c r="BG208">
        <v>178</v>
      </c>
      <c r="BH208">
        <v>115</v>
      </c>
      <c r="BI208">
        <v>42.5</v>
      </c>
      <c r="BJ208">
        <v>42</v>
      </c>
      <c r="BK208">
        <v>6.5906662000000005E-2</v>
      </c>
      <c r="BL208">
        <v>3.9187745000000003E-2</v>
      </c>
      <c r="BM208">
        <v>2.2265764E-2</v>
      </c>
      <c r="BN208">
        <v>5.3437833999999997E-2</v>
      </c>
      <c r="BO208">
        <v>1.2646954E-2</v>
      </c>
      <c r="BP208">
        <v>2.4581404000000001E-2</v>
      </c>
      <c r="BQ208">
        <v>2.1731385999999998E-2</v>
      </c>
      <c r="BR208">
        <v>3.8118987999999999E-2</v>
      </c>
      <c r="BS208">
        <v>4.5778410999999998E-2</v>
      </c>
      <c r="BT208">
        <v>0.21571072299999999</v>
      </c>
      <c r="BU208">
        <v>0.17972924800000001</v>
      </c>
      <c r="BV208">
        <v>5.5575346999999997E-2</v>
      </c>
      <c r="BW208">
        <v>9.2803705E-2</v>
      </c>
      <c r="BX208">
        <v>8.0334876999999999E-2</v>
      </c>
      <c r="BY208">
        <v>3.1706447999999998E-2</v>
      </c>
      <c r="BZ208">
        <v>2.0484503000000001E-2</v>
      </c>
      <c r="CA208">
        <v>10</v>
      </c>
      <c r="CB208">
        <v>45</v>
      </c>
      <c r="CC208">
        <v>6</v>
      </c>
      <c r="CD208">
        <v>6.0606061000000003E-2</v>
      </c>
      <c r="CE208">
        <v>0.101010101</v>
      </c>
      <c r="CF208">
        <v>0.45454545499999999</v>
      </c>
      <c r="CG208" t="s">
        <v>164</v>
      </c>
      <c r="CH208" t="s">
        <v>2108</v>
      </c>
      <c r="CI208" t="s">
        <v>2104</v>
      </c>
      <c r="CJ208" t="s">
        <v>2101</v>
      </c>
      <c r="CK208" t="s">
        <v>2105</v>
      </c>
      <c r="CL208" t="s">
        <v>2109</v>
      </c>
    </row>
    <row r="209" spans="1:90">
      <c r="A209" s="1">
        <v>43964</v>
      </c>
      <c r="B209" t="s">
        <v>1316</v>
      </c>
      <c r="C209">
        <v>7747</v>
      </c>
      <c r="D209" t="s">
        <v>653</v>
      </c>
      <c r="E209">
        <v>2</v>
      </c>
      <c r="F209" t="s">
        <v>255</v>
      </c>
      <c r="G209" t="s">
        <v>79</v>
      </c>
      <c r="H209">
        <v>29</v>
      </c>
      <c r="I209" t="s">
        <v>201</v>
      </c>
      <c r="J209" t="s">
        <v>193</v>
      </c>
      <c r="K209">
        <v>83</v>
      </c>
      <c r="L209">
        <v>354565.66269999999</v>
      </c>
      <c r="M209">
        <v>2070</v>
      </c>
      <c r="N209">
        <v>4</v>
      </c>
      <c r="O209">
        <v>134</v>
      </c>
      <c r="P209">
        <v>350</v>
      </c>
      <c r="Q209">
        <v>698</v>
      </c>
      <c r="R209">
        <v>609</v>
      </c>
      <c r="S209">
        <v>275</v>
      </c>
      <c r="T209">
        <v>1.9323669999999999E-3</v>
      </c>
      <c r="U209">
        <v>6.4734299999999995E-2</v>
      </c>
      <c r="V209">
        <v>0.169082126</v>
      </c>
      <c r="W209">
        <v>0.33719806800000002</v>
      </c>
      <c r="X209">
        <v>0.29420289900000002</v>
      </c>
      <c r="Y209">
        <v>0.13285024200000001</v>
      </c>
      <c r="Z209">
        <v>9</v>
      </c>
      <c r="AA209">
        <v>26</v>
      </c>
      <c r="AB209">
        <v>106</v>
      </c>
      <c r="AC209">
        <v>212</v>
      </c>
      <c r="AD209">
        <v>305</v>
      </c>
      <c r="AE209">
        <v>334</v>
      </c>
      <c r="AF209">
        <v>347</v>
      </c>
      <c r="AG209">
        <v>271</v>
      </c>
      <c r="AH209">
        <v>460</v>
      </c>
      <c r="AI209">
        <v>4.3478259999999999E-3</v>
      </c>
      <c r="AJ209">
        <v>1.2560386E-2</v>
      </c>
      <c r="AK209">
        <v>5.1207729E-2</v>
      </c>
      <c r="AL209">
        <v>0.102415459</v>
      </c>
      <c r="AM209">
        <v>0.147342995</v>
      </c>
      <c r="AN209">
        <v>0.16135265700000001</v>
      </c>
      <c r="AO209">
        <v>0.16763285</v>
      </c>
      <c r="AP209">
        <v>0.13091787399999999</v>
      </c>
      <c r="AQ209">
        <v>0.222222222</v>
      </c>
      <c r="AR209">
        <v>5127</v>
      </c>
      <c r="AS209">
        <v>215</v>
      </c>
      <c r="AT209">
        <v>157</v>
      </c>
      <c r="AU209">
        <v>121</v>
      </c>
      <c r="AV209">
        <v>357</v>
      </c>
      <c r="AW209">
        <v>87</v>
      </c>
      <c r="AX209">
        <v>148</v>
      </c>
      <c r="AY209">
        <v>116</v>
      </c>
      <c r="AZ209">
        <v>229</v>
      </c>
      <c r="BA209">
        <v>151</v>
      </c>
      <c r="BB209">
        <v>812</v>
      </c>
      <c r="BC209">
        <v>1314</v>
      </c>
      <c r="BD209">
        <v>448</v>
      </c>
      <c r="BE209">
        <v>603</v>
      </c>
      <c r="BF209">
        <v>273</v>
      </c>
      <c r="BG209">
        <v>61</v>
      </c>
      <c r="BH209">
        <v>35</v>
      </c>
      <c r="BI209">
        <v>42.9</v>
      </c>
      <c r="BJ209">
        <v>46</v>
      </c>
      <c r="BK209">
        <v>4.1934855E-2</v>
      </c>
      <c r="BL209">
        <v>3.0622196000000001E-2</v>
      </c>
      <c r="BM209">
        <v>2.3600546E-2</v>
      </c>
      <c r="BN209">
        <v>6.9631363000000002E-2</v>
      </c>
      <c r="BO209">
        <v>1.6968988000000001E-2</v>
      </c>
      <c r="BP209">
        <v>2.8866783999999999E-2</v>
      </c>
      <c r="BQ209">
        <v>2.2625316999999999E-2</v>
      </c>
      <c r="BR209">
        <v>4.4665495999999999E-2</v>
      </c>
      <c r="BS209">
        <v>2.9451920999999999E-2</v>
      </c>
      <c r="BT209">
        <v>0.15837721900000001</v>
      </c>
      <c r="BU209">
        <v>0.25629022800000001</v>
      </c>
      <c r="BV209">
        <v>8.7380533999999996E-2</v>
      </c>
      <c r="BW209">
        <v>0.117612639</v>
      </c>
      <c r="BX209">
        <v>5.3247513000000003E-2</v>
      </c>
      <c r="BY209">
        <v>1.1897796E-2</v>
      </c>
      <c r="BZ209">
        <v>6.826604E-3</v>
      </c>
      <c r="CA209">
        <v>25</v>
      </c>
      <c r="CB209">
        <v>10</v>
      </c>
      <c r="CC209">
        <v>7</v>
      </c>
      <c r="CD209">
        <v>8.4337349000000006E-2</v>
      </c>
      <c r="CE209">
        <v>0.30120481900000001</v>
      </c>
      <c r="CF209">
        <v>0.120481928</v>
      </c>
      <c r="CG209" t="s">
        <v>160</v>
      </c>
      <c r="CH209" t="s">
        <v>2106</v>
      </c>
      <c r="CI209" t="s">
        <v>2100</v>
      </c>
      <c r="CJ209" t="s">
        <v>2101</v>
      </c>
      <c r="CK209" t="s">
        <v>2102</v>
      </c>
      <c r="CL209" t="s">
        <v>2107</v>
      </c>
    </row>
    <row r="210" spans="1:90">
      <c r="A210" s="1">
        <v>43972</v>
      </c>
      <c r="B210" t="s">
        <v>1317</v>
      </c>
      <c r="C210">
        <v>7747</v>
      </c>
      <c r="D210" t="s">
        <v>612</v>
      </c>
      <c r="E210">
        <v>2</v>
      </c>
      <c r="F210" t="s">
        <v>255</v>
      </c>
      <c r="G210" t="s">
        <v>65</v>
      </c>
      <c r="H210">
        <v>19</v>
      </c>
      <c r="I210" t="s">
        <v>201</v>
      </c>
      <c r="J210" t="s">
        <v>181</v>
      </c>
      <c r="K210">
        <v>180</v>
      </c>
      <c r="L210">
        <v>357896.18890000001</v>
      </c>
      <c r="M210">
        <v>4309</v>
      </c>
      <c r="N210">
        <v>3</v>
      </c>
      <c r="O210">
        <v>242</v>
      </c>
      <c r="P210">
        <v>556</v>
      </c>
      <c r="Q210">
        <v>2165</v>
      </c>
      <c r="R210">
        <v>1143</v>
      </c>
      <c r="S210">
        <v>200</v>
      </c>
      <c r="T210">
        <v>6.9621699999999995E-4</v>
      </c>
      <c r="U210">
        <v>5.6161521999999998E-2</v>
      </c>
      <c r="V210">
        <v>0.12903225800000001</v>
      </c>
      <c r="W210">
        <v>0.50243676000000004</v>
      </c>
      <c r="X210">
        <v>0.26525876100000001</v>
      </c>
      <c r="Y210">
        <v>4.6414481E-2</v>
      </c>
      <c r="Z210">
        <v>3</v>
      </c>
      <c r="AA210">
        <v>64</v>
      </c>
      <c r="AB210">
        <v>187</v>
      </c>
      <c r="AC210">
        <v>385</v>
      </c>
      <c r="AD210">
        <v>845</v>
      </c>
      <c r="AE210">
        <v>1223</v>
      </c>
      <c r="AF210">
        <v>770</v>
      </c>
      <c r="AG210">
        <v>501</v>
      </c>
      <c r="AH210">
        <v>331</v>
      </c>
      <c r="AI210">
        <v>6.9621699999999995E-4</v>
      </c>
      <c r="AJ210">
        <v>1.4852634E-2</v>
      </c>
      <c r="AK210">
        <v>4.3397539999999998E-2</v>
      </c>
      <c r="AL210">
        <v>8.9347877000000006E-2</v>
      </c>
      <c r="AM210">
        <v>0.19610118400000001</v>
      </c>
      <c r="AN210">
        <v>0.28382455299999998</v>
      </c>
      <c r="AO210">
        <v>0.17869575300000001</v>
      </c>
      <c r="AP210">
        <v>0.116268276</v>
      </c>
      <c r="AQ210">
        <v>7.6815966999999999E-2</v>
      </c>
      <c r="AR210">
        <v>10598</v>
      </c>
      <c r="AS210">
        <v>612</v>
      </c>
      <c r="AT210">
        <v>392</v>
      </c>
      <c r="AU210">
        <v>281</v>
      </c>
      <c r="AV210">
        <v>687</v>
      </c>
      <c r="AW210">
        <v>139</v>
      </c>
      <c r="AX210">
        <v>268</v>
      </c>
      <c r="AY210">
        <v>218</v>
      </c>
      <c r="AZ210">
        <v>441</v>
      </c>
      <c r="BA210">
        <v>385</v>
      </c>
      <c r="BB210">
        <v>2094</v>
      </c>
      <c r="BC210">
        <v>2114</v>
      </c>
      <c r="BD210">
        <v>655</v>
      </c>
      <c r="BE210">
        <v>1118</v>
      </c>
      <c r="BF210">
        <v>874</v>
      </c>
      <c r="BG210">
        <v>225</v>
      </c>
      <c r="BH210">
        <v>95</v>
      </c>
      <c r="BI210">
        <v>42.3</v>
      </c>
      <c r="BJ210">
        <v>43</v>
      </c>
      <c r="BK210">
        <v>5.7746745000000002E-2</v>
      </c>
      <c r="BL210">
        <v>3.6988110999999997E-2</v>
      </c>
      <c r="BM210">
        <v>2.6514436999999998E-2</v>
      </c>
      <c r="BN210">
        <v>6.4823552000000007E-2</v>
      </c>
      <c r="BO210">
        <v>1.3115682E-2</v>
      </c>
      <c r="BP210">
        <v>2.5287790000000001E-2</v>
      </c>
      <c r="BQ210">
        <v>2.0569918999999999E-2</v>
      </c>
      <c r="BR210">
        <v>4.1611624999999999E-2</v>
      </c>
      <c r="BS210">
        <v>3.6327608999999997E-2</v>
      </c>
      <c r="BT210">
        <v>0.19758444999999999</v>
      </c>
      <c r="BU210">
        <v>0.199471598</v>
      </c>
      <c r="BV210">
        <v>6.1804114E-2</v>
      </c>
      <c r="BW210">
        <v>0.105491602</v>
      </c>
      <c r="BX210">
        <v>8.2468390000000003E-2</v>
      </c>
      <c r="BY210">
        <v>2.1230420999999999E-2</v>
      </c>
      <c r="BZ210">
        <v>8.9639549999999991E-3</v>
      </c>
      <c r="CA210">
        <v>38</v>
      </c>
      <c r="CB210">
        <v>67</v>
      </c>
      <c r="CC210">
        <v>11</v>
      </c>
      <c r="CD210">
        <v>6.1111111000000003E-2</v>
      </c>
      <c r="CE210">
        <v>0.21111111099999999</v>
      </c>
      <c r="CF210">
        <v>0.37222222199999999</v>
      </c>
      <c r="CG210" t="s">
        <v>160</v>
      </c>
      <c r="CH210" t="s">
        <v>2106</v>
      </c>
      <c r="CI210" t="s">
        <v>2100</v>
      </c>
      <c r="CJ210" t="s">
        <v>2101</v>
      </c>
      <c r="CK210" t="s">
        <v>2102</v>
      </c>
      <c r="CL210" t="s">
        <v>2107</v>
      </c>
    </row>
    <row r="211" spans="1:90">
      <c r="A211" s="1">
        <v>43967</v>
      </c>
      <c r="B211" t="s">
        <v>1318</v>
      </c>
      <c r="C211">
        <v>1765</v>
      </c>
      <c r="D211" t="s">
        <v>609</v>
      </c>
      <c r="E211">
        <v>2</v>
      </c>
      <c r="F211" t="s">
        <v>253</v>
      </c>
      <c r="G211" t="s">
        <v>61</v>
      </c>
      <c r="H211">
        <v>23</v>
      </c>
      <c r="I211" t="s">
        <v>201</v>
      </c>
      <c r="J211" t="s">
        <v>183</v>
      </c>
      <c r="K211">
        <v>201</v>
      </c>
      <c r="L211">
        <v>325115.52240000002</v>
      </c>
      <c r="M211">
        <v>3607</v>
      </c>
      <c r="N211">
        <v>4</v>
      </c>
      <c r="O211">
        <v>394</v>
      </c>
      <c r="P211">
        <v>802</v>
      </c>
      <c r="Q211">
        <v>1549</v>
      </c>
      <c r="R211">
        <v>709</v>
      </c>
      <c r="S211">
        <v>149</v>
      </c>
      <c r="T211">
        <v>1.108955E-3</v>
      </c>
      <c r="U211">
        <v>0.109232049</v>
      </c>
      <c r="V211">
        <v>0.22234543900000001</v>
      </c>
      <c r="W211">
        <v>0.42944274999999998</v>
      </c>
      <c r="X211">
        <v>0.19656224</v>
      </c>
      <c r="Y211">
        <v>4.1308566999999997E-2</v>
      </c>
      <c r="Z211">
        <v>16</v>
      </c>
      <c r="AA211">
        <v>53</v>
      </c>
      <c r="AB211">
        <v>335</v>
      </c>
      <c r="AC211">
        <v>587</v>
      </c>
      <c r="AD211">
        <v>782</v>
      </c>
      <c r="AE211">
        <v>798</v>
      </c>
      <c r="AF211">
        <v>494</v>
      </c>
      <c r="AG211">
        <v>306</v>
      </c>
      <c r="AH211">
        <v>236</v>
      </c>
      <c r="AI211">
        <v>4.4358189999999997E-3</v>
      </c>
      <c r="AJ211">
        <v>1.4693651E-2</v>
      </c>
      <c r="AK211">
        <v>9.2874965000000004E-2</v>
      </c>
      <c r="AL211">
        <v>0.16273911799999999</v>
      </c>
      <c r="AM211">
        <v>0.216800665</v>
      </c>
      <c r="AN211">
        <v>0.22123648500000001</v>
      </c>
      <c r="AO211">
        <v>0.13695591900000001</v>
      </c>
      <c r="AP211">
        <v>8.4835042999999999E-2</v>
      </c>
      <c r="AQ211">
        <v>6.5428334000000005E-2</v>
      </c>
      <c r="AR211">
        <v>7966</v>
      </c>
      <c r="AS211">
        <v>426</v>
      </c>
      <c r="AT211">
        <v>240</v>
      </c>
      <c r="AU211">
        <v>162</v>
      </c>
      <c r="AV211">
        <v>426</v>
      </c>
      <c r="AW211">
        <v>84</v>
      </c>
      <c r="AX211">
        <v>188</v>
      </c>
      <c r="AY211">
        <v>154</v>
      </c>
      <c r="AZ211">
        <v>327</v>
      </c>
      <c r="BA211">
        <v>347</v>
      </c>
      <c r="BB211">
        <v>1394</v>
      </c>
      <c r="BC211">
        <v>1614</v>
      </c>
      <c r="BD211">
        <v>697</v>
      </c>
      <c r="BE211">
        <v>999</v>
      </c>
      <c r="BF211">
        <v>602</v>
      </c>
      <c r="BG211">
        <v>197</v>
      </c>
      <c r="BH211">
        <v>109</v>
      </c>
      <c r="BI211">
        <v>44.7</v>
      </c>
      <c r="BJ211">
        <v>46</v>
      </c>
      <c r="BK211">
        <v>5.3477278000000003E-2</v>
      </c>
      <c r="BL211">
        <v>3.0128044E-2</v>
      </c>
      <c r="BM211">
        <v>2.0336429999999999E-2</v>
      </c>
      <c r="BN211">
        <v>5.3477278000000003E-2</v>
      </c>
      <c r="BO211">
        <v>1.0544815000000001E-2</v>
      </c>
      <c r="BP211">
        <v>2.3600301000000001E-2</v>
      </c>
      <c r="BQ211">
        <v>1.9332162E-2</v>
      </c>
      <c r="BR211">
        <v>4.1049460000000003E-2</v>
      </c>
      <c r="BS211">
        <v>4.3560131000000002E-2</v>
      </c>
      <c r="BT211">
        <v>0.17499372299999999</v>
      </c>
      <c r="BU211">
        <v>0.20261109699999999</v>
      </c>
      <c r="BV211">
        <v>8.7496861999999995E-2</v>
      </c>
      <c r="BW211">
        <v>0.125407984</v>
      </c>
      <c r="BX211">
        <v>7.5571178000000003E-2</v>
      </c>
      <c r="BY211">
        <v>2.4730103E-2</v>
      </c>
      <c r="BZ211">
        <v>1.3683153E-2</v>
      </c>
      <c r="CA211">
        <v>60</v>
      </c>
      <c r="CB211">
        <v>45</v>
      </c>
      <c r="CC211">
        <v>31</v>
      </c>
      <c r="CD211">
        <v>0.154228856</v>
      </c>
      <c r="CE211">
        <v>0.29850746299999997</v>
      </c>
      <c r="CF211">
        <v>0.22388059699999999</v>
      </c>
      <c r="CG211" t="s">
        <v>157</v>
      </c>
      <c r="CH211" t="s">
        <v>2108</v>
      </c>
      <c r="CI211" t="s">
        <v>2100</v>
      </c>
      <c r="CJ211" t="s">
        <v>2101</v>
      </c>
      <c r="CK211" t="s">
        <v>2102</v>
      </c>
      <c r="CL211" t="s">
        <v>2109</v>
      </c>
    </row>
    <row r="212" spans="1:90">
      <c r="A212" s="1">
        <v>43968</v>
      </c>
      <c r="B212" t="s">
        <v>1319</v>
      </c>
      <c r="C212">
        <v>1765</v>
      </c>
      <c r="D212" t="s">
        <v>484</v>
      </c>
      <c r="E212">
        <v>1</v>
      </c>
      <c r="F212" t="s">
        <v>253</v>
      </c>
      <c r="G212" t="s">
        <v>103</v>
      </c>
      <c r="H212">
        <v>18</v>
      </c>
      <c r="I212" t="s">
        <v>201</v>
      </c>
      <c r="J212" t="s">
        <v>191</v>
      </c>
      <c r="K212">
        <v>347</v>
      </c>
      <c r="L212">
        <v>220624.14989999999</v>
      </c>
      <c r="M212">
        <v>3219</v>
      </c>
      <c r="N212">
        <v>2</v>
      </c>
      <c r="O212">
        <v>173</v>
      </c>
      <c r="P212">
        <v>1006</v>
      </c>
      <c r="Q212">
        <v>1270</v>
      </c>
      <c r="R212">
        <v>646</v>
      </c>
      <c r="S212">
        <v>122</v>
      </c>
      <c r="T212">
        <v>6.2131100000000004E-4</v>
      </c>
      <c r="U212">
        <v>5.3743398999999997E-2</v>
      </c>
      <c r="V212">
        <v>0.31251941599999999</v>
      </c>
      <c r="W212">
        <v>0.394532463</v>
      </c>
      <c r="X212">
        <v>0.20068344199999999</v>
      </c>
      <c r="Y212">
        <v>3.7899968999999999E-2</v>
      </c>
      <c r="Z212">
        <v>4</v>
      </c>
      <c r="AA212">
        <v>41</v>
      </c>
      <c r="AB212">
        <v>245</v>
      </c>
      <c r="AC212">
        <v>802</v>
      </c>
      <c r="AD212">
        <v>865</v>
      </c>
      <c r="AE212">
        <v>511</v>
      </c>
      <c r="AF212">
        <v>370</v>
      </c>
      <c r="AG212">
        <v>216</v>
      </c>
      <c r="AH212">
        <v>165</v>
      </c>
      <c r="AI212">
        <v>1.2426220000000001E-3</v>
      </c>
      <c r="AJ212">
        <v>1.2736875E-2</v>
      </c>
      <c r="AK212">
        <v>7.6110593000000004E-2</v>
      </c>
      <c r="AL212">
        <v>0.249145697</v>
      </c>
      <c r="AM212">
        <v>0.26871699300000002</v>
      </c>
      <c r="AN212">
        <v>0.15874495199999999</v>
      </c>
      <c r="AO212">
        <v>0.114942529</v>
      </c>
      <c r="AP212">
        <v>6.7101584000000006E-2</v>
      </c>
      <c r="AQ212">
        <v>5.1258155E-2</v>
      </c>
      <c r="AR212">
        <v>8306</v>
      </c>
      <c r="AS212">
        <v>972</v>
      </c>
      <c r="AT212">
        <v>444</v>
      </c>
      <c r="AU212">
        <v>241</v>
      </c>
      <c r="AV212">
        <v>599</v>
      </c>
      <c r="AW212">
        <v>110</v>
      </c>
      <c r="AX212">
        <v>155</v>
      </c>
      <c r="AY212">
        <v>154</v>
      </c>
      <c r="AZ212">
        <v>493</v>
      </c>
      <c r="BA212">
        <v>810</v>
      </c>
      <c r="BB212">
        <v>2310</v>
      </c>
      <c r="BC212">
        <v>1105</v>
      </c>
      <c r="BD212">
        <v>270</v>
      </c>
      <c r="BE212">
        <v>354</v>
      </c>
      <c r="BF212">
        <v>182</v>
      </c>
      <c r="BG212">
        <v>68</v>
      </c>
      <c r="BH212">
        <v>39</v>
      </c>
      <c r="BI212">
        <v>31.2</v>
      </c>
      <c r="BJ212">
        <v>31</v>
      </c>
      <c r="BK212">
        <v>0.11702383800000001</v>
      </c>
      <c r="BL212">
        <v>5.3455333000000001E-2</v>
      </c>
      <c r="BM212">
        <v>2.901517E-2</v>
      </c>
      <c r="BN212">
        <v>7.2116542000000006E-2</v>
      </c>
      <c r="BO212">
        <v>1.3243438E-2</v>
      </c>
      <c r="BP212">
        <v>1.8661209000000002E-2</v>
      </c>
      <c r="BQ212">
        <v>1.8540813999999999E-2</v>
      </c>
      <c r="BR212">
        <v>5.9354682999999998E-2</v>
      </c>
      <c r="BS212">
        <v>9.7519864999999997E-2</v>
      </c>
      <c r="BT212">
        <v>0.27811220800000003</v>
      </c>
      <c r="BU212">
        <v>0.13303635899999999</v>
      </c>
      <c r="BV212">
        <v>3.2506621999999999E-2</v>
      </c>
      <c r="BW212">
        <v>4.2619793000000003E-2</v>
      </c>
      <c r="BX212">
        <v>2.1911870999999999E-2</v>
      </c>
      <c r="BY212">
        <v>8.1868529999999991E-3</v>
      </c>
      <c r="BZ212">
        <v>4.6954010000000001E-3</v>
      </c>
      <c r="CA212">
        <v>58</v>
      </c>
      <c r="CB212">
        <v>93</v>
      </c>
      <c r="CC212">
        <v>64</v>
      </c>
      <c r="CD212">
        <v>0.18443804</v>
      </c>
      <c r="CE212">
        <v>0.167146974</v>
      </c>
      <c r="CF212">
        <v>0.26801152700000003</v>
      </c>
      <c r="CG212" t="s">
        <v>157</v>
      </c>
      <c r="CH212" t="s">
        <v>2108</v>
      </c>
      <c r="CI212" t="s">
        <v>2100</v>
      </c>
      <c r="CJ212" t="s">
        <v>2101</v>
      </c>
      <c r="CK212" t="s">
        <v>2102</v>
      </c>
      <c r="CL212" t="s">
        <v>2109</v>
      </c>
    </row>
    <row r="213" spans="1:90">
      <c r="A213" s="1">
        <v>43964</v>
      </c>
      <c r="B213" t="s">
        <v>1320</v>
      </c>
      <c r="C213">
        <v>1765</v>
      </c>
      <c r="D213" t="s">
        <v>529</v>
      </c>
      <c r="E213">
        <v>1</v>
      </c>
      <c r="F213" t="s">
        <v>255</v>
      </c>
      <c r="G213" t="s">
        <v>105</v>
      </c>
      <c r="H213">
        <v>22</v>
      </c>
      <c r="I213" t="s">
        <v>201</v>
      </c>
      <c r="J213" t="s">
        <v>198</v>
      </c>
      <c r="K213">
        <v>198</v>
      </c>
      <c r="L213">
        <v>285930.00510000001</v>
      </c>
      <c r="M213">
        <v>3280</v>
      </c>
      <c r="N213">
        <v>6</v>
      </c>
      <c r="O213">
        <v>246</v>
      </c>
      <c r="P213">
        <v>810</v>
      </c>
      <c r="Q213">
        <v>1361</v>
      </c>
      <c r="R213">
        <v>745</v>
      </c>
      <c r="S213">
        <v>112</v>
      </c>
      <c r="T213">
        <v>1.829268E-3</v>
      </c>
      <c r="U213">
        <v>7.4999999999999997E-2</v>
      </c>
      <c r="V213">
        <v>0.24695122</v>
      </c>
      <c r="W213">
        <v>0.41493902399999999</v>
      </c>
      <c r="X213">
        <v>0.22713414600000001</v>
      </c>
      <c r="Y213">
        <v>3.4146340999999997E-2</v>
      </c>
      <c r="Z213">
        <v>10</v>
      </c>
      <c r="AA213">
        <v>58</v>
      </c>
      <c r="AB213">
        <v>192</v>
      </c>
      <c r="AC213">
        <v>559</v>
      </c>
      <c r="AD213">
        <v>738</v>
      </c>
      <c r="AE213">
        <v>757</v>
      </c>
      <c r="AF213">
        <v>470</v>
      </c>
      <c r="AG213">
        <v>310</v>
      </c>
      <c r="AH213">
        <v>186</v>
      </c>
      <c r="AI213">
        <v>3.0487800000000001E-3</v>
      </c>
      <c r="AJ213">
        <v>1.7682927000000001E-2</v>
      </c>
      <c r="AK213">
        <v>5.8536585000000002E-2</v>
      </c>
      <c r="AL213">
        <v>0.170426829</v>
      </c>
      <c r="AM213">
        <v>0.22500000000000001</v>
      </c>
      <c r="AN213">
        <v>0.230792683</v>
      </c>
      <c r="AO213">
        <v>0.143292683</v>
      </c>
      <c r="AP213">
        <v>9.4512194999999993E-2</v>
      </c>
      <c r="AQ213">
        <v>5.6707317E-2</v>
      </c>
      <c r="AR213">
        <v>7850</v>
      </c>
      <c r="AS213">
        <v>363</v>
      </c>
      <c r="AT213">
        <v>237</v>
      </c>
      <c r="AU213">
        <v>139</v>
      </c>
      <c r="AV213">
        <v>448</v>
      </c>
      <c r="AW213">
        <v>92</v>
      </c>
      <c r="AX213">
        <v>205</v>
      </c>
      <c r="AY213">
        <v>166</v>
      </c>
      <c r="AZ213">
        <v>415</v>
      </c>
      <c r="BA213">
        <v>371</v>
      </c>
      <c r="BB213">
        <v>1365</v>
      </c>
      <c r="BC213">
        <v>1759</v>
      </c>
      <c r="BD213">
        <v>577</v>
      </c>
      <c r="BE213">
        <v>926</v>
      </c>
      <c r="BF213">
        <v>593</v>
      </c>
      <c r="BG213">
        <v>121</v>
      </c>
      <c r="BH213">
        <v>73</v>
      </c>
      <c r="BI213">
        <v>43.6</v>
      </c>
      <c r="BJ213">
        <v>46</v>
      </c>
      <c r="BK213">
        <v>4.6242037999999999E-2</v>
      </c>
      <c r="BL213">
        <v>3.0191083000000001E-2</v>
      </c>
      <c r="BM213">
        <v>1.7707006000000001E-2</v>
      </c>
      <c r="BN213">
        <v>5.7070063999999997E-2</v>
      </c>
      <c r="BO213">
        <v>1.1719745E-2</v>
      </c>
      <c r="BP213">
        <v>2.611465E-2</v>
      </c>
      <c r="BQ213">
        <v>2.1146497E-2</v>
      </c>
      <c r="BR213">
        <v>5.2866242000000001E-2</v>
      </c>
      <c r="BS213">
        <v>4.7261145999999997E-2</v>
      </c>
      <c r="BT213">
        <v>0.17388534999999999</v>
      </c>
      <c r="BU213">
        <v>0.22407643299999999</v>
      </c>
      <c r="BV213">
        <v>7.3503184999999999E-2</v>
      </c>
      <c r="BW213">
        <v>0.117961783</v>
      </c>
      <c r="BX213">
        <v>7.5541400999999994E-2</v>
      </c>
      <c r="BY213">
        <v>1.5414013000000001E-2</v>
      </c>
      <c r="BZ213">
        <v>9.2993629999999997E-3</v>
      </c>
      <c r="CA213">
        <v>33</v>
      </c>
      <c r="CB213">
        <v>85</v>
      </c>
      <c r="CC213">
        <v>25</v>
      </c>
      <c r="CD213">
        <v>0.12626262599999999</v>
      </c>
      <c r="CE213">
        <v>0.16666666699999999</v>
      </c>
      <c r="CF213">
        <v>0.42929292899999999</v>
      </c>
      <c r="CG213" t="s">
        <v>157</v>
      </c>
      <c r="CH213" t="s">
        <v>2108</v>
      </c>
      <c r="CI213" t="s">
        <v>2100</v>
      </c>
      <c r="CJ213" t="s">
        <v>2101</v>
      </c>
      <c r="CK213" t="s">
        <v>2102</v>
      </c>
      <c r="CL213" t="s">
        <v>2109</v>
      </c>
    </row>
    <row r="214" spans="1:90">
      <c r="A214" s="1">
        <v>43952</v>
      </c>
      <c r="B214" t="s">
        <v>1321</v>
      </c>
      <c r="C214">
        <v>2346</v>
      </c>
      <c r="D214" t="s">
        <v>402</v>
      </c>
      <c r="E214">
        <v>1</v>
      </c>
      <c r="F214" t="s">
        <v>253</v>
      </c>
      <c r="G214" t="s">
        <v>49</v>
      </c>
      <c r="H214">
        <v>24</v>
      </c>
      <c r="I214" t="s">
        <v>201</v>
      </c>
      <c r="J214" t="s">
        <v>181</v>
      </c>
      <c r="K214">
        <v>208</v>
      </c>
      <c r="L214">
        <v>265278.17310000001</v>
      </c>
      <c r="M214">
        <v>4527</v>
      </c>
      <c r="N214">
        <v>7</v>
      </c>
      <c r="O214">
        <v>845</v>
      </c>
      <c r="P214">
        <v>1203</v>
      </c>
      <c r="Q214">
        <v>1772</v>
      </c>
      <c r="R214">
        <v>527</v>
      </c>
      <c r="S214">
        <v>173</v>
      </c>
      <c r="T214">
        <v>1.5462780000000001E-3</v>
      </c>
      <c r="U214">
        <v>0.186657831</v>
      </c>
      <c r="V214">
        <v>0.2657389</v>
      </c>
      <c r="W214">
        <v>0.391429203</v>
      </c>
      <c r="X214">
        <v>0.116412635</v>
      </c>
      <c r="Y214">
        <v>3.8215154000000001E-2</v>
      </c>
      <c r="Z214">
        <v>17</v>
      </c>
      <c r="AA214">
        <v>141</v>
      </c>
      <c r="AB214">
        <v>710</v>
      </c>
      <c r="AC214">
        <v>829</v>
      </c>
      <c r="AD214">
        <v>868</v>
      </c>
      <c r="AE214">
        <v>1023</v>
      </c>
      <c r="AF214">
        <v>505</v>
      </c>
      <c r="AG214">
        <v>253</v>
      </c>
      <c r="AH214">
        <v>181</v>
      </c>
      <c r="AI214">
        <v>3.7552459999999998E-3</v>
      </c>
      <c r="AJ214">
        <v>3.1146455E-2</v>
      </c>
      <c r="AK214">
        <v>0.15683675699999999</v>
      </c>
      <c r="AL214">
        <v>0.183123481</v>
      </c>
      <c r="AM214">
        <v>0.191738458</v>
      </c>
      <c r="AN214">
        <v>0.22597746899999999</v>
      </c>
      <c r="AO214">
        <v>0.11155290499999999</v>
      </c>
      <c r="AP214">
        <v>5.5886901000000003E-2</v>
      </c>
      <c r="AQ214">
        <v>3.9982327999999998E-2</v>
      </c>
      <c r="AR214">
        <v>9998</v>
      </c>
      <c r="AS214">
        <v>653</v>
      </c>
      <c r="AT214">
        <v>296</v>
      </c>
      <c r="AU214">
        <v>188</v>
      </c>
      <c r="AV214">
        <v>486</v>
      </c>
      <c r="AW214">
        <v>111</v>
      </c>
      <c r="AX214">
        <v>208</v>
      </c>
      <c r="AY214">
        <v>223</v>
      </c>
      <c r="AZ214">
        <v>662</v>
      </c>
      <c r="BA214">
        <v>629</v>
      </c>
      <c r="BB214">
        <v>2047</v>
      </c>
      <c r="BC214">
        <v>1946</v>
      </c>
      <c r="BD214">
        <v>582</v>
      </c>
      <c r="BE214">
        <v>834</v>
      </c>
      <c r="BF214">
        <v>747</v>
      </c>
      <c r="BG214">
        <v>240</v>
      </c>
      <c r="BH214">
        <v>146</v>
      </c>
      <c r="BI214">
        <v>41.5</v>
      </c>
      <c r="BJ214">
        <v>41</v>
      </c>
      <c r="BK214">
        <v>6.5313063000000005E-2</v>
      </c>
      <c r="BL214">
        <v>2.9605921E-2</v>
      </c>
      <c r="BM214">
        <v>1.8803760999999999E-2</v>
      </c>
      <c r="BN214">
        <v>4.8609722000000001E-2</v>
      </c>
      <c r="BO214">
        <v>1.1102219999999999E-2</v>
      </c>
      <c r="BP214">
        <v>2.0804161000000002E-2</v>
      </c>
      <c r="BQ214">
        <v>2.2304461000000001E-2</v>
      </c>
      <c r="BR214">
        <v>6.6213243000000005E-2</v>
      </c>
      <c r="BS214">
        <v>6.2912582999999994E-2</v>
      </c>
      <c r="BT214">
        <v>0.20474094800000001</v>
      </c>
      <c r="BU214">
        <v>0.19463892799999999</v>
      </c>
      <c r="BV214">
        <v>5.8211642000000001E-2</v>
      </c>
      <c r="BW214">
        <v>8.3416683000000005E-2</v>
      </c>
      <c r="BX214">
        <v>7.4714943000000006E-2</v>
      </c>
      <c r="BY214">
        <v>2.4004800999999999E-2</v>
      </c>
      <c r="BZ214">
        <v>1.4602921E-2</v>
      </c>
      <c r="CA214">
        <v>16</v>
      </c>
      <c r="CB214">
        <v>44</v>
      </c>
      <c r="CC214">
        <v>46</v>
      </c>
      <c r="CD214">
        <v>0.22115384599999999</v>
      </c>
      <c r="CE214">
        <v>7.6923077000000006E-2</v>
      </c>
      <c r="CF214">
        <v>0.21153846200000001</v>
      </c>
      <c r="CG214" t="s">
        <v>159</v>
      </c>
      <c r="CH214" t="s">
        <v>2110</v>
      </c>
      <c r="CI214" t="s">
        <v>2111</v>
      </c>
      <c r="CJ214" t="s">
        <v>167</v>
      </c>
      <c r="CK214" t="s">
        <v>2102</v>
      </c>
      <c r="CL214" t="s">
        <v>2112</v>
      </c>
    </row>
    <row r="215" spans="1:90">
      <c r="A215" s="1">
        <v>43953</v>
      </c>
      <c r="B215" t="s">
        <v>1322</v>
      </c>
      <c r="C215">
        <v>9559</v>
      </c>
      <c r="D215" t="s">
        <v>1088</v>
      </c>
      <c r="E215">
        <v>1</v>
      </c>
      <c r="F215" t="s">
        <v>253</v>
      </c>
      <c r="G215" t="s">
        <v>133</v>
      </c>
      <c r="H215">
        <v>21</v>
      </c>
      <c r="I215" t="s">
        <v>228</v>
      </c>
      <c r="J215" t="s">
        <v>213</v>
      </c>
      <c r="K215">
        <v>85</v>
      </c>
      <c r="L215">
        <v>834618.64709999994</v>
      </c>
      <c r="M215">
        <v>1257</v>
      </c>
      <c r="N215">
        <v>2</v>
      </c>
      <c r="O215">
        <v>119</v>
      </c>
      <c r="P215">
        <v>330</v>
      </c>
      <c r="Q215">
        <v>518</v>
      </c>
      <c r="R215">
        <v>206</v>
      </c>
      <c r="S215">
        <v>82</v>
      </c>
      <c r="T215">
        <v>1.5910900000000001E-3</v>
      </c>
      <c r="U215">
        <v>9.4669849E-2</v>
      </c>
      <c r="V215">
        <v>0.26252983299999999</v>
      </c>
      <c r="W215">
        <v>0.412092283</v>
      </c>
      <c r="X215">
        <v>0.163882259</v>
      </c>
      <c r="Y215">
        <v>6.5234686E-2</v>
      </c>
      <c r="Z215">
        <v>6</v>
      </c>
      <c r="AA215">
        <v>21</v>
      </c>
      <c r="AB215">
        <v>115</v>
      </c>
      <c r="AC215">
        <v>253</v>
      </c>
      <c r="AD215">
        <v>322</v>
      </c>
      <c r="AE215">
        <v>229</v>
      </c>
      <c r="AF215">
        <v>131</v>
      </c>
      <c r="AG215">
        <v>77</v>
      </c>
      <c r="AH215">
        <v>103</v>
      </c>
      <c r="AI215">
        <v>4.7732699999999996E-3</v>
      </c>
      <c r="AJ215">
        <v>1.6706444000000001E-2</v>
      </c>
      <c r="AK215">
        <v>9.1487668999999994E-2</v>
      </c>
      <c r="AL215">
        <v>0.20127287199999999</v>
      </c>
      <c r="AM215">
        <v>0.25616547299999998</v>
      </c>
      <c r="AN215">
        <v>0.18217979300000001</v>
      </c>
      <c r="AO215">
        <v>0.10421638799999999</v>
      </c>
      <c r="AP215">
        <v>6.1256960999999999E-2</v>
      </c>
      <c r="AQ215">
        <v>8.1941130000000001E-2</v>
      </c>
      <c r="AR215">
        <v>3111</v>
      </c>
      <c r="AS215">
        <v>215</v>
      </c>
      <c r="AT215">
        <v>117</v>
      </c>
      <c r="AU215">
        <v>78</v>
      </c>
      <c r="AV215">
        <v>190</v>
      </c>
      <c r="AW215">
        <v>32</v>
      </c>
      <c r="AX215">
        <v>64</v>
      </c>
      <c r="AY215">
        <v>71</v>
      </c>
      <c r="AZ215">
        <v>171</v>
      </c>
      <c r="BA215">
        <v>199</v>
      </c>
      <c r="BB215">
        <v>670</v>
      </c>
      <c r="BC215">
        <v>631</v>
      </c>
      <c r="BD215">
        <v>175</v>
      </c>
      <c r="BE215">
        <v>235</v>
      </c>
      <c r="BF215">
        <v>185</v>
      </c>
      <c r="BG215">
        <v>47</v>
      </c>
      <c r="BH215">
        <v>31</v>
      </c>
      <c r="BI215">
        <v>39.4</v>
      </c>
      <c r="BJ215">
        <v>39</v>
      </c>
      <c r="BK215">
        <v>6.9109611000000001E-2</v>
      </c>
      <c r="BL215">
        <v>3.7608485999999997E-2</v>
      </c>
      <c r="BM215">
        <v>2.5072324E-2</v>
      </c>
      <c r="BN215">
        <v>6.107361E-2</v>
      </c>
      <c r="BO215">
        <v>1.0286082E-2</v>
      </c>
      <c r="BP215">
        <v>2.0572163000000001E-2</v>
      </c>
      <c r="BQ215">
        <v>2.2822243999999998E-2</v>
      </c>
      <c r="BR215">
        <v>5.4966249000000002E-2</v>
      </c>
      <c r="BS215">
        <v>6.396657E-2</v>
      </c>
      <c r="BT215">
        <v>0.215364834</v>
      </c>
      <c r="BU215">
        <v>0.20282867199999999</v>
      </c>
      <c r="BV215">
        <v>5.6252008999999999E-2</v>
      </c>
      <c r="BW215">
        <v>7.5538411999999999E-2</v>
      </c>
      <c r="BX215">
        <v>5.9466409999999997E-2</v>
      </c>
      <c r="BY215">
        <v>1.5107682000000001E-2</v>
      </c>
      <c r="BZ215">
        <v>9.9646419999999993E-3</v>
      </c>
      <c r="CA215">
        <v>17</v>
      </c>
      <c r="CB215">
        <v>12</v>
      </c>
      <c r="CC215">
        <v>21</v>
      </c>
      <c r="CD215">
        <v>0.24705882400000001</v>
      </c>
      <c r="CE215">
        <v>0.2</v>
      </c>
      <c r="CF215">
        <v>0.141176471</v>
      </c>
      <c r="CG215" t="s">
        <v>161</v>
      </c>
      <c r="CH215" t="s">
        <v>2106</v>
      </c>
      <c r="CI215" t="s">
        <v>2104</v>
      </c>
      <c r="CJ215" t="s">
        <v>2101</v>
      </c>
      <c r="CK215" t="s">
        <v>2105</v>
      </c>
      <c r="CL215" t="s">
        <v>2107</v>
      </c>
    </row>
    <row r="216" spans="1:90">
      <c r="A216" s="1">
        <v>43961</v>
      </c>
      <c r="B216" t="s">
        <v>1323</v>
      </c>
      <c r="C216">
        <v>1765</v>
      </c>
      <c r="D216" t="s">
        <v>878</v>
      </c>
      <c r="E216">
        <v>1</v>
      </c>
      <c r="F216" t="s">
        <v>253</v>
      </c>
      <c r="G216" t="s">
        <v>126</v>
      </c>
      <c r="H216">
        <v>19</v>
      </c>
      <c r="I216" t="s">
        <v>228</v>
      </c>
      <c r="J216" t="s">
        <v>225</v>
      </c>
      <c r="K216">
        <v>103</v>
      </c>
      <c r="L216">
        <v>621013.59219999996</v>
      </c>
      <c r="M216">
        <v>2171</v>
      </c>
      <c r="N216">
        <v>12</v>
      </c>
      <c r="O216">
        <v>327</v>
      </c>
      <c r="P216">
        <v>380</v>
      </c>
      <c r="Q216">
        <v>605</v>
      </c>
      <c r="R216">
        <v>587</v>
      </c>
      <c r="S216">
        <v>260</v>
      </c>
      <c r="T216">
        <v>5.5274069999999998E-3</v>
      </c>
      <c r="U216">
        <v>0.15062183300000001</v>
      </c>
      <c r="V216">
        <v>0.17503454600000001</v>
      </c>
      <c r="W216">
        <v>0.278673422</v>
      </c>
      <c r="X216">
        <v>0.27038231200000001</v>
      </c>
      <c r="Y216">
        <v>0.119760479</v>
      </c>
      <c r="Z216">
        <v>28</v>
      </c>
      <c r="AA216">
        <v>75</v>
      </c>
      <c r="AB216">
        <v>231</v>
      </c>
      <c r="AC216">
        <v>268</v>
      </c>
      <c r="AD216">
        <v>296</v>
      </c>
      <c r="AE216">
        <v>297</v>
      </c>
      <c r="AF216">
        <v>304</v>
      </c>
      <c r="AG216">
        <v>241</v>
      </c>
      <c r="AH216">
        <v>431</v>
      </c>
      <c r="AI216">
        <v>1.2897281999999999E-2</v>
      </c>
      <c r="AJ216">
        <v>3.4546291999999999E-2</v>
      </c>
      <c r="AK216">
        <v>0.106402579</v>
      </c>
      <c r="AL216">
        <v>0.123445417</v>
      </c>
      <c r="AM216">
        <v>0.13634269900000001</v>
      </c>
      <c r="AN216">
        <v>0.13680331600000001</v>
      </c>
      <c r="AO216">
        <v>0.14002763700000001</v>
      </c>
      <c r="AP216">
        <v>0.111008752</v>
      </c>
      <c r="AQ216">
        <v>0.19852602499999999</v>
      </c>
      <c r="AR216">
        <v>5090</v>
      </c>
      <c r="AS216">
        <v>232</v>
      </c>
      <c r="AT216">
        <v>163</v>
      </c>
      <c r="AU216">
        <v>117</v>
      </c>
      <c r="AV216">
        <v>351</v>
      </c>
      <c r="AW216">
        <v>73</v>
      </c>
      <c r="AX216">
        <v>148</v>
      </c>
      <c r="AY216">
        <v>80</v>
      </c>
      <c r="AZ216">
        <v>195</v>
      </c>
      <c r="BA216">
        <v>172</v>
      </c>
      <c r="BB216">
        <v>797</v>
      </c>
      <c r="BC216">
        <v>1093</v>
      </c>
      <c r="BD216">
        <v>363</v>
      </c>
      <c r="BE216">
        <v>623</v>
      </c>
      <c r="BF216">
        <v>466</v>
      </c>
      <c r="BG216">
        <v>138</v>
      </c>
      <c r="BH216">
        <v>79</v>
      </c>
      <c r="BI216">
        <v>45.1</v>
      </c>
      <c r="BJ216">
        <v>47</v>
      </c>
      <c r="BK216">
        <v>4.5579568000000001E-2</v>
      </c>
      <c r="BL216">
        <v>3.2023575999999998E-2</v>
      </c>
      <c r="BM216">
        <v>2.2986248000000001E-2</v>
      </c>
      <c r="BN216">
        <v>6.8958743000000003E-2</v>
      </c>
      <c r="BO216">
        <v>1.4341847E-2</v>
      </c>
      <c r="BP216">
        <v>2.9076621E-2</v>
      </c>
      <c r="BQ216">
        <v>1.5717091999999998E-2</v>
      </c>
      <c r="BR216">
        <v>3.8310413000000001E-2</v>
      </c>
      <c r="BS216">
        <v>3.3791749000000003E-2</v>
      </c>
      <c r="BT216">
        <v>0.156581532</v>
      </c>
      <c r="BU216">
        <v>0.21473477399999999</v>
      </c>
      <c r="BV216">
        <v>7.1316305999999996E-2</v>
      </c>
      <c r="BW216">
        <v>0.122396857</v>
      </c>
      <c r="BX216">
        <v>9.1552063000000003E-2</v>
      </c>
      <c r="BY216">
        <v>2.7111983999999999E-2</v>
      </c>
      <c r="BZ216">
        <v>1.5520628999999999E-2</v>
      </c>
      <c r="CA216">
        <v>47</v>
      </c>
      <c r="CB216">
        <v>19</v>
      </c>
      <c r="CC216">
        <v>15</v>
      </c>
      <c r="CD216">
        <v>0.145631068</v>
      </c>
      <c r="CE216">
        <v>0.45631068000000002</v>
      </c>
      <c r="CF216">
        <v>0.18446601900000001</v>
      </c>
      <c r="CG216" t="s">
        <v>157</v>
      </c>
      <c r="CH216" t="s">
        <v>2108</v>
      </c>
      <c r="CI216" t="s">
        <v>2100</v>
      </c>
      <c r="CJ216" t="s">
        <v>2101</v>
      </c>
      <c r="CK216" t="s">
        <v>2102</v>
      </c>
      <c r="CL216" t="s">
        <v>2109</v>
      </c>
    </row>
    <row r="217" spans="1:90">
      <c r="A217" s="1">
        <v>43964</v>
      </c>
      <c r="B217" t="s">
        <v>1324</v>
      </c>
      <c r="C217">
        <v>1765</v>
      </c>
      <c r="D217" t="s">
        <v>577</v>
      </c>
      <c r="E217">
        <v>1</v>
      </c>
      <c r="F217" t="s">
        <v>255</v>
      </c>
      <c r="G217" t="s">
        <v>100</v>
      </c>
      <c r="H217">
        <v>17</v>
      </c>
      <c r="I217" t="s">
        <v>201</v>
      </c>
      <c r="J217" t="s">
        <v>203</v>
      </c>
      <c r="K217">
        <v>345</v>
      </c>
      <c r="L217">
        <v>268852.77100000001</v>
      </c>
      <c r="M217">
        <v>3460</v>
      </c>
      <c r="N217">
        <v>3</v>
      </c>
      <c r="O217">
        <v>323</v>
      </c>
      <c r="P217">
        <v>808</v>
      </c>
      <c r="Q217">
        <v>2137</v>
      </c>
      <c r="R217">
        <v>146</v>
      </c>
      <c r="S217">
        <v>43</v>
      </c>
      <c r="T217">
        <v>8.6705199999999999E-4</v>
      </c>
      <c r="U217">
        <v>9.3352600999999993E-2</v>
      </c>
      <c r="V217">
        <v>0.23352601200000001</v>
      </c>
      <c r="W217">
        <v>0.61763005800000004</v>
      </c>
      <c r="X217">
        <v>4.2196532000000002E-2</v>
      </c>
      <c r="Y217">
        <v>1.2427746E-2</v>
      </c>
      <c r="Z217">
        <v>9</v>
      </c>
      <c r="AA217">
        <v>51</v>
      </c>
      <c r="AB217">
        <v>315</v>
      </c>
      <c r="AC217">
        <v>673</v>
      </c>
      <c r="AD217">
        <v>1159</v>
      </c>
      <c r="AE217">
        <v>912</v>
      </c>
      <c r="AF217">
        <v>233</v>
      </c>
      <c r="AG217">
        <v>80</v>
      </c>
      <c r="AH217">
        <v>28</v>
      </c>
      <c r="AI217">
        <v>2.6011559999999999E-3</v>
      </c>
      <c r="AJ217">
        <v>1.4739884E-2</v>
      </c>
      <c r="AK217">
        <v>9.1040462000000003E-2</v>
      </c>
      <c r="AL217">
        <v>0.19450867099999999</v>
      </c>
      <c r="AM217">
        <v>0.33497109800000002</v>
      </c>
      <c r="AN217">
        <v>0.263583815</v>
      </c>
      <c r="AO217">
        <v>6.7341040000000005E-2</v>
      </c>
      <c r="AP217">
        <v>2.3121387E-2</v>
      </c>
      <c r="AQ217">
        <v>8.0924859999999994E-3</v>
      </c>
      <c r="AR217">
        <v>8122</v>
      </c>
      <c r="AS217">
        <v>613</v>
      </c>
      <c r="AT217">
        <v>291</v>
      </c>
      <c r="AU217">
        <v>162</v>
      </c>
      <c r="AV217">
        <v>433</v>
      </c>
      <c r="AW217">
        <v>103</v>
      </c>
      <c r="AX217">
        <v>213</v>
      </c>
      <c r="AY217">
        <v>209</v>
      </c>
      <c r="AZ217">
        <v>525</v>
      </c>
      <c r="BA217">
        <v>699</v>
      </c>
      <c r="BB217">
        <v>1751</v>
      </c>
      <c r="BC217">
        <v>1591</v>
      </c>
      <c r="BD217">
        <v>431</v>
      </c>
      <c r="BE217">
        <v>651</v>
      </c>
      <c r="BF217">
        <v>343</v>
      </c>
      <c r="BG217">
        <v>74</v>
      </c>
      <c r="BH217">
        <v>33</v>
      </c>
      <c r="BI217">
        <v>37.4</v>
      </c>
      <c r="BJ217">
        <v>36</v>
      </c>
      <c r="BK217">
        <v>7.5474021000000002E-2</v>
      </c>
      <c r="BL217">
        <v>3.5828614000000002E-2</v>
      </c>
      <c r="BM217">
        <v>1.9945826E-2</v>
      </c>
      <c r="BN217">
        <v>5.3311992000000002E-2</v>
      </c>
      <c r="BO217">
        <v>1.2681606E-2</v>
      </c>
      <c r="BP217">
        <v>2.6225068000000001E-2</v>
      </c>
      <c r="BQ217">
        <v>2.5732577999999999E-2</v>
      </c>
      <c r="BR217">
        <v>6.4639250999999995E-2</v>
      </c>
      <c r="BS217">
        <v>8.6062546000000004E-2</v>
      </c>
      <c r="BT217">
        <v>0.21558729400000001</v>
      </c>
      <c r="BU217">
        <v>0.19588771199999999</v>
      </c>
      <c r="BV217">
        <v>5.3065747000000003E-2</v>
      </c>
      <c r="BW217">
        <v>8.0152671999999994E-2</v>
      </c>
      <c r="BX217">
        <v>4.2230978000000002E-2</v>
      </c>
      <c r="BY217">
        <v>9.1110559999999993E-3</v>
      </c>
      <c r="BZ217">
        <v>4.0630390000000001E-3</v>
      </c>
      <c r="CA217">
        <v>30</v>
      </c>
      <c r="CB217">
        <v>90</v>
      </c>
      <c r="CC217">
        <v>74</v>
      </c>
      <c r="CD217">
        <v>0.21449275400000001</v>
      </c>
      <c r="CE217">
        <v>8.6956521999999994E-2</v>
      </c>
      <c r="CF217">
        <v>0.26086956500000003</v>
      </c>
      <c r="CG217" t="s">
        <v>157</v>
      </c>
      <c r="CH217" t="s">
        <v>2108</v>
      </c>
      <c r="CI217" t="s">
        <v>2100</v>
      </c>
      <c r="CJ217" t="s">
        <v>2101</v>
      </c>
      <c r="CK217" t="s">
        <v>2102</v>
      </c>
      <c r="CL217" t="s">
        <v>2109</v>
      </c>
    </row>
    <row r="218" spans="1:90">
      <c r="A218" s="1">
        <v>43955</v>
      </c>
      <c r="B218" t="s">
        <v>1325</v>
      </c>
      <c r="C218">
        <v>7747</v>
      </c>
      <c r="D218" t="s">
        <v>549</v>
      </c>
      <c r="E218">
        <v>1</v>
      </c>
      <c r="F218" t="s">
        <v>253</v>
      </c>
      <c r="G218" t="s">
        <v>103</v>
      </c>
      <c r="H218">
        <v>30</v>
      </c>
      <c r="I218" t="s">
        <v>201</v>
      </c>
      <c r="J218" t="s">
        <v>191</v>
      </c>
      <c r="K218">
        <v>347</v>
      </c>
      <c r="L218">
        <v>220624.14989999999</v>
      </c>
      <c r="M218">
        <v>3219</v>
      </c>
      <c r="N218">
        <v>2</v>
      </c>
      <c r="O218">
        <v>173</v>
      </c>
      <c r="P218">
        <v>1006</v>
      </c>
      <c r="Q218">
        <v>1270</v>
      </c>
      <c r="R218">
        <v>646</v>
      </c>
      <c r="S218">
        <v>122</v>
      </c>
      <c r="T218">
        <v>6.2131100000000004E-4</v>
      </c>
      <c r="U218">
        <v>5.3743398999999997E-2</v>
      </c>
      <c r="V218">
        <v>0.31251941599999999</v>
      </c>
      <c r="W218">
        <v>0.394532463</v>
      </c>
      <c r="X218">
        <v>0.20068344199999999</v>
      </c>
      <c r="Y218">
        <v>3.7899968999999999E-2</v>
      </c>
      <c r="Z218">
        <v>4</v>
      </c>
      <c r="AA218">
        <v>41</v>
      </c>
      <c r="AB218">
        <v>245</v>
      </c>
      <c r="AC218">
        <v>802</v>
      </c>
      <c r="AD218">
        <v>865</v>
      </c>
      <c r="AE218">
        <v>511</v>
      </c>
      <c r="AF218">
        <v>370</v>
      </c>
      <c r="AG218">
        <v>216</v>
      </c>
      <c r="AH218">
        <v>165</v>
      </c>
      <c r="AI218">
        <v>1.2426220000000001E-3</v>
      </c>
      <c r="AJ218">
        <v>1.2736875E-2</v>
      </c>
      <c r="AK218">
        <v>7.6110593000000004E-2</v>
      </c>
      <c r="AL218">
        <v>0.249145697</v>
      </c>
      <c r="AM218">
        <v>0.26871699300000002</v>
      </c>
      <c r="AN218">
        <v>0.15874495199999999</v>
      </c>
      <c r="AO218">
        <v>0.114942529</v>
      </c>
      <c r="AP218">
        <v>6.7101584000000006E-2</v>
      </c>
      <c r="AQ218">
        <v>5.1258155E-2</v>
      </c>
      <c r="AR218">
        <v>8306</v>
      </c>
      <c r="AS218">
        <v>972</v>
      </c>
      <c r="AT218">
        <v>444</v>
      </c>
      <c r="AU218">
        <v>241</v>
      </c>
      <c r="AV218">
        <v>599</v>
      </c>
      <c r="AW218">
        <v>110</v>
      </c>
      <c r="AX218">
        <v>155</v>
      </c>
      <c r="AY218">
        <v>154</v>
      </c>
      <c r="AZ218">
        <v>493</v>
      </c>
      <c r="BA218">
        <v>810</v>
      </c>
      <c r="BB218">
        <v>2310</v>
      </c>
      <c r="BC218">
        <v>1105</v>
      </c>
      <c r="BD218">
        <v>270</v>
      </c>
      <c r="BE218">
        <v>354</v>
      </c>
      <c r="BF218">
        <v>182</v>
      </c>
      <c r="BG218">
        <v>68</v>
      </c>
      <c r="BH218">
        <v>39</v>
      </c>
      <c r="BI218">
        <v>31.2</v>
      </c>
      <c r="BJ218">
        <v>31</v>
      </c>
      <c r="BK218">
        <v>0.11702383800000001</v>
      </c>
      <c r="BL218">
        <v>5.3455333000000001E-2</v>
      </c>
      <c r="BM218">
        <v>2.901517E-2</v>
      </c>
      <c r="BN218">
        <v>7.2116542000000006E-2</v>
      </c>
      <c r="BO218">
        <v>1.3243438E-2</v>
      </c>
      <c r="BP218">
        <v>1.8661209000000002E-2</v>
      </c>
      <c r="BQ218">
        <v>1.8540813999999999E-2</v>
      </c>
      <c r="BR218">
        <v>5.9354682999999998E-2</v>
      </c>
      <c r="BS218">
        <v>9.7519864999999997E-2</v>
      </c>
      <c r="BT218">
        <v>0.27811220800000003</v>
      </c>
      <c r="BU218">
        <v>0.13303635899999999</v>
      </c>
      <c r="BV218">
        <v>3.2506621999999999E-2</v>
      </c>
      <c r="BW218">
        <v>4.2619793000000003E-2</v>
      </c>
      <c r="BX218">
        <v>2.1911870999999999E-2</v>
      </c>
      <c r="BY218">
        <v>8.1868529999999991E-3</v>
      </c>
      <c r="BZ218">
        <v>4.6954010000000001E-3</v>
      </c>
      <c r="CA218">
        <v>58</v>
      </c>
      <c r="CB218">
        <v>93</v>
      </c>
      <c r="CC218">
        <v>64</v>
      </c>
      <c r="CD218">
        <v>0.18443804</v>
      </c>
      <c r="CE218">
        <v>0.167146974</v>
      </c>
      <c r="CF218">
        <v>0.26801152700000003</v>
      </c>
      <c r="CG218" t="s">
        <v>160</v>
      </c>
      <c r="CH218" t="s">
        <v>2106</v>
      </c>
      <c r="CI218" t="s">
        <v>2100</v>
      </c>
      <c r="CJ218" t="s">
        <v>2101</v>
      </c>
      <c r="CK218" t="s">
        <v>2102</v>
      </c>
      <c r="CL218" t="s">
        <v>2107</v>
      </c>
    </row>
    <row r="219" spans="1:90">
      <c r="A219" s="1">
        <v>43971</v>
      </c>
      <c r="B219" t="s">
        <v>1326</v>
      </c>
      <c r="C219">
        <v>1549</v>
      </c>
      <c r="D219" t="s">
        <v>958</v>
      </c>
      <c r="E219">
        <v>1</v>
      </c>
      <c r="F219" t="s">
        <v>255</v>
      </c>
      <c r="G219" t="s">
        <v>118</v>
      </c>
      <c r="H219">
        <v>28</v>
      </c>
      <c r="I219" t="s">
        <v>228</v>
      </c>
      <c r="J219" t="s">
        <v>223</v>
      </c>
      <c r="K219">
        <v>100</v>
      </c>
      <c r="L219">
        <v>652764.80000000005</v>
      </c>
      <c r="M219">
        <v>2283</v>
      </c>
      <c r="N219">
        <v>1</v>
      </c>
      <c r="O219">
        <v>84</v>
      </c>
      <c r="P219">
        <v>354</v>
      </c>
      <c r="Q219">
        <v>989</v>
      </c>
      <c r="R219">
        <v>609</v>
      </c>
      <c r="S219">
        <v>246</v>
      </c>
      <c r="T219">
        <v>4.3802000000000001E-4</v>
      </c>
      <c r="U219">
        <v>3.6793693000000002E-2</v>
      </c>
      <c r="V219">
        <v>0.15505913299999999</v>
      </c>
      <c r="W219">
        <v>0.43320192699999999</v>
      </c>
      <c r="X219">
        <v>0.26675427099999999</v>
      </c>
      <c r="Y219">
        <v>0.107752957</v>
      </c>
      <c r="Z219">
        <v>1</v>
      </c>
      <c r="AA219">
        <v>16</v>
      </c>
      <c r="AB219">
        <v>82</v>
      </c>
      <c r="AC219">
        <v>194</v>
      </c>
      <c r="AD219">
        <v>371</v>
      </c>
      <c r="AE219">
        <v>528</v>
      </c>
      <c r="AF219">
        <v>418</v>
      </c>
      <c r="AG219">
        <v>316</v>
      </c>
      <c r="AH219">
        <v>357</v>
      </c>
      <c r="AI219">
        <v>4.3802000000000001E-4</v>
      </c>
      <c r="AJ219">
        <v>7.008322E-3</v>
      </c>
      <c r="AK219">
        <v>3.5917652000000001E-2</v>
      </c>
      <c r="AL219">
        <v>8.4975909000000002E-2</v>
      </c>
      <c r="AM219">
        <v>0.16250547500000001</v>
      </c>
      <c r="AN219">
        <v>0.231274639</v>
      </c>
      <c r="AO219">
        <v>0.183092422</v>
      </c>
      <c r="AP219">
        <v>0.13841436700000001</v>
      </c>
      <c r="AQ219">
        <v>0.15637319299999999</v>
      </c>
      <c r="AR219">
        <v>5858</v>
      </c>
      <c r="AS219">
        <v>317</v>
      </c>
      <c r="AT219">
        <v>235</v>
      </c>
      <c r="AU219">
        <v>146</v>
      </c>
      <c r="AV219">
        <v>452</v>
      </c>
      <c r="AW219">
        <v>78</v>
      </c>
      <c r="AX219">
        <v>200</v>
      </c>
      <c r="AY219">
        <v>130</v>
      </c>
      <c r="AZ219">
        <v>192</v>
      </c>
      <c r="BA219">
        <v>189</v>
      </c>
      <c r="BB219">
        <v>1089</v>
      </c>
      <c r="BC219">
        <v>1259</v>
      </c>
      <c r="BD219">
        <v>410</v>
      </c>
      <c r="BE219">
        <v>600</v>
      </c>
      <c r="BF219">
        <v>398</v>
      </c>
      <c r="BG219">
        <v>101</v>
      </c>
      <c r="BH219">
        <v>62</v>
      </c>
      <c r="BI219">
        <v>41.8</v>
      </c>
      <c r="BJ219">
        <v>44</v>
      </c>
      <c r="BK219">
        <v>5.4114031999999999E-2</v>
      </c>
      <c r="BL219">
        <v>4.0116080999999998E-2</v>
      </c>
      <c r="BM219">
        <v>2.4923181999999999E-2</v>
      </c>
      <c r="BN219">
        <v>7.7159439999999996E-2</v>
      </c>
      <c r="BO219">
        <v>1.3315125000000001E-2</v>
      </c>
      <c r="BP219">
        <v>3.4141344999999997E-2</v>
      </c>
      <c r="BQ219">
        <v>2.2191874E-2</v>
      </c>
      <c r="BR219">
        <v>3.2775691000000003E-2</v>
      </c>
      <c r="BS219">
        <v>3.2263570999999998E-2</v>
      </c>
      <c r="BT219">
        <v>0.18589962400000001</v>
      </c>
      <c r="BU219">
        <v>0.21491976800000001</v>
      </c>
      <c r="BV219">
        <v>6.9989757999999999E-2</v>
      </c>
      <c r="BW219">
        <v>0.102424036</v>
      </c>
      <c r="BX219">
        <v>6.7941276999999994E-2</v>
      </c>
      <c r="BY219">
        <v>1.7241379000000001E-2</v>
      </c>
      <c r="BZ219">
        <v>1.0583817000000001E-2</v>
      </c>
      <c r="CA219">
        <v>34</v>
      </c>
      <c r="CB219">
        <v>41</v>
      </c>
      <c r="CC219">
        <v>5</v>
      </c>
      <c r="CD219">
        <v>0.05</v>
      </c>
      <c r="CE219">
        <v>0.34</v>
      </c>
      <c r="CF219">
        <v>0.41</v>
      </c>
      <c r="CG219" t="s">
        <v>163</v>
      </c>
      <c r="CH219" t="s">
        <v>2099</v>
      </c>
      <c r="CI219" t="s">
        <v>2104</v>
      </c>
      <c r="CJ219" t="s">
        <v>2101</v>
      </c>
      <c r="CK219" t="s">
        <v>2105</v>
      </c>
      <c r="CL219" t="s">
        <v>2103</v>
      </c>
    </row>
    <row r="220" spans="1:90">
      <c r="A220" s="1">
        <v>43954</v>
      </c>
      <c r="B220" t="s">
        <v>1327</v>
      </c>
      <c r="C220">
        <v>5422</v>
      </c>
      <c r="D220" t="s">
        <v>1033</v>
      </c>
      <c r="E220">
        <v>3</v>
      </c>
      <c r="F220" t="s">
        <v>255</v>
      </c>
      <c r="G220" t="s">
        <v>133</v>
      </c>
      <c r="H220">
        <v>21</v>
      </c>
      <c r="I220" t="s">
        <v>228</v>
      </c>
      <c r="J220" t="s">
        <v>213</v>
      </c>
      <c r="K220">
        <v>85</v>
      </c>
      <c r="L220">
        <v>834618.64709999994</v>
      </c>
      <c r="M220">
        <v>1257</v>
      </c>
      <c r="N220">
        <v>2</v>
      </c>
      <c r="O220">
        <v>119</v>
      </c>
      <c r="P220">
        <v>330</v>
      </c>
      <c r="Q220">
        <v>518</v>
      </c>
      <c r="R220">
        <v>206</v>
      </c>
      <c r="S220">
        <v>82</v>
      </c>
      <c r="T220">
        <v>1.5910900000000001E-3</v>
      </c>
      <c r="U220">
        <v>9.4669849E-2</v>
      </c>
      <c r="V220">
        <v>0.26252983299999999</v>
      </c>
      <c r="W220">
        <v>0.412092283</v>
      </c>
      <c r="X220">
        <v>0.163882259</v>
      </c>
      <c r="Y220">
        <v>6.5234686E-2</v>
      </c>
      <c r="Z220">
        <v>6</v>
      </c>
      <c r="AA220">
        <v>21</v>
      </c>
      <c r="AB220">
        <v>115</v>
      </c>
      <c r="AC220">
        <v>253</v>
      </c>
      <c r="AD220">
        <v>322</v>
      </c>
      <c r="AE220">
        <v>229</v>
      </c>
      <c r="AF220">
        <v>131</v>
      </c>
      <c r="AG220">
        <v>77</v>
      </c>
      <c r="AH220">
        <v>103</v>
      </c>
      <c r="AI220">
        <v>4.7732699999999996E-3</v>
      </c>
      <c r="AJ220">
        <v>1.6706444000000001E-2</v>
      </c>
      <c r="AK220">
        <v>9.1487668999999994E-2</v>
      </c>
      <c r="AL220">
        <v>0.20127287199999999</v>
      </c>
      <c r="AM220">
        <v>0.25616547299999998</v>
      </c>
      <c r="AN220">
        <v>0.18217979300000001</v>
      </c>
      <c r="AO220">
        <v>0.10421638799999999</v>
      </c>
      <c r="AP220">
        <v>6.1256960999999999E-2</v>
      </c>
      <c r="AQ220">
        <v>8.1941130000000001E-2</v>
      </c>
      <c r="AR220">
        <v>3111</v>
      </c>
      <c r="AS220">
        <v>215</v>
      </c>
      <c r="AT220">
        <v>117</v>
      </c>
      <c r="AU220">
        <v>78</v>
      </c>
      <c r="AV220">
        <v>190</v>
      </c>
      <c r="AW220">
        <v>32</v>
      </c>
      <c r="AX220">
        <v>64</v>
      </c>
      <c r="AY220">
        <v>71</v>
      </c>
      <c r="AZ220">
        <v>171</v>
      </c>
      <c r="BA220">
        <v>199</v>
      </c>
      <c r="BB220">
        <v>670</v>
      </c>
      <c r="BC220">
        <v>631</v>
      </c>
      <c r="BD220">
        <v>175</v>
      </c>
      <c r="BE220">
        <v>235</v>
      </c>
      <c r="BF220">
        <v>185</v>
      </c>
      <c r="BG220">
        <v>47</v>
      </c>
      <c r="BH220">
        <v>31</v>
      </c>
      <c r="BI220">
        <v>39.4</v>
      </c>
      <c r="BJ220">
        <v>39</v>
      </c>
      <c r="BK220">
        <v>6.9109611000000001E-2</v>
      </c>
      <c r="BL220">
        <v>3.7608485999999997E-2</v>
      </c>
      <c r="BM220">
        <v>2.5072324E-2</v>
      </c>
      <c r="BN220">
        <v>6.107361E-2</v>
      </c>
      <c r="BO220">
        <v>1.0286082E-2</v>
      </c>
      <c r="BP220">
        <v>2.0572163000000001E-2</v>
      </c>
      <c r="BQ220">
        <v>2.2822243999999998E-2</v>
      </c>
      <c r="BR220">
        <v>5.4966249000000002E-2</v>
      </c>
      <c r="BS220">
        <v>6.396657E-2</v>
      </c>
      <c r="BT220">
        <v>0.215364834</v>
      </c>
      <c r="BU220">
        <v>0.20282867199999999</v>
      </c>
      <c r="BV220">
        <v>5.6252008999999999E-2</v>
      </c>
      <c r="BW220">
        <v>7.5538411999999999E-2</v>
      </c>
      <c r="BX220">
        <v>5.9466409999999997E-2</v>
      </c>
      <c r="BY220">
        <v>1.5107682000000001E-2</v>
      </c>
      <c r="BZ220">
        <v>9.9646419999999993E-3</v>
      </c>
      <c r="CA220">
        <v>17</v>
      </c>
      <c r="CB220">
        <v>12</v>
      </c>
      <c r="CC220">
        <v>21</v>
      </c>
      <c r="CD220">
        <v>0.24705882400000001</v>
      </c>
      <c r="CE220">
        <v>0.2</v>
      </c>
      <c r="CF220">
        <v>0.141176471</v>
      </c>
      <c r="CG220" t="s">
        <v>164</v>
      </c>
      <c r="CH220" t="s">
        <v>2108</v>
      </c>
      <c r="CI220" t="s">
        <v>2104</v>
      </c>
      <c r="CJ220" t="s">
        <v>2101</v>
      </c>
      <c r="CK220" t="s">
        <v>2105</v>
      </c>
      <c r="CL220" t="s">
        <v>2109</v>
      </c>
    </row>
    <row r="221" spans="1:90">
      <c r="A221" s="1">
        <v>43964</v>
      </c>
      <c r="B221" t="s">
        <v>1328</v>
      </c>
      <c r="C221">
        <v>5422</v>
      </c>
      <c r="D221" t="s">
        <v>969</v>
      </c>
      <c r="E221">
        <v>1</v>
      </c>
      <c r="F221" t="s">
        <v>255</v>
      </c>
      <c r="G221" t="s">
        <v>115</v>
      </c>
      <c r="H221">
        <v>21</v>
      </c>
      <c r="I221" t="s">
        <v>228</v>
      </c>
      <c r="J221" t="s">
        <v>218</v>
      </c>
      <c r="K221">
        <v>186</v>
      </c>
      <c r="L221">
        <v>537956.80110000004</v>
      </c>
      <c r="M221">
        <v>2838</v>
      </c>
      <c r="N221">
        <v>7</v>
      </c>
      <c r="O221">
        <v>430</v>
      </c>
      <c r="P221">
        <v>789</v>
      </c>
      <c r="Q221">
        <v>1099</v>
      </c>
      <c r="R221">
        <v>422</v>
      </c>
      <c r="S221">
        <v>91</v>
      </c>
      <c r="T221">
        <v>2.4665260000000001E-3</v>
      </c>
      <c r="U221">
        <v>0.15151515199999999</v>
      </c>
      <c r="V221">
        <v>0.27801268499999998</v>
      </c>
      <c r="W221">
        <v>0.38724453800000003</v>
      </c>
      <c r="X221">
        <v>0.14869626499999999</v>
      </c>
      <c r="Y221">
        <v>3.2064834E-2</v>
      </c>
      <c r="Z221">
        <v>74</v>
      </c>
      <c r="AA221">
        <v>164</v>
      </c>
      <c r="AB221">
        <v>337</v>
      </c>
      <c r="AC221">
        <v>507</v>
      </c>
      <c r="AD221">
        <v>662</v>
      </c>
      <c r="AE221">
        <v>479</v>
      </c>
      <c r="AF221">
        <v>294</v>
      </c>
      <c r="AG221">
        <v>181</v>
      </c>
      <c r="AH221">
        <v>140</v>
      </c>
      <c r="AI221">
        <v>2.6074699999999999E-2</v>
      </c>
      <c r="AJ221">
        <v>5.7787173999999997E-2</v>
      </c>
      <c r="AK221">
        <v>0.118745595</v>
      </c>
      <c r="AL221">
        <v>0.17864693400000001</v>
      </c>
      <c r="AM221">
        <v>0.23326286099999999</v>
      </c>
      <c r="AN221">
        <v>0.16878083199999999</v>
      </c>
      <c r="AO221">
        <v>0.10359408000000001</v>
      </c>
      <c r="AP221">
        <v>6.3777308000000005E-2</v>
      </c>
      <c r="AQ221">
        <v>4.9330513999999999E-2</v>
      </c>
      <c r="AR221">
        <v>6799</v>
      </c>
      <c r="AS221">
        <v>471</v>
      </c>
      <c r="AT221">
        <v>207</v>
      </c>
      <c r="AU221">
        <v>139</v>
      </c>
      <c r="AV221">
        <v>323</v>
      </c>
      <c r="AW221">
        <v>80</v>
      </c>
      <c r="AX221">
        <v>170</v>
      </c>
      <c r="AY221">
        <v>128</v>
      </c>
      <c r="AZ221">
        <v>391</v>
      </c>
      <c r="BA221">
        <v>465</v>
      </c>
      <c r="BB221">
        <v>1491</v>
      </c>
      <c r="BC221">
        <v>1374</v>
      </c>
      <c r="BD221">
        <v>389</v>
      </c>
      <c r="BE221">
        <v>568</v>
      </c>
      <c r="BF221">
        <v>419</v>
      </c>
      <c r="BG221">
        <v>117</v>
      </c>
      <c r="BH221">
        <v>67</v>
      </c>
      <c r="BI221">
        <v>40.299999999999997</v>
      </c>
      <c r="BJ221">
        <v>40</v>
      </c>
      <c r="BK221">
        <v>6.9274893000000004E-2</v>
      </c>
      <c r="BL221">
        <v>3.0445653999999999E-2</v>
      </c>
      <c r="BM221">
        <v>2.0444183000000001E-2</v>
      </c>
      <c r="BN221">
        <v>4.7506986000000001E-2</v>
      </c>
      <c r="BO221">
        <v>1.1766436E-2</v>
      </c>
      <c r="BP221">
        <v>2.5003676999999998E-2</v>
      </c>
      <c r="BQ221">
        <v>1.8826298000000002E-2</v>
      </c>
      <c r="BR221">
        <v>5.7508456999999999E-2</v>
      </c>
      <c r="BS221">
        <v>6.8392411E-2</v>
      </c>
      <c r="BT221">
        <v>0.21929695499999999</v>
      </c>
      <c r="BU221">
        <v>0.20208854200000001</v>
      </c>
      <c r="BV221">
        <v>5.7214295999999998E-2</v>
      </c>
      <c r="BW221">
        <v>8.3541696999999998E-2</v>
      </c>
      <c r="BX221">
        <v>6.1626710000000001E-2</v>
      </c>
      <c r="BY221">
        <v>1.7208412999999999E-2</v>
      </c>
      <c r="BZ221">
        <v>9.8543899999999993E-3</v>
      </c>
      <c r="CA221">
        <v>30</v>
      </c>
      <c r="CB221">
        <v>35</v>
      </c>
      <c r="CC221">
        <v>66</v>
      </c>
      <c r="CD221">
        <v>0.35483871</v>
      </c>
      <c r="CE221">
        <v>0.16129032300000001</v>
      </c>
      <c r="CF221">
        <v>0.18817204300000001</v>
      </c>
      <c r="CG221" t="s">
        <v>164</v>
      </c>
      <c r="CH221" t="s">
        <v>2108</v>
      </c>
      <c r="CI221" t="s">
        <v>2104</v>
      </c>
      <c r="CJ221" t="s">
        <v>2101</v>
      </c>
      <c r="CK221" t="s">
        <v>2105</v>
      </c>
      <c r="CL221" t="s">
        <v>2109</v>
      </c>
    </row>
    <row r="222" spans="1:90">
      <c r="A222" s="1">
        <v>43964</v>
      </c>
      <c r="B222" t="s">
        <v>1329</v>
      </c>
      <c r="C222">
        <v>2342</v>
      </c>
      <c r="D222" t="s">
        <v>453</v>
      </c>
      <c r="E222">
        <v>1</v>
      </c>
      <c r="F222" t="s">
        <v>255</v>
      </c>
      <c r="G222" t="s">
        <v>111</v>
      </c>
      <c r="H222">
        <v>24</v>
      </c>
      <c r="I222" t="s">
        <v>201</v>
      </c>
      <c r="J222" t="s">
        <v>198</v>
      </c>
      <c r="K222">
        <v>80</v>
      </c>
      <c r="L222">
        <v>262495.8125</v>
      </c>
      <c r="M222">
        <v>1478</v>
      </c>
      <c r="N222">
        <v>3</v>
      </c>
      <c r="O222">
        <v>69</v>
      </c>
      <c r="P222">
        <v>441</v>
      </c>
      <c r="Q222">
        <v>615</v>
      </c>
      <c r="R222">
        <v>316</v>
      </c>
      <c r="S222">
        <v>34</v>
      </c>
      <c r="T222">
        <v>2.0297700000000002E-3</v>
      </c>
      <c r="U222">
        <v>4.6684708999999998E-2</v>
      </c>
      <c r="V222">
        <v>0.29837618399999999</v>
      </c>
      <c r="W222">
        <v>0.41610284199999997</v>
      </c>
      <c r="X222">
        <v>0.21380243600000001</v>
      </c>
      <c r="Y222">
        <v>2.300406E-2</v>
      </c>
      <c r="Z222">
        <v>2</v>
      </c>
      <c r="AA222">
        <v>25</v>
      </c>
      <c r="AB222">
        <v>59</v>
      </c>
      <c r="AC222">
        <v>303</v>
      </c>
      <c r="AD222">
        <v>378</v>
      </c>
      <c r="AE222">
        <v>315</v>
      </c>
      <c r="AF222">
        <v>202</v>
      </c>
      <c r="AG222">
        <v>127</v>
      </c>
      <c r="AH222">
        <v>67</v>
      </c>
      <c r="AI222">
        <v>1.3531800000000001E-3</v>
      </c>
      <c r="AJ222">
        <v>1.6914749999999999E-2</v>
      </c>
      <c r="AK222">
        <v>3.9918809E-2</v>
      </c>
      <c r="AL222">
        <v>0.20500676600000001</v>
      </c>
      <c r="AM222">
        <v>0.25575101500000003</v>
      </c>
      <c r="AN222">
        <v>0.21312584600000001</v>
      </c>
      <c r="AO222">
        <v>0.136671177</v>
      </c>
      <c r="AP222">
        <v>8.5926928E-2</v>
      </c>
      <c r="AQ222">
        <v>4.5331529000000002E-2</v>
      </c>
      <c r="AR222">
        <v>3666</v>
      </c>
      <c r="AS222">
        <v>227</v>
      </c>
      <c r="AT222">
        <v>128</v>
      </c>
      <c r="AU222">
        <v>83</v>
      </c>
      <c r="AV222">
        <v>250</v>
      </c>
      <c r="AW222">
        <v>41</v>
      </c>
      <c r="AX222">
        <v>100</v>
      </c>
      <c r="AY222">
        <v>82</v>
      </c>
      <c r="AZ222">
        <v>218</v>
      </c>
      <c r="BA222">
        <v>219</v>
      </c>
      <c r="BB222">
        <v>793</v>
      </c>
      <c r="BC222">
        <v>883</v>
      </c>
      <c r="BD222">
        <v>227</v>
      </c>
      <c r="BE222">
        <v>258</v>
      </c>
      <c r="BF222">
        <v>125</v>
      </c>
      <c r="BG222">
        <v>20</v>
      </c>
      <c r="BH222">
        <v>12</v>
      </c>
      <c r="BI222">
        <v>38</v>
      </c>
      <c r="BJ222">
        <v>40</v>
      </c>
      <c r="BK222">
        <v>6.1920349E-2</v>
      </c>
      <c r="BL222">
        <v>3.4915439E-2</v>
      </c>
      <c r="BM222">
        <v>2.2640480000000001E-2</v>
      </c>
      <c r="BN222">
        <v>6.8194217000000001E-2</v>
      </c>
      <c r="BO222">
        <v>1.1183851999999999E-2</v>
      </c>
      <c r="BP222">
        <v>2.7277686999999998E-2</v>
      </c>
      <c r="BQ222">
        <v>2.2367702999999999E-2</v>
      </c>
      <c r="BR222">
        <v>5.9465357000000003E-2</v>
      </c>
      <c r="BS222">
        <v>5.9738133999999998E-2</v>
      </c>
      <c r="BT222">
        <v>0.216312057</v>
      </c>
      <c r="BU222">
        <v>0.24086197500000001</v>
      </c>
      <c r="BV222">
        <v>6.1920349E-2</v>
      </c>
      <c r="BW222">
        <v>7.0376432000000003E-2</v>
      </c>
      <c r="BX222">
        <v>3.4097109E-2</v>
      </c>
      <c r="BY222">
        <v>5.4555369999999999E-3</v>
      </c>
      <c r="BZ222">
        <v>3.273322E-3</v>
      </c>
      <c r="CA222">
        <v>18</v>
      </c>
      <c r="CB222">
        <v>28</v>
      </c>
      <c r="CC222">
        <v>5</v>
      </c>
      <c r="CD222">
        <v>6.25E-2</v>
      </c>
      <c r="CE222">
        <v>0.22500000000000001</v>
      </c>
      <c r="CF222">
        <v>0.35</v>
      </c>
      <c r="CG222" t="s">
        <v>158</v>
      </c>
      <c r="CH222" t="s">
        <v>2099</v>
      </c>
      <c r="CI222" t="s">
        <v>2100</v>
      </c>
      <c r="CJ222" t="s">
        <v>2101</v>
      </c>
      <c r="CK222" t="s">
        <v>2102</v>
      </c>
      <c r="CL222" t="s">
        <v>2103</v>
      </c>
    </row>
    <row r="223" spans="1:90">
      <c r="A223" s="1">
        <v>43958</v>
      </c>
      <c r="B223" s="2" t="s">
        <v>1330</v>
      </c>
      <c r="C223">
        <v>7747</v>
      </c>
      <c r="D223" t="s">
        <v>544</v>
      </c>
      <c r="E223">
        <v>1</v>
      </c>
      <c r="F223" t="s">
        <v>255</v>
      </c>
      <c r="G223" t="s">
        <v>86</v>
      </c>
      <c r="H223">
        <v>22</v>
      </c>
      <c r="I223" t="s">
        <v>201</v>
      </c>
      <c r="J223" t="s">
        <v>191</v>
      </c>
      <c r="K223">
        <v>155</v>
      </c>
      <c r="L223">
        <v>257069.76130000001</v>
      </c>
      <c r="M223">
        <v>2662</v>
      </c>
      <c r="N223">
        <v>2</v>
      </c>
      <c r="O223">
        <v>63</v>
      </c>
      <c r="P223">
        <v>798</v>
      </c>
      <c r="Q223">
        <v>1337</v>
      </c>
      <c r="R223">
        <v>392</v>
      </c>
      <c r="S223">
        <v>70</v>
      </c>
      <c r="T223">
        <v>7.5131500000000001E-4</v>
      </c>
      <c r="U223">
        <v>2.3666415999999999E-2</v>
      </c>
      <c r="V223">
        <v>0.299774606</v>
      </c>
      <c r="W223">
        <v>0.50225394400000001</v>
      </c>
      <c r="X223">
        <v>0.14725770099999999</v>
      </c>
      <c r="Y223">
        <v>2.6296018000000001E-2</v>
      </c>
      <c r="Z223">
        <v>1</v>
      </c>
      <c r="AA223">
        <v>8</v>
      </c>
      <c r="AB223">
        <v>65</v>
      </c>
      <c r="AC223">
        <v>497</v>
      </c>
      <c r="AD223">
        <v>857</v>
      </c>
      <c r="AE223">
        <v>620</v>
      </c>
      <c r="AF223">
        <v>322</v>
      </c>
      <c r="AG223">
        <v>166</v>
      </c>
      <c r="AH223">
        <v>126</v>
      </c>
      <c r="AI223">
        <v>3.75657E-4</v>
      </c>
      <c r="AJ223">
        <v>3.0052590000000001E-3</v>
      </c>
      <c r="AK223">
        <v>2.4417731000000002E-2</v>
      </c>
      <c r="AL223">
        <v>0.18670172800000001</v>
      </c>
      <c r="AM223">
        <v>0.32193839200000002</v>
      </c>
      <c r="AN223">
        <v>0.232907588</v>
      </c>
      <c r="AO223">
        <v>0.120961683</v>
      </c>
      <c r="AP223">
        <v>6.2359128E-2</v>
      </c>
      <c r="AQ223">
        <v>4.7332831999999998E-2</v>
      </c>
      <c r="AR223">
        <v>5971</v>
      </c>
      <c r="AS223">
        <v>307</v>
      </c>
      <c r="AT223">
        <v>216</v>
      </c>
      <c r="AU223">
        <v>128</v>
      </c>
      <c r="AV223">
        <v>304</v>
      </c>
      <c r="AW223">
        <v>65</v>
      </c>
      <c r="AX223">
        <v>139</v>
      </c>
      <c r="AY223">
        <v>109</v>
      </c>
      <c r="AZ223">
        <v>234</v>
      </c>
      <c r="BA223">
        <v>256</v>
      </c>
      <c r="BB223">
        <v>900</v>
      </c>
      <c r="BC223">
        <v>1130</v>
      </c>
      <c r="BD223">
        <v>534</v>
      </c>
      <c r="BE223">
        <v>906</v>
      </c>
      <c r="BF223">
        <v>546</v>
      </c>
      <c r="BG223">
        <v>140</v>
      </c>
      <c r="BH223">
        <v>57</v>
      </c>
      <c r="BI223">
        <v>45.7</v>
      </c>
      <c r="BJ223">
        <v>49</v>
      </c>
      <c r="BK223">
        <v>5.1415173000000002E-2</v>
      </c>
      <c r="BL223">
        <v>3.6174844999999997E-2</v>
      </c>
      <c r="BM223">
        <v>2.1436944999999999E-2</v>
      </c>
      <c r="BN223">
        <v>5.0912745000000002E-2</v>
      </c>
      <c r="BO223">
        <v>1.0885949000000001E-2</v>
      </c>
      <c r="BP223">
        <v>2.3279182999999998E-2</v>
      </c>
      <c r="BQ223">
        <v>1.8254899000000002E-2</v>
      </c>
      <c r="BR223">
        <v>3.9189415999999998E-2</v>
      </c>
      <c r="BS223">
        <v>4.2873889999999998E-2</v>
      </c>
      <c r="BT223">
        <v>0.150728521</v>
      </c>
      <c r="BU223">
        <v>0.18924803200000001</v>
      </c>
      <c r="BV223">
        <v>8.9432256000000002E-2</v>
      </c>
      <c r="BW223">
        <v>0.151733378</v>
      </c>
      <c r="BX223">
        <v>9.1441969999999997E-2</v>
      </c>
      <c r="BY223">
        <v>2.3446659000000002E-2</v>
      </c>
      <c r="BZ223">
        <v>9.5461399999999998E-3</v>
      </c>
      <c r="CA223">
        <v>58</v>
      </c>
      <c r="CB223">
        <v>31</v>
      </c>
      <c r="CC223">
        <v>6</v>
      </c>
      <c r="CD223">
        <v>3.8709676999999998E-2</v>
      </c>
      <c r="CE223">
        <v>0.37419354799999999</v>
      </c>
      <c r="CF223">
        <v>0.2</v>
      </c>
      <c r="CG223" t="s">
        <v>160</v>
      </c>
      <c r="CH223" t="s">
        <v>2106</v>
      </c>
      <c r="CI223" t="s">
        <v>2100</v>
      </c>
      <c r="CJ223" t="s">
        <v>2101</v>
      </c>
      <c r="CK223" t="s">
        <v>2102</v>
      </c>
      <c r="CL223" t="s">
        <v>2107</v>
      </c>
    </row>
    <row r="224" spans="1:90">
      <c r="A224" s="1">
        <v>43979</v>
      </c>
      <c r="B224" t="s">
        <v>1331</v>
      </c>
      <c r="C224">
        <v>1549</v>
      </c>
      <c r="D224" t="s">
        <v>1004</v>
      </c>
      <c r="E224">
        <v>1</v>
      </c>
      <c r="F224" t="s">
        <v>253</v>
      </c>
      <c r="G224" t="s">
        <v>130</v>
      </c>
      <c r="H224">
        <v>24</v>
      </c>
      <c r="I224" t="s">
        <v>228</v>
      </c>
      <c r="J224" t="s">
        <v>220</v>
      </c>
      <c r="K224">
        <v>164</v>
      </c>
      <c r="L224">
        <v>519990.18290000001</v>
      </c>
      <c r="M224">
        <v>3098</v>
      </c>
      <c r="N224">
        <v>5</v>
      </c>
      <c r="O224">
        <v>270</v>
      </c>
      <c r="P224">
        <v>893</v>
      </c>
      <c r="Q224">
        <v>1162</v>
      </c>
      <c r="R224">
        <v>580</v>
      </c>
      <c r="S224">
        <v>188</v>
      </c>
      <c r="T224">
        <v>1.613944E-3</v>
      </c>
      <c r="U224">
        <v>8.7153001999999993E-2</v>
      </c>
      <c r="V224">
        <v>0.28825048399999997</v>
      </c>
      <c r="W224">
        <v>0.37508069700000002</v>
      </c>
      <c r="X224">
        <v>0.18721756000000001</v>
      </c>
      <c r="Y224">
        <v>6.0684311999999997E-2</v>
      </c>
      <c r="Z224">
        <v>18</v>
      </c>
      <c r="AA224">
        <v>57</v>
      </c>
      <c r="AB224">
        <v>279</v>
      </c>
      <c r="AC224">
        <v>585</v>
      </c>
      <c r="AD224">
        <v>612</v>
      </c>
      <c r="AE224">
        <v>598</v>
      </c>
      <c r="AF224">
        <v>440</v>
      </c>
      <c r="AG224">
        <v>258</v>
      </c>
      <c r="AH224">
        <v>251</v>
      </c>
      <c r="AI224">
        <v>5.8101999999999997E-3</v>
      </c>
      <c r="AJ224">
        <v>1.8398966999999999E-2</v>
      </c>
      <c r="AK224">
        <v>9.0058102000000001E-2</v>
      </c>
      <c r="AL224">
        <v>0.18883150400000001</v>
      </c>
      <c r="AM224">
        <v>0.19754680399999999</v>
      </c>
      <c r="AN224">
        <v>0.19302775999999999</v>
      </c>
      <c r="AO224">
        <v>0.14202711400000001</v>
      </c>
      <c r="AP224">
        <v>8.3279535000000002E-2</v>
      </c>
      <c r="AQ224">
        <v>8.1020013000000002E-2</v>
      </c>
      <c r="AR224">
        <v>7411</v>
      </c>
      <c r="AS224">
        <v>504</v>
      </c>
      <c r="AT224">
        <v>255</v>
      </c>
      <c r="AU224">
        <v>169</v>
      </c>
      <c r="AV224">
        <v>471</v>
      </c>
      <c r="AW224">
        <v>85</v>
      </c>
      <c r="AX224">
        <v>158</v>
      </c>
      <c r="AY224">
        <v>150</v>
      </c>
      <c r="AZ224">
        <v>343</v>
      </c>
      <c r="BA224">
        <v>312</v>
      </c>
      <c r="BB224">
        <v>1642</v>
      </c>
      <c r="BC224">
        <v>1431</v>
      </c>
      <c r="BD224">
        <v>481</v>
      </c>
      <c r="BE224">
        <v>668</v>
      </c>
      <c r="BF224">
        <v>488</v>
      </c>
      <c r="BG224">
        <v>157</v>
      </c>
      <c r="BH224">
        <v>97</v>
      </c>
      <c r="BI224">
        <v>41.1</v>
      </c>
      <c r="BJ224">
        <v>41</v>
      </c>
      <c r="BK224">
        <v>6.8007017000000003E-2</v>
      </c>
      <c r="BL224">
        <v>3.4408312000000003E-2</v>
      </c>
      <c r="BM224">
        <v>2.2803940000000002E-2</v>
      </c>
      <c r="BN224">
        <v>6.3554176000000004E-2</v>
      </c>
      <c r="BO224">
        <v>1.1469437000000001E-2</v>
      </c>
      <c r="BP224">
        <v>2.1319660000000001E-2</v>
      </c>
      <c r="BQ224">
        <v>2.0240184000000001E-2</v>
      </c>
      <c r="BR224">
        <v>4.6282552999999997E-2</v>
      </c>
      <c r="BS224">
        <v>4.2099582000000003E-2</v>
      </c>
      <c r="BT224">
        <v>0.221562542</v>
      </c>
      <c r="BU224">
        <v>0.19309135099999999</v>
      </c>
      <c r="BV224">
        <v>6.4903522000000005E-2</v>
      </c>
      <c r="BW224">
        <v>9.0136283999999997E-2</v>
      </c>
      <c r="BX224">
        <v>6.5848063999999998E-2</v>
      </c>
      <c r="BY224">
        <v>2.1184725000000001E-2</v>
      </c>
      <c r="BZ224">
        <v>1.3088651999999999E-2</v>
      </c>
      <c r="CA224">
        <v>44</v>
      </c>
      <c r="CB224">
        <v>36</v>
      </c>
      <c r="CC224">
        <v>49</v>
      </c>
      <c r="CD224">
        <v>0.29878048800000001</v>
      </c>
      <c r="CE224">
        <v>0.26829268299999998</v>
      </c>
      <c r="CF224">
        <v>0.21951219499999999</v>
      </c>
      <c r="CG224" t="s">
        <v>163</v>
      </c>
      <c r="CH224" t="s">
        <v>2099</v>
      </c>
      <c r="CI224" t="s">
        <v>2104</v>
      </c>
      <c r="CJ224" t="s">
        <v>2101</v>
      </c>
      <c r="CK224" t="s">
        <v>2105</v>
      </c>
      <c r="CL224" t="s">
        <v>2103</v>
      </c>
    </row>
    <row r="225" spans="1:90">
      <c r="A225" s="1">
        <v>43955</v>
      </c>
      <c r="B225" t="s">
        <v>1332</v>
      </c>
      <c r="C225">
        <v>2346</v>
      </c>
      <c r="D225" t="s">
        <v>789</v>
      </c>
      <c r="E225">
        <v>1</v>
      </c>
      <c r="F225" t="s">
        <v>255</v>
      </c>
      <c r="G225" t="s">
        <v>89</v>
      </c>
      <c r="H225">
        <v>24</v>
      </c>
      <c r="I225" t="s">
        <v>228</v>
      </c>
      <c r="J225" t="s">
        <v>218</v>
      </c>
      <c r="K225">
        <v>152</v>
      </c>
      <c r="L225">
        <v>392672.6974</v>
      </c>
      <c r="M225">
        <v>2787</v>
      </c>
      <c r="N225">
        <v>6</v>
      </c>
      <c r="O225">
        <v>468</v>
      </c>
      <c r="P225">
        <v>1216</v>
      </c>
      <c r="Q225">
        <v>756</v>
      </c>
      <c r="R225">
        <v>271</v>
      </c>
      <c r="S225">
        <v>70</v>
      </c>
      <c r="T225">
        <v>2.1528530000000001E-3</v>
      </c>
      <c r="U225">
        <v>0.167922497</v>
      </c>
      <c r="V225">
        <v>0.43631144599999999</v>
      </c>
      <c r="W225">
        <v>0.271259419</v>
      </c>
      <c r="X225">
        <v>9.7237172999999996E-2</v>
      </c>
      <c r="Y225">
        <v>2.5116612999999999E-2</v>
      </c>
      <c r="Z225">
        <v>16</v>
      </c>
      <c r="AA225">
        <v>92</v>
      </c>
      <c r="AB225">
        <v>481</v>
      </c>
      <c r="AC225">
        <v>809</v>
      </c>
      <c r="AD225">
        <v>552</v>
      </c>
      <c r="AE225">
        <v>380</v>
      </c>
      <c r="AF225">
        <v>252</v>
      </c>
      <c r="AG225">
        <v>103</v>
      </c>
      <c r="AH225">
        <v>102</v>
      </c>
      <c r="AI225">
        <v>5.7409399999999999E-3</v>
      </c>
      <c r="AJ225">
        <v>3.3010405E-2</v>
      </c>
      <c r="AK225">
        <v>0.17258701100000001</v>
      </c>
      <c r="AL225">
        <v>0.29027628300000002</v>
      </c>
      <c r="AM225">
        <v>0.19806243300000001</v>
      </c>
      <c r="AN225">
        <v>0.13634732699999999</v>
      </c>
      <c r="AO225">
        <v>9.0419806000000005E-2</v>
      </c>
      <c r="AP225">
        <v>3.6957301999999997E-2</v>
      </c>
      <c r="AQ225">
        <v>3.6598493000000003E-2</v>
      </c>
      <c r="AR225">
        <v>5991</v>
      </c>
      <c r="AS225">
        <v>422</v>
      </c>
      <c r="AT225">
        <v>175</v>
      </c>
      <c r="AU225">
        <v>100</v>
      </c>
      <c r="AV225">
        <v>246</v>
      </c>
      <c r="AW225">
        <v>49</v>
      </c>
      <c r="AX225">
        <v>90</v>
      </c>
      <c r="AY225">
        <v>88</v>
      </c>
      <c r="AZ225">
        <v>248</v>
      </c>
      <c r="BA225">
        <v>375</v>
      </c>
      <c r="BB225">
        <v>1455</v>
      </c>
      <c r="BC225">
        <v>1192</v>
      </c>
      <c r="BD225">
        <v>414</v>
      </c>
      <c r="BE225">
        <v>581</v>
      </c>
      <c r="BF225">
        <v>366</v>
      </c>
      <c r="BG225">
        <v>112</v>
      </c>
      <c r="BH225">
        <v>78</v>
      </c>
      <c r="BI225">
        <v>42</v>
      </c>
      <c r="BJ225">
        <v>42</v>
      </c>
      <c r="BK225">
        <v>7.0438992000000006E-2</v>
      </c>
      <c r="BL225">
        <v>2.9210481999999999E-2</v>
      </c>
      <c r="BM225">
        <v>1.6691704000000002E-2</v>
      </c>
      <c r="BN225">
        <v>4.1061592000000001E-2</v>
      </c>
      <c r="BO225">
        <v>8.178935E-3</v>
      </c>
      <c r="BP225">
        <v>1.5022534000000001E-2</v>
      </c>
      <c r="BQ225">
        <v>1.4688700000000001E-2</v>
      </c>
      <c r="BR225">
        <v>4.1395425999999999E-2</v>
      </c>
      <c r="BS225">
        <v>6.2593890999999999E-2</v>
      </c>
      <c r="BT225">
        <v>0.24286429600000001</v>
      </c>
      <c r="BU225">
        <v>0.198965114</v>
      </c>
      <c r="BV225">
        <v>6.9103655E-2</v>
      </c>
      <c r="BW225">
        <v>9.6978802000000003E-2</v>
      </c>
      <c r="BX225">
        <v>6.1091636999999997E-2</v>
      </c>
      <c r="BY225">
        <v>1.8694709E-2</v>
      </c>
      <c r="BZ225">
        <v>1.3019529E-2</v>
      </c>
      <c r="CA225">
        <v>13</v>
      </c>
      <c r="CB225">
        <v>35</v>
      </c>
      <c r="CC225">
        <v>38</v>
      </c>
      <c r="CD225">
        <v>0.25</v>
      </c>
      <c r="CE225">
        <v>8.5526316000000005E-2</v>
      </c>
      <c r="CF225">
        <v>0.230263158</v>
      </c>
      <c r="CG225" t="s">
        <v>159</v>
      </c>
      <c r="CH225" t="s">
        <v>2110</v>
      </c>
      <c r="CI225" t="s">
        <v>2111</v>
      </c>
      <c r="CJ225" t="s">
        <v>167</v>
      </c>
      <c r="CK225" t="s">
        <v>2102</v>
      </c>
      <c r="CL225" t="s">
        <v>2112</v>
      </c>
    </row>
    <row r="226" spans="1:90">
      <c r="A226" s="1">
        <v>43955</v>
      </c>
      <c r="B226" t="s">
        <v>1333</v>
      </c>
      <c r="C226">
        <v>5422</v>
      </c>
      <c r="D226" t="s">
        <v>704</v>
      </c>
      <c r="E226">
        <v>4</v>
      </c>
      <c r="F226" t="s">
        <v>253</v>
      </c>
      <c r="G226" t="s">
        <v>136</v>
      </c>
      <c r="H226">
        <v>25</v>
      </c>
      <c r="I226" t="s">
        <v>201</v>
      </c>
      <c r="J226" t="s">
        <v>208</v>
      </c>
      <c r="K226">
        <v>66</v>
      </c>
      <c r="L226">
        <v>591473.48479999998</v>
      </c>
      <c r="M226">
        <v>1552</v>
      </c>
      <c r="N226">
        <v>4</v>
      </c>
      <c r="O226">
        <v>79</v>
      </c>
      <c r="P226">
        <v>207</v>
      </c>
      <c r="Q226">
        <v>518</v>
      </c>
      <c r="R226">
        <v>506</v>
      </c>
      <c r="S226">
        <v>238</v>
      </c>
      <c r="T226">
        <v>2.5773200000000001E-3</v>
      </c>
      <c r="U226">
        <v>5.0902061999999998E-2</v>
      </c>
      <c r="V226">
        <v>0.13337628900000001</v>
      </c>
      <c r="W226">
        <v>0.33376288700000001</v>
      </c>
      <c r="X226">
        <v>0.326030928</v>
      </c>
      <c r="Y226">
        <v>0.15335051499999999</v>
      </c>
      <c r="Z226">
        <v>2</v>
      </c>
      <c r="AA226">
        <v>16</v>
      </c>
      <c r="AB226">
        <v>65</v>
      </c>
      <c r="AC226">
        <v>137</v>
      </c>
      <c r="AD226">
        <v>203</v>
      </c>
      <c r="AE226">
        <v>259</v>
      </c>
      <c r="AF226">
        <v>233</v>
      </c>
      <c r="AG226">
        <v>253</v>
      </c>
      <c r="AH226">
        <v>384</v>
      </c>
      <c r="AI226">
        <v>1.2886600000000001E-3</v>
      </c>
      <c r="AJ226">
        <v>1.0309278E-2</v>
      </c>
      <c r="AK226">
        <v>4.1881442999999997E-2</v>
      </c>
      <c r="AL226">
        <v>8.8273195999999998E-2</v>
      </c>
      <c r="AM226">
        <v>0.13079896899999999</v>
      </c>
      <c r="AN226">
        <v>0.16688144299999999</v>
      </c>
      <c r="AO226">
        <v>0.150128866</v>
      </c>
      <c r="AP226">
        <v>0.163015464</v>
      </c>
      <c r="AQ226">
        <v>0.24742268000000001</v>
      </c>
      <c r="AR226">
        <v>3833</v>
      </c>
      <c r="AS226">
        <v>197</v>
      </c>
      <c r="AT226">
        <v>114</v>
      </c>
      <c r="AU226">
        <v>78</v>
      </c>
      <c r="AV226">
        <v>238</v>
      </c>
      <c r="AW226">
        <v>54</v>
      </c>
      <c r="AX226">
        <v>113</v>
      </c>
      <c r="AY226">
        <v>78</v>
      </c>
      <c r="AZ226">
        <v>158</v>
      </c>
      <c r="BA226">
        <v>115</v>
      </c>
      <c r="BB226">
        <v>623</v>
      </c>
      <c r="BC226">
        <v>930</v>
      </c>
      <c r="BD226">
        <v>293</v>
      </c>
      <c r="BE226">
        <v>511</v>
      </c>
      <c r="BF226">
        <v>253</v>
      </c>
      <c r="BG226">
        <v>57</v>
      </c>
      <c r="BH226">
        <v>21</v>
      </c>
      <c r="BI226">
        <v>43.6</v>
      </c>
      <c r="BJ226">
        <v>46</v>
      </c>
      <c r="BK226">
        <v>5.1395773999999998E-2</v>
      </c>
      <c r="BL226">
        <v>2.9741717000000001E-2</v>
      </c>
      <c r="BM226">
        <v>2.0349596000000001E-2</v>
      </c>
      <c r="BN226">
        <v>6.2092356000000001E-2</v>
      </c>
      <c r="BO226">
        <v>1.4088181999999999E-2</v>
      </c>
      <c r="BP226">
        <v>2.9480823999999999E-2</v>
      </c>
      <c r="BQ226">
        <v>2.0349596000000001E-2</v>
      </c>
      <c r="BR226">
        <v>4.1220975999999999E-2</v>
      </c>
      <c r="BS226">
        <v>3.0002609E-2</v>
      </c>
      <c r="BT226">
        <v>0.162535873</v>
      </c>
      <c r="BU226">
        <v>0.24262979400000001</v>
      </c>
      <c r="BV226">
        <v>7.6441430000000005E-2</v>
      </c>
      <c r="BW226">
        <v>0.13331594099999999</v>
      </c>
      <c r="BX226">
        <v>6.6005739999999993E-2</v>
      </c>
      <c r="BY226">
        <v>1.4870858000000001E-2</v>
      </c>
      <c r="BZ226">
        <v>5.478737E-3</v>
      </c>
      <c r="CA226">
        <v>36</v>
      </c>
      <c r="CB226">
        <v>11</v>
      </c>
      <c r="CC226">
        <v>0</v>
      </c>
      <c r="CD226">
        <v>0</v>
      </c>
      <c r="CE226">
        <v>0.54545454500000001</v>
      </c>
      <c r="CF226">
        <v>0.16666666699999999</v>
      </c>
      <c r="CG226" t="s">
        <v>164</v>
      </c>
      <c r="CH226" t="s">
        <v>2108</v>
      </c>
      <c r="CI226" t="s">
        <v>2104</v>
      </c>
      <c r="CJ226" t="s">
        <v>2101</v>
      </c>
      <c r="CK226" t="s">
        <v>2105</v>
      </c>
      <c r="CL226" t="s">
        <v>2109</v>
      </c>
    </row>
    <row r="227" spans="1:90">
      <c r="A227" s="1">
        <v>43977</v>
      </c>
      <c r="B227" t="s">
        <v>1334</v>
      </c>
      <c r="C227">
        <v>7747</v>
      </c>
      <c r="D227" t="s">
        <v>611</v>
      </c>
      <c r="E227">
        <v>2</v>
      </c>
      <c r="F227" t="s">
        <v>255</v>
      </c>
      <c r="G227" t="s">
        <v>82</v>
      </c>
      <c r="H227">
        <v>28</v>
      </c>
      <c r="I227" t="s">
        <v>201</v>
      </c>
      <c r="J227" t="s">
        <v>210</v>
      </c>
      <c r="K227">
        <v>110</v>
      </c>
      <c r="L227">
        <v>439469.87270000001</v>
      </c>
      <c r="M227">
        <v>2325</v>
      </c>
      <c r="N227">
        <v>2</v>
      </c>
      <c r="O227">
        <v>157</v>
      </c>
      <c r="P227">
        <v>464</v>
      </c>
      <c r="Q227">
        <v>774</v>
      </c>
      <c r="R227">
        <v>733</v>
      </c>
      <c r="S227">
        <v>195</v>
      </c>
      <c r="T227">
        <v>8.60215E-4</v>
      </c>
      <c r="U227">
        <v>6.7526881999999996E-2</v>
      </c>
      <c r="V227">
        <v>0.199569892</v>
      </c>
      <c r="W227">
        <v>0.332903226</v>
      </c>
      <c r="X227">
        <v>0.31526881699999998</v>
      </c>
      <c r="Y227">
        <v>8.3870968000000004E-2</v>
      </c>
      <c r="Z227">
        <v>4</v>
      </c>
      <c r="AA227">
        <v>25</v>
      </c>
      <c r="AB227">
        <v>150</v>
      </c>
      <c r="AC227">
        <v>323</v>
      </c>
      <c r="AD227">
        <v>369</v>
      </c>
      <c r="AE227">
        <v>402</v>
      </c>
      <c r="AF227">
        <v>325</v>
      </c>
      <c r="AG227">
        <v>294</v>
      </c>
      <c r="AH227">
        <v>433</v>
      </c>
      <c r="AI227">
        <v>1.72043E-3</v>
      </c>
      <c r="AJ227">
        <v>1.0752688E-2</v>
      </c>
      <c r="AK227">
        <v>6.4516129000000005E-2</v>
      </c>
      <c r="AL227">
        <v>0.138924731</v>
      </c>
      <c r="AM227">
        <v>0.15870967699999999</v>
      </c>
      <c r="AN227">
        <v>0.17290322599999999</v>
      </c>
      <c r="AO227">
        <v>0.13978494599999999</v>
      </c>
      <c r="AP227">
        <v>0.12645161299999999</v>
      </c>
      <c r="AQ227">
        <v>0.186236559</v>
      </c>
      <c r="AR227">
        <v>5537</v>
      </c>
      <c r="AS227">
        <v>249</v>
      </c>
      <c r="AT227">
        <v>197</v>
      </c>
      <c r="AU227">
        <v>132</v>
      </c>
      <c r="AV227">
        <v>331</v>
      </c>
      <c r="AW227">
        <v>90</v>
      </c>
      <c r="AX227">
        <v>143</v>
      </c>
      <c r="AY227">
        <v>103</v>
      </c>
      <c r="AZ227">
        <v>230</v>
      </c>
      <c r="BA227">
        <v>199</v>
      </c>
      <c r="BB227">
        <v>886</v>
      </c>
      <c r="BC227">
        <v>1337</v>
      </c>
      <c r="BD227">
        <v>403</v>
      </c>
      <c r="BE227">
        <v>633</v>
      </c>
      <c r="BF227">
        <v>411</v>
      </c>
      <c r="BG227">
        <v>121</v>
      </c>
      <c r="BH227">
        <v>72</v>
      </c>
      <c r="BI227">
        <v>44.2</v>
      </c>
      <c r="BJ227">
        <v>46</v>
      </c>
      <c r="BK227">
        <v>4.4970200000000002E-2</v>
      </c>
      <c r="BL227">
        <v>3.5578832999999997E-2</v>
      </c>
      <c r="BM227">
        <v>2.3839624E-2</v>
      </c>
      <c r="BN227">
        <v>5.9779664000000003E-2</v>
      </c>
      <c r="BO227">
        <v>1.6254289000000002E-2</v>
      </c>
      <c r="BP227">
        <v>2.582626E-2</v>
      </c>
      <c r="BQ227">
        <v>1.8602131000000001E-2</v>
      </c>
      <c r="BR227">
        <v>4.1538738999999998E-2</v>
      </c>
      <c r="BS227">
        <v>3.5940039999999999E-2</v>
      </c>
      <c r="BT227">
        <v>0.160014448</v>
      </c>
      <c r="BU227">
        <v>0.241466498</v>
      </c>
      <c r="BV227">
        <v>7.2783096000000005E-2</v>
      </c>
      <c r="BW227">
        <v>0.114321835</v>
      </c>
      <c r="BX227">
        <v>7.4227921000000002E-2</v>
      </c>
      <c r="BY227">
        <v>2.1852989E-2</v>
      </c>
      <c r="BZ227">
        <v>1.3003430999999999E-2</v>
      </c>
      <c r="CA227">
        <v>42</v>
      </c>
      <c r="CB227">
        <v>26</v>
      </c>
      <c r="CC227">
        <v>7</v>
      </c>
      <c r="CD227">
        <v>6.3636364000000001E-2</v>
      </c>
      <c r="CE227">
        <v>0.38181818200000001</v>
      </c>
      <c r="CF227">
        <v>0.23636363599999999</v>
      </c>
      <c r="CG227" t="s">
        <v>160</v>
      </c>
      <c r="CH227" t="s">
        <v>2106</v>
      </c>
      <c r="CI227" t="s">
        <v>2100</v>
      </c>
      <c r="CJ227" t="s">
        <v>2101</v>
      </c>
      <c r="CK227" t="s">
        <v>2102</v>
      </c>
      <c r="CL227" t="s">
        <v>2107</v>
      </c>
    </row>
    <row r="228" spans="1:90">
      <c r="A228" s="1">
        <v>43957</v>
      </c>
      <c r="B228" t="s">
        <v>1335</v>
      </c>
      <c r="C228">
        <v>9559</v>
      </c>
      <c r="D228" t="s">
        <v>728</v>
      </c>
      <c r="E228">
        <v>2</v>
      </c>
      <c r="F228" t="s">
        <v>253</v>
      </c>
      <c r="G228" t="s">
        <v>25</v>
      </c>
      <c r="H228">
        <v>26</v>
      </c>
      <c r="I228" t="s">
        <v>201</v>
      </c>
      <c r="J228" t="s">
        <v>173</v>
      </c>
      <c r="K228">
        <v>199</v>
      </c>
      <c r="L228">
        <v>321693.85430000001</v>
      </c>
      <c r="M228">
        <v>3226</v>
      </c>
      <c r="N228">
        <v>6</v>
      </c>
      <c r="O228">
        <v>255</v>
      </c>
      <c r="P228">
        <v>716</v>
      </c>
      <c r="Q228">
        <v>1918</v>
      </c>
      <c r="R228">
        <v>273</v>
      </c>
      <c r="S228">
        <v>58</v>
      </c>
      <c r="T228">
        <v>1.8598880000000001E-3</v>
      </c>
      <c r="U228">
        <v>7.9045256999999994E-2</v>
      </c>
      <c r="V228">
        <v>0.22194668300000001</v>
      </c>
      <c r="W228">
        <v>0.59454432700000004</v>
      </c>
      <c r="X228">
        <v>8.4624923000000005E-2</v>
      </c>
      <c r="Y228">
        <v>1.7978920999999998E-2</v>
      </c>
      <c r="Z228">
        <v>20</v>
      </c>
      <c r="AA228">
        <v>75</v>
      </c>
      <c r="AB228">
        <v>252</v>
      </c>
      <c r="AC228">
        <v>434</v>
      </c>
      <c r="AD228">
        <v>1103</v>
      </c>
      <c r="AE228">
        <v>885</v>
      </c>
      <c r="AF228">
        <v>297</v>
      </c>
      <c r="AG228">
        <v>106</v>
      </c>
      <c r="AH228">
        <v>54</v>
      </c>
      <c r="AI228">
        <v>6.1996280000000004E-3</v>
      </c>
      <c r="AJ228">
        <v>2.3248604999999999E-2</v>
      </c>
      <c r="AK228">
        <v>7.8115313000000006E-2</v>
      </c>
      <c r="AL228">
        <v>0.134531928</v>
      </c>
      <c r="AM228">
        <v>0.34190948500000001</v>
      </c>
      <c r="AN228">
        <v>0.27433353999999999</v>
      </c>
      <c r="AO228">
        <v>9.2064476000000006E-2</v>
      </c>
      <c r="AP228">
        <v>3.2858028999999997E-2</v>
      </c>
      <c r="AQ228">
        <v>1.6738995999999999E-2</v>
      </c>
      <c r="AR228">
        <v>7780</v>
      </c>
      <c r="AS228">
        <v>484</v>
      </c>
      <c r="AT228">
        <v>244</v>
      </c>
      <c r="AU228">
        <v>187</v>
      </c>
      <c r="AV228">
        <v>447</v>
      </c>
      <c r="AW228">
        <v>100</v>
      </c>
      <c r="AX228">
        <v>192</v>
      </c>
      <c r="AY228">
        <v>225</v>
      </c>
      <c r="AZ228">
        <v>479</v>
      </c>
      <c r="BA228">
        <v>564</v>
      </c>
      <c r="BB228">
        <v>1574</v>
      </c>
      <c r="BC228">
        <v>1543</v>
      </c>
      <c r="BD228">
        <v>476</v>
      </c>
      <c r="BE228">
        <v>627</v>
      </c>
      <c r="BF228">
        <v>411</v>
      </c>
      <c r="BG228">
        <v>150</v>
      </c>
      <c r="BH228">
        <v>77</v>
      </c>
      <c r="BI228">
        <v>39.5</v>
      </c>
      <c r="BJ228">
        <v>39</v>
      </c>
      <c r="BK228">
        <v>6.2210796999999998E-2</v>
      </c>
      <c r="BL228">
        <v>3.1362467999999998E-2</v>
      </c>
      <c r="BM228">
        <v>2.403599E-2</v>
      </c>
      <c r="BN228">
        <v>5.7455012999999999E-2</v>
      </c>
      <c r="BO228">
        <v>1.2853470000000001E-2</v>
      </c>
      <c r="BP228">
        <v>2.4678663E-2</v>
      </c>
      <c r="BQ228">
        <v>2.8920307999999999E-2</v>
      </c>
      <c r="BR228">
        <v>6.1568123000000002E-2</v>
      </c>
      <c r="BS228">
        <v>7.2493573000000006E-2</v>
      </c>
      <c r="BT228">
        <v>0.202313625</v>
      </c>
      <c r="BU228">
        <v>0.19832904900000001</v>
      </c>
      <c r="BV228">
        <v>6.1182518999999998E-2</v>
      </c>
      <c r="BW228">
        <v>8.0591259999999998E-2</v>
      </c>
      <c r="BX228">
        <v>5.2827763E-2</v>
      </c>
      <c r="BY228">
        <v>1.9280206000000001E-2</v>
      </c>
      <c r="BZ228">
        <v>9.8971719999999992E-3</v>
      </c>
      <c r="CA228">
        <v>2</v>
      </c>
      <c r="CB228">
        <v>69</v>
      </c>
      <c r="CC228">
        <v>35</v>
      </c>
      <c r="CD228">
        <v>0.17587939699999999</v>
      </c>
      <c r="CE228">
        <v>1.0050251E-2</v>
      </c>
      <c r="CF228">
        <v>0.34673366799999999</v>
      </c>
      <c r="CG228" t="s">
        <v>161</v>
      </c>
      <c r="CH228" t="s">
        <v>2106</v>
      </c>
      <c r="CI228" t="s">
        <v>2104</v>
      </c>
      <c r="CJ228" t="s">
        <v>2101</v>
      </c>
      <c r="CK228" t="s">
        <v>2105</v>
      </c>
      <c r="CL228" t="s">
        <v>2107</v>
      </c>
    </row>
    <row r="229" spans="1:90">
      <c r="A229" s="1">
        <v>43970</v>
      </c>
      <c r="B229" t="s">
        <v>1336</v>
      </c>
      <c r="C229">
        <v>5422</v>
      </c>
      <c r="D229" t="s">
        <v>904</v>
      </c>
      <c r="E229">
        <v>4</v>
      </c>
      <c r="F229" t="s">
        <v>255</v>
      </c>
      <c r="G229" t="s">
        <v>121</v>
      </c>
      <c r="H229">
        <v>28</v>
      </c>
      <c r="I229" t="s">
        <v>228</v>
      </c>
      <c r="J229" t="s">
        <v>222</v>
      </c>
      <c r="K229">
        <v>116</v>
      </c>
      <c r="L229">
        <v>698156.89659999998</v>
      </c>
      <c r="M229">
        <v>2028</v>
      </c>
      <c r="N229">
        <v>5</v>
      </c>
      <c r="O229">
        <v>204</v>
      </c>
      <c r="P229">
        <v>719</v>
      </c>
      <c r="Q229">
        <v>598</v>
      </c>
      <c r="R229">
        <v>324</v>
      </c>
      <c r="S229">
        <v>178</v>
      </c>
      <c r="T229">
        <v>2.4654830000000001E-3</v>
      </c>
      <c r="U229">
        <v>0.100591716</v>
      </c>
      <c r="V229">
        <v>0.35453648900000001</v>
      </c>
      <c r="W229">
        <v>0.29487179499999999</v>
      </c>
      <c r="X229">
        <v>0.15976331399999999</v>
      </c>
      <c r="Y229">
        <v>8.7771203000000006E-2</v>
      </c>
      <c r="Z229">
        <v>7</v>
      </c>
      <c r="AA229">
        <v>48</v>
      </c>
      <c r="AB229">
        <v>166</v>
      </c>
      <c r="AC229">
        <v>497</v>
      </c>
      <c r="AD229">
        <v>362</v>
      </c>
      <c r="AE229">
        <v>333</v>
      </c>
      <c r="AF229">
        <v>218</v>
      </c>
      <c r="AG229">
        <v>151</v>
      </c>
      <c r="AH229">
        <v>246</v>
      </c>
      <c r="AI229">
        <v>3.4516769999999998E-3</v>
      </c>
      <c r="AJ229">
        <v>2.3668639000000002E-2</v>
      </c>
      <c r="AK229">
        <v>8.1854043000000001E-2</v>
      </c>
      <c r="AL229">
        <v>0.24506903399999999</v>
      </c>
      <c r="AM229">
        <v>0.178500986</v>
      </c>
      <c r="AN229">
        <v>0.164201183</v>
      </c>
      <c r="AO229">
        <v>0.107495069</v>
      </c>
      <c r="AP229">
        <v>7.4457594000000002E-2</v>
      </c>
      <c r="AQ229">
        <v>0.121301775</v>
      </c>
      <c r="AR229">
        <v>4503</v>
      </c>
      <c r="AS229">
        <v>204</v>
      </c>
      <c r="AT229">
        <v>136</v>
      </c>
      <c r="AU229">
        <v>102</v>
      </c>
      <c r="AV229">
        <v>225</v>
      </c>
      <c r="AW229">
        <v>49</v>
      </c>
      <c r="AX229">
        <v>70</v>
      </c>
      <c r="AY229">
        <v>71</v>
      </c>
      <c r="AZ229">
        <v>190</v>
      </c>
      <c r="BA229">
        <v>127</v>
      </c>
      <c r="BB229">
        <v>778</v>
      </c>
      <c r="BC229">
        <v>995</v>
      </c>
      <c r="BD229">
        <v>417</v>
      </c>
      <c r="BE229">
        <v>604</v>
      </c>
      <c r="BF229">
        <v>402</v>
      </c>
      <c r="BG229">
        <v>87</v>
      </c>
      <c r="BH229">
        <v>46</v>
      </c>
      <c r="BI229">
        <v>46.2</v>
      </c>
      <c r="BJ229">
        <v>49</v>
      </c>
      <c r="BK229">
        <v>4.5303131000000003E-2</v>
      </c>
      <c r="BL229">
        <v>3.0202086999999999E-2</v>
      </c>
      <c r="BM229">
        <v>2.2651566000000001E-2</v>
      </c>
      <c r="BN229">
        <v>4.9966689000000002E-2</v>
      </c>
      <c r="BO229">
        <v>1.0881633999999999E-2</v>
      </c>
      <c r="BP229">
        <v>1.5545191999999999E-2</v>
      </c>
      <c r="BQ229">
        <v>1.5767265999999999E-2</v>
      </c>
      <c r="BR229">
        <v>4.2194093000000002E-2</v>
      </c>
      <c r="BS229">
        <v>2.820342E-2</v>
      </c>
      <c r="BT229">
        <v>0.172773706</v>
      </c>
      <c r="BU229">
        <v>0.22096380199999999</v>
      </c>
      <c r="BV229">
        <v>9.2604930000000002E-2</v>
      </c>
      <c r="BW229">
        <v>0.1341328</v>
      </c>
      <c r="BX229">
        <v>8.9273817000000005E-2</v>
      </c>
      <c r="BY229">
        <v>1.9320453000000001E-2</v>
      </c>
      <c r="BZ229">
        <v>1.0215412E-2</v>
      </c>
      <c r="CA229">
        <v>41</v>
      </c>
      <c r="CB229">
        <v>24</v>
      </c>
      <c r="CC229">
        <v>14</v>
      </c>
      <c r="CD229">
        <v>0.12068965500000001</v>
      </c>
      <c r="CE229">
        <v>0.35344827600000001</v>
      </c>
      <c r="CF229">
        <v>0.20689655200000001</v>
      </c>
      <c r="CG229" t="s">
        <v>164</v>
      </c>
      <c r="CH229" t="s">
        <v>2108</v>
      </c>
      <c r="CI229" t="s">
        <v>2104</v>
      </c>
      <c r="CJ229" t="s">
        <v>2101</v>
      </c>
      <c r="CK229" t="s">
        <v>2105</v>
      </c>
      <c r="CL229" t="s">
        <v>2109</v>
      </c>
    </row>
    <row r="230" spans="1:90">
      <c r="B230" t="s">
        <v>1337</v>
      </c>
      <c r="C230">
        <v>1549</v>
      </c>
      <c r="D230" t="s">
        <v>931</v>
      </c>
      <c r="E230">
        <v>1</v>
      </c>
      <c r="F230" t="s">
        <v>255</v>
      </c>
      <c r="G230" t="s">
        <v>150</v>
      </c>
      <c r="H230">
        <v>27</v>
      </c>
      <c r="I230" t="s">
        <v>228</v>
      </c>
      <c r="J230" t="s">
        <v>212</v>
      </c>
      <c r="K230">
        <v>105</v>
      </c>
      <c r="L230">
        <v>1389216.7709999999</v>
      </c>
      <c r="M230">
        <v>1870</v>
      </c>
      <c r="N230">
        <v>4</v>
      </c>
      <c r="O230">
        <v>99</v>
      </c>
      <c r="P230">
        <v>321</v>
      </c>
      <c r="Q230">
        <v>401</v>
      </c>
      <c r="R230">
        <v>470</v>
      </c>
      <c r="S230">
        <v>575</v>
      </c>
      <c r="T230">
        <v>2.1390369999999999E-3</v>
      </c>
      <c r="U230">
        <v>5.2941176E-2</v>
      </c>
      <c r="V230">
        <v>0.171657754</v>
      </c>
      <c r="W230">
        <v>0.214438503</v>
      </c>
      <c r="X230">
        <v>0.25133689799999998</v>
      </c>
      <c r="Y230">
        <v>0.30748663100000001</v>
      </c>
      <c r="Z230">
        <v>7</v>
      </c>
      <c r="AA230">
        <v>27</v>
      </c>
      <c r="AB230">
        <v>98</v>
      </c>
      <c r="AC230">
        <v>223</v>
      </c>
      <c r="AD230">
        <v>174</v>
      </c>
      <c r="AE230">
        <v>228</v>
      </c>
      <c r="AF230">
        <v>193</v>
      </c>
      <c r="AG230">
        <v>249</v>
      </c>
      <c r="AH230">
        <v>671</v>
      </c>
      <c r="AI230">
        <v>3.743316E-3</v>
      </c>
      <c r="AJ230">
        <v>1.4438503E-2</v>
      </c>
      <c r="AK230">
        <v>5.2406416999999997E-2</v>
      </c>
      <c r="AL230">
        <v>0.119251337</v>
      </c>
      <c r="AM230">
        <v>9.3048127999999994E-2</v>
      </c>
      <c r="AN230">
        <v>0.121925134</v>
      </c>
      <c r="AO230">
        <v>0.10320855600000001</v>
      </c>
      <c r="AP230">
        <v>0.13315508000000001</v>
      </c>
      <c r="AQ230">
        <v>0.35882352899999997</v>
      </c>
      <c r="AR230">
        <v>5004</v>
      </c>
      <c r="AS230">
        <v>312</v>
      </c>
      <c r="AT230">
        <v>205</v>
      </c>
      <c r="AU230">
        <v>155</v>
      </c>
      <c r="AV230">
        <v>424</v>
      </c>
      <c r="AW230">
        <v>73</v>
      </c>
      <c r="AX230">
        <v>115</v>
      </c>
      <c r="AY230">
        <v>94</v>
      </c>
      <c r="AZ230">
        <v>189</v>
      </c>
      <c r="BA230">
        <v>179</v>
      </c>
      <c r="BB230">
        <v>918</v>
      </c>
      <c r="BC230">
        <v>1199</v>
      </c>
      <c r="BD230">
        <v>331</v>
      </c>
      <c r="BE230">
        <v>361</v>
      </c>
      <c r="BF230">
        <v>309</v>
      </c>
      <c r="BG230">
        <v>95</v>
      </c>
      <c r="BH230">
        <v>45</v>
      </c>
      <c r="BI230">
        <v>40.200000000000003</v>
      </c>
      <c r="BJ230">
        <v>43</v>
      </c>
      <c r="BK230">
        <v>6.2350120000000002E-2</v>
      </c>
      <c r="BL230">
        <v>4.0967226000000002E-2</v>
      </c>
      <c r="BM230">
        <v>3.0975220000000001E-2</v>
      </c>
      <c r="BN230">
        <v>8.4732214E-2</v>
      </c>
      <c r="BO230">
        <v>1.4588329000000001E-2</v>
      </c>
      <c r="BP230">
        <v>2.2981615E-2</v>
      </c>
      <c r="BQ230">
        <v>1.8784972E-2</v>
      </c>
      <c r="BR230">
        <v>3.7769784000000001E-2</v>
      </c>
      <c r="BS230">
        <v>3.5771382999999997E-2</v>
      </c>
      <c r="BT230">
        <v>0.18345323699999999</v>
      </c>
      <c r="BU230">
        <v>0.23960831299999999</v>
      </c>
      <c r="BV230">
        <v>6.6147081999999996E-2</v>
      </c>
      <c r="BW230">
        <v>7.2142286E-2</v>
      </c>
      <c r="BX230">
        <v>6.1750600000000003E-2</v>
      </c>
      <c r="BY230">
        <v>1.8984812E-2</v>
      </c>
      <c r="BZ230">
        <v>8.9928060000000008E-3</v>
      </c>
      <c r="CA230">
        <v>38</v>
      </c>
      <c r="CB230">
        <v>9</v>
      </c>
      <c r="CC230">
        <v>30</v>
      </c>
      <c r="CD230">
        <v>0.28571428599999998</v>
      </c>
      <c r="CE230">
        <v>0.36190476199999999</v>
      </c>
      <c r="CF230">
        <v>8.5714286000000001E-2</v>
      </c>
      <c r="CG230" t="s">
        <v>163</v>
      </c>
      <c r="CH230" t="s">
        <v>2099</v>
      </c>
      <c r="CI230" t="s">
        <v>2104</v>
      </c>
      <c r="CJ230" t="s">
        <v>2101</v>
      </c>
      <c r="CK230" t="s">
        <v>2105</v>
      </c>
      <c r="CL230" t="s">
        <v>2103</v>
      </c>
    </row>
    <row r="231" spans="1:90">
      <c r="B231" t="s">
        <v>1338</v>
      </c>
      <c r="C231">
        <v>7747</v>
      </c>
      <c r="D231" t="s">
        <v>552</v>
      </c>
      <c r="E231">
        <v>1</v>
      </c>
      <c r="F231" t="s">
        <v>255</v>
      </c>
      <c r="G231" t="s">
        <v>64</v>
      </c>
      <c r="H231">
        <v>24</v>
      </c>
      <c r="I231" t="s">
        <v>201</v>
      </c>
      <c r="J231" t="s">
        <v>187</v>
      </c>
      <c r="K231">
        <v>195</v>
      </c>
      <c r="L231">
        <v>211287.42559999999</v>
      </c>
      <c r="M231">
        <v>3651</v>
      </c>
      <c r="N231">
        <v>10</v>
      </c>
      <c r="O231">
        <v>306</v>
      </c>
      <c r="P231">
        <v>1129</v>
      </c>
      <c r="Q231">
        <v>1742</v>
      </c>
      <c r="R231">
        <v>407</v>
      </c>
      <c r="S231">
        <v>57</v>
      </c>
      <c r="T231">
        <v>2.7389760000000002E-3</v>
      </c>
      <c r="U231">
        <v>8.3812654E-2</v>
      </c>
      <c r="V231">
        <v>0.30923034799999999</v>
      </c>
      <c r="W231">
        <v>0.47712955400000001</v>
      </c>
      <c r="X231">
        <v>0.111476308</v>
      </c>
      <c r="Y231">
        <v>1.5612160999999999E-2</v>
      </c>
      <c r="Z231">
        <v>9</v>
      </c>
      <c r="AA231">
        <v>61</v>
      </c>
      <c r="AB231">
        <v>293</v>
      </c>
      <c r="AC231">
        <v>754</v>
      </c>
      <c r="AD231">
        <v>1127</v>
      </c>
      <c r="AE231">
        <v>780</v>
      </c>
      <c r="AF231">
        <v>364</v>
      </c>
      <c r="AG231">
        <v>182</v>
      </c>
      <c r="AH231">
        <v>81</v>
      </c>
      <c r="AI231">
        <v>2.4650779999999999E-3</v>
      </c>
      <c r="AJ231">
        <v>1.6707751E-2</v>
      </c>
      <c r="AK231">
        <v>8.0251985999999997E-2</v>
      </c>
      <c r="AL231">
        <v>0.20651876199999999</v>
      </c>
      <c r="AM231">
        <v>0.30868255300000003</v>
      </c>
      <c r="AN231">
        <v>0.213640099</v>
      </c>
      <c r="AO231">
        <v>9.9698712999999994E-2</v>
      </c>
      <c r="AP231">
        <v>4.9849355999999997E-2</v>
      </c>
      <c r="AQ231">
        <v>2.2185703000000001E-2</v>
      </c>
      <c r="AR231">
        <v>7979</v>
      </c>
      <c r="AS231">
        <v>437</v>
      </c>
      <c r="AT231">
        <v>252</v>
      </c>
      <c r="AU231">
        <v>164</v>
      </c>
      <c r="AV231">
        <v>474</v>
      </c>
      <c r="AW231">
        <v>85</v>
      </c>
      <c r="AX231">
        <v>171</v>
      </c>
      <c r="AY231">
        <v>161</v>
      </c>
      <c r="AZ231">
        <v>353</v>
      </c>
      <c r="BA231">
        <v>400</v>
      </c>
      <c r="BB231">
        <v>1359</v>
      </c>
      <c r="BC231">
        <v>1455</v>
      </c>
      <c r="BD231">
        <v>653</v>
      </c>
      <c r="BE231">
        <v>997</v>
      </c>
      <c r="BF231">
        <v>729</v>
      </c>
      <c r="BG231">
        <v>200</v>
      </c>
      <c r="BH231">
        <v>89</v>
      </c>
      <c r="BI231">
        <v>44.5</v>
      </c>
      <c r="BJ231">
        <v>46</v>
      </c>
      <c r="BK231">
        <v>5.4768768000000002E-2</v>
      </c>
      <c r="BL231">
        <v>3.1582905000000001E-2</v>
      </c>
      <c r="BM231">
        <v>2.0553953999999999E-2</v>
      </c>
      <c r="BN231">
        <v>5.9405940999999997E-2</v>
      </c>
      <c r="BO231">
        <v>1.0652963999999999E-2</v>
      </c>
      <c r="BP231">
        <v>2.1431256999999999E-2</v>
      </c>
      <c r="BQ231">
        <v>2.0177967000000002E-2</v>
      </c>
      <c r="BR231">
        <v>4.4241133000000002E-2</v>
      </c>
      <c r="BS231">
        <v>5.0131595000000001E-2</v>
      </c>
      <c r="BT231">
        <v>0.17032209600000001</v>
      </c>
      <c r="BU231">
        <v>0.18235367799999999</v>
      </c>
      <c r="BV231">
        <v>8.1839830000000002E-2</v>
      </c>
      <c r="BW231">
        <v>0.12495300199999999</v>
      </c>
      <c r="BX231">
        <v>9.1364833000000006E-2</v>
      </c>
      <c r="BY231">
        <v>2.5065798E-2</v>
      </c>
      <c r="BZ231">
        <v>1.1154280000000001E-2</v>
      </c>
      <c r="CA231">
        <v>27</v>
      </c>
      <c r="CB231">
        <v>67</v>
      </c>
      <c r="CC231">
        <v>15</v>
      </c>
      <c r="CD231">
        <v>7.6923077000000006E-2</v>
      </c>
      <c r="CE231">
        <v>0.138461538</v>
      </c>
      <c r="CF231">
        <v>0.34358974399999997</v>
      </c>
      <c r="CG231" t="s">
        <v>160</v>
      </c>
      <c r="CH231" t="s">
        <v>2106</v>
      </c>
      <c r="CI231" t="s">
        <v>2100</v>
      </c>
      <c r="CJ231" t="s">
        <v>2101</v>
      </c>
      <c r="CK231" t="s">
        <v>2102</v>
      </c>
      <c r="CL231" t="s">
        <v>2107</v>
      </c>
    </row>
    <row r="232" spans="1:90">
      <c r="A232" s="1">
        <v>43966</v>
      </c>
      <c r="B232" t="s">
        <v>1339</v>
      </c>
      <c r="C232">
        <v>2346</v>
      </c>
      <c r="D232" t="s">
        <v>376</v>
      </c>
      <c r="E232">
        <v>1</v>
      </c>
      <c r="F232" t="s">
        <v>253</v>
      </c>
      <c r="G232" t="s">
        <v>106</v>
      </c>
      <c r="H232">
        <v>27</v>
      </c>
      <c r="I232" t="s">
        <v>201</v>
      </c>
      <c r="J232" t="s">
        <v>187</v>
      </c>
      <c r="K232">
        <v>229</v>
      </c>
      <c r="L232">
        <v>286127.72489999997</v>
      </c>
      <c r="M232">
        <v>3652</v>
      </c>
      <c r="N232">
        <v>3</v>
      </c>
      <c r="O232">
        <v>164</v>
      </c>
      <c r="P232">
        <v>806</v>
      </c>
      <c r="Q232">
        <v>1626</v>
      </c>
      <c r="R232">
        <v>894</v>
      </c>
      <c r="S232">
        <v>159</v>
      </c>
      <c r="T232">
        <v>8.21468E-4</v>
      </c>
      <c r="U232">
        <v>4.49069E-2</v>
      </c>
      <c r="V232">
        <v>0.22070098599999999</v>
      </c>
      <c r="W232">
        <v>0.44523548699999999</v>
      </c>
      <c r="X232">
        <v>0.24479737100000001</v>
      </c>
      <c r="Y232">
        <v>4.3537788000000001E-2</v>
      </c>
      <c r="Z232">
        <v>3</v>
      </c>
      <c r="AA232">
        <v>36</v>
      </c>
      <c r="AB232">
        <v>139</v>
      </c>
      <c r="AC232">
        <v>472</v>
      </c>
      <c r="AD232">
        <v>821</v>
      </c>
      <c r="AE232">
        <v>837</v>
      </c>
      <c r="AF232">
        <v>604</v>
      </c>
      <c r="AG232">
        <v>402</v>
      </c>
      <c r="AH232">
        <v>338</v>
      </c>
      <c r="AI232">
        <v>8.21468E-4</v>
      </c>
      <c r="AJ232">
        <v>9.857612E-3</v>
      </c>
      <c r="AK232">
        <v>3.8061336000000001E-2</v>
      </c>
      <c r="AL232">
        <v>0.12924425</v>
      </c>
      <c r="AM232">
        <v>0.224808324</v>
      </c>
      <c r="AN232">
        <v>0.229189485</v>
      </c>
      <c r="AO232">
        <v>0.16538882799999999</v>
      </c>
      <c r="AP232">
        <v>0.11007667</v>
      </c>
      <c r="AQ232">
        <v>9.2552025999999996E-2</v>
      </c>
      <c r="AR232">
        <v>8525</v>
      </c>
      <c r="AS232">
        <v>376</v>
      </c>
      <c r="AT232">
        <v>270</v>
      </c>
      <c r="AU232">
        <v>180</v>
      </c>
      <c r="AV232">
        <v>464</v>
      </c>
      <c r="AW232">
        <v>106</v>
      </c>
      <c r="AX232">
        <v>177</v>
      </c>
      <c r="AY232">
        <v>174</v>
      </c>
      <c r="AZ232">
        <v>372</v>
      </c>
      <c r="BA232">
        <v>346</v>
      </c>
      <c r="BB232">
        <v>1540</v>
      </c>
      <c r="BC232">
        <v>1934</v>
      </c>
      <c r="BD232">
        <v>751</v>
      </c>
      <c r="BE232">
        <v>1039</v>
      </c>
      <c r="BF232">
        <v>585</v>
      </c>
      <c r="BG232">
        <v>156</v>
      </c>
      <c r="BH232">
        <v>55</v>
      </c>
      <c r="BI232">
        <v>44.2</v>
      </c>
      <c r="BJ232">
        <v>46</v>
      </c>
      <c r="BK232">
        <v>4.4105572000000003E-2</v>
      </c>
      <c r="BL232">
        <v>3.1671553999999998E-2</v>
      </c>
      <c r="BM232">
        <v>2.111437E-2</v>
      </c>
      <c r="BN232">
        <v>5.4428152E-2</v>
      </c>
      <c r="BO232">
        <v>1.2434018E-2</v>
      </c>
      <c r="BP232">
        <v>2.0762462999999998E-2</v>
      </c>
      <c r="BQ232">
        <v>2.0410556999999999E-2</v>
      </c>
      <c r="BR232">
        <v>4.3636363999999997E-2</v>
      </c>
      <c r="BS232">
        <v>4.0586509999999999E-2</v>
      </c>
      <c r="BT232">
        <v>0.180645161</v>
      </c>
      <c r="BU232">
        <v>0.22686217</v>
      </c>
      <c r="BV232">
        <v>8.8093842000000006E-2</v>
      </c>
      <c r="BW232">
        <v>0.121876833</v>
      </c>
      <c r="BX232">
        <v>6.8621700999999993E-2</v>
      </c>
      <c r="BY232">
        <v>1.8299119999999999E-2</v>
      </c>
      <c r="BZ232">
        <v>6.4516130000000001E-3</v>
      </c>
      <c r="CA232">
        <v>104</v>
      </c>
      <c r="CB232">
        <v>68</v>
      </c>
      <c r="CC232">
        <v>12</v>
      </c>
      <c r="CD232">
        <v>5.2401746999999999E-2</v>
      </c>
      <c r="CE232">
        <v>0.45414847200000003</v>
      </c>
      <c r="CF232">
        <v>0.29694323099999997</v>
      </c>
      <c r="CG232" t="s">
        <v>159</v>
      </c>
      <c r="CH232" t="s">
        <v>2110</v>
      </c>
      <c r="CI232" t="s">
        <v>2111</v>
      </c>
      <c r="CJ232" t="s">
        <v>167</v>
      </c>
      <c r="CK232" t="s">
        <v>2102</v>
      </c>
      <c r="CL232" t="s">
        <v>2112</v>
      </c>
    </row>
    <row r="233" spans="1:90">
      <c r="A233" s="1">
        <v>43974</v>
      </c>
      <c r="B233" t="s">
        <v>1340</v>
      </c>
      <c r="C233">
        <v>1549</v>
      </c>
      <c r="D233" t="s">
        <v>1003</v>
      </c>
      <c r="E233">
        <v>1</v>
      </c>
      <c r="F233" t="s">
        <v>255</v>
      </c>
      <c r="G233" t="s">
        <v>142</v>
      </c>
      <c r="H233">
        <v>26</v>
      </c>
      <c r="I233" t="s">
        <v>228</v>
      </c>
      <c r="J233" t="s">
        <v>214</v>
      </c>
      <c r="K233">
        <v>200</v>
      </c>
      <c r="L233">
        <v>868286.78</v>
      </c>
      <c r="M233">
        <v>2881</v>
      </c>
      <c r="N233">
        <v>4</v>
      </c>
      <c r="O233">
        <v>346</v>
      </c>
      <c r="P233">
        <v>499</v>
      </c>
      <c r="Q233">
        <v>960</v>
      </c>
      <c r="R233">
        <v>572</v>
      </c>
      <c r="S233">
        <v>500</v>
      </c>
      <c r="T233">
        <v>1.3884069999999999E-3</v>
      </c>
      <c r="U233">
        <v>0.12009718799999999</v>
      </c>
      <c r="V233">
        <v>0.17320374899999999</v>
      </c>
      <c r="W233">
        <v>0.33321763300000001</v>
      </c>
      <c r="X233">
        <v>0.19854217299999999</v>
      </c>
      <c r="Y233">
        <v>0.17355085000000001</v>
      </c>
      <c r="Z233">
        <v>9</v>
      </c>
      <c r="AA233">
        <v>88</v>
      </c>
      <c r="AB233">
        <v>260</v>
      </c>
      <c r="AC233">
        <v>318</v>
      </c>
      <c r="AD233">
        <v>474</v>
      </c>
      <c r="AE233">
        <v>512</v>
      </c>
      <c r="AF233">
        <v>340</v>
      </c>
      <c r="AG233">
        <v>254</v>
      </c>
      <c r="AH233">
        <v>626</v>
      </c>
      <c r="AI233">
        <v>3.1239150000000001E-3</v>
      </c>
      <c r="AJ233">
        <v>3.0544950000000001E-2</v>
      </c>
      <c r="AK233">
        <v>9.0246441999999996E-2</v>
      </c>
      <c r="AL233">
        <v>0.110378341</v>
      </c>
      <c r="AM233">
        <v>0.16452620600000001</v>
      </c>
      <c r="AN233">
        <v>0.177716071</v>
      </c>
      <c r="AO233">
        <v>0.11801457799999999</v>
      </c>
      <c r="AP233">
        <v>8.8163831999999998E-2</v>
      </c>
      <c r="AQ233">
        <v>0.21728566499999999</v>
      </c>
      <c r="AR233">
        <v>7083</v>
      </c>
      <c r="AS233">
        <v>507</v>
      </c>
      <c r="AT233">
        <v>283</v>
      </c>
      <c r="AU233">
        <v>198</v>
      </c>
      <c r="AV233">
        <v>406</v>
      </c>
      <c r="AW233">
        <v>81</v>
      </c>
      <c r="AX233">
        <v>190</v>
      </c>
      <c r="AY233">
        <v>132</v>
      </c>
      <c r="AZ233">
        <v>257</v>
      </c>
      <c r="BA233">
        <v>294</v>
      </c>
      <c r="BB233">
        <v>1596</v>
      </c>
      <c r="BC233">
        <v>1485</v>
      </c>
      <c r="BD233">
        <v>411</v>
      </c>
      <c r="BE233">
        <v>594</v>
      </c>
      <c r="BF233">
        <v>410</v>
      </c>
      <c r="BG233">
        <v>159</v>
      </c>
      <c r="BH233">
        <v>80</v>
      </c>
      <c r="BI233">
        <v>40.4</v>
      </c>
      <c r="BJ233">
        <v>41</v>
      </c>
      <c r="BK233">
        <v>7.1579839000000006E-2</v>
      </c>
      <c r="BL233">
        <v>3.9954821000000001E-2</v>
      </c>
      <c r="BM233">
        <v>2.7954257E-2</v>
      </c>
      <c r="BN233">
        <v>5.7320344000000002E-2</v>
      </c>
      <c r="BO233">
        <v>1.1435832E-2</v>
      </c>
      <c r="BP233">
        <v>2.6824792E-2</v>
      </c>
      <c r="BQ233">
        <v>1.8636171E-2</v>
      </c>
      <c r="BR233">
        <v>3.628406E-2</v>
      </c>
      <c r="BS233">
        <v>4.1507835999999999E-2</v>
      </c>
      <c r="BT233">
        <v>0.22532825100000001</v>
      </c>
      <c r="BU233">
        <v>0.20965692499999999</v>
      </c>
      <c r="BV233">
        <v>5.8026260000000003E-2</v>
      </c>
      <c r="BW233">
        <v>8.3862770000000003E-2</v>
      </c>
      <c r="BX233">
        <v>5.7885077E-2</v>
      </c>
      <c r="BY233">
        <v>2.2448115000000001E-2</v>
      </c>
      <c r="BZ233">
        <v>1.1294649E-2</v>
      </c>
      <c r="CA233">
        <v>62</v>
      </c>
      <c r="CB233">
        <v>61</v>
      </c>
      <c r="CC233">
        <v>32</v>
      </c>
      <c r="CD233">
        <v>0.16</v>
      </c>
      <c r="CE233">
        <v>0.31</v>
      </c>
      <c r="CF233">
        <v>0.30499999999999999</v>
      </c>
      <c r="CG233" t="s">
        <v>163</v>
      </c>
      <c r="CH233" t="s">
        <v>2099</v>
      </c>
      <c r="CI233" t="s">
        <v>2104</v>
      </c>
      <c r="CJ233" t="s">
        <v>2101</v>
      </c>
      <c r="CK233" t="s">
        <v>2105</v>
      </c>
      <c r="CL233" t="s">
        <v>2103</v>
      </c>
    </row>
    <row r="234" spans="1:90">
      <c r="A234" s="1">
        <v>43980</v>
      </c>
      <c r="B234" t="s">
        <v>1341</v>
      </c>
      <c r="C234">
        <v>7747</v>
      </c>
      <c r="D234" t="s">
        <v>629</v>
      </c>
      <c r="E234">
        <v>2</v>
      </c>
      <c r="F234" t="s">
        <v>253</v>
      </c>
      <c r="G234" t="s">
        <v>124</v>
      </c>
      <c r="H234">
        <v>18</v>
      </c>
      <c r="I234" t="s">
        <v>201</v>
      </c>
      <c r="J234" t="s">
        <v>196</v>
      </c>
      <c r="K234">
        <v>63</v>
      </c>
      <c r="L234">
        <v>497152.61900000001</v>
      </c>
      <c r="M234">
        <v>1330</v>
      </c>
      <c r="N234">
        <v>1</v>
      </c>
      <c r="O234">
        <v>47</v>
      </c>
      <c r="P234">
        <v>178</v>
      </c>
      <c r="Q234">
        <v>450</v>
      </c>
      <c r="R234">
        <v>425</v>
      </c>
      <c r="S234">
        <v>229</v>
      </c>
      <c r="T234">
        <v>7.5188000000000002E-4</v>
      </c>
      <c r="U234">
        <v>3.5338346E-2</v>
      </c>
      <c r="V234">
        <v>0.13383458600000001</v>
      </c>
      <c r="W234">
        <v>0.33834586500000002</v>
      </c>
      <c r="X234">
        <v>0.31954887199999998</v>
      </c>
      <c r="Y234">
        <v>0.17218045100000001</v>
      </c>
      <c r="Z234">
        <v>1</v>
      </c>
      <c r="AA234">
        <v>7</v>
      </c>
      <c r="AB234">
        <v>38</v>
      </c>
      <c r="AC234">
        <v>99</v>
      </c>
      <c r="AD234">
        <v>170</v>
      </c>
      <c r="AE234">
        <v>239</v>
      </c>
      <c r="AF234">
        <v>174</v>
      </c>
      <c r="AG234">
        <v>220</v>
      </c>
      <c r="AH234">
        <v>382</v>
      </c>
      <c r="AI234">
        <v>7.5188000000000002E-4</v>
      </c>
      <c r="AJ234">
        <v>5.2631580000000004E-3</v>
      </c>
      <c r="AK234">
        <v>2.8571428999999999E-2</v>
      </c>
      <c r="AL234">
        <v>7.4436089999999996E-2</v>
      </c>
      <c r="AM234">
        <v>0.127819549</v>
      </c>
      <c r="AN234">
        <v>0.17969924800000001</v>
      </c>
      <c r="AO234">
        <v>0.13082706799999999</v>
      </c>
      <c r="AP234">
        <v>0.165413534</v>
      </c>
      <c r="AQ234">
        <v>0.28721804499999998</v>
      </c>
      <c r="AR234">
        <v>3318</v>
      </c>
      <c r="AS234">
        <v>138</v>
      </c>
      <c r="AT234">
        <v>113</v>
      </c>
      <c r="AU234">
        <v>70</v>
      </c>
      <c r="AV234">
        <v>250</v>
      </c>
      <c r="AW234">
        <v>56</v>
      </c>
      <c r="AX234">
        <v>115</v>
      </c>
      <c r="AY234">
        <v>73</v>
      </c>
      <c r="AZ234">
        <v>108</v>
      </c>
      <c r="BA234">
        <v>78</v>
      </c>
      <c r="BB234">
        <v>467</v>
      </c>
      <c r="BC234">
        <v>793</v>
      </c>
      <c r="BD234">
        <v>327</v>
      </c>
      <c r="BE234">
        <v>428</v>
      </c>
      <c r="BF234">
        <v>218</v>
      </c>
      <c r="BG234">
        <v>49</v>
      </c>
      <c r="BH234">
        <v>35</v>
      </c>
      <c r="BI234">
        <v>44.1</v>
      </c>
      <c r="BJ234">
        <v>48</v>
      </c>
      <c r="BK234">
        <v>4.1591320000000001E-2</v>
      </c>
      <c r="BL234">
        <v>3.4056661000000002E-2</v>
      </c>
      <c r="BM234">
        <v>2.1097046000000001E-2</v>
      </c>
      <c r="BN234">
        <v>7.5346594000000003E-2</v>
      </c>
      <c r="BO234">
        <v>1.6877637000000001E-2</v>
      </c>
      <c r="BP234">
        <v>3.4659433000000003E-2</v>
      </c>
      <c r="BQ234">
        <v>2.2001205999999999E-2</v>
      </c>
      <c r="BR234">
        <v>3.2549728999999999E-2</v>
      </c>
      <c r="BS234">
        <v>2.3508136999999998E-2</v>
      </c>
      <c r="BT234">
        <v>0.140747438</v>
      </c>
      <c r="BU234">
        <v>0.238999397</v>
      </c>
      <c r="BV234">
        <v>9.8553345000000001E-2</v>
      </c>
      <c r="BW234">
        <v>0.128993369</v>
      </c>
      <c r="BX234">
        <v>6.570223E-2</v>
      </c>
      <c r="BY234">
        <v>1.4767931999999999E-2</v>
      </c>
      <c r="BZ234">
        <v>1.0548523000000001E-2</v>
      </c>
      <c r="CA234">
        <v>37</v>
      </c>
      <c r="CB234">
        <v>8</v>
      </c>
      <c r="CC234">
        <v>0</v>
      </c>
      <c r="CD234">
        <v>0</v>
      </c>
      <c r="CE234">
        <v>0.58730158700000001</v>
      </c>
      <c r="CF234">
        <v>0.126984127</v>
      </c>
      <c r="CG234" t="s">
        <v>160</v>
      </c>
      <c r="CH234" t="s">
        <v>2106</v>
      </c>
      <c r="CI234" t="s">
        <v>2100</v>
      </c>
      <c r="CJ234" t="s">
        <v>2101</v>
      </c>
      <c r="CK234" t="s">
        <v>2102</v>
      </c>
      <c r="CL234" t="s">
        <v>2107</v>
      </c>
    </row>
    <row r="235" spans="1:90">
      <c r="A235" s="1">
        <v>43953</v>
      </c>
      <c r="B235" t="s">
        <v>1342</v>
      </c>
      <c r="C235">
        <v>9559</v>
      </c>
      <c r="D235" t="s">
        <v>883</v>
      </c>
      <c r="E235">
        <v>1</v>
      </c>
      <c r="F235" t="s">
        <v>253</v>
      </c>
      <c r="G235" t="s">
        <v>128</v>
      </c>
      <c r="H235">
        <v>27</v>
      </c>
      <c r="I235" t="s">
        <v>228</v>
      </c>
      <c r="J235" t="s">
        <v>225</v>
      </c>
      <c r="K235">
        <v>102</v>
      </c>
      <c r="L235">
        <v>639376.4706</v>
      </c>
      <c r="M235">
        <v>2394</v>
      </c>
      <c r="N235">
        <v>10</v>
      </c>
      <c r="O235">
        <v>227</v>
      </c>
      <c r="P235">
        <v>422</v>
      </c>
      <c r="Q235">
        <v>930</v>
      </c>
      <c r="R235">
        <v>617</v>
      </c>
      <c r="S235">
        <v>188</v>
      </c>
      <c r="T235">
        <v>4.177109E-3</v>
      </c>
      <c r="U235">
        <v>9.4820383999999994E-2</v>
      </c>
      <c r="V235">
        <v>0.176274018</v>
      </c>
      <c r="W235">
        <v>0.38847117799999997</v>
      </c>
      <c r="X235">
        <v>0.25772765199999997</v>
      </c>
      <c r="Y235">
        <v>7.8529657000000003E-2</v>
      </c>
      <c r="Z235">
        <v>12</v>
      </c>
      <c r="AA235">
        <v>51</v>
      </c>
      <c r="AB235">
        <v>190</v>
      </c>
      <c r="AC235">
        <v>287</v>
      </c>
      <c r="AD235">
        <v>445</v>
      </c>
      <c r="AE235">
        <v>450</v>
      </c>
      <c r="AF235">
        <v>362</v>
      </c>
      <c r="AG235">
        <v>291</v>
      </c>
      <c r="AH235">
        <v>306</v>
      </c>
      <c r="AI235">
        <v>5.0125309999999998E-3</v>
      </c>
      <c r="AJ235">
        <v>2.1303257999999999E-2</v>
      </c>
      <c r="AK235">
        <v>7.9365079000000005E-2</v>
      </c>
      <c r="AL235">
        <v>0.119883041</v>
      </c>
      <c r="AM235">
        <v>0.18588136999999999</v>
      </c>
      <c r="AN235">
        <v>0.18796992500000001</v>
      </c>
      <c r="AO235">
        <v>0.15121136199999999</v>
      </c>
      <c r="AP235">
        <v>0.121553885</v>
      </c>
      <c r="AQ235">
        <v>0.127819549</v>
      </c>
      <c r="AR235">
        <v>5604</v>
      </c>
      <c r="AS235">
        <v>301</v>
      </c>
      <c r="AT235">
        <v>176</v>
      </c>
      <c r="AU235">
        <v>132</v>
      </c>
      <c r="AV235">
        <v>367</v>
      </c>
      <c r="AW235">
        <v>64</v>
      </c>
      <c r="AX235">
        <v>138</v>
      </c>
      <c r="AY235">
        <v>97</v>
      </c>
      <c r="AZ235">
        <v>207</v>
      </c>
      <c r="BA235">
        <v>196</v>
      </c>
      <c r="BB235">
        <v>902</v>
      </c>
      <c r="BC235">
        <v>1239</v>
      </c>
      <c r="BD235">
        <v>398</v>
      </c>
      <c r="BE235">
        <v>659</v>
      </c>
      <c r="BF235">
        <v>514</v>
      </c>
      <c r="BG235">
        <v>144</v>
      </c>
      <c r="BH235">
        <v>70</v>
      </c>
      <c r="BI235">
        <v>44.7</v>
      </c>
      <c r="BJ235">
        <v>47</v>
      </c>
      <c r="BK235">
        <v>5.3711635000000001E-2</v>
      </c>
      <c r="BL235">
        <v>3.1406138E-2</v>
      </c>
      <c r="BM235">
        <v>2.3554604E-2</v>
      </c>
      <c r="BN235">
        <v>6.5488935999999998E-2</v>
      </c>
      <c r="BO235">
        <v>1.1420414E-2</v>
      </c>
      <c r="BP235">
        <v>2.4625267999999999E-2</v>
      </c>
      <c r="BQ235">
        <v>1.7309064999999998E-2</v>
      </c>
      <c r="BR235">
        <v>3.6937901000000002E-2</v>
      </c>
      <c r="BS235">
        <v>3.4975017999999997E-2</v>
      </c>
      <c r="BT235">
        <v>0.16095646</v>
      </c>
      <c r="BU235">
        <v>0.221092077</v>
      </c>
      <c r="BV235">
        <v>7.1020700000000006E-2</v>
      </c>
      <c r="BW235">
        <v>0.11759457500000001</v>
      </c>
      <c r="BX235">
        <v>9.1720200000000002E-2</v>
      </c>
      <c r="BY235">
        <v>2.5695931000000002E-2</v>
      </c>
      <c r="BZ235">
        <v>1.2491077999999999E-2</v>
      </c>
      <c r="CA235">
        <v>58</v>
      </c>
      <c r="CB235">
        <v>21</v>
      </c>
      <c r="CC235">
        <v>3</v>
      </c>
      <c r="CD235">
        <v>2.9411764999999999E-2</v>
      </c>
      <c r="CE235">
        <v>0.56862745100000001</v>
      </c>
      <c r="CF235">
        <v>0.20588235299999999</v>
      </c>
      <c r="CG235" t="s">
        <v>161</v>
      </c>
      <c r="CH235" t="s">
        <v>2106</v>
      </c>
      <c r="CI235" t="s">
        <v>2104</v>
      </c>
      <c r="CJ235" t="s">
        <v>2101</v>
      </c>
      <c r="CK235" t="s">
        <v>2105</v>
      </c>
      <c r="CL235" t="s">
        <v>2107</v>
      </c>
    </row>
    <row r="236" spans="1:90">
      <c r="A236" s="1">
        <v>43975</v>
      </c>
      <c r="B236" t="s">
        <v>1343</v>
      </c>
      <c r="C236">
        <v>1549</v>
      </c>
      <c r="D236" t="s">
        <v>699</v>
      </c>
      <c r="E236">
        <v>1</v>
      </c>
      <c r="F236" t="s">
        <v>255</v>
      </c>
      <c r="G236" t="s">
        <v>151</v>
      </c>
      <c r="H236">
        <v>22</v>
      </c>
      <c r="I236" t="s">
        <v>201</v>
      </c>
      <c r="J236" t="s">
        <v>204</v>
      </c>
      <c r="K236">
        <v>105</v>
      </c>
      <c r="L236">
        <v>1774377.324</v>
      </c>
      <c r="M236">
        <v>2026</v>
      </c>
      <c r="N236">
        <v>0</v>
      </c>
      <c r="O236">
        <v>130</v>
      </c>
      <c r="P236">
        <v>443</v>
      </c>
      <c r="Q236">
        <v>921</v>
      </c>
      <c r="R236">
        <v>397</v>
      </c>
      <c r="S236">
        <v>135</v>
      </c>
      <c r="T236">
        <v>0</v>
      </c>
      <c r="U236">
        <v>6.4165844E-2</v>
      </c>
      <c r="V236">
        <v>0.218657453</v>
      </c>
      <c r="W236">
        <v>0.45459032599999999</v>
      </c>
      <c r="X236">
        <v>0.195952616</v>
      </c>
      <c r="Y236">
        <v>6.6633761E-2</v>
      </c>
      <c r="Z236">
        <v>10</v>
      </c>
      <c r="AA236">
        <v>24</v>
      </c>
      <c r="AB236">
        <v>117</v>
      </c>
      <c r="AC236">
        <v>300</v>
      </c>
      <c r="AD236">
        <v>490</v>
      </c>
      <c r="AE236">
        <v>418</v>
      </c>
      <c r="AF236">
        <v>240</v>
      </c>
      <c r="AG236">
        <v>198</v>
      </c>
      <c r="AH236">
        <v>229</v>
      </c>
      <c r="AI236">
        <v>4.9358340000000001E-3</v>
      </c>
      <c r="AJ236">
        <v>1.1846002E-2</v>
      </c>
      <c r="AK236">
        <v>5.7749259999999997E-2</v>
      </c>
      <c r="AL236">
        <v>0.148075025</v>
      </c>
      <c r="AM236">
        <v>0.241855874</v>
      </c>
      <c r="AN236">
        <v>0.20631786799999999</v>
      </c>
      <c r="AO236">
        <v>0.11846002</v>
      </c>
      <c r="AP236">
        <v>9.7729516000000002E-2</v>
      </c>
      <c r="AQ236">
        <v>0.11303060199999999</v>
      </c>
      <c r="AR236">
        <v>4888</v>
      </c>
      <c r="AS236">
        <v>298</v>
      </c>
      <c r="AT236">
        <v>183</v>
      </c>
      <c r="AU236">
        <v>94</v>
      </c>
      <c r="AV236">
        <v>316</v>
      </c>
      <c r="AW236">
        <v>71</v>
      </c>
      <c r="AX236">
        <v>126</v>
      </c>
      <c r="AY236">
        <v>101</v>
      </c>
      <c r="AZ236">
        <v>220</v>
      </c>
      <c r="BA236">
        <v>248</v>
      </c>
      <c r="BB236">
        <v>950</v>
      </c>
      <c r="BC236">
        <v>1060</v>
      </c>
      <c r="BD236">
        <v>347</v>
      </c>
      <c r="BE236">
        <v>521</v>
      </c>
      <c r="BF236">
        <v>257</v>
      </c>
      <c r="BG236">
        <v>63</v>
      </c>
      <c r="BH236">
        <v>33</v>
      </c>
      <c r="BI236">
        <v>40.799999999999997</v>
      </c>
      <c r="BJ236">
        <v>42</v>
      </c>
      <c r="BK236">
        <v>6.096563E-2</v>
      </c>
      <c r="BL236">
        <v>3.7438625000000003E-2</v>
      </c>
      <c r="BM236">
        <v>1.9230769000000002E-2</v>
      </c>
      <c r="BN236">
        <v>6.4648118000000004E-2</v>
      </c>
      <c r="BO236">
        <v>1.4525368E-2</v>
      </c>
      <c r="BP236">
        <v>2.5777413999999998E-2</v>
      </c>
      <c r="BQ236">
        <v>2.0662848000000001E-2</v>
      </c>
      <c r="BR236">
        <v>4.5008183E-2</v>
      </c>
      <c r="BS236">
        <v>5.0736497999999998E-2</v>
      </c>
      <c r="BT236">
        <v>0.194353519</v>
      </c>
      <c r="BU236">
        <v>0.21685761000000001</v>
      </c>
      <c r="BV236">
        <v>7.099018E-2</v>
      </c>
      <c r="BW236">
        <v>0.106587561</v>
      </c>
      <c r="BX236">
        <v>5.2577740999999997E-2</v>
      </c>
      <c r="BY236">
        <v>1.2888706999999999E-2</v>
      </c>
      <c r="BZ236">
        <v>6.7512270000000003E-3</v>
      </c>
      <c r="CA236">
        <v>26</v>
      </c>
      <c r="CB236">
        <v>35</v>
      </c>
      <c r="CC236">
        <v>3</v>
      </c>
      <c r="CD236">
        <v>2.8571428999999999E-2</v>
      </c>
      <c r="CE236">
        <v>0.24761904800000001</v>
      </c>
      <c r="CF236">
        <v>0.33333333300000001</v>
      </c>
      <c r="CG236" t="s">
        <v>163</v>
      </c>
      <c r="CH236" t="s">
        <v>2099</v>
      </c>
      <c r="CI236" t="s">
        <v>2104</v>
      </c>
      <c r="CJ236" t="s">
        <v>2101</v>
      </c>
      <c r="CK236" t="s">
        <v>2105</v>
      </c>
      <c r="CL236" t="s">
        <v>2103</v>
      </c>
    </row>
    <row r="237" spans="1:90">
      <c r="A237" s="1">
        <v>43963</v>
      </c>
      <c r="B237" t="s">
        <v>1344</v>
      </c>
      <c r="C237">
        <v>1549</v>
      </c>
      <c r="D237" t="s">
        <v>933</v>
      </c>
      <c r="E237">
        <v>1</v>
      </c>
      <c r="F237" t="s">
        <v>253</v>
      </c>
      <c r="G237" t="s">
        <v>138</v>
      </c>
      <c r="H237">
        <v>19</v>
      </c>
      <c r="I237" t="s">
        <v>228</v>
      </c>
      <c r="J237" t="s">
        <v>213</v>
      </c>
      <c r="K237">
        <v>83</v>
      </c>
      <c r="L237">
        <v>798354.75899999996</v>
      </c>
      <c r="M237">
        <v>1111</v>
      </c>
      <c r="N237">
        <v>0</v>
      </c>
      <c r="O237">
        <v>80</v>
      </c>
      <c r="P237">
        <v>255</v>
      </c>
      <c r="Q237">
        <v>338</v>
      </c>
      <c r="R237">
        <v>256</v>
      </c>
      <c r="S237">
        <v>182</v>
      </c>
      <c r="T237">
        <v>0</v>
      </c>
      <c r="U237">
        <v>7.2007201000000007E-2</v>
      </c>
      <c r="V237">
        <v>0.229522952</v>
      </c>
      <c r="W237">
        <v>0.30423042300000003</v>
      </c>
      <c r="X237">
        <v>0.23042304199999999</v>
      </c>
      <c r="Y237">
        <v>0.16381638200000001</v>
      </c>
      <c r="Z237">
        <v>1</v>
      </c>
      <c r="AA237">
        <v>21</v>
      </c>
      <c r="AB237">
        <v>70</v>
      </c>
      <c r="AC237">
        <v>130</v>
      </c>
      <c r="AD237">
        <v>198</v>
      </c>
      <c r="AE237">
        <v>183</v>
      </c>
      <c r="AF237">
        <v>137</v>
      </c>
      <c r="AG237">
        <v>130</v>
      </c>
      <c r="AH237">
        <v>241</v>
      </c>
      <c r="AI237">
        <v>9.0008999999999998E-4</v>
      </c>
      <c r="AJ237">
        <v>1.8901890000000001E-2</v>
      </c>
      <c r="AK237">
        <v>6.3006301000000001E-2</v>
      </c>
      <c r="AL237">
        <v>0.117011701</v>
      </c>
      <c r="AM237">
        <v>0.178217822</v>
      </c>
      <c r="AN237">
        <v>0.164716472</v>
      </c>
      <c r="AO237">
        <v>0.123312331</v>
      </c>
      <c r="AP237">
        <v>0.117011701</v>
      </c>
      <c r="AQ237">
        <v>0.216921692</v>
      </c>
      <c r="AR237">
        <v>2675</v>
      </c>
      <c r="AS237">
        <v>173</v>
      </c>
      <c r="AT237">
        <v>101</v>
      </c>
      <c r="AU237">
        <v>62</v>
      </c>
      <c r="AV237">
        <v>177</v>
      </c>
      <c r="AW237">
        <v>29</v>
      </c>
      <c r="AX237">
        <v>63</v>
      </c>
      <c r="AY237">
        <v>46</v>
      </c>
      <c r="AZ237">
        <v>92</v>
      </c>
      <c r="BA237">
        <v>102</v>
      </c>
      <c r="BB237">
        <v>542</v>
      </c>
      <c r="BC237">
        <v>616</v>
      </c>
      <c r="BD237">
        <v>170</v>
      </c>
      <c r="BE237">
        <v>243</v>
      </c>
      <c r="BF237">
        <v>175</v>
      </c>
      <c r="BG237">
        <v>56</v>
      </c>
      <c r="BH237">
        <v>28</v>
      </c>
      <c r="BI237">
        <v>41.8</v>
      </c>
      <c r="BJ237">
        <v>44</v>
      </c>
      <c r="BK237">
        <v>6.4672896999999993E-2</v>
      </c>
      <c r="BL237">
        <v>3.7757009000000001E-2</v>
      </c>
      <c r="BM237">
        <v>2.3177570000000002E-2</v>
      </c>
      <c r="BN237">
        <v>6.6168223999999998E-2</v>
      </c>
      <c r="BO237">
        <v>1.0841121E-2</v>
      </c>
      <c r="BP237">
        <v>2.3551401999999999E-2</v>
      </c>
      <c r="BQ237">
        <v>1.7196262E-2</v>
      </c>
      <c r="BR237">
        <v>3.4392523000000001E-2</v>
      </c>
      <c r="BS237">
        <v>3.8130840999999999E-2</v>
      </c>
      <c r="BT237">
        <v>0.202616822</v>
      </c>
      <c r="BU237">
        <v>0.23028037400000001</v>
      </c>
      <c r="BV237">
        <v>6.3551402000000007E-2</v>
      </c>
      <c r="BW237">
        <v>9.0841120999999997E-2</v>
      </c>
      <c r="BX237">
        <v>6.5420561000000002E-2</v>
      </c>
      <c r="BY237">
        <v>2.0934578999999998E-2</v>
      </c>
      <c r="BZ237">
        <v>1.0467290000000001E-2</v>
      </c>
      <c r="CA237">
        <v>24</v>
      </c>
      <c r="CB237">
        <v>16</v>
      </c>
      <c r="CC237">
        <v>30</v>
      </c>
      <c r="CD237">
        <v>0.36144578300000002</v>
      </c>
      <c r="CE237">
        <v>0.289156627</v>
      </c>
      <c r="CF237">
        <v>0.19277108400000001</v>
      </c>
      <c r="CG237" t="s">
        <v>163</v>
      </c>
      <c r="CH237" t="s">
        <v>2099</v>
      </c>
      <c r="CI237" t="s">
        <v>2104</v>
      </c>
      <c r="CJ237" t="s">
        <v>2101</v>
      </c>
      <c r="CK237" t="s">
        <v>2105</v>
      </c>
      <c r="CL237" t="s">
        <v>2103</v>
      </c>
    </row>
    <row r="238" spans="1:90">
      <c r="A238" s="1">
        <v>43958</v>
      </c>
      <c r="B238" t="s">
        <v>1345</v>
      </c>
      <c r="C238">
        <v>1765</v>
      </c>
      <c r="D238" t="s">
        <v>675</v>
      </c>
      <c r="E238">
        <v>2</v>
      </c>
      <c r="F238" t="s">
        <v>255</v>
      </c>
      <c r="G238" t="s">
        <v>81</v>
      </c>
      <c r="H238">
        <v>24</v>
      </c>
      <c r="I238" t="s">
        <v>201</v>
      </c>
      <c r="J238" t="s">
        <v>183</v>
      </c>
      <c r="K238">
        <v>374</v>
      </c>
      <c r="L238">
        <v>358680.80209999997</v>
      </c>
      <c r="M238">
        <v>4838</v>
      </c>
      <c r="N238">
        <v>5</v>
      </c>
      <c r="O238">
        <v>378</v>
      </c>
      <c r="P238">
        <v>1355</v>
      </c>
      <c r="Q238">
        <v>1383</v>
      </c>
      <c r="R238">
        <v>1442</v>
      </c>
      <c r="S238">
        <v>275</v>
      </c>
      <c r="T238">
        <v>1.033485E-3</v>
      </c>
      <c r="U238">
        <v>7.8131459E-2</v>
      </c>
      <c r="V238">
        <v>0.28007441100000002</v>
      </c>
      <c r="W238">
        <v>0.28586192599999999</v>
      </c>
      <c r="X238">
        <v>0.29805704799999999</v>
      </c>
      <c r="Y238">
        <v>5.6841669999999997E-2</v>
      </c>
      <c r="Z238">
        <v>4</v>
      </c>
      <c r="AA238">
        <v>123</v>
      </c>
      <c r="AB238">
        <v>605</v>
      </c>
      <c r="AC238">
        <v>866</v>
      </c>
      <c r="AD238">
        <v>659</v>
      </c>
      <c r="AE238">
        <v>874</v>
      </c>
      <c r="AF238">
        <v>717</v>
      </c>
      <c r="AG238">
        <v>527</v>
      </c>
      <c r="AH238">
        <v>463</v>
      </c>
      <c r="AI238">
        <v>8.2678799999999996E-4</v>
      </c>
      <c r="AJ238">
        <v>2.5423728999999999E-2</v>
      </c>
      <c r="AK238">
        <v>0.125051674</v>
      </c>
      <c r="AL238">
        <v>0.17899958699999999</v>
      </c>
      <c r="AM238">
        <v>0.136213311</v>
      </c>
      <c r="AN238">
        <v>0.18065316200000001</v>
      </c>
      <c r="AO238">
        <v>0.148201736</v>
      </c>
      <c r="AP238">
        <v>0.10892931</v>
      </c>
      <c r="AQ238">
        <v>9.5700702999999998E-2</v>
      </c>
      <c r="AR238">
        <v>11362</v>
      </c>
      <c r="AS238">
        <v>1014</v>
      </c>
      <c r="AT238">
        <v>484</v>
      </c>
      <c r="AU238">
        <v>279</v>
      </c>
      <c r="AV238">
        <v>677</v>
      </c>
      <c r="AW238">
        <v>132</v>
      </c>
      <c r="AX238">
        <v>184</v>
      </c>
      <c r="AY238">
        <v>164</v>
      </c>
      <c r="AZ238">
        <v>472</v>
      </c>
      <c r="BA238">
        <v>778</v>
      </c>
      <c r="BB238">
        <v>3117</v>
      </c>
      <c r="BC238">
        <v>1968</v>
      </c>
      <c r="BD238">
        <v>599</v>
      </c>
      <c r="BE238">
        <v>787</v>
      </c>
      <c r="BF238">
        <v>502</v>
      </c>
      <c r="BG238">
        <v>118</v>
      </c>
      <c r="BH238">
        <v>87</v>
      </c>
      <c r="BI238">
        <v>37</v>
      </c>
      <c r="BJ238">
        <v>37</v>
      </c>
      <c r="BK238">
        <v>8.9244851E-2</v>
      </c>
      <c r="BL238">
        <v>4.2598134000000003E-2</v>
      </c>
      <c r="BM238">
        <v>2.4555535999999999E-2</v>
      </c>
      <c r="BN238">
        <v>5.9584579999999998E-2</v>
      </c>
      <c r="BO238">
        <v>1.1617673E-2</v>
      </c>
      <c r="BP238">
        <v>1.6194331999999999E-2</v>
      </c>
      <c r="BQ238">
        <v>1.4434079000000001E-2</v>
      </c>
      <c r="BR238">
        <v>4.1541981999999998E-2</v>
      </c>
      <c r="BS238">
        <v>6.8473859999999998E-2</v>
      </c>
      <c r="BT238">
        <v>0.27433550400000001</v>
      </c>
      <c r="BU238">
        <v>0.173208942</v>
      </c>
      <c r="BV238">
        <v>5.2719592000000003E-2</v>
      </c>
      <c r="BW238">
        <v>6.9265973999999994E-2</v>
      </c>
      <c r="BX238">
        <v>4.4182362000000003E-2</v>
      </c>
      <c r="BY238">
        <v>1.0385495999999999E-2</v>
      </c>
      <c r="BZ238">
        <v>7.6571030000000002E-3</v>
      </c>
      <c r="CA238">
        <v>70</v>
      </c>
      <c r="CB238">
        <v>52</v>
      </c>
      <c r="CC238">
        <v>135</v>
      </c>
      <c r="CD238">
        <v>0.36096256700000001</v>
      </c>
      <c r="CE238">
        <v>0.18716577500000001</v>
      </c>
      <c r="CF238">
        <v>0.13903743299999999</v>
      </c>
      <c r="CG238" t="s">
        <v>157</v>
      </c>
      <c r="CH238" t="s">
        <v>2108</v>
      </c>
      <c r="CI238" t="s">
        <v>2100</v>
      </c>
      <c r="CJ238" t="s">
        <v>2101</v>
      </c>
      <c r="CK238" t="s">
        <v>2102</v>
      </c>
      <c r="CL238" t="s">
        <v>2109</v>
      </c>
    </row>
    <row r="239" spans="1:90">
      <c r="A239" s="1">
        <v>43975</v>
      </c>
      <c r="B239" t="s">
        <v>1346</v>
      </c>
      <c r="C239">
        <v>2346</v>
      </c>
      <c r="D239" t="s">
        <v>333</v>
      </c>
      <c r="E239">
        <v>1</v>
      </c>
      <c r="F239" t="s">
        <v>255</v>
      </c>
      <c r="G239" t="s">
        <v>92</v>
      </c>
      <c r="H239">
        <v>19</v>
      </c>
      <c r="I239" t="s">
        <v>201</v>
      </c>
      <c r="J239" t="s">
        <v>206</v>
      </c>
      <c r="K239">
        <v>201</v>
      </c>
      <c r="L239">
        <v>228256.43780000001</v>
      </c>
      <c r="M239">
        <v>3426</v>
      </c>
      <c r="N239">
        <v>5</v>
      </c>
      <c r="O239">
        <v>210</v>
      </c>
      <c r="P239">
        <v>794</v>
      </c>
      <c r="Q239">
        <v>2021</v>
      </c>
      <c r="R239">
        <v>325</v>
      </c>
      <c r="S239">
        <v>71</v>
      </c>
      <c r="T239">
        <v>1.459428E-3</v>
      </c>
      <c r="U239">
        <v>6.1295971999999997E-2</v>
      </c>
      <c r="V239">
        <v>0.23175715099999999</v>
      </c>
      <c r="W239">
        <v>0.58990075900000005</v>
      </c>
      <c r="X239">
        <v>9.4862814000000004E-2</v>
      </c>
      <c r="Y239">
        <v>2.0723875999999999E-2</v>
      </c>
      <c r="Z239">
        <v>15</v>
      </c>
      <c r="AA239">
        <v>68</v>
      </c>
      <c r="AB239">
        <v>162</v>
      </c>
      <c r="AC239">
        <v>582</v>
      </c>
      <c r="AD239">
        <v>1272</v>
      </c>
      <c r="AE239">
        <v>799</v>
      </c>
      <c r="AF239">
        <v>317</v>
      </c>
      <c r="AG239">
        <v>122</v>
      </c>
      <c r="AH239">
        <v>89</v>
      </c>
      <c r="AI239">
        <v>4.3782839999999996E-3</v>
      </c>
      <c r="AJ239">
        <v>1.9848219E-2</v>
      </c>
      <c r="AK239">
        <v>4.7285463999999999E-2</v>
      </c>
      <c r="AL239">
        <v>0.16987740800000001</v>
      </c>
      <c r="AM239">
        <v>0.37127845900000001</v>
      </c>
      <c r="AN239">
        <v>0.23321657900000001</v>
      </c>
      <c r="AO239">
        <v>9.2527729000000003E-2</v>
      </c>
      <c r="AP239">
        <v>3.5610041000000002E-2</v>
      </c>
      <c r="AQ239">
        <v>2.5977817E-2</v>
      </c>
      <c r="AR239">
        <v>8102</v>
      </c>
      <c r="AS239">
        <v>498</v>
      </c>
      <c r="AT239">
        <v>277</v>
      </c>
      <c r="AU239">
        <v>154</v>
      </c>
      <c r="AV239">
        <v>503</v>
      </c>
      <c r="AW239">
        <v>99</v>
      </c>
      <c r="AX239">
        <v>189</v>
      </c>
      <c r="AY239">
        <v>173</v>
      </c>
      <c r="AZ239">
        <v>464</v>
      </c>
      <c r="BA239">
        <v>470</v>
      </c>
      <c r="BB239">
        <v>1614</v>
      </c>
      <c r="BC239">
        <v>1566</v>
      </c>
      <c r="BD239">
        <v>543</v>
      </c>
      <c r="BE239">
        <v>944</v>
      </c>
      <c r="BF239">
        <v>428</v>
      </c>
      <c r="BG239">
        <v>118</v>
      </c>
      <c r="BH239">
        <v>62</v>
      </c>
      <c r="BI239">
        <v>40.799999999999997</v>
      </c>
      <c r="BJ239">
        <v>41</v>
      </c>
      <c r="BK239">
        <v>6.1466304999999999E-2</v>
      </c>
      <c r="BL239">
        <v>3.4189088999999999E-2</v>
      </c>
      <c r="BM239">
        <v>1.9007652E-2</v>
      </c>
      <c r="BN239">
        <v>6.2083435999999999E-2</v>
      </c>
      <c r="BO239">
        <v>1.2219205E-2</v>
      </c>
      <c r="BP239">
        <v>2.3327573000000001E-2</v>
      </c>
      <c r="BQ239">
        <v>2.1352751999999999E-2</v>
      </c>
      <c r="BR239">
        <v>5.7269809999999997E-2</v>
      </c>
      <c r="BS239">
        <v>5.8010368E-2</v>
      </c>
      <c r="BT239">
        <v>0.19921007199999999</v>
      </c>
      <c r="BU239">
        <v>0.193285608</v>
      </c>
      <c r="BV239">
        <v>6.7020489000000003E-2</v>
      </c>
      <c r="BW239">
        <v>0.116514441</v>
      </c>
      <c r="BX239">
        <v>5.2826462999999997E-2</v>
      </c>
      <c r="BY239">
        <v>1.4564305E-2</v>
      </c>
      <c r="BZ239">
        <v>7.6524310000000003E-3</v>
      </c>
      <c r="CA239">
        <v>10</v>
      </c>
      <c r="CB239">
        <v>42</v>
      </c>
      <c r="CC239">
        <v>24</v>
      </c>
      <c r="CD239">
        <v>0.119402985</v>
      </c>
      <c r="CE239">
        <v>4.9751244E-2</v>
      </c>
      <c r="CF239">
        <v>0.20895522399999999</v>
      </c>
      <c r="CG239" t="s">
        <v>159</v>
      </c>
      <c r="CH239" t="s">
        <v>2110</v>
      </c>
      <c r="CI239" t="s">
        <v>2111</v>
      </c>
      <c r="CJ239" t="s">
        <v>167</v>
      </c>
      <c r="CK239" t="s">
        <v>2102</v>
      </c>
      <c r="CL239" t="s">
        <v>2112</v>
      </c>
    </row>
    <row r="240" spans="1:90">
      <c r="A240" s="1">
        <v>43972</v>
      </c>
      <c r="B240" t="s">
        <v>1347</v>
      </c>
      <c r="C240">
        <v>9559</v>
      </c>
      <c r="D240" t="s">
        <v>1016</v>
      </c>
      <c r="E240">
        <v>2</v>
      </c>
      <c r="F240" t="s">
        <v>255</v>
      </c>
      <c r="G240" t="s">
        <v>115</v>
      </c>
      <c r="H240">
        <v>26</v>
      </c>
      <c r="I240" t="s">
        <v>228</v>
      </c>
      <c r="J240" t="s">
        <v>218</v>
      </c>
      <c r="K240">
        <v>186</v>
      </c>
      <c r="L240">
        <v>537956.80110000004</v>
      </c>
      <c r="M240">
        <v>2838</v>
      </c>
      <c r="N240">
        <v>7</v>
      </c>
      <c r="O240">
        <v>430</v>
      </c>
      <c r="P240">
        <v>789</v>
      </c>
      <c r="Q240">
        <v>1099</v>
      </c>
      <c r="R240">
        <v>422</v>
      </c>
      <c r="S240">
        <v>91</v>
      </c>
      <c r="T240">
        <v>2.4665260000000001E-3</v>
      </c>
      <c r="U240">
        <v>0.15151515199999999</v>
      </c>
      <c r="V240">
        <v>0.27801268499999998</v>
      </c>
      <c r="W240">
        <v>0.38724453800000003</v>
      </c>
      <c r="X240">
        <v>0.14869626499999999</v>
      </c>
      <c r="Y240">
        <v>3.2064834E-2</v>
      </c>
      <c r="Z240">
        <v>74</v>
      </c>
      <c r="AA240">
        <v>164</v>
      </c>
      <c r="AB240">
        <v>337</v>
      </c>
      <c r="AC240">
        <v>507</v>
      </c>
      <c r="AD240">
        <v>662</v>
      </c>
      <c r="AE240">
        <v>479</v>
      </c>
      <c r="AF240">
        <v>294</v>
      </c>
      <c r="AG240">
        <v>181</v>
      </c>
      <c r="AH240">
        <v>140</v>
      </c>
      <c r="AI240">
        <v>2.6074699999999999E-2</v>
      </c>
      <c r="AJ240">
        <v>5.7787173999999997E-2</v>
      </c>
      <c r="AK240">
        <v>0.118745595</v>
      </c>
      <c r="AL240">
        <v>0.17864693400000001</v>
      </c>
      <c r="AM240">
        <v>0.23326286099999999</v>
      </c>
      <c r="AN240">
        <v>0.16878083199999999</v>
      </c>
      <c r="AO240">
        <v>0.10359408000000001</v>
      </c>
      <c r="AP240">
        <v>6.3777308000000005E-2</v>
      </c>
      <c r="AQ240">
        <v>4.9330513999999999E-2</v>
      </c>
      <c r="AR240">
        <v>6799</v>
      </c>
      <c r="AS240">
        <v>471</v>
      </c>
      <c r="AT240">
        <v>207</v>
      </c>
      <c r="AU240">
        <v>139</v>
      </c>
      <c r="AV240">
        <v>323</v>
      </c>
      <c r="AW240">
        <v>80</v>
      </c>
      <c r="AX240">
        <v>170</v>
      </c>
      <c r="AY240">
        <v>128</v>
      </c>
      <c r="AZ240">
        <v>391</v>
      </c>
      <c r="BA240">
        <v>465</v>
      </c>
      <c r="BB240">
        <v>1491</v>
      </c>
      <c r="BC240">
        <v>1374</v>
      </c>
      <c r="BD240">
        <v>389</v>
      </c>
      <c r="BE240">
        <v>568</v>
      </c>
      <c r="BF240">
        <v>419</v>
      </c>
      <c r="BG240">
        <v>117</v>
      </c>
      <c r="BH240">
        <v>67</v>
      </c>
      <c r="BI240">
        <v>40.299999999999997</v>
      </c>
      <c r="BJ240">
        <v>40</v>
      </c>
      <c r="BK240">
        <v>6.9274893000000004E-2</v>
      </c>
      <c r="BL240">
        <v>3.0445653999999999E-2</v>
      </c>
      <c r="BM240">
        <v>2.0444183000000001E-2</v>
      </c>
      <c r="BN240">
        <v>4.7506986000000001E-2</v>
      </c>
      <c r="BO240">
        <v>1.1766436E-2</v>
      </c>
      <c r="BP240">
        <v>2.5003676999999998E-2</v>
      </c>
      <c r="BQ240">
        <v>1.8826298000000002E-2</v>
      </c>
      <c r="BR240">
        <v>5.7508456999999999E-2</v>
      </c>
      <c r="BS240">
        <v>6.8392411E-2</v>
      </c>
      <c r="BT240">
        <v>0.21929695499999999</v>
      </c>
      <c r="BU240">
        <v>0.20208854200000001</v>
      </c>
      <c r="BV240">
        <v>5.7214295999999998E-2</v>
      </c>
      <c r="BW240">
        <v>8.3541696999999998E-2</v>
      </c>
      <c r="BX240">
        <v>6.1626710000000001E-2</v>
      </c>
      <c r="BY240">
        <v>1.7208412999999999E-2</v>
      </c>
      <c r="BZ240">
        <v>9.8543899999999993E-3</v>
      </c>
      <c r="CA240">
        <v>30</v>
      </c>
      <c r="CB240">
        <v>35</v>
      </c>
      <c r="CC240">
        <v>66</v>
      </c>
      <c r="CD240">
        <v>0.35483871</v>
      </c>
      <c r="CE240">
        <v>0.16129032300000001</v>
      </c>
      <c r="CF240">
        <v>0.18817204300000001</v>
      </c>
      <c r="CG240" t="s">
        <v>161</v>
      </c>
      <c r="CH240" t="s">
        <v>2106</v>
      </c>
      <c r="CI240" t="s">
        <v>2104</v>
      </c>
      <c r="CJ240" t="s">
        <v>2101</v>
      </c>
      <c r="CK240" t="s">
        <v>2105</v>
      </c>
      <c r="CL240" t="s">
        <v>2107</v>
      </c>
    </row>
    <row r="241" spans="1:90">
      <c r="A241" s="1">
        <v>43958</v>
      </c>
      <c r="B241" t="s">
        <v>1348</v>
      </c>
      <c r="C241">
        <v>5422</v>
      </c>
      <c r="D241" t="s">
        <v>897</v>
      </c>
      <c r="E241">
        <v>2</v>
      </c>
      <c r="F241" t="s">
        <v>253</v>
      </c>
      <c r="G241" t="s">
        <v>128</v>
      </c>
      <c r="H241">
        <v>28</v>
      </c>
      <c r="I241" t="s">
        <v>228</v>
      </c>
      <c r="J241" t="s">
        <v>225</v>
      </c>
      <c r="K241">
        <v>102</v>
      </c>
      <c r="L241">
        <v>639376.4706</v>
      </c>
      <c r="M241">
        <v>2394</v>
      </c>
      <c r="N241">
        <v>10</v>
      </c>
      <c r="O241">
        <v>227</v>
      </c>
      <c r="P241">
        <v>422</v>
      </c>
      <c r="Q241">
        <v>930</v>
      </c>
      <c r="R241">
        <v>617</v>
      </c>
      <c r="S241">
        <v>188</v>
      </c>
      <c r="T241">
        <v>4.177109E-3</v>
      </c>
      <c r="U241">
        <v>9.4820383999999994E-2</v>
      </c>
      <c r="V241">
        <v>0.176274018</v>
      </c>
      <c r="W241">
        <v>0.38847117799999997</v>
      </c>
      <c r="X241">
        <v>0.25772765199999997</v>
      </c>
      <c r="Y241">
        <v>7.8529657000000003E-2</v>
      </c>
      <c r="Z241">
        <v>12</v>
      </c>
      <c r="AA241">
        <v>51</v>
      </c>
      <c r="AB241">
        <v>190</v>
      </c>
      <c r="AC241">
        <v>287</v>
      </c>
      <c r="AD241">
        <v>445</v>
      </c>
      <c r="AE241">
        <v>450</v>
      </c>
      <c r="AF241">
        <v>362</v>
      </c>
      <c r="AG241">
        <v>291</v>
      </c>
      <c r="AH241">
        <v>306</v>
      </c>
      <c r="AI241">
        <v>5.0125309999999998E-3</v>
      </c>
      <c r="AJ241">
        <v>2.1303257999999999E-2</v>
      </c>
      <c r="AK241">
        <v>7.9365079000000005E-2</v>
      </c>
      <c r="AL241">
        <v>0.119883041</v>
      </c>
      <c r="AM241">
        <v>0.18588136999999999</v>
      </c>
      <c r="AN241">
        <v>0.18796992500000001</v>
      </c>
      <c r="AO241">
        <v>0.15121136199999999</v>
      </c>
      <c r="AP241">
        <v>0.121553885</v>
      </c>
      <c r="AQ241">
        <v>0.127819549</v>
      </c>
      <c r="AR241">
        <v>5604</v>
      </c>
      <c r="AS241">
        <v>301</v>
      </c>
      <c r="AT241">
        <v>176</v>
      </c>
      <c r="AU241">
        <v>132</v>
      </c>
      <c r="AV241">
        <v>367</v>
      </c>
      <c r="AW241">
        <v>64</v>
      </c>
      <c r="AX241">
        <v>138</v>
      </c>
      <c r="AY241">
        <v>97</v>
      </c>
      <c r="AZ241">
        <v>207</v>
      </c>
      <c r="BA241">
        <v>196</v>
      </c>
      <c r="BB241">
        <v>902</v>
      </c>
      <c r="BC241">
        <v>1239</v>
      </c>
      <c r="BD241">
        <v>398</v>
      </c>
      <c r="BE241">
        <v>659</v>
      </c>
      <c r="BF241">
        <v>514</v>
      </c>
      <c r="BG241">
        <v>144</v>
      </c>
      <c r="BH241">
        <v>70</v>
      </c>
      <c r="BI241">
        <v>44.7</v>
      </c>
      <c r="BJ241">
        <v>47</v>
      </c>
      <c r="BK241">
        <v>5.3711635000000001E-2</v>
      </c>
      <c r="BL241">
        <v>3.1406138E-2</v>
      </c>
      <c r="BM241">
        <v>2.3554604E-2</v>
      </c>
      <c r="BN241">
        <v>6.5488935999999998E-2</v>
      </c>
      <c r="BO241">
        <v>1.1420414E-2</v>
      </c>
      <c r="BP241">
        <v>2.4625267999999999E-2</v>
      </c>
      <c r="BQ241">
        <v>1.7309064999999998E-2</v>
      </c>
      <c r="BR241">
        <v>3.6937901000000002E-2</v>
      </c>
      <c r="BS241">
        <v>3.4975017999999997E-2</v>
      </c>
      <c r="BT241">
        <v>0.16095646</v>
      </c>
      <c r="BU241">
        <v>0.221092077</v>
      </c>
      <c r="BV241">
        <v>7.1020700000000006E-2</v>
      </c>
      <c r="BW241">
        <v>0.11759457500000001</v>
      </c>
      <c r="BX241">
        <v>9.1720200000000002E-2</v>
      </c>
      <c r="BY241">
        <v>2.5695931000000002E-2</v>
      </c>
      <c r="BZ241">
        <v>1.2491077999999999E-2</v>
      </c>
      <c r="CA241">
        <v>58</v>
      </c>
      <c r="CB241">
        <v>21</v>
      </c>
      <c r="CC241">
        <v>3</v>
      </c>
      <c r="CD241">
        <v>2.9411764999999999E-2</v>
      </c>
      <c r="CE241">
        <v>0.56862745100000001</v>
      </c>
      <c r="CF241">
        <v>0.20588235299999999</v>
      </c>
      <c r="CG241" t="s">
        <v>164</v>
      </c>
      <c r="CH241" t="s">
        <v>2108</v>
      </c>
      <c r="CI241" t="s">
        <v>2104</v>
      </c>
      <c r="CJ241" t="s">
        <v>2101</v>
      </c>
      <c r="CK241" t="s">
        <v>2105</v>
      </c>
      <c r="CL241" t="s">
        <v>2109</v>
      </c>
    </row>
    <row r="242" spans="1:90">
      <c r="A242" s="1">
        <v>43980</v>
      </c>
      <c r="B242" t="s">
        <v>1349</v>
      </c>
      <c r="C242">
        <v>1549</v>
      </c>
      <c r="D242" t="s">
        <v>995</v>
      </c>
      <c r="E242">
        <v>1</v>
      </c>
      <c r="F242" t="s">
        <v>255</v>
      </c>
      <c r="G242" t="s">
        <v>129</v>
      </c>
      <c r="H242">
        <v>25</v>
      </c>
      <c r="I242" t="s">
        <v>228</v>
      </c>
      <c r="J242" t="s">
        <v>217</v>
      </c>
      <c r="K242">
        <v>174</v>
      </c>
      <c r="L242">
        <v>504863.56319999998</v>
      </c>
      <c r="M242">
        <v>3746</v>
      </c>
      <c r="N242">
        <v>1</v>
      </c>
      <c r="O242">
        <v>185</v>
      </c>
      <c r="P242">
        <v>725</v>
      </c>
      <c r="Q242">
        <v>1720</v>
      </c>
      <c r="R242">
        <v>910</v>
      </c>
      <c r="S242">
        <v>205</v>
      </c>
      <c r="T242">
        <v>2.6695100000000003E-4</v>
      </c>
      <c r="U242">
        <v>4.9386012E-2</v>
      </c>
      <c r="V242">
        <v>0.193539776</v>
      </c>
      <c r="W242">
        <v>0.459156434</v>
      </c>
      <c r="X242">
        <v>0.242925788</v>
      </c>
      <c r="Y242">
        <v>5.4725040000000003E-2</v>
      </c>
      <c r="Z242">
        <v>18</v>
      </c>
      <c r="AA242">
        <v>42</v>
      </c>
      <c r="AB242">
        <v>167</v>
      </c>
      <c r="AC242">
        <v>458</v>
      </c>
      <c r="AD242">
        <v>850</v>
      </c>
      <c r="AE242">
        <v>934</v>
      </c>
      <c r="AF242">
        <v>560</v>
      </c>
      <c r="AG242">
        <v>360</v>
      </c>
      <c r="AH242">
        <v>357</v>
      </c>
      <c r="AI242">
        <v>4.8051250000000004E-3</v>
      </c>
      <c r="AJ242">
        <v>1.1211959000000001E-2</v>
      </c>
      <c r="AK242">
        <v>4.4580886E-2</v>
      </c>
      <c r="AL242">
        <v>0.12226374800000001</v>
      </c>
      <c r="AM242">
        <v>0.22690870299999999</v>
      </c>
      <c r="AN242">
        <v>0.249332621</v>
      </c>
      <c r="AO242">
        <v>0.14949279200000001</v>
      </c>
      <c r="AP242">
        <v>9.6102509000000003E-2</v>
      </c>
      <c r="AQ242">
        <v>9.5301654999999999E-2</v>
      </c>
      <c r="AR242">
        <v>9296</v>
      </c>
      <c r="AS242">
        <v>499</v>
      </c>
      <c r="AT242">
        <v>319</v>
      </c>
      <c r="AU242">
        <v>197</v>
      </c>
      <c r="AV242">
        <v>538</v>
      </c>
      <c r="AW242">
        <v>126</v>
      </c>
      <c r="AX242">
        <v>243</v>
      </c>
      <c r="AY242">
        <v>208</v>
      </c>
      <c r="AZ242">
        <v>459</v>
      </c>
      <c r="BA242">
        <v>384</v>
      </c>
      <c r="BB242">
        <v>1845</v>
      </c>
      <c r="BC242">
        <v>1995</v>
      </c>
      <c r="BD242">
        <v>671</v>
      </c>
      <c r="BE242">
        <v>873</v>
      </c>
      <c r="BF242">
        <v>675</v>
      </c>
      <c r="BG242">
        <v>183</v>
      </c>
      <c r="BH242">
        <v>81</v>
      </c>
      <c r="BI242">
        <v>42.2</v>
      </c>
      <c r="BJ242">
        <v>43</v>
      </c>
      <c r="BK242">
        <v>5.3679002000000003E-2</v>
      </c>
      <c r="BL242">
        <v>3.4315835000000003E-2</v>
      </c>
      <c r="BM242">
        <v>2.1191910000000001E-2</v>
      </c>
      <c r="BN242">
        <v>5.7874355000000002E-2</v>
      </c>
      <c r="BO242">
        <v>1.3554217E-2</v>
      </c>
      <c r="BP242">
        <v>2.6140275000000001E-2</v>
      </c>
      <c r="BQ242">
        <v>2.2375215E-2</v>
      </c>
      <c r="BR242">
        <v>4.9376075999999998E-2</v>
      </c>
      <c r="BS242">
        <v>4.1308089999999999E-2</v>
      </c>
      <c r="BT242">
        <v>0.19847246099999999</v>
      </c>
      <c r="BU242">
        <v>0.21460843399999999</v>
      </c>
      <c r="BV242">
        <v>7.2181582999999994E-2</v>
      </c>
      <c r="BW242">
        <v>9.3911359999999999E-2</v>
      </c>
      <c r="BX242">
        <v>7.2611876000000006E-2</v>
      </c>
      <c r="BY242">
        <v>1.9685886E-2</v>
      </c>
      <c r="BZ242">
        <v>8.7134250000000003E-3</v>
      </c>
      <c r="CA242">
        <v>54</v>
      </c>
      <c r="CB242">
        <v>67</v>
      </c>
      <c r="CC242">
        <v>13</v>
      </c>
      <c r="CD242">
        <v>7.4712643999999995E-2</v>
      </c>
      <c r="CE242">
        <v>0.31034482800000002</v>
      </c>
      <c r="CF242">
        <v>0.38505747099999998</v>
      </c>
      <c r="CG242" t="s">
        <v>163</v>
      </c>
      <c r="CH242" t="s">
        <v>2099</v>
      </c>
      <c r="CI242" t="s">
        <v>2104</v>
      </c>
      <c r="CJ242" t="s">
        <v>2101</v>
      </c>
      <c r="CK242" t="s">
        <v>2105</v>
      </c>
      <c r="CL242" t="s">
        <v>2103</v>
      </c>
    </row>
    <row r="243" spans="1:90">
      <c r="A243" s="1">
        <v>43962</v>
      </c>
      <c r="B243" t="s">
        <v>1350</v>
      </c>
      <c r="C243">
        <v>9559</v>
      </c>
      <c r="D243" t="s">
        <v>750</v>
      </c>
      <c r="E243">
        <v>1</v>
      </c>
      <c r="F243" t="s">
        <v>253</v>
      </c>
      <c r="G243" t="s">
        <v>86</v>
      </c>
      <c r="H243">
        <v>21</v>
      </c>
      <c r="I243" t="s">
        <v>201</v>
      </c>
      <c r="J243" t="s">
        <v>191</v>
      </c>
      <c r="K243">
        <v>155</v>
      </c>
      <c r="L243">
        <v>257069.76130000001</v>
      </c>
      <c r="M243">
        <v>2662</v>
      </c>
      <c r="N243">
        <v>2</v>
      </c>
      <c r="O243">
        <v>63</v>
      </c>
      <c r="P243">
        <v>798</v>
      </c>
      <c r="Q243">
        <v>1337</v>
      </c>
      <c r="R243">
        <v>392</v>
      </c>
      <c r="S243">
        <v>70</v>
      </c>
      <c r="T243">
        <v>7.5131500000000001E-4</v>
      </c>
      <c r="U243">
        <v>2.3666415999999999E-2</v>
      </c>
      <c r="V243">
        <v>0.299774606</v>
      </c>
      <c r="W243">
        <v>0.50225394400000001</v>
      </c>
      <c r="X243">
        <v>0.14725770099999999</v>
      </c>
      <c r="Y243">
        <v>2.6296018000000001E-2</v>
      </c>
      <c r="Z243">
        <v>1</v>
      </c>
      <c r="AA243">
        <v>8</v>
      </c>
      <c r="AB243">
        <v>65</v>
      </c>
      <c r="AC243">
        <v>497</v>
      </c>
      <c r="AD243">
        <v>857</v>
      </c>
      <c r="AE243">
        <v>620</v>
      </c>
      <c r="AF243">
        <v>322</v>
      </c>
      <c r="AG243">
        <v>166</v>
      </c>
      <c r="AH243">
        <v>126</v>
      </c>
      <c r="AI243">
        <v>3.75657E-4</v>
      </c>
      <c r="AJ243">
        <v>3.0052590000000001E-3</v>
      </c>
      <c r="AK243">
        <v>2.4417731000000002E-2</v>
      </c>
      <c r="AL243">
        <v>0.18670172800000001</v>
      </c>
      <c r="AM243">
        <v>0.32193839200000002</v>
      </c>
      <c r="AN243">
        <v>0.232907588</v>
      </c>
      <c r="AO243">
        <v>0.120961683</v>
      </c>
      <c r="AP243">
        <v>6.2359128E-2</v>
      </c>
      <c r="AQ243">
        <v>4.7332831999999998E-2</v>
      </c>
      <c r="AR243">
        <v>5971</v>
      </c>
      <c r="AS243">
        <v>307</v>
      </c>
      <c r="AT243">
        <v>216</v>
      </c>
      <c r="AU243">
        <v>128</v>
      </c>
      <c r="AV243">
        <v>304</v>
      </c>
      <c r="AW243">
        <v>65</v>
      </c>
      <c r="AX243">
        <v>139</v>
      </c>
      <c r="AY243">
        <v>109</v>
      </c>
      <c r="AZ243">
        <v>234</v>
      </c>
      <c r="BA243">
        <v>256</v>
      </c>
      <c r="BB243">
        <v>900</v>
      </c>
      <c r="BC243">
        <v>1130</v>
      </c>
      <c r="BD243">
        <v>534</v>
      </c>
      <c r="BE243">
        <v>906</v>
      </c>
      <c r="BF243">
        <v>546</v>
      </c>
      <c r="BG243">
        <v>140</v>
      </c>
      <c r="BH243">
        <v>57</v>
      </c>
      <c r="BI243">
        <v>45.7</v>
      </c>
      <c r="BJ243">
        <v>49</v>
      </c>
      <c r="BK243">
        <v>5.1415173000000002E-2</v>
      </c>
      <c r="BL243">
        <v>3.6174844999999997E-2</v>
      </c>
      <c r="BM243">
        <v>2.1436944999999999E-2</v>
      </c>
      <c r="BN243">
        <v>5.0912745000000002E-2</v>
      </c>
      <c r="BO243">
        <v>1.0885949000000001E-2</v>
      </c>
      <c r="BP243">
        <v>2.3279182999999998E-2</v>
      </c>
      <c r="BQ243">
        <v>1.8254899000000002E-2</v>
      </c>
      <c r="BR243">
        <v>3.9189415999999998E-2</v>
      </c>
      <c r="BS243">
        <v>4.2873889999999998E-2</v>
      </c>
      <c r="BT243">
        <v>0.150728521</v>
      </c>
      <c r="BU243">
        <v>0.18924803200000001</v>
      </c>
      <c r="BV243">
        <v>8.9432256000000002E-2</v>
      </c>
      <c r="BW243">
        <v>0.151733378</v>
      </c>
      <c r="BX243">
        <v>9.1441969999999997E-2</v>
      </c>
      <c r="BY243">
        <v>2.3446659000000002E-2</v>
      </c>
      <c r="BZ243">
        <v>9.5461399999999998E-3</v>
      </c>
      <c r="CA243">
        <v>58</v>
      </c>
      <c r="CB243">
        <v>31</v>
      </c>
      <c r="CC243">
        <v>6</v>
      </c>
      <c r="CD243">
        <v>3.8709676999999998E-2</v>
      </c>
      <c r="CE243">
        <v>0.37419354799999999</v>
      </c>
      <c r="CF243">
        <v>0.2</v>
      </c>
      <c r="CG243" t="s">
        <v>161</v>
      </c>
      <c r="CH243" t="s">
        <v>2106</v>
      </c>
      <c r="CI243" t="s">
        <v>2104</v>
      </c>
      <c r="CJ243" t="s">
        <v>2101</v>
      </c>
      <c r="CK243" t="s">
        <v>2105</v>
      </c>
      <c r="CL243" t="s">
        <v>2107</v>
      </c>
    </row>
    <row r="244" spans="1:90">
      <c r="A244" s="1">
        <v>43978</v>
      </c>
      <c r="B244" t="s">
        <v>1351</v>
      </c>
      <c r="C244">
        <v>1765</v>
      </c>
      <c r="D244" t="s">
        <v>664</v>
      </c>
      <c r="E244">
        <v>2</v>
      </c>
      <c r="F244" t="s">
        <v>253</v>
      </c>
      <c r="G244" t="s">
        <v>61</v>
      </c>
      <c r="H244">
        <v>25</v>
      </c>
      <c r="I244" t="s">
        <v>201</v>
      </c>
      <c r="J244" t="s">
        <v>183</v>
      </c>
      <c r="K244">
        <v>201</v>
      </c>
      <c r="L244">
        <v>325115.52240000002</v>
      </c>
      <c r="M244">
        <v>3607</v>
      </c>
      <c r="N244">
        <v>4</v>
      </c>
      <c r="O244">
        <v>394</v>
      </c>
      <c r="P244">
        <v>802</v>
      </c>
      <c r="Q244">
        <v>1549</v>
      </c>
      <c r="R244">
        <v>709</v>
      </c>
      <c r="S244">
        <v>149</v>
      </c>
      <c r="T244">
        <v>1.108955E-3</v>
      </c>
      <c r="U244">
        <v>0.109232049</v>
      </c>
      <c r="V244">
        <v>0.22234543900000001</v>
      </c>
      <c r="W244">
        <v>0.42944274999999998</v>
      </c>
      <c r="X244">
        <v>0.19656224</v>
      </c>
      <c r="Y244">
        <v>4.1308566999999997E-2</v>
      </c>
      <c r="Z244">
        <v>16</v>
      </c>
      <c r="AA244">
        <v>53</v>
      </c>
      <c r="AB244">
        <v>335</v>
      </c>
      <c r="AC244">
        <v>587</v>
      </c>
      <c r="AD244">
        <v>782</v>
      </c>
      <c r="AE244">
        <v>798</v>
      </c>
      <c r="AF244">
        <v>494</v>
      </c>
      <c r="AG244">
        <v>306</v>
      </c>
      <c r="AH244">
        <v>236</v>
      </c>
      <c r="AI244">
        <v>4.4358189999999997E-3</v>
      </c>
      <c r="AJ244">
        <v>1.4693651E-2</v>
      </c>
      <c r="AK244">
        <v>9.2874965000000004E-2</v>
      </c>
      <c r="AL244">
        <v>0.16273911799999999</v>
      </c>
      <c r="AM244">
        <v>0.216800665</v>
      </c>
      <c r="AN244">
        <v>0.22123648500000001</v>
      </c>
      <c r="AO244">
        <v>0.13695591900000001</v>
      </c>
      <c r="AP244">
        <v>8.4835042999999999E-2</v>
      </c>
      <c r="AQ244">
        <v>6.5428334000000005E-2</v>
      </c>
      <c r="AR244">
        <v>7966</v>
      </c>
      <c r="AS244">
        <v>426</v>
      </c>
      <c r="AT244">
        <v>240</v>
      </c>
      <c r="AU244">
        <v>162</v>
      </c>
      <c r="AV244">
        <v>426</v>
      </c>
      <c r="AW244">
        <v>84</v>
      </c>
      <c r="AX244">
        <v>188</v>
      </c>
      <c r="AY244">
        <v>154</v>
      </c>
      <c r="AZ244">
        <v>327</v>
      </c>
      <c r="BA244">
        <v>347</v>
      </c>
      <c r="BB244">
        <v>1394</v>
      </c>
      <c r="BC244">
        <v>1614</v>
      </c>
      <c r="BD244">
        <v>697</v>
      </c>
      <c r="BE244">
        <v>999</v>
      </c>
      <c r="BF244">
        <v>602</v>
      </c>
      <c r="BG244">
        <v>197</v>
      </c>
      <c r="BH244">
        <v>109</v>
      </c>
      <c r="BI244">
        <v>44.7</v>
      </c>
      <c r="BJ244">
        <v>46</v>
      </c>
      <c r="BK244">
        <v>5.3477278000000003E-2</v>
      </c>
      <c r="BL244">
        <v>3.0128044E-2</v>
      </c>
      <c r="BM244">
        <v>2.0336429999999999E-2</v>
      </c>
      <c r="BN244">
        <v>5.3477278000000003E-2</v>
      </c>
      <c r="BO244">
        <v>1.0544815000000001E-2</v>
      </c>
      <c r="BP244">
        <v>2.3600301000000001E-2</v>
      </c>
      <c r="BQ244">
        <v>1.9332162E-2</v>
      </c>
      <c r="BR244">
        <v>4.1049460000000003E-2</v>
      </c>
      <c r="BS244">
        <v>4.3560131000000002E-2</v>
      </c>
      <c r="BT244">
        <v>0.17499372299999999</v>
      </c>
      <c r="BU244">
        <v>0.20261109699999999</v>
      </c>
      <c r="BV244">
        <v>8.7496861999999995E-2</v>
      </c>
      <c r="BW244">
        <v>0.125407984</v>
      </c>
      <c r="BX244">
        <v>7.5571178000000003E-2</v>
      </c>
      <c r="BY244">
        <v>2.4730103E-2</v>
      </c>
      <c r="BZ244">
        <v>1.3683153E-2</v>
      </c>
      <c r="CA244">
        <v>60</v>
      </c>
      <c r="CB244">
        <v>45</v>
      </c>
      <c r="CC244">
        <v>31</v>
      </c>
      <c r="CD244">
        <v>0.154228856</v>
      </c>
      <c r="CE244">
        <v>0.29850746299999997</v>
      </c>
      <c r="CF244">
        <v>0.22388059699999999</v>
      </c>
      <c r="CG244" t="s">
        <v>157</v>
      </c>
      <c r="CH244" t="s">
        <v>2108</v>
      </c>
      <c r="CI244" t="s">
        <v>2100</v>
      </c>
      <c r="CJ244" t="s">
        <v>2101</v>
      </c>
      <c r="CK244" t="s">
        <v>2102</v>
      </c>
      <c r="CL244" t="s">
        <v>2109</v>
      </c>
    </row>
    <row r="245" spans="1:90">
      <c r="A245" s="1">
        <v>43963</v>
      </c>
      <c r="B245" t="s">
        <v>1352</v>
      </c>
      <c r="C245">
        <v>5422</v>
      </c>
      <c r="D245" t="s">
        <v>702</v>
      </c>
      <c r="E245">
        <v>4</v>
      </c>
      <c r="F245" t="s">
        <v>255</v>
      </c>
      <c r="G245" t="s">
        <v>136</v>
      </c>
      <c r="H245">
        <v>29</v>
      </c>
      <c r="I245" t="s">
        <v>201</v>
      </c>
      <c r="J245" t="s">
        <v>208</v>
      </c>
      <c r="K245">
        <v>66</v>
      </c>
      <c r="L245">
        <v>591473.48479999998</v>
      </c>
      <c r="M245">
        <v>1552</v>
      </c>
      <c r="N245">
        <v>4</v>
      </c>
      <c r="O245">
        <v>79</v>
      </c>
      <c r="P245">
        <v>207</v>
      </c>
      <c r="Q245">
        <v>518</v>
      </c>
      <c r="R245">
        <v>506</v>
      </c>
      <c r="S245">
        <v>238</v>
      </c>
      <c r="T245">
        <v>2.5773200000000001E-3</v>
      </c>
      <c r="U245">
        <v>5.0902061999999998E-2</v>
      </c>
      <c r="V245">
        <v>0.13337628900000001</v>
      </c>
      <c r="W245">
        <v>0.33376288700000001</v>
      </c>
      <c r="X245">
        <v>0.326030928</v>
      </c>
      <c r="Y245">
        <v>0.15335051499999999</v>
      </c>
      <c r="Z245">
        <v>2</v>
      </c>
      <c r="AA245">
        <v>16</v>
      </c>
      <c r="AB245">
        <v>65</v>
      </c>
      <c r="AC245">
        <v>137</v>
      </c>
      <c r="AD245">
        <v>203</v>
      </c>
      <c r="AE245">
        <v>259</v>
      </c>
      <c r="AF245">
        <v>233</v>
      </c>
      <c r="AG245">
        <v>253</v>
      </c>
      <c r="AH245">
        <v>384</v>
      </c>
      <c r="AI245">
        <v>1.2886600000000001E-3</v>
      </c>
      <c r="AJ245">
        <v>1.0309278E-2</v>
      </c>
      <c r="AK245">
        <v>4.1881442999999997E-2</v>
      </c>
      <c r="AL245">
        <v>8.8273195999999998E-2</v>
      </c>
      <c r="AM245">
        <v>0.13079896899999999</v>
      </c>
      <c r="AN245">
        <v>0.16688144299999999</v>
      </c>
      <c r="AO245">
        <v>0.150128866</v>
      </c>
      <c r="AP245">
        <v>0.163015464</v>
      </c>
      <c r="AQ245">
        <v>0.24742268000000001</v>
      </c>
      <c r="AR245">
        <v>3833</v>
      </c>
      <c r="AS245">
        <v>197</v>
      </c>
      <c r="AT245">
        <v>114</v>
      </c>
      <c r="AU245">
        <v>78</v>
      </c>
      <c r="AV245">
        <v>238</v>
      </c>
      <c r="AW245">
        <v>54</v>
      </c>
      <c r="AX245">
        <v>113</v>
      </c>
      <c r="AY245">
        <v>78</v>
      </c>
      <c r="AZ245">
        <v>158</v>
      </c>
      <c r="BA245">
        <v>115</v>
      </c>
      <c r="BB245">
        <v>623</v>
      </c>
      <c r="BC245">
        <v>930</v>
      </c>
      <c r="BD245">
        <v>293</v>
      </c>
      <c r="BE245">
        <v>511</v>
      </c>
      <c r="BF245">
        <v>253</v>
      </c>
      <c r="BG245">
        <v>57</v>
      </c>
      <c r="BH245">
        <v>21</v>
      </c>
      <c r="BI245">
        <v>43.6</v>
      </c>
      <c r="BJ245">
        <v>46</v>
      </c>
      <c r="BK245">
        <v>5.1395773999999998E-2</v>
      </c>
      <c r="BL245">
        <v>2.9741717000000001E-2</v>
      </c>
      <c r="BM245">
        <v>2.0349596000000001E-2</v>
      </c>
      <c r="BN245">
        <v>6.2092356000000001E-2</v>
      </c>
      <c r="BO245">
        <v>1.4088181999999999E-2</v>
      </c>
      <c r="BP245">
        <v>2.9480823999999999E-2</v>
      </c>
      <c r="BQ245">
        <v>2.0349596000000001E-2</v>
      </c>
      <c r="BR245">
        <v>4.1220975999999999E-2</v>
      </c>
      <c r="BS245">
        <v>3.0002609E-2</v>
      </c>
      <c r="BT245">
        <v>0.162535873</v>
      </c>
      <c r="BU245">
        <v>0.24262979400000001</v>
      </c>
      <c r="BV245">
        <v>7.6441430000000005E-2</v>
      </c>
      <c r="BW245">
        <v>0.13331594099999999</v>
      </c>
      <c r="BX245">
        <v>6.6005739999999993E-2</v>
      </c>
      <c r="BY245">
        <v>1.4870858000000001E-2</v>
      </c>
      <c r="BZ245">
        <v>5.478737E-3</v>
      </c>
      <c r="CA245">
        <v>36</v>
      </c>
      <c r="CB245">
        <v>11</v>
      </c>
      <c r="CC245">
        <v>0</v>
      </c>
      <c r="CD245">
        <v>0</v>
      </c>
      <c r="CE245">
        <v>0.54545454500000001</v>
      </c>
      <c r="CF245">
        <v>0.16666666699999999</v>
      </c>
      <c r="CG245" t="s">
        <v>164</v>
      </c>
      <c r="CH245" t="s">
        <v>2108</v>
      </c>
      <c r="CI245" t="s">
        <v>2104</v>
      </c>
      <c r="CJ245" t="s">
        <v>2101</v>
      </c>
      <c r="CK245" t="s">
        <v>2105</v>
      </c>
      <c r="CL245" t="s">
        <v>2109</v>
      </c>
    </row>
    <row r="246" spans="1:90">
      <c r="A246" s="1">
        <v>43952</v>
      </c>
      <c r="B246" t="s">
        <v>1353</v>
      </c>
      <c r="C246">
        <v>2342</v>
      </c>
      <c r="D246" t="s">
        <v>579</v>
      </c>
      <c r="E246">
        <v>1</v>
      </c>
      <c r="F246" t="s">
        <v>253</v>
      </c>
      <c r="G246" t="s">
        <v>56</v>
      </c>
      <c r="H246">
        <v>25</v>
      </c>
      <c r="I246" t="s">
        <v>201</v>
      </c>
      <c r="J246" t="s">
        <v>179</v>
      </c>
      <c r="K246">
        <v>311</v>
      </c>
      <c r="L246">
        <v>221931.96780000001</v>
      </c>
      <c r="M246">
        <v>5070</v>
      </c>
      <c r="N246">
        <v>8</v>
      </c>
      <c r="O246">
        <v>511</v>
      </c>
      <c r="P246">
        <v>1311</v>
      </c>
      <c r="Q246">
        <v>2819</v>
      </c>
      <c r="R246">
        <v>329</v>
      </c>
      <c r="S246">
        <v>92</v>
      </c>
      <c r="T246">
        <v>1.577909E-3</v>
      </c>
      <c r="U246">
        <v>0.100788955</v>
      </c>
      <c r="V246">
        <v>0.25857988199999998</v>
      </c>
      <c r="W246">
        <v>0.55601577899999999</v>
      </c>
      <c r="X246">
        <v>6.4891518999999995E-2</v>
      </c>
      <c r="Y246">
        <v>1.8145957000000001E-2</v>
      </c>
      <c r="Z246">
        <v>35</v>
      </c>
      <c r="AA246">
        <v>152</v>
      </c>
      <c r="AB246">
        <v>531</v>
      </c>
      <c r="AC246">
        <v>727</v>
      </c>
      <c r="AD246">
        <v>1716</v>
      </c>
      <c r="AE246">
        <v>1317</v>
      </c>
      <c r="AF246">
        <v>398</v>
      </c>
      <c r="AG246">
        <v>126</v>
      </c>
      <c r="AH246">
        <v>68</v>
      </c>
      <c r="AI246">
        <v>6.9033530000000001E-3</v>
      </c>
      <c r="AJ246">
        <v>2.9980276E-2</v>
      </c>
      <c r="AK246">
        <v>0.104733728</v>
      </c>
      <c r="AL246">
        <v>0.143392505</v>
      </c>
      <c r="AM246">
        <v>0.33846153800000001</v>
      </c>
      <c r="AN246">
        <v>0.25976331400000002</v>
      </c>
      <c r="AO246">
        <v>7.8500985999999995E-2</v>
      </c>
      <c r="AP246">
        <v>2.4852071E-2</v>
      </c>
      <c r="AQ246">
        <v>1.3412228999999999E-2</v>
      </c>
      <c r="AR246">
        <v>11936</v>
      </c>
      <c r="AS246">
        <v>864</v>
      </c>
      <c r="AT246">
        <v>449</v>
      </c>
      <c r="AU246">
        <v>214</v>
      </c>
      <c r="AV246">
        <v>635</v>
      </c>
      <c r="AW246">
        <v>140</v>
      </c>
      <c r="AX246">
        <v>267</v>
      </c>
      <c r="AY246">
        <v>270</v>
      </c>
      <c r="AZ246">
        <v>787</v>
      </c>
      <c r="BA246">
        <v>1032</v>
      </c>
      <c r="BB246">
        <v>2700</v>
      </c>
      <c r="BC246">
        <v>2134</v>
      </c>
      <c r="BD246">
        <v>589</v>
      </c>
      <c r="BE246">
        <v>904</v>
      </c>
      <c r="BF246">
        <v>644</v>
      </c>
      <c r="BG246">
        <v>194</v>
      </c>
      <c r="BH246">
        <v>113</v>
      </c>
      <c r="BI246">
        <v>38.299999999999997</v>
      </c>
      <c r="BJ246">
        <v>37</v>
      </c>
      <c r="BK246">
        <v>7.2386059000000003E-2</v>
      </c>
      <c r="BL246">
        <v>3.7617291999999997E-2</v>
      </c>
      <c r="BM246">
        <v>1.7928954E-2</v>
      </c>
      <c r="BN246">
        <v>5.3200402000000001E-2</v>
      </c>
      <c r="BO246">
        <v>1.1729223E-2</v>
      </c>
      <c r="BP246">
        <v>2.2369303E-2</v>
      </c>
      <c r="BQ246">
        <v>2.2620642999999999E-2</v>
      </c>
      <c r="BR246">
        <v>6.5934987E-2</v>
      </c>
      <c r="BS246">
        <v>8.6461125999999999E-2</v>
      </c>
      <c r="BT246">
        <v>0.22620643400000001</v>
      </c>
      <c r="BU246">
        <v>0.17878686299999999</v>
      </c>
      <c r="BV246">
        <v>4.9346515000000001E-2</v>
      </c>
      <c r="BW246">
        <v>7.5737264999999998E-2</v>
      </c>
      <c r="BX246">
        <v>5.3954424000000001E-2</v>
      </c>
      <c r="BY246">
        <v>1.6253350999999999E-2</v>
      </c>
      <c r="BZ246">
        <v>9.4671579999999998E-3</v>
      </c>
      <c r="CA246">
        <v>4</v>
      </c>
      <c r="CB246">
        <v>59</v>
      </c>
      <c r="CC246">
        <v>56</v>
      </c>
      <c r="CD246">
        <v>0.18006430900000001</v>
      </c>
      <c r="CE246">
        <v>1.2861736E-2</v>
      </c>
      <c r="CF246">
        <v>0.189710611</v>
      </c>
      <c r="CG246" t="s">
        <v>158</v>
      </c>
      <c r="CH246" t="s">
        <v>2099</v>
      </c>
      <c r="CI246" t="s">
        <v>2100</v>
      </c>
      <c r="CJ246" t="s">
        <v>2101</v>
      </c>
      <c r="CK246" t="s">
        <v>2102</v>
      </c>
      <c r="CL246" t="s">
        <v>2103</v>
      </c>
    </row>
    <row r="247" spans="1:90">
      <c r="A247" s="1">
        <v>43967</v>
      </c>
      <c r="B247" t="s">
        <v>1354</v>
      </c>
      <c r="C247">
        <v>5422</v>
      </c>
      <c r="D247" t="s">
        <v>976</v>
      </c>
      <c r="E247">
        <v>1</v>
      </c>
      <c r="F247" t="s">
        <v>253</v>
      </c>
      <c r="G247" t="s">
        <v>143</v>
      </c>
      <c r="H247">
        <v>27</v>
      </c>
      <c r="I247" t="s">
        <v>228</v>
      </c>
      <c r="J247" t="s">
        <v>214</v>
      </c>
      <c r="K247">
        <v>136</v>
      </c>
      <c r="L247">
        <v>505787.5</v>
      </c>
      <c r="M247">
        <v>3100</v>
      </c>
      <c r="N247">
        <v>2</v>
      </c>
      <c r="O247">
        <v>213</v>
      </c>
      <c r="P247">
        <v>705</v>
      </c>
      <c r="Q247">
        <v>1287</v>
      </c>
      <c r="R247">
        <v>670</v>
      </c>
      <c r="S247">
        <v>223</v>
      </c>
      <c r="T247">
        <v>6.45161E-4</v>
      </c>
      <c r="U247">
        <v>6.8709676999999997E-2</v>
      </c>
      <c r="V247">
        <v>0.22741935499999999</v>
      </c>
      <c r="W247">
        <v>0.41516129000000002</v>
      </c>
      <c r="X247">
        <v>0.216129032</v>
      </c>
      <c r="Y247">
        <v>7.1935483999999994E-2</v>
      </c>
      <c r="Z247">
        <v>6</v>
      </c>
      <c r="AA247">
        <v>36</v>
      </c>
      <c r="AB247">
        <v>212</v>
      </c>
      <c r="AC247">
        <v>569</v>
      </c>
      <c r="AD247">
        <v>672</v>
      </c>
      <c r="AE247">
        <v>620</v>
      </c>
      <c r="AF247">
        <v>407</v>
      </c>
      <c r="AG247">
        <v>305</v>
      </c>
      <c r="AH247">
        <v>273</v>
      </c>
      <c r="AI247">
        <v>1.9354839999999999E-3</v>
      </c>
      <c r="AJ247">
        <v>1.1612903000000001E-2</v>
      </c>
      <c r="AK247">
        <v>6.8387096999999994E-2</v>
      </c>
      <c r="AL247">
        <v>0.18354838700000001</v>
      </c>
      <c r="AM247">
        <v>0.216774194</v>
      </c>
      <c r="AN247">
        <v>0.2</v>
      </c>
      <c r="AO247">
        <v>0.13129032299999999</v>
      </c>
      <c r="AP247">
        <v>9.8387097000000007E-2</v>
      </c>
      <c r="AQ247">
        <v>8.8064515999999995E-2</v>
      </c>
      <c r="AR247">
        <v>8061</v>
      </c>
      <c r="AS247">
        <v>598</v>
      </c>
      <c r="AT247">
        <v>304</v>
      </c>
      <c r="AU247">
        <v>192</v>
      </c>
      <c r="AV247">
        <v>507</v>
      </c>
      <c r="AW247">
        <v>97</v>
      </c>
      <c r="AX247">
        <v>213</v>
      </c>
      <c r="AY247">
        <v>157</v>
      </c>
      <c r="AZ247">
        <v>412</v>
      </c>
      <c r="BA247">
        <v>446</v>
      </c>
      <c r="BB247">
        <v>1885</v>
      </c>
      <c r="BC247">
        <v>1610</v>
      </c>
      <c r="BD247">
        <v>440</v>
      </c>
      <c r="BE247">
        <v>624</v>
      </c>
      <c r="BF247">
        <v>387</v>
      </c>
      <c r="BG247">
        <v>103</v>
      </c>
      <c r="BH247">
        <v>86</v>
      </c>
      <c r="BI247">
        <v>38.5</v>
      </c>
      <c r="BJ247">
        <v>39</v>
      </c>
      <c r="BK247">
        <v>7.4184343999999999E-2</v>
      </c>
      <c r="BL247">
        <v>3.7712442999999998E-2</v>
      </c>
      <c r="BM247">
        <v>2.3818385000000001E-2</v>
      </c>
      <c r="BN247">
        <v>6.2895422000000006E-2</v>
      </c>
      <c r="BO247">
        <v>1.2033245999999999E-2</v>
      </c>
      <c r="BP247">
        <v>2.6423520999999998E-2</v>
      </c>
      <c r="BQ247">
        <v>1.9476492000000001E-2</v>
      </c>
      <c r="BR247">
        <v>5.1110283999999999E-2</v>
      </c>
      <c r="BS247">
        <v>5.5328123E-2</v>
      </c>
      <c r="BT247">
        <v>0.23384195499999999</v>
      </c>
      <c r="BU247">
        <v>0.199727081</v>
      </c>
      <c r="BV247">
        <v>5.4583799000000002E-2</v>
      </c>
      <c r="BW247">
        <v>7.7409750999999999E-2</v>
      </c>
      <c r="BX247">
        <v>4.8008931999999997E-2</v>
      </c>
      <c r="BY247">
        <v>1.2777571E-2</v>
      </c>
      <c r="BZ247">
        <v>1.0668652000000001E-2</v>
      </c>
      <c r="CA247">
        <v>28</v>
      </c>
      <c r="CB247">
        <v>31</v>
      </c>
      <c r="CC247">
        <v>20</v>
      </c>
      <c r="CD247">
        <v>0.147058824</v>
      </c>
      <c r="CE247">
        <v>0.20588235299999999</v>
      </c>
      <c r="CF247">
        <v>0.227941176</v>
      </c>
      <c r="CG247" t="s">
        <v>164</v>
      </c>
      <c r="CH247" t="s">
        <v>2108</v>
      </c>
      <c r="CI247" t="s">
        <v>2104</v>
      </c>
      <c r="CJ247" t="s">
        <v>2101</v>
      </c>
      <c r="CK247" t="s">
        <v>2105</v>
      </c>
      <c r="CL247" t="s">
        <v>2109</v>
      </c>
    </row>
    <row r="248" spans="1:90">
      <c r="A248" s="1">
        <v>43953</v>
      </c>
      <c r="B248" t="s">
        <v>1355</v>
      </c>
      <c r="C248">
        <v>7747</v>
      </c>
      <c r="D248" t="s">
        <v>610</v>
      </c>
      <c r="E248">
        <v>2</v>
      </c>
      <c r="F248" t="s">
        <v>255</v>
      </c>
      <c r="G248" t="s">
        <v>73</v>
      </c>
      <c r="H248">
        <v>23</v>
      </c>
      <c r="I248" t="s">
        <v>201</v>
      </c>
      <c r="J248" t="s">
        <v>183</v>
      </c>
      <c r="K248">
        <v>107</v>
      </c>
      <c r="L248">
        <v>330963.19630000001</v>
      </c>
      <c r="M248">
        <v>2107</v>
      </c>
      <c r="N248">
        <v>4</v>
      </c>
      <c r="O248">
        <v>91</v>
      </c>
      <c r="P248">
        <v>470</v>
      </c>
      <c r="Q248">
        <v>1050</v>
      </c>
      <c r="R248">
        <v>380</v>
      </c>
      <c r="S248">
        <v>112</v>
      </c>
      <c r="T248">
        <v>1.8984340000000001E-3</v>
      </c>
      <c r="U248">
        <v>4.3189368999999998E-2</v>
      </c>
      <c r="V248">
        <v>0.223065971</v>
      </c>
      <c r="W248">
        <v>0.49833886999999999</v>
      </c>
      <c r="X248">
        <v>0.18035121000000001</v>
      </c>
      <c r="Y248">
        <v>5.3156146000000001E-2</v>
      </c>
      <c r="Z248">
        <v>1</v>
      </c>
      <c r="AA248">
        <v>15</v>
      </c>
      <c r="AB248">
        <v>94</v>
      </c>
      <c r="AC248">
        <v>315</v>
      </c>
      <c r="AD248">
        <v>570</v>
      </c>
      <c r="AE248">
        <v>466</v>
      </c>
      <c r="AF248">
        <v>281</v>
      </c>
      <c r="AG248">
        <v>187</v>
      </c>
      <c r="AH248">
        <v>178</v>
      </c>
      <c r="AI248">
        <v>4.7460800000000001E-4</v>
      </c>
      <c r="AJ248">
        <v>7.1191270000000003E-3</v>
      </c>
      <c r="AK248">
        <v>4.4613194000000002E-2</v>
      </c>
      <c r="AL248">
        <v>0.14950166100000001</v>
      </c>
      <c r="AM248">
        <v>0.27052681499999998</v>
      </c>
      <c r="AN248">
        <v>0.221167537</v>
      </c>
      <c r="AO248">
        <v>0.133364974</v>
      </c>
      <c r="AP248">
        <v>8.8751780000000002E-2</v>
      </c>
      <c r="AQ248">
        <v>8.4480304000000006E-2</v>
      </c>
      <c r="AR248">
        <v>4828</v>
      </c>
      <c r="AS248">
        <v>257</v>
      </c>
      <c r="AT248">
        <v>156</v>
      </c>
      <c r="AU248">
        <v>95</v>
      </c>
      <c r="AV248">
        <v>268</v>
      </c>
      <c r="AW248">
        <v>45</v>
      </c>
      <c r="AX248">
        <v>110</v>
      </c>
      <c r="AY248">
        <v>87</v>
      </c>
      <c r="AZ248">
        <v>221</v>
      </c>
      <c r="BA248">
        <v>235</v>
      </c>
      <c r="BB248">
        <v>912</v>
      </c>
      <c r="BC248">
        <v>935</v>
      </c>
      <c r="BD248">
        <v>384</v>
      </c>
      <c r="BE248">
        <v>653</v>
      </c>
      <c r="BF248">
        <v>333</v>
      </c>
      <c r="BG248">
        <v>106</v>
      </c>
      <c r="BH248">
        <v>31</v>
      </c>
      <c r="BI248">
        <v>43.7</v>
      </c>
      <c r="BJ248">
        <v>45</v>
      </c>
      <c r="BK248">
        <v>5.3231151999999997E-2</v>
      </c>
      <c r="BL248">
        <v>3.2311515999999998E-2</v>
      </c>
      <c r="BM248">
        <v>1.9676885000000002E-2</v>
      </c>
      <c r="BN248">
        <v>5.5509528000000002E-2</v>
      </c>
      <c r="BO248">
        <v>9.3206299999999999E-3</v>
      </c>
      <c r="BP248">
        <v>2.2783761E-2</v>
      </c>
      <c r="BQ248">
        <v>1.8019884E-2</v>
      </c>
      <c r="BR248">
        <v>4.5774648000000001E-2</v>
      </c>
      <c r="BS248">
        <v>4.8674399E-2</v>
      </c>
      <c r="BT248">
        <v>0.18889809399999999</v>
      </c>
      <c r="BU248">
        <v>0.19366197199999999</v>
      </c>
      <c r="BV248">
        <v>7.9536040000000002E-2</v>
      </c>
      <c r="BW248">
        <v>0.13525269300000001</v>
      </c>
      <c r="BX248">
        <v>6.8972659000000006E-2</v>
      </c>
      <c r="BY248">
        <v>2.1955261E-2</v>
      </c>
      <c r="BZ248">
        <v>6.4208779999999997E-3</v>
      </c>
      <c r="CA248">
        <v>25</v>
      </c>
      <c r="CB248">
        <v>41</v>
      </c>
      <c r="CC248">
        <v>4</v>
      </c>
      <c r="CD248">
        <v>3.7383178000000003E-2</v>
      </c>
      <c r="CE248">
        <v>0.23364486000000001</v>
      </c>
      <c r="CF248">
        <v>0.38317757000000002</v>
      </c>
      <c r="CG248" t="s">
        <v>160</v>
      </c>
      <c r="CH248" t="s">
        <v>2106</v>
      </c>
      <c r="CI248" t="s">
        <v>2100</v>
      </c>
      <c r="CJ248" t="s">
        <v>2101</v>
      </c>
      <c r="CK248" t="s">
        <v>2102</v>
      </c>
      <c r="CL248" t="s">
        <v>2107</v>
      </c>
    </row>
    <row r="249" spans="1:90">
      <c r="A249" s="1">
        <v>43979</v>
      </c>
      <c r="B249" t="s">
        <v>1356</v>
      </c>
      <c r="C249">
        <v>5422</v>
      </c>
      <c r="D249" t="s">
        <v>1022</v>
      </c>
      <c r="E249">
        <v>3</v>
      </c>
      <c r="F249" t="s">
        <v>255</v>
      </c>
      <c r="G249" t="s">
        <v>132</v>
      </c>
      <c r="H249">
        <v>19</v>
      </c>
      <c r="I249" t="s">
        <v>228</v>
      </c>
      <c r="J249" t="s">
        <v>215</v>
      </c>
      <c r="K249">
        <v>201</v>
      </c>
      <c r="L249">
        <v>644495.22389999998</v>
      </c>
      <c r="M249">
        <v>3206</v>
      </c>
      <c r="N249">
        <v>5</v>
      </c>
      <c r="O249">
        <v>591</v>
      </c>
      <c r="P249">
        <v>928</v>
      </c>
      <c r="Q249">
        <v>867</v>
      </c>
      <c r="R249">
        <v>481</v>
      </c>
      <c r="S249">
        <v>334</v>
      </c>
      <c r="T249">
        <v>1.559576E-3</v>
      </c>
      <c r="U249">
        <v>0.184341859</v>
      </c>
      <c r="V249">
        <v>0.28945726799999999</v>
      </c>
      <c r="W249">
        <v>0.27043044300000002</v>
      </c>
      <c r="X249">
        <v>0.15003119200000001</v>
      </c>
      <c r="Y249">
        <v>0.10417966300000001</v>
      </c>
      <c r="Z249">
        <v>31</v>
      </c>
      <c r="AA249">
        <v>175</v>
      </c>
      <c r="AB249">
        <v>463</v>
      </c>
      <c r="AC249">
        <v>651</v>
      </c>
      <c r="AD249">
        <v>494</v>
      </c>
      <c r="AE249">
        <v>458</v>
      </c>
      <c r="AF249">
        <v>335</v>
      </c>
      <c r="AG249">
        <v>211</v>
      </c>
      <c r="AH249">
        <v>388</v>
      </c>
      <c r="AI249">
        <v>9.66937E-3</v>
      </c>
      <c r="AJ249">
        <v>5.4585152999999997E-2</v>
      </c>
      <c r="AK249">
        <v>0.144416719</v>
      </c>
      <c r="AL249">
        <v>0.203056769</v>
      </c>
      <c r="AM249">
        <v>0.15408608900000001</v>
      </c>
      <c r="AN249">
        <v>0.14285714299999999</v>
      </c>
      <c r="AO249">
        <v>0.104491578</v>
      </c>
      <c r="AP249">
        <v>6.5814099000000001E-2</v>
      </c>
      <c r="AQ249">
        <v>0.121023082</v>
      </c>
      <c r="AR249">
        <v>7147</v>
      </c>
      <c r="AS249">
        <v>519</v>
      </c>
      <c r="AT249">
        <v>264</v>
      </c>
      <c r="AU249">
        <v>178</v>
      </c>
      <c r="AV249">
        <v>389</v>
      </c>
      <c r="AW249">
        <v>69</v>
      </c>
      <c r="AX249">
        <v>151</v>
      </c>
      <c r="AY249">
        <v>96</v>
      </c>
      <c r="AZ249">
        <v>249</v>
      </c>
      <c r="BA249">
        <v>359</v>
      </c>
      <c r="BB249">
        <v>1907</v>
      </c>
      <c r="BC249">
        <v>1437</v>
      </c>
      <c r="BD249">
        <v>353</v>
      </c>
      <c r="BE249">
        <v>543</v>
      </c>
      <c r="BF249">
        <v>398</v>
      </c>
      <c r="BG249">
        <v>162</v>
      </c>
      <c r="BH249">
        <v>73</v>
      </c>
      <c r="BI249">
        <v>39.9</v>
      </c>
      <c r="BJ249">
        <v>39</v>
      </c>
      <c r="BK249">
        <v>7.2617881999999995E-2</v>
      </c>
      <c r="BL249">
        <v>3.6938576000000001E-2</v>
      </c>
      <c r="BM249">
        <v>2.4905554999999999E-2</v>
      </c>
      <c r="BN249">
        <v>5.4428431999999999E-2</v>
      </c>
      <c r="BO249">
        <v>9.6544000000000005E-3</v>
      </c>
      <c r="BP249">
        <v>2.1127745999999999E-2</v>
      </c>
      <c r="BQ249">
        <v>1.3432209000000001E-2</v>
      </c>
      <c r="BR249">
        <v>3.4839793000000001E-2</v>
      </c>
      <c r="BS249">
        <v>5.0230865999999999E-2</v>
      </c>
      <c r="BT249">
        <v>0.26682524099999999</v>
      </c>
      <c r="BU249">
        <v>0.20106338300000001</v>
      </c>
      <c r="BV249">
        <v>4.9391352999999999E-2</v>
      </c>
      <c r="BW249">
        <v>7.5975933999999995E-2</v>
      </c>
      <c r="BX249">
        <v>5.5687700999999999E-2</v>
      </c>
      <c r="BY249">
        <v>2.2666853000000001E-2</v>
      </c>
      <c r="BZ249">
        <v>1.0214076000000001E-2</v>
      </c>
      <c r="CA249">
        <v>37</v>
      </c>
      <c r="CB249">
        <v>33</v>
      </c>
      <c r="CC249">
        <v>58</v>
      </c>
      <c r="CD249">
        <v>0.28855721400000001</v>
      </c>
      <c r="CE249">
        <v>0.18407960200000001</v>
      </c>
      <c r="CF249">
        <v>0.16417910399999999</v>
      </c>
      <c r="CG249" t="s">
        <v>164</v>
      </c>
      <c r="CH249" t="s">
        <v>2108</v>
      </c>
      <c r="CI249" t="s">
        <v>2104</v>
      </c>
      <c r="CJ249" t="s">
        <v>2101</v>
      </c>
      <c r="CK249" t="s">
        <v>2105</v>
      </c>
      <c r="CL249" t="s">
        <v>2109</v>
      </c>
    </row>
    <row r="250" spans="1:90">
      <c r="A250" s="1">
        <v>43973</v>
      </c>
      <c r="B250" t="s">
        <v>1357</v>
      </c>
      <c r="C250">
        <v>1765</v>
      </c>
      <c r="D250" t="s">
        <v>851</v>
      </c>
      <c r="E250">
        <v>1</v>
      </c>
      <c r="F250" t="s">
        <v>255</v>
      </c>
      <c r="G250" t="s">
        <v>110</v>
      </c>
      <c r="H250">
        <v>22</v>
      </c>
      <c r="I250" t="s">
        <v>228</v>
      </c>
      <c r="J250" t="s">
        <v>224</v>
      </c>
      <c r="K250">
        <v>248</v>
      </c>
      <c r="L250">
        <v>411781.14919999999</v>
      </c>
      <c r="M250">
        <v>2986</v>
      </c>
      <c r="N250">
        <v>39</v>
      </c>
      <c r="O250">
        <v>762</v>
      </c>
      <c r="P250">
        <v>997</v>
      </c>
      <c r="Q250">
        <v>926</v>
      </c>
      <c r="R250">
        <v>202</v>
      </c>
      <c r="S250">
        <v>60</v>
      </c>
      <c r="T250">
        <v>1.3060950999999999E-2</v>
      </c>
      <c r="U250">
        <v>0.25519089099999998</v>
      </c>
      <c r="V250">
        <v>0.33389149400000001</v>
      </c>
      <c r="W250">
        <v>0.31011386499999999</v>
      </c>
      <c r="X250">
        <v>6.7649028999999999E-2</v>
      </c>
      <c r="Y250">
        <v>2.0093771E-2</v>
      </c>
      <c r="Z250">
        <v>54</v>
      </c>
      <c r="AA250">
        <v>292</v>
      </c>
      <c r="AB250">
        <v>614</v>
      </c>
      <c r="AC250">
        <v>662</v>
      </c>
      <c r="AD250">
        <v>592</v>
      </c>
      <c r="AE250">
        <v>430</v>
      </c>
      <c r="AF250">
        <v>187</v>
      </c>
      <c r="AG250">
        <v>89</v>
      </c>
      <c r="AH250">
        <v>66</v>
      </c>
      <c r="AI250">
        <v>1.8084394E-2</v>
      </c>
      <c r="AJ250">
        <v>9.7789685000000001E-2</v>
      </c>
      <c r="AK250">
        <v>0.20562625600000001</v>
      </c>
      <c r="AL250">
        <v>0.221701273</v>
      </c>
      <c r="AM250">
        <v>0.19825854000000001</v>
      </c>
      <c r="AN250">
        <v>0.144005358</v>
      </c>
      <c r="AO250">
        <v>6.2625585999999997E-2</v>
      </c>
      <c r="AP250">
        <v>2.9805760000000001E-2</v>
      </c>
      <c r="AQ250">
        <v>2.2103148E-2</v>
      </c>
      <c r="AR250">
        <v>6518</v>
      </c>
      <c r="AS250">
        <v>486</v>
      </c>
      <c r="AT250">
        <v>235</v>
      </c>
      <c r="AU250">
        <v>137</v>
      </c>
      <c r="AV250">
        <v>343</v>
      </c>
      <c r="AW250">
        <v>75</v>
      </c>
      <c r="AX250">
        <v>134</v>
      </c>
      <c r="AY250">
        <v>123</v>
      </c>
      <c r="AZ250">
        <v>386</v>
      </c>
      <c r="BA250">
        <v>597</v>
      </c>
      <c r="BB250">
        <v>1699</v>
      </c>
      <c r="BC250">
        <v>1135</v>
      </c>
      <c r="BD250">
        <v>332</v>
      </c>
      <c r="BE250">
        <v>432</v>
      </c>
      <c r="BF250">
        <v>279</v>
      </c>
      <c r="BG250">
        <v>65</v>
      </c>
      <c r="BH250">
        <v>60</v>
      </c>
      <c r="BI250">
        <v>37.1</v>
      </c>
      <c r="BJ250">
        <v>35</v>
      </c>
      <c r="BK250">
        <v>7.4562748999999998E-2</v>
      </c>
      <c r="BL250">
        <v>3.6054004000000001E-2</v>
      </c>
      <c r="BM250">
        <v>2.1018716999999999E-2</v>
      </c>
      <c r="BN250">
        <v>5.2623504000000002E-2</v>
      </c>
      <c r="BO250">
        <v>1.1506597E-2</v>
      </c>
      <c r="BP250">
        <v>2.0558454E-2</v>
      </c>
      <c r="BQ250">
        <v>1.8870819E-2</v>
      </c>
      <c r="BR250">
        <v>5.9220620000000002E-2</v>
      </c>
      <c r="BS250">
        <v>9.1592513E-2</v>
      </c>
      <c r="BT250">
        <v>0.26066277999999998</v>
      </c>
      <c r="BU250">
        <v>0.17413317</v>
      </c>
      <c r="BV250">
        <v>5.0935870000000001E-2</v>
      </c>
      <c r="BW250">
        <v>6.6277999000000004E-2</v>
      </c>
      <c r="BX250">
        <v>4.2804541000000002E-2</v>
      </c>
      <c r="BY250">
        <v>9.9723840000000008E-3</v>
      </c>
      <c r="BZ250">
        <v>9.2052780000000008E-3</v>
      </c>
      <c r="CA250">
        <v>8</v>
      </c>
      <c r="CB250">
        <v>49</v>
      </c>
      <c r="CC250">
        <v>131</v>
      </c>
      <c r="CD250">
        <v>0.52822580600000002</v>
      </c>
      <c r="CE250">
        <v>3.2258065000000002E-2</v>
      </c>
      <c r="CF250">
        <v>0.197580645</v>
      </c>
      <c r="CG250" t="s">
        <v>157</v>
      </c>
      <c r="CH250" t="s">
        <v>2108</v>
      </c>
      <c r="CI250" t="s">
        <v>2100</v>
      </c>
      <c r="CJ250" t="s">
        <v>2101</v>
      </c>
      <c r="CK250" t="s">
        <v>2102</v>
      </c>
      <c r="CL250" t="s">
        <v>2109</v>
      </c>
    </row>
    <row r="251" spans="1:90">
      <c r="A251" s="1">
        <v>43961</v>
      </c>
      <c r="B251" t="s">
        <v>1358</v>
      </c>
      <c r="C251">
        <v>2346</v>
      </c>
      <c r="D251" t="s">
        <v>338</v>
      </c>
      <c r="E251">
        <v>1</v>
      </c>
      <c r="F251" t="s">
        <v>253</v>
      </c>
      <c r="G251" t="s">
        <v>108</v>
      </c>
      <c r="H251">
        <v>22</v>
      </c>
      <c r="I251" t="s">
        <v>201</v>
      </c>
      <c r="J251" t="s">
        <v>198</v>
      </c>
      <c r="K251">
        <v>199</v>
      </c>
      <c r="L251">
        <v>270760.17090000003</v>
      </c>
      <c r="M251">
        <v>4339</v>
      </c>
      <c r="N251">
        <v>5</v>
      </c>
      <c r="O251">
        <v>448</v>
      </c>
      <c r="P251">
        <v>1282</v>
      </c>
      <c r="Q251">
        <v>1948</v>
      </c>
      <c r="R251">
        <v>586</v>
      </c>
      <c r="S251">
        <v>70</v>
      </c>
      <c r="T251">
        <v>1.1523390000000001E-3</v>
      </c>
      <c r="U251">
        <v>0.103249597</v>
      </c>
      <c r="V251">
        <v>0.29545978299999998</v>
      </c>
      <c r="W251">
        <v>0.44895137099999999</v>
      </c>
      <c r="X251">
        <v>0.13505416000000001</v>
      </c>
      <c r="Y251">
        <v>1.6132748999999998E-2</v>
      </c>
      <c r="Z251">
        <v>12</v>
      </c>
      <c r="AA251">
        <v>65</v>
      </c>
      <c r="AB251">
        <v>421</v>
      </c>
      <c r="AC251">
        <v>1007</v>
      </c>
      <c r="AD251">
        <v>1105</v>
      </c>
      <c r="AE251">
        <v>932</v>
      </c>
      <c r="AF251">
        <v>418</v>
      </c>
      <c r="AG251">
        <v>247</v>
      </c>
      <c r="AH251">
        <v>132</v>
      </c>
      <c r="AI251">
        <v>2.765614E-3</v>
      </c>
      <c r="AJ251">
        <v>1.498041E-2</v>
      </c>
      <c r="AK251">
        <v>9.7026965000000007E-2</v>
      </c>
      <c r="AL251">
        <v>0.232081125</v>
      </c>
      <c r="AM251">
        <v>0.25466697399999999</v>
      </c>
      <c r="AN251">
        <v>0.214796036</v>
      </c>
      <c r="AO251">
        <v>9.6335561E-2</v>
      </c>
      <c r="AP251">
        <v>5.6925559000000001E-2</v>
      </c>
      <c r="AQ251">
        <v>3.0421756000000001E-2</v>
      </c>
      <c r="AR251">
        <v>10295</v>
      </c>
      <c r="AS251">
        <v>644</v>
      </c>
      <c r="AT251">
        <v>383</v>
      </c>
      <c r="AU251">
        <v>204</v>
      </c>
      <c r="AV251">
        <v>599</v>
      </c>
      <c r="AW251">
        <v>165</v>
      </c>
      <c r="AX251">
        <v>285</v>
      </c>
      <c r="AY251">
        <v>234</v>
      </c>
      <c r="AZ251">
        <v>606</v>
      </c>
      <c r="BA251">
        <v>685</v>
      </c>
      <c r="BB251">
        <v>2225</v>
      </c>
      <c r="BC251">
        <v>2171</v>
      </c>
      <c r="BD251">
        <v>601</v>
      </c>
      <c r="BE251">
        <v>744</v>
      </c>
      <c r="BF251">
        <v>534</v>
      </c>
      <c r="BG251">
        <v>146</v>
      </c>
      <c r="BH251">
        <v>69</v>
      </c>
      <c r="BI251">
        <v>38.9</v>
      </c>
      <c r="BJ251">
        <v>39</v>
      </c>
      <c r="BK251">
        <v>6.2554637999999996E-2</v>
      </c>
      <c r="BL251">
        <v>3.7202525E-2</v>
      </c>
      <c r="BM251">
        <v>1.9815444000000002E-2</v>
      </c>
      <c r="BN251">
        <v>5.8183583999999997E-2</v>
      </c>
      <c r="BO251">
        <v>1.6027197999999999E-2</v>
      </c>
      <c r="BP251">
        <v>2.7683341E-2</v>
      </c>
      <c r="BQ251">
        <v>2.272948E-2</v>
      </c>
      <c r="BR251">
        <v>5.8863525999999999E-2</v>
      </c>
      <c r="BS251">
        <v>6.6537154000000001E-2</v>
      </c>
      <c r="BT251">
        <v>0.216124332</v>
      </c>
      <c r="BU251">
        <v>0.210879068</v>
      </c>
      <c r="BV251">
        <v>5.8377853E-2</v>
      </c>
      <c r="BW251">
        <v>7.2268091000000007E-2</v>
      </c>
      <c r="BX251">
        <v>5.186984E-2</v>
      </c>
      <c r="BY251">
        <v>1.4181642E-2</v>
      </c>
      <c r="BZ251">
        <v>6.7022829999999999E-3</v>
      </c>
      <c r="CA251">
        <v>21</v>
      </c>
      <c r="CB251">
        <v>51</v>
      </c>
      <c r="CC251">
        <v>21</v>
      </c>
      <c r="CD251">
        <v>0.10552763800000001</v>
      </c>
      <c r="CE251">
        <v>0.10552763800000001</v>
      </c>
      <c r="CF251">
        <v>0.25628140700000002</v>
      </c>
      <c r="CG251" t="s">
        <v>159</v>
      </c>
      <c r="CH251" t="s">
        <v>2110</v>
      </c>
      <c r="CI251" t="s">
        <v>2111</v>
      </c>
      <c r="CJ251" t="s">
        <v>167</v>
      </c>
      <c r="CK251" t="s">
        <v>2102</v>
      </c>
      <c r="CL251" t="s">
        <v>2112</v>
      </c>
    </row>
    <row r="252" spans="1:90">
      <c r="A252" s="1">
        <v>43965</v>
      </c>
      <c r="B252" t="s">
        <v>1359</v>
      </c>
      <c r="C252">
        <v>7747</v>
      </c>
      <c r="D252" t="s">
        <v>590</v>
      </c>
      <c r="E252">
        <v>2</v>
      </c>
      <c r="F252" t="s">
        <v>255</v>
      </c>
      <c r="G252" t="s">
        <v>93</v>
      </c>
      <c r="H252">
        <v>25</v>
      </c>
      <c r="I252" t="s">
        <v>201</v>
      </c>
      <c r="J252" t="s">
        <v>175</v>
      </c>
      <c r="K252">
        <v>168</v>
      </c>
      <c r="L252">
        <v>252169.23209999999</v>
      </c>
      <c r="M252">
        <v>3182</v>
      </c>
      <c r="N252">
        <v>9</v>
      </c>
      <c r="O252">
        <v>286</v>
      </c>
      <c r="P252">
        <v>914</v>
      </c>
      <c r="Q252">
        <v>1693</v>
      </c>
      <c r="R252">
        <v>222</v>
      </c>
      <c r="S252">
        <v>58</v>
      </c>
      <c r="T252">
        <v>2.82841E-3</v>
      </c>
      <c r="U252">
        <v>8.9880578000000003E-2</v>
      </c>
      <c r="V252">
        <v>0.28724072899999997</v>
      </c>
      <c r="W252">
        <v>0.53205531100000003</v>
      </c>
      <c r="X252">
        <v>6.9767441999999999E-2</v>
      </c>
      <c r="Y252">
        <v>1.8227529999999999E-2</v>
      </c>
      <c r="Z252">
        <v>8</v>
      </c>
      <c r="AA252">
        <v>59</v>
      </c>
      <c r="AB252">
        <v>298</v>
      </c>
      <c r="AC252">
        <v>766</v>
      </c>
      <c r="AD252">
        <v>948</v>
      </c>
      <c r="AE252">
        <v>730</v>
      </c>
      <c r="AF252">
        <v>236</v>
      </c>
      <c r="AG252">
        <v>84</v>
      </c>
      <c r="AH252">
        <v>53</v>
      </c>
      <c r="AI252">
        <v>2.514142E-3</v>
      </c>
      <c r="AJ252">
        <v>1.8541798000000002E-2</v>
      </c>
      <c r="AK252">
        <v>9.3651790999999998E-2</v>
      </c>
      <c r="AL252">
        <v>0.240729101</v>
      </c>
      <c r="AM252">
        <v>0.29792583299999997</v>
      </c>
      <c r="AN252">
        <v>0.22941546199999999</v>
      </c>
      <c r="AO252">
        <v>7.4167189999999994E-2</v>
      </c>
      <c r="AP252">
        <v>2.6398491999999999E-2</v>
      </c>
      <c r="AQ252">
        <v>1.6656191000000001E-2</v>
      </c>
      <c r="AR252">
        <v>7339</v>
      </c>
      <c r="AS252">
        <v>580</v>
      </c>
      <c r="AT252">
        <v>304</v>
      </c>
      <c r="AU252">
        <v>176</v>
      </c>
      <c r="AV252">
        <v>450</v>
      </c>
      <c r="AW252">
        <v>97</v>
      </c>
      <c r="AX252">
        <v>188</v>
      </c>
      <c r="AY252">
        <v>188</v>
      </c>
      <c r="AZ252">
        <v>495</v>
      </c>
      <c r="BA252">
        <v>464</v>
      </c>
      <c r="BB252">
        <v>1280</v>
      </c>
      <c r="BC252">
        <v>1397</v>
      </c>
      <c r="BD252">
        <v>377</v>
      </c>
      <c r="BE252">
        <v>603</v>
      </c>
      <c r="BF252">
        <v>559</v>
      </c>
      <c r="BG252">
        <v>122</v>
      </c>
      <c r="BH252">
        <v>59</v>
      </c>
      <c r="BI252">
        <v>39.1</v>
      </c>
      <c r="BJ252">
        <v>39</v>
      </c>
      <c r="BK252">
        <v>7.9029841000000003E-2</v>
      </c>
      <c r="BL252">
        <v>4.1422537000000002E-2</v>
      </c>
      <c r="BM252">
        <v>2.3981468999999998E-2</v>
      </c>
      <c r="BN252">
        <v>6.1316256E-2</v>
      </c>
      <c r="BO252">
        <v>1.3217059999999999E-2</v>
      </c>
      <c r="BP252">
        <v>2.5616568999999999E-2</v>
      </c>
      <c r="BQ252">
        <v>2.5616568999999999E-2</v>
      </c>
      <c r="BR252">
        <v>6.7447881000000001E-2</v>
      </c>
      <c r="BS252">
        <v>6.3223872E-2</v>
      </c>
      <c r="BT252">
        <v>0.17441068300000001</v>
      </c>
      <c r="BU252">
        <v>0.19035290899999999</v>
      </c>
      <c r="BV252">
        <v>5.1369395999999998E-2</v>
      </c>
      <c r="BW252">
        <v>8.2163783000000004E-2</v>
      </c>
      <c r="BX252">
        <v>7.6168415000000003E-2</v>
      </c>
      <c r="BY252">
        <v>1.6623518E-2</v>
      </c>
      <c r="BZ252">
        <v>8.0392420000000003E-3</v>
      </c>
      <c r="CA252">
        <v>6</v>
      </c>
      <c r="CB252">
        <v>66</v>
      </c>
      <c r="CC252">
        <v>21</v>
      </c>
      <c r="CD252">
        <v>0.125</v>
      </c>
      <c r="CE252">
        <v>3.5714285999999998E-2</v>
      </c>
      <c r="CF252">
        <v>0.39285714300000002</v>
      </c>
      <c r="CG252" t="s">
        <v>160</v>
      </c>
      <c r="CH252" t="s">
        <v>2106</v>
      </c>
      <c r="CI252" t="s">
        <v>2100</v>
      </c>
      <c r="CJ252" t="s">
        <v>2101</v>
      </c>
      <c r="CK252" t="s">
        <v>2102</v>
      </c>
      <c r="CL252" t="s">
        <v>2107</v>
      </c>
    </row>
    <row r="253" spans="1:90">
      <c r="A253" s="1">
        <v>43973</v>
      </c>
      <c r="B253" t="s">
        <v>1360</v>
      </c>
      <c r="C253">
        <v>1765</v>
      </c>
      <c r="D253" t="s">
        <v>475</v>
      </c>
      <c r="E253">
        <v>1</v>
      </c>
      <c r="F253" t="s">
        <v>255</v>
      </c>
      <c r="G253" t="s">
        <v>34</v>
      </c>
      <c r="H253">
        <v>28</v>
      </c>
      <c r="I253" t="s">
        <v>201</v>
      </c>
      <c r="J253" t="s">
        <v>207</v>
      </c>
      <c r="K253">
        <v>156</v>
      </c>
      <c r="L253">
        <v>226018.18590000001</v>
      </c>
      <c r="M253">
        <v>2185</v>
      </c>
      <c r="N253">
        <v>2</v>
      </c>
      <c r="O253">
        <v>177</v>
      </c>
      <c r="P253">
        <v>502</v>
      </c>
      <c r="Q253">
        <v>1086</v>
      </c>
      <c r="R253">
        <v>345</v>
      </c>
      <c r="S253">
        <v>73</v>
      </c>
      <c r="T253">
        <v>9.1533200000000004E-4</v>
      </c>
      <c r="U253">
        <v>8.1006864999999997E-2</v>
      </c>
      <c r="V253">
        <v>0.229748284</v>
      </c>
      <c r="W253">
        <v>0.49702517200000002</v>
      </c>
      <c r="X253">
        <v>0.15789473700000001</v>
      </c>
      <c r="Y253">
        <v>3.3409610999999999E-2</v>
      </c>
      <c r="Z253">
        <v>0</v>
      </c>
      <c r="AA253">
        <v>22</v>
      </c>
      <c r="AB253">
        <v>160</v>
      </c>
      <c r="AC253">
        <v>347</v>
      </c>
      <c r="AD253">
        <v>600</v>
      </c>
      <c r="AE253">
        <v>541</v>
      </c>
      <c r="AF253">
        <v>252</v>
      </c>
      <c r="AG253">
        <v>129</v>
      </c>
      <c r="AH253">
        <v>134</v>
      </c>
      <c r="AI253">
        <v>0</v>
      </c>
      <c r="AJ253">
        <v>1.006865E-2</v>
      </c>
      <c r="AK253">
        <v>7.3226545000000004E-2</v>
      </c>
      <c r="AL253">
        <v>0.158810069</v>
      </c>
      <c r="AM253">
        <v>0.27459954199999997</v>
      </c>
      <c r="AN253">
        <v>0.24759725399999999</v>
      </c>
      <c r="AO253">
        <v>0.11533180799999999</v>
      </c>
      <c r="AP253">
        <v>5.9038901999999997E-2</v>
      </c>
      <c r="AQ253">
        <v>6.1327231000000003E-2</v>
      </c>
      <c r="AR253">
        <v>5302</v>
      </c>
      <c r="AS253">
        <v>364</v>
      </c>
      <c r="AT253">
        <v>203</v>
      </c>
      <c r="AU253">
        <v>117</v>
      </c>
      <c r="AV253">
        <v>264</v>
      </c>
      <c r="AW253">
        <v>48</v>
      </c>
      <c r="AX253">
        <v>111</v>
      </c>
      <c r="AY253">
        <v>119</v>
      </c>
      <c r="AZ253">
        <v>286</v>
      </c>
      <c r="BA253">
        <v>309</v>
      </c>
      <c r="BB253">
        <v>1028</v>
      </c>
      <c r="BC253">
        <v>1054</v>
      </c>
      <c r="BD253">
        <v>361</v>
      </c>
      <c r="BE253">
        <v>537</v>
      </c>
      <c r="BF253">
        <v>331</v>
      </c>
      <c r="BG253">
        <v>108</v>
      </c>
      <c r="BH253">
        <v>62</v>
      </c>
      <c r="BI253">
        <v>41.4</v>
      </c>
      <c r="BJ253">
        <v>42</v>
      </c>
      <c r="BK253">
        <v>6.8653337999999994E-2</v>
      </c>
      <c r="BL253">
        <v>3.8287439E-2</v>
      </c>
      <c r="BM253">
        <v>2.2067144E-2</v>
      </c>
      <c r="BN253">
        <v>4.9792531000000001E-2</v>
      </c>
      <c r="BO253">
        <v>9.0531870000000007E-3</v>
      </c>
      <c r="BP253">
        <v>2.0935496000000001E-2</v>
      </c>
      <c r="BQ253">
        <v>2.2444360999999999E-2</v>
      </c>
      <c r="BR253">
        <v>5.3941909000000003E-2</v>
      </c>
      <c r="BS253">
        <v>5.8279893999999999E-2</v>
      </c>
      <c r="BT253">
        <v>0.19388909800000001</v>
      </c>
      <c r="BU253">
        <v>0.19879290799999999</v>
      </c>
      <c r="BV253">
        <v>6.8087514000000002E-2</v>
      </c>
      <c r="BW253">
        <v>0.10128253500000001</v>
      </c>
      <c r="BX253">
        <v>6.2429272000000001E-2</v>
      </c>
      <c r="BY253">
        <v>2.0369671999999998E-2</v>
      </c>
      <c r="BZ253">
        <v>1.16937E-2</v>
      </c>
      <c r="CA253">
        <v>21</v>
      </c>
      <c r="CB253">
        <v>39</v>
      </c>
      <c r="CC253">
        <v>22</v>
      </c>
      <c r="CD253">
        <v>0.14102564100000001</v>
      </c>
      <c r="CE253">
        <v>0.134615385</v>
      </c>
      <c r="CF253">
        <v>0.25</v>
      </c>
      <c r="CG253" t="s">
        <v>157</v>
      </c>
      <c r="CH253" t="s">
        <v>2108</v>
      </c>
      <c r="CI253" t="s">
        <v>2100</v>
      </c>
      <c r="CJ253" t="s">
        <v>2101</v>
      </c>
      <c r="CK253" t="s">
        <v>2102</v>
      </c>
      <c r="CL253" t="s">
        <v>2109</v>
      </c>
    </row>
    <row r="254" spans="1:90">
      <c r="A254" s="1">
        <v>43976</v>
      </c>
      <c r="B254" t="s">
        <v>1361</v>
      </c>
      <c r="C254">
        <v>6825</v>
      </c>
      <c r="D254" t="s">
        <v>310</v>
      </c>
      <c r="E254">
        <v>1</v>
      </c>
      <c r="F254" t="s">
        <v>253</v>
      </c>
      <c r="G254" t="s">
        <v>131</v>
      </c>
      <c r="H254">
        <v>23</v>
      </c>
      <c r="I254" t="s">
        <v>201</v>
      </c>
      <c r="J254" t="s">
        <v>205</v>
      </c>
      <c r="K254">
        <v>130</v>
      </c>
      <c r="L254">
        <v>531445.74620000005</v>
      </c>
      <c r="M254">
        <v>2544</v>
      </c>
      <c r="N254">
        <v>1</v>
      </c>
      <c r="O254">
        <v>164</v>
      </c>
      <c r="P254">
        <v>343</v>
      </c>
      <c r="Q254">
        <v>1330</v>
      </c>
      <c r="R254">
        <v>544</v>
      </c>
      <c r="S254">
        <v>162</v>
      </c>
      <c r="T254">
        <v>3.93082E-4</v>
      </c>
      <c r="U254">
        <v>6.4465409000000001E-2</v>
      </c>
      <c r="V254">
        <v>0.13482704400000001</v>
      </c>
      <c r="W254">
        <v>0.52279874199999998</v>
      </c>
      <c r="X254">
        <v>0.213836478</v>
      </c>
      <c r="Y254">
        <v>6.3679244999999995E-2</v>
      </c>
      <c r="Z254">
        <v>6</v>
      </c>
      <c r="AA254">
        <v>25</v>
      </c>
      <c r="AB254">
        <v>138</v>
      </c>
      <c r="AC254">
        <v>229</v>
      </c>
      <c r="AD254">
        <v>544</v>
      </c>
      <c r="AE254">
        <v>659</v>
      </c>
      <c r="AF254">
        <v>412</v>
      </c>
      <c r="AG254">
        <v>261</v>
      </c>
      <c r="AH254">
        <v>270</v>
      </c>
      <c r="AI254">
        <v>2.3584909999999999E-3</v>
      </c>
      <c r="AJ254">
        <v>9.8270440000000001E-3</v>
      </c>
      <c r="AK254">
        <v>5.4245282999999998E-2</v>
      </c>
      <c r="AL254">
        <v>9.0015723000000006E-2</v>
      </c>
      <c r="AM254">
        <v>0.213836478</v>
      </c>
      <c r="AN254">
        <v>0.259040881</v>
      </c>
      <c r="AO254">
        <v>0.16194968600000001</v>
      </c>
      <c r="AP254">
        <v>0.10259434000000001</v>
      </c>
      <c r="AQ254">
        <v>0.10613207500000001</v>
      </c>
      <c r="AR254">
        <v>6242</v>
      </c>
      <c r="AS254">
        <v>303</v>
      </c>
      <c r="AT254">
        <v>171</v>
      </c>
      <c r="AU254">
        <v>130</v>
      </c>
      <c r="AV254">
        <v>431</v>
      </c>
      <c r="AW254">
        <v>103</v>
      </c>
      <c r="AX254">
        <v>180</v>
      </c>
      <c r="AY254">
        <v>139</v>
      </c>
      <c r="AZ254">
        <v>255</v>
      </c>
      <c r="BA254">
        <v>174</v>
      </c>
      <c r="BB254">
        <v>1001</v>
      </c>
      <c r="BC254">
        <v>1346</v>
      </c>
      <c r="BD254">
        <v>394</v>
      </c>
      <c r="BE254">
        <v>809</v>
      </c>
      <c r="BF254">
        <v>597</v>
      </c>
      <c r="BG254">
        <v>138</v>
      </c>
      <c r="BH254">
        <v>71</v>
      </c>
      <c r="BI254">
        <v>44.7</v>
      </c>
      <c r="BJ254">
        <v>47</v>
      </c>
      <c r="BK254">
        <v>4.8542134000000001E-2</v>
      </c>
      <c r="BL254">
        <v>2.7395065999999999E-2</v>
      </c>
      <c r="BM254">
        <v>2.0826658000000001E-2</v>
      </c>
      <c r="BN254">
        <v>6.9048382000000005E-2</v>
      </c>
      <c r="BO254">
        <v>1.6501121000000001E-2</v>
      </c>
      <c r="BP254">
        <v>2.8836911E-2</v>
      </c>
      <c r="BQ254">
        <v>2.2268504000000001E-2</v>
      </c>
      <c r="BR254">
        <v>4.0852290999999999E-2</v>
      </c>
      <c r="BS254">
        <v>2.7875680999999999E-2</v>
      </c>
      <c r="BT254">
        <v>0.16036526800000001</v>
      </c>
      <c r="BU254">
        <v>0.21563601399999999</v>
      </c>
      <c r="BV254">
        <v>6.3120794999999993E-2</v>
      </c>
      <c r="BW254">
        <v>0.129605896</v>
      </c>
      <c r="BX254">
        <v>9.5642422000000005E-2</v>
      </c>
      <c r="BY254">
        <v>2.2108299000000001E-2</v>
      </c>
      <c r="BZ254">
        <v>1.1374558999999999E-2</v>
      </c>
      <c r="CA254">
        <v>33</v>
      </c>
      <c r="CB254">
        <v>41</v>
      </c>
      <c r="CC254">
        <v>2</v>
      </c>
      <c r="CD254">
        <v>1.5384615000000001E-2</v>
      </c>
      <c r="CE254">
        <v>0.25384615399999999</v>
      </c>
      <c r="CF254">
        <v>0.31538461499999998</v>
      </c>
      <c r="CG254" t="s">
        <v>162</v>
      </c>
      <c r="CH254" t="s">
        <v>2113</v>
      </c>
      <c r="CI254" t="s">
        <v>2111</v>
      </c>
      <c r="CJ254" t="s">
        <v>2114</v>
      </c>
      <c r="CK254" t="s">
        <v>2105</v>
      </c>
      <c r="CL254" t="s">
        <v>2112</v>
      </c>
    </row>
    <row r="255" spans="1:90">
      <c r="A255" s="1">
        <v>43953</v>
      </c>
      <c r="B255" t="s">
        <v>1362</v>
      </c>
      <c r="C255">
        <v>7747</v>
      </c>
      <c r="D255" t="s">
        <v>415</v>
      </c>
      <c r="E255">
        <v>1</v>
      </c>
      <c r="F255" t="s">
        <v>255</v>
      </c>
      <c r="G255" t="s">
        <v>49</v>
      </c>
      <c r="H255">
        <v>29</v>
      </c>
      <c r="I255" t="s">
        <v>201</v>
      </c>
      <c r="J255" t="s">
        <v>181</v>
      </c>
      <c r="K255">
        <v>208</v>
      </c>
      <c r="L255">
        <v>265278.17310000001</v>
      </c>
      <c r="M255">
        <v>4527</v>
      </c>
      <c r="N255">
        <v>7</v>
      </c>
      <c r="O255">
        <v>845</v>
      </c>
      <c r="P255">
        <v>1203</v>
      </c>
      <c r="Q255">
        <v>1772</v>
      </c>
      <c r="R255">
        <v>527</v>
      </c>
      <c r="S255">
        <v>173</v>
      </c>
      <c r="T255">
        <v>1.5462780000000001E-3</v>
      </c>
      <c r="U255">
        <v>0.186657831</v>
      </c>
      <c r="V255">
        <v>0.2657389</v>
      </c>
      <c r="W255">
        <v>0.391429203</v>
      </c>
      <c r="X255">
        <v>0.116412635</v>
      </c>
      <c r="Y255">
        <v>3.8215154000000001E-2</v>
      </c>
      <c r="Z255">
        <v>17</v>
      </c>
      <c r="AA255">
        <v>141</v>
      </c>
      <c r="AB255">
        <v>710</v>
      </c>
      <c r="AC255">
        <v>829</v>
      </c>
      <c r="AD255">
        <v>868</v>
      </c>
      <c r="AE255">
        <v>1023</v>
      </c>
      <c r="AF255">
        <v>505</v>
      </c>
      <c r="AG255">
        <v>253</v>
      </c>
      <c r="AH255">
        <v>181</v>
      </c>
      <c r="AI255">
        <v>3.7552459999999998E-3</v>
      </c>
      <c r="AJ255">
        <v>3.1146455E-2</v>
      </c>
      <c r="AK255">
        <v>0.15683675699999999</v>
      </c>
      <c r="AL255">
        <v>0.183123481</v>
      </c>
      <c r="AM255">
        <v>0.191738458</v>
      </c>
      <c r="AN255">
        <v>0.22597746899999999</v>
      </c>
      <c r="AO255">
        <v>0.11155290499999999</v>
      </c>
      <c r="AP255">
        <v>5.5886901000000003E-2</v>
      </c>
      <c r="AQ255">
        <v>3.9982327999999998E-2</v>
      </c>
      <c r="AR255">
        <v>9998</v>
      </c>
      <c r="AS255">
        <v>653</v>
      </c>
      <c r="AT255">
        <v>296</v>
      </c>
      <c r="AU255">
        <v>188</v>
      </c>
      <c r="AV255">
        <v>486</v>
      </c>
      <c r="AW255">
        <v>111</v>
      </c>
      <c r="AX255">
        <v>208</v>
      </c>
      <c r="AY255">
        <v>223</v>
      </c>
      <c r="AZ255">
        <v>662</v>
      </c>
      <c r="BA255">
        <v>629</v>
      </c>
      <c r="BB255">
        <v>2047</v>
      </c>
      <c r="BC255">
        <v>1946</v>
      </c>
      <c r="BD255">
        <v>582</v>
      </c>
      <c r="BE255">
        <v>834</v>
      </c>
      <c r="BF255">
        <v>747</v>
      </c>
      <c r="BG255">
        <v>240</v>
      </c>
      <c r="BH255">
        <v>146</v>
      </c>
      <c r="BI255">
        <v>41.5</v>
      </c>
      <c r="BJ255">
        <v>41</v>
      </c>
      <c r="BK255">
        <v>6.5313063000000005E-2</v>
      </c>
      <c r="BL255">
        <v>2.9605921E-2</v>
      </c>
      <c r="BM255">
        <v>1.8803760999999999E-2</v>
      </c>
      <c r="BN255">
        <v>4.8609722000000001E-2</v>
      </c>
      <c r="BO255">
        <v>1.1102219999999999E-2</v>
      </c>
      <c r="BP255">
        <v>2.0804161000000002E-2</v>
      </c>
      <c r="BQ255">
        <v>2.2304461000000001E-2</v>
      </c>
      <c r="BR255">
        <v>6.6213243000000005E-2</v>
      </c>
      <c r="BS255">
        <v>6.2912582999999994E-2</v>
      </c>
      <c r="BT255">
        <v>0.20474094800000001</v>
      </c>
      <c r="BU255">
        <v>0.19463892799999999</v>
      </c>
      <c r="BV255">
        <v>5.8211642000000001E-2</v>
      </c>
      <c r="BW255">
        <v>8.3416683000000005E-2</v>
      </c>
      <c r="BX255">
        <v>7.4714943000000006E-2</v>
      </c>
      <c r="BY255">
        <v>2.4004800999999999E-2</v>
      </c>
      <c r="BZ255">
        <v>1.4602921E-2</v>
      </c>
      <c r="CA255">
        <v>16</v>
      </c>
      <c r="CB255">
        <v>44</v>
      </c>
      <c r="CC255">
        <v>46</v>
      </c>
      <c r="CD255">
        <v>0.22115384599999999</v>
      </c>
      <c r="CE255">
        <v>7.6923077000000006E-2</v>
      </c>
      <c r="CF255">
        <v>0.21153846200000001</v>
      </c>
      <c r="CG255" t="s">
        <v>160</v>
      </c>
      <c r="CH255" t="s">
        <v>2106</v>
      </c>
      <c r="CI255" t="s">
        <v>2100</v>
      </c>
      <c r="CJ255" t="s">
        <v>2101</v>
      </c>
      <c r="CK255" t="s">
        <v>2102</v>
      </c>
      <c r="CL255" t="s">
        <v>2107</v>
      </c>
    </row>
    <row r="256" spans="1:90">
      <c r="A256" s="1">
        <v>43965</v>
      </c>
      <c r="B256" t="s">
        <v>1363</v>
      </c>
      <c r="C256">
        <v>1765</v>
      </c>
      <c r="D256" t="s">
        <v>479</v>
      </c>
      <c r="E256">
        <v>1</v>
      </c>
      <c r="F256" t="s">
        <v>253</v>
      </c>
      <c r="G256" t="s">
        <v>51</v>
      </c>
      <c r="H256">
        <v>25</v>
      </c>
      <c r="I256" t="s">
        <v>201</v>
      </c>
      <c r="J256" t="s">
        <v>206</v>
      </c>
      <c r="K256">
        <v>133</v>
      </c>
      <c r="L256">
        <v>231913.20300000001</v>
      </c>
      <c r="M256">
        <v>2445</v>
      </c>
      <c r="N256">
        <v>1</v>
      </c>
      <c r="O256">
        <v>49</v>
      </c>
      <c r="P256">
        <v>288</v>
      </c>
      <c r="Q256">
        <v>1918</v>
      </c>
      <c r="R256">
        <v>143</v>
      </c>
      <c r="S256">
        <v>46</v>
      </c>
      <c r="T256">
        <v>4.0899799999999999E-4</v>
      </c>
      <c r="U256">
        <v>2.00409E-2</v>
      </c>
      <c r="V256">
        <v>0.117791411</v>
      </c>
      <c r="W256">
        <v>0.784458078</v>
      </c>
      <c r="X256">
        <v>5.8486707999999998E-2</v>
      </c>
      <c r="Y256">
        <v>1.8813905999999998E-2</v>
      </c>
      <c r="Z256">
        <v>0</v>
      </c>
      <c r="AA256">
        <v>6</v>
      </c>
      <c r="AB256">
        <v>60</v>
      </c>
      <c r="AC256">
        <v>194</v>
      </c>
      <c r="AD256">
        <v>1276</v>
      </c>
      <c r="AE256">
        <v>620</v>
      </c>
      <c r="AF256">
        <v>156</v>
      </c>
      <c r="AG256">
        <v>80</v>
      </c>
      <c r="AH256">
        <v>53</v>
      </c>
      <c r="AI256">
        <v>0</v>
      </c>
      <c r="AJ256">
        <v>2.4539879999999998E-3</v>
      </c>
      <c r="AK256">
        <v>2.4539877000000002E-2</v>
      </c>
      <c r="AL256">
        <v>7.9345603000000001E-2</v>
      </c>
      <c r="AM256">
        <v>0.52188139099999997</v>
      </c>
      <c r="AN256">
        <v>0.25357873199999997</v>
      </c>
      <c r="AO256">
        <v>6.3803681000000001E-2</v>
      </c>
      <c r="AP256">
        <v>3.2719836000000002E-2</v>
      </c>
      <c r="AQ256">
        <v>2.1676892E-2</v>
      </c>
      <c r="AR256">
        <v>6452</v>
      </c>
      <c r="AS256">
        <v>451</v>
      </c>
      <c r="AT256">
        <v>276</v>
      </c>
      <c r="AU256">
        <v>212</v>
      </c>
      <c r="AV256">
        <v>458</v>
      </c>
      <c r="AW256">
        <v>109</v>
      </c>
      <c r="AX256">
        <v>170</v>
      </c>
      <c r="AY256">
        <v>182</v>
      </c>
      <c r="AZ256">
        <v>399</v>
      </c>
      <c r="BA256">
        <v>456</v>
      </c>
      <c r="BB256">
        <v>1494</v>
      </c>
      <c r="BC256">
        <v>1276</v>
      </c>
      <c r="BD256">
        <v>354</v>
      </c>
      <c r="BE256">
        <v>384</v>
      </c>
      <c r="BF256">
        <v>151</v>
      </c>
      <c r="BG256">
        <v>52</v>
      </c>
      <c r="BH256">
        <v>28</v>
      </c>
      <c r="BI256">
        <v>35.200000000000003</v>
      </c>
      <c r="BJ256">
        <v>35</v>
      </c>
      <c r="BK256">
        <v>6.9900805999999996E-2</v>
      </c>
      <c r="BL256">
        <v>4.2777432999999997E-2</v>
      </c>
      <c r="BM256">
        <v>3.2858028999999997E-2</v>
      </c>
      <c r="BN256">
        <v>7.0985741000000005E-2</v>
      </c>
      <c r="BO256">
        <v>1.6893986E-2</v>
      </c>
      <c r="BP256">
        <v>2.6348419000000001E-2</v>
      </c>
      <c r="BQ256">
        <v>2.8208308000000001E-2</v>
      </c>
      <c r="BR256">
        <v>6.184129E-2</v>
      </c>
      <c r="BS256">
        <v>7.0675759000000005E-2</v>
      </c>
      <c r="BT256">
        <v>0.23155610700000001</v>
      </c>
      <c r="BU256">
        <v>0.19776813400000001</v>
      </c>
      <c r="BV256">
        <v>5.4866708E-2</v>
      </c>
      <c r="BW256">
        <v>5.9516429000000003E-2</v>
      </c>
      <c r="BX256">
        <v>2.3403595999999999E-2</v>
      </c>
      <c r="BY256">
        <v>8.0595159999999992E-3</v>
      </c>
      <c r="BZ256">
        <v>4.3397399999999999E-3</v>
      </c>
      <c r="CA256">
        <v>2</v>
      </c>
      <c r="CB256">
        <v>26</v>
      </c>
      <c r="CC256">
        <v>0</v>
      </c>
      <c r="CD256">
        <v>0</v>
      </c>
      <c r="CE256">
        <v>1.5037594E-2</v>
      </c>
      <c r="CF256">
        <v>0.195488722</v>
      </c>
      <c r="CG256" t="s">
        <v>157</v>
      </c>
      <c r="CH256" t="s">
        <v>2108</v>
      </c>
      <c r="CI256" t="s">
        <v>2100</v>
      </c>
      <c r="CJ256" t="s">
        <v>2101</v>
      </c>
      <c r="CK256" t="s">
        <v>2102</v>
      </c>
      <c r="CL256" t="s">
        <v>2109</v>
      </c>
    </row>
    <row r="257" spans="1:90">
      <c r="A257" s="1">
        <v>43964</v>
      </c>
      <c r="B257" t="s">
        <v>1364</v>
      </c>
      <c r="C257">
        <v>1765</v>
      </c>
      <c r="D257" t="s">
        <v>427</v>
      </c>
      <c r="E257">
        <v>1</v>
      </c>
      <c r="F257" t="s">
        <v>255</v>
      </c>
      <c r="G257" t="s">
        <v>86</v>
      </c>
      <c r="H257">
        <v>24</v>
      </c>
      <c r="I257" t="s">
        <v>201</v>
      </c>
      <c r="J257" t="s">
        <v>191</v>
      </c>
      <c r="K257">
        <v>155</v>
      </c>
      <c r="L257">
        <v>257069.76130000001</v>
      </c>
      <c r="M257">
        <v>2662</v>
      </c>
      <c r="N257">
        <v>2</v>
      </c>
      <c r="O257">
        <v>63</v>
      </c>
      <c r="P257">
        <v>798</v>
      </c>
      <c r="Q257">
        <v>1337</v>
      </c>
      <c r="R257">
        <v>392</v>
      </c>
      <c r="S257">
        <v>70</v>
      </c>
      <c r="T257">
        <v>7.5131500000000001E-4</v>
      </c>
      <c r="U257">
        <v>2.3666415999999999E-2</v>
      </c>
      <c r="V257">
        <v>0.299774606</v>
      </c>
      <c r="W257">
        <v>0.50225394400000001</v>
      </c>
      <c r="X257">
        <v>0.14725770099999999</v>
      </c>
      <c r="Y257">
        <v>2.6296018000000001E-2</v>
      </c>
      <c r="Z257">
        <v>1</v>
      </c>
      <c r="AA257">
        <v>8</v>
      </c>
      <c r="AB257">
        <v>65</v>
      </c>
      <c r="AC257">
        <v>497</v>
      </c>
      <c r="AD257">
        <v>857</v>
      </c>
      <c r="AE257">
        <v>620</v>
      </c>
      <c r="AF257">
        <v>322</v>
      </c>
      <c r="AG257">
        <v>166</v>
      </c>
      <c r="AH257">
        <v>126</v>
      </c>
      <c r="AI257">
        <v>3.75657E-4</v>
      </c>
      <c r="AJ257">
        <v>3.0052590000000001E-3</v>
      </c>
      <c r="AK257">
        <v>2.4417731000000002E-2</v>
      </c>
      <c r="AL257">
        <v>0.18670172800000001</v>
      </c>
      <c r="AM257">
        <v>0.32193839200000002</v>
      </c>
      <c r="AN257">
        <v>0.232907588</v>
      </c>
      <c r="AO257">
        <v>0.120961683</v>
      </c>
      <c r="AP257">
        <v>6.2359128E-2</v>
      </c>
      <c r="AQ257">
        <v>4.7332831999999998E-2</v>
      </c>
      <c r="AR257">
        <v>5971</v>
      </c>
      <c r="AS257">
        <v>307</v>
      </c>
      <c r="AT257">
        <v>216</v>
      </c>
      <c r="AU257">
        <v>128</v>
      </c>
      <c r="AV257">
        <v>304</v>
      </c>
      <c r="AW257">
        <v>65</v>
      </c>
      <c r="AX257">
        <v>139</v>
      </c>
      <c r="AY257">
        <v>109</v>
      </c>
      <c r="AZ257">
        <v>234</v>
      </c>
      <c r="BA257">
        <v>256</v>
      </c>
      <c r="BB257">
        <v>900</v>
      </c>
      <c r="BC257">
        <v>1130</v>
      </c>
      <c r="BD257">
        <v>534</v>
      </c>
      <c r="BE257">
        <v>906</v>
      </c>
      <c r="BF257">
        <v>546</v>
      </c>
      <c r="BG257">
        <v>140</v>
      </c>
      <c r="BH257">
        <v>57</v>
      </c>
      <c r="BI257">
        <v>45.7</v>
      </c>
      <c r="BJ257">
        <v>49</v>
      </c>
      <c r="BK257">
        <v>5.1415173000000002E-2</v>
      </c>
      <c r="BL257">
        <v>3.6174844999999997E-2</v>
      </c>
      <c r="BM257">
        <v>2.1436944999999999E-2</v>
      </c>
      <c r="BN257">
        <v>5.0912745000000002E-2</v>
      </c>
      <c r="BO257">
        <v>1.0885949000000001E-2</v>
      </c>
      <c r="BP257">
        <v>2.3279182999999998E-2</v>
      </c>
      <c r="BQ257">
        <v>1.8254899000000002E-2</v>
      </c>
      <c r="BR257">
        <v>3.9189415999999998E-2</v>
      </c>
      <c r="BS257">
        <v>4.2873889999999998E-2</v>
      </c>
      <c r="BT257">
        <v>0.150728521</v>
      </c>
      <c r="BU257">
        <v>0.18924803200000001</v>
      </c>
      <c r="BV257">
        <v>8.9432256000000002E-2</v>
      </c>
      <c r="BW257">
        <v>0.151733378</v>
      </c>
      <c r="BX257">
        <v>9.1441969999999997E-2</v>
      </c>
      <c r="BY257">
        <v>2.3446659000000002E-2</v>
      </c>
      <c r="BZ257">
        <v>9.5461399999999998E-3</v>
      </c>
      <c r="CA257">
        <v>58</v>
      </c>
      <c r="CB257">
        <v>31</v>
      </c>
      <c r="CC257">
        <v>6</v>
      </c>
      <c r="CD257">
        <v>3.8709676999999998E-2</v>
      </c>
      <c r="CE257">
        <v>0.37419354799999999</v>
      </c>
      <c r="CF257">
        <v>0.2</v>
      </c>
      <c r="CG257" t="s">
        <v>157</v>
      </c>
      <c r="CH257" t="s">
        <v>2108</v>
      </c>
      <c r="CI257" t="s">
        <v>2100</v>
      </c>
      <c r="CJ257" t="s">
        <v>2101</v>
      </c>
      <c r="CK257" t="s">
        <v>2102</v>
      </c>
      <c r="CL257" t="s">
        <v>2109</v>
      </c>
    </row>
    <row r="258" spans="1:90">
      <c r="A258" s="1">
        <v>43974</v>
      </c>
      <c r="B258" t="s">
        <v>1365</v>
      </c>
      <c r="C258">
        <v>2346</v>
      </c>
      <c r="D258" t="s">
        <v>362</v>
      </c>
      <c r="E258">
        <v>1</v>
      </c>
      <c r="F258" t="s">
        <v>255</v>
      </c>
      <c r="G258" t="s">
        <v>104</v>
      </c>
      <c r="H258">
        <v>22</v>
      </c>
      <c r="I258" t="s">
        <v>201</v>
      </c>
      <c r="J258" t="s">
        <v>175</v>
      </c>
      <c r="K258">
        <v>294</v>
      </c>
      <c r="L258">
        <v>237800.95240000001</v>
      </c>
      <c r="M258">
        <v>3452</v>
      </c>
      <c r="N258">
        <v>5</v>
      </c>
      <c r="O258">
        <v>207</v>
      </c>
      <c r="P258">
        <v>586</v>
      </c>
      <c r="Q258">
        <v>2250</v>
      </c>
      <c r="R258">
        <v>334</v>
      </c>
      <c r="S258">
        <v>70</v>
      </c>
      <c r="T258">
        <v>1.448436E-3</v>
      </c>
      <c r="U258">
        <v>5.9965237999999997E-2</v>
      </c>
      <c r="V258">
        <v>0.169756663</v>
      </c>
      <c r="W258">
        <v>0.65179606000000001</v>
      </c>
      <c r="X258">
        <v>9.6755504000000006E-2</v>
      </c>
      <c r="Y258">
        <v>2.02781E-2</v>
      </c>
      <c r="Z258">
        <v>19</v>
      </c>
      <c r="AA258">
        <v>74</v>
      </c>
      <c r="AB258">
        <v>212</v>
      </c>
      <c r="AC258">
        <v>375</v>
      </c>
      <c r="AD258">
        <v>1187</v>
      </c>
      <c r="AE258">
        <v>1032</v>
      </c>
      <c r="AF258">
        <v>363</v>
      </c>
      <c r="AG258">
        <v>121</v>
      </c>
      <c r="AH258">
        <v>69</v>
      </c>
      <c r="AI258">
        <v>5.5040560000000002E-3</v>
      </c>
      <c r="AJ258">
        <v>2.1436848000000001E-2</v>
      </c>
      <c r="AK258">
        <v>6.1413673000000002E-2</v>
      </c>
      <c r="AL258">
        <v>0.108632677</v>
      </c>
      <c r="AM258">
        <v>0.34385863300000002</v>
      </c>
      <c r="AN258">
        <v>0.29895712600000002</v>
      </c>
      <c r="AO258">
        <v>0.10515643099999999</v>
      </c>
      <c r="AP258">
        <v>3.5052144E-2</v>
      </c>
      <c r="AQ258">
        <v>1.9988413E-2</v>
      </c>
      <c r="AR258">
        <v>8316</v>
      </c>
      <c r="AS258">
        <v>546</v>
      </c>
      <c r="AT258">
        <v>286</v>
      </c>
      <c r="AU258">
        <v>182</v>
      </c>
      <c r="AV258">
        <v>454</v>
      </c>
      <c r="AW258">
        <v>90</v>
      </c>
      <c r="AX258">
        <v>201</v>
      </c>
      <c r="AY258">
        <v>216</v>
      </c>
      <c r="AZ258">
        <v>528</v>
      </c>
      <c r="BA258">
        <v>537</v>
      </c>
      <c r="BB258">
        <v>1621</v>
      </c>
      <c r="BC258">
        <v>1591</v>
      </c>
      <c r="BD258">
        <v>494</v>
      </c>
      <c r="BE258">
        <v>745</v>
      </c>
      <c r="BF258">
        <v>569</v>
      </c>
      <c r="BG258">
        <v>158</v>
      </c>
      <c r="BH258">
        <v>98</v>
      </c>
      <c r="BI258">
        <v>40.6</v>
      </c>
      <c r="BJ258">
        <v>40</v>
      </c>
      <c r="BK258">
        <v>6.5656566E-2</v>
      </c>
      <c r="BL258">
        <v>3.4391534000000001E-2</v>
      </c>
      <c r="BM258">
        <v>2.1885522000000001E-2</v>
      </c>
      <c r="BN258">
        <v>5.4593555000000002E-2</v>
      </c>
      <c r="BO258">
        <v>1.0822511E-2</v>
      </c>
      <c r="BP258">
        <v>2.4170273999999999E-2</v>
      </c>
      <c r="BQ258">
        <v>2.5974026000000001E-2</v>
      </c>
      <c r="BR258">
        <v>6.3492063000000001E-2</v>
      </c>
      <c r="BS258">
        <v>6.4574314999999993E-2</v>
      </c>
      <c r="BT258">
        <v>0.194925445</v>
      </c>
      <c r="BU258">
        <v>0.19131794099999999</v>
      </c>
      <c r="BV258">
        <v>5.9403559000000002E-2</v>
      </c>
      <c r="BW258">
        <v>8.958634E-2</v>
      </c>
      <c r="BX258">
        <v>6.8422317999999996E-2</v>
      </c>
      <c r="BY258">
        <v>1.8999518999999999E-2</v>
      </c>
      <c r="BZ258">
        <v>1.1784512E-2</v>
      </c>
      <c r="CA258">
        <v>16</v>
      </c>
      <c r="CB258">
        <v>75</v>
      </c>
      <c r="CC258">
        <v>102</v>
      </c>
      <c r="CD258">
        <v>0.346938776</v>
      </c>
      <c r="CE258">
        <v>5.4421769000000002E-2</v>
      </c>
      <c r="CF258">
        <v>0.255102041</v>
      </c>
      <c r="CG258" t="s">
        <v>159</v>
      </c>
      <c r="CH258" t="s">
        <v>2110</v>
      </c>
      <c r="CI258" t="s">
        <v>2111</v>
      </c>
      <c r="CJ258" t="s">
        <v>167</v>
      </c>
      <c r="CK258" t="s">
        <v>2102</v>
      </c>
      <c r="CL258" t="s">
        <v>2112</v>
      </c>
    </row>
    <row r="259" spans="1:90">
      <c r="B259" t="s">
        <v>1366</v>
      </c>
      <c r="C259">
        <v>5422</v>
      </c>
      <c r="D259" t="s">
        <v>980</v>
      </c>
      <c r="E259">
        <v>4</v>
      </c>
      <c r="F259" t="s">
        <v>255</v>
      </c>
      <c r="G259" t="s">
        <v>134</v>
      </c>
      <c r="H259">
        <v>20</v>
      </c>
      <c r="I259" t="s">
        <v>228</v>
      </c>
      <c r="J259" t="s">
        <v>219</v>
      </c>
      <c r="K259">
        <v>137</v>
      </c>
      <c r="L259">
        <v>578410.17520000006</v>
      </c>
      <c r="M259">
        <v>2969</v>
      </c>
      <c r="N259">
        <v>2</v>
      </c>
      <c r="O259">
        <v>103</v>
      </c>
      <c r="P259">
        <v>495</v>
      </c>
      <c r="Q259">
        <v>1302</v>
      </c>
      <c r="R259">
        <v>843</v>
      </c>
      <c r="S259">
        <v>224</v>
      </c>
      <c r="T259">
        <v>6.7362699999999999E-4</v>
      </c>
      <c r="U259">
        <v>3.4691815000000001E-2</v>
      </c>
      <c r="V259">
        <v>0.166722802</v>
      </c>
      <c r="W259">
        <v>0.43853149200000002</v>
      </c>
      <c r="X259">
        <v>0.283933985</v>
      </c>
      <c r="Y259">
        <v>7.5446278000000006E-2</v>
      </c>
      <c r="Z259">
        <v>0</v>
      </c>
      <c r="AA259">
        <v>9</v>
      </c>
      <c r="AB259">
        <v>105</v>
      </c>
      <c r="AC259">
        <v>305</v>
      </c>
      <c r="AD259">
        <v>478</v>
      </c>
      <c r="AE259">
        <v>781</v>
      </c>
      <c r="AF259">
        <v>569</v>
      </c>
      <c r="AG259">
        <v>433</v>
      </c>
      <c r="AH259">
        <v>289</v>
      </c>
      <c r="AI259">
        <v>0</v>
      </c>
      <c r="AJ259">
        <v>3.0313240000000002E-3</v>
      </c>
      <c r="AK259">
        <v>3.5365443000000003E-2</v>
      </c>
      <c r="AL259">
        <v>0.102728191</v>
      </c>
      <c r="AM259">
        <v>0.16099696899999999</v>
      </c>
      <c r="AN259">
        <v>0.263051533</v>
      </c>
      <c r="AO259">
        <v>0.191647019</v>
      </c>
      <c r="AP259">
        <v>0.14584035000000001</v>
      </c>
      <c r="AQ259">
        <v>9.7339171000000002E-2</v>
      </c>
      <c r="AR259">
        <v>7825</v>
      </c>
      <c r="AS259">
        <v>400</v>
      </c>
      <c r="AT259">
        <v>272</v>
      </c>
      <c r="AU259">
        <v>185</v>
      </c>
      <c r="AV259">
        <v>515</v>
      </c>
      <c r="AW259">
        <v>113</v>
      </c>
      <c r="AX259">
        <v>247</v>
      </c>
      <c r="AY259">
        <v>168</v>
      </c>
      <c r="AZ259">
        <v>441</v>
      </c>
      <c r="BA259">
        <v>302</v>
      </c>
      <c r="BB259">
        <v>1438</v>
      </c>
      <c r="BC259">
        <v>1871</v>
      </c>
      <c r="BD259">
        <v>551</v>
      </c>
      <c r="BE259">
        <v>723</v>
      </c>
      <c r="BF259">
        <v>437</v>
      </c>
      <c r="BG259">
        <v>118</v>
      </c>
      <c r="BH259">
        <v>44</v>
      </c>
      <c r="BI259">
        <v>41</v>
      </c>
      <c r="BJ259">
        <v>43</v>
      </c>
      <c r="BK259">
        <v>5.1118210999999997E-2</v>
      </c>
      <c r="BL259">
        <v>3.4760382999999999E-2</v>
      </c>
      <c r="BM259">
        <v>2.3642172999999999E-2</v>
      </c>
      <c r="BN259">
        <v>6.5814696000000006E-2</v>
      </c>
      <c r="BO259">
        <v>1.4440895E-2</v>
      </c>
      <c r="BP259">
        <v>3.1565494999999999E-2</v>
      </c>
      <c r="BQ259">
        <v>2.1469649E-2</v>
      </c>
      <c r="BR259">
        <v>5.6357826999999999E-2</v>
      </c>
      <c r="BS259">
        <v>3.8594248999999997E-2</v>
      </c>
      <c r="BT259">
        <v>0.18376996800000001</v>
      </c>
      <c r="BU259">
        <v>0.23910543100000001</v>
      </c>
      <c r="BV259">
        <v>7.0415334999999996E-2</v>
      </c>
      <c r="BW259">
        <v>9.2396166000000002E-2</v>
      </c>
      <c r="BX259">
        <v>5.5846645E-2</v>
      </c>
      <c r="BY259">
        <v>1.5079871999999999E-2</v>
      </c>
      <c r="BZ259">
        <v>5.6230029999999997E-3</v>
      </c>
      <c r="CA259">
        <v>27</v>
      </c>
      <c r="CB259">
        <v>71</v>
      </c>
      <c r="CC259">
        <v>17</v>
      </c>
      <c r="CD259">
        <v>0.124087591</v>
      </c>
      <c r="CE259">
        <v>0.19708029199999999</v>
      </c>
      <c r="CF259">
        <v>0.51824817499999998</v>
      </c>
      <c r="CG259" t="s">
        <v>164</v>
      </c>
      <c r="CH259" t="s">
        <v>2108</v>
      </c>
      <c r="CI259" t="s">
        <v>2104</v>
      </c>
      <c r="CJ259" t="s">
        <v>2101</v>
      </c>
      <c r="CK259" t="s">
        <v>2105</v>
      </c>
      <c r="CL259" t="s">
        <v>2109</v>
      </c>
    </row>
    <row r="260" spans="1:90">
      <c r="A260" s="1">
        <v>43973</v>
      </c>
      <c r="B260" t="s">
        <v>1367</v>
      </c>
      <c r="C260">
        <v>1549</v>
      </c>
      <c r="D260" t="s">
        <v>759</v>
      </c>
      <c r="E260">
        <v>1</v>
      </c>
      <c r="F260" t="s">
        <v>253</v>
      </c>
      <c r="G260" t="s">
        <v>107</v>
      </c>
      <c r="H260">
        <v>30</v>
      </c>
      <c r="I260" t="s">
        <v>201</v>
      </c>
      <c r="J260" t="s">
        <v>179</v>
      </c>
      <c r="K260">
        <v>260</v>
      </c>
      <c r="L260">
        <v>248590.68849999999</v>
      </c>
      <c r="M260">
        <v>4791</v>
      </c>
      <c r="N260">
        <v>2</v>
      </c>
      <c r="O260">
        <v>482</v>
      </c>
      <c r="P260">
        <v>991</v>
      </c>
      <c r="Q260">
        <v>2877</v>
      </c>
      <c r="R260">
        <v>362</v>
      </c>
      <c r="S260">
        <v>77</v>
      </c>
      <c r="T260">
        <v>4.1744900000000002E-4</v>
      </c>
      <c r="U260">
        <v>0.10060530199999999</v>
      </c>
      <c r="V260">
        <v>0.20684617</v>
      </c>
      <c r="W260">
        <v>0.60050093900000001</v>
      </c>
      <c r="X260">
        <v>7.5558339000000002E-2</v>
      </c>
      <c r="Y260">
        <v>1.6071801E-2</v>
      </c>
      <c r="Z260">
        <v>11</v>
      </c>
      <c r="AA260">
        <v>84</v>
      </c>
      <c r="AB260">
        <v>455</v>
      </c>
      <c r="AC260">
        <v>761</v>
      </c>
      <c r="AD260">
        <v>1606</v>
      </c>
      <c r="AE260">
        <v>1238</v>
      </c>
      <c r="AF260">
        <v>413</v>
      </c>
      <c r="AG260">
        <v>150</v>
      </c>
      <c r="AH260">
        <v>73</v>
      </c>
      <c r="AI260">
        <v>2.2959719999999999E-3</v>
      </c>
      <c r="AJ260">
        <v>1.7532874E-2</v>
      </c>
      <c r="AK260">
        <v>9.4969735E-2</v>
      </c>
      <c r="AL260">
        <v>0.158839491</v>
      </c>
      <c r="AM260">
        <v>0.33521185599999997</v>
      </c>
      <c r="AN260">
        <v>0.25840116899999999</v>
      </c>
      <c r="AO260">
        <v>8.6203297999999998E-2</v>
      </c>
      <c r="AP260">
        <v>3.1308704E-2</v>
      </c>
      <c r="AQ260">
        <v>1.5236903E-2</v>
      </c>
      <c r="AR260">
        <v>11104</v>
      </c>
      <c r="AS260">
        <v>676</v>
      </c>
      <c r="AT260">
        <v>329</v>
      </c>
      <c r="AU260">
        <v>236</v>
      </c>
      <c r="AV260">
        <v>651</v>
      </c>
      <c r="AW260">
        <v>145</v>
      </c>
      <c r="AX260">
        <v>291</v>
      </c>
      <c r="AY260">
        <v>291</v>
      </c>
      <c r="AZ260">
        <v>692</v>
      </c>
      <c r="BA260">
        <v>691</v>
      </c>
      <c r="BB260">
        <v>2113</v>
      </c>
      <c r="BC260">
        <v>2013</v>
      </c>
      <c r="BD260">
        <v>669</v>
      </c>
      <c r="BE260">
        <v>1261</v>
      </c>
      <c r="BF260">
        <v>806</v>
      </c>
      <c r="BG260">
        <v>168</v>
      </c>
      <c r="BH260">
        <v>72</v>
      </c>
      <c r="BI260">
        <v>41.1</v>
      </c>
      <c r="BJ260">
        <v>41</v>
      </c>
      <c r="BK260">
        <v>6.0878963000000001E-2</v>
      </c>
      <c r="BL260">
        <v>2.9628963000000001E-2</v>
      </c>
      <c r="BM260">
        <v>2.1253602E-2</v>
      </c>
      <c r="BN260">
        <v>5.8627522000000001E-2</v>
      </c>
      <c r="BO260">
        <v>1.3058357E-2</v>
      </c>
      <c r="BP260">
        <v>2.6206772E-2</v>
      </c>
      <c r="BQ260">
        <v>2.6206772E-2</v>
      </c>
      <c r="BR260">
        <v>6.2319884999999998E-2</v>
      </c>
      <c r="BS260">
        <v>6.2229827000000001E-2</v>
      </c>
      <c r="BT260">
        <v>0.19029178699999999</v>
      </c>
      <c r="BU260">
        <v>0.18128602299999999</v>
      </c>
      <c r="BV260">
        <v>6.0248559E-2</v>
      </c>
      <c r="BW260">
        <v>0.11356268</v>
      </c>
      <c r="BX260">
        <v>7.2586454999999994E-2</v>
      </c>
      <c r="BY260">
        <v>1.5129683E-2</v>
      </c>
      <c r="BZ260">
        <v>6.4841500000000002E-3</v>
      </c>
      <c r="CA260">
        <v>13</v>
      </c>
      <c r="CB260">
        <v>84</v>
      </c>
      <c r="CC260">
        <v>23</v>
      </c>
      <c r="CD260">
        <v>8.8461538000000006E-2</v>
      </c>
      <c r="CE260">
        <v>0.05</v>
      </c>
      <c r="CF260">
        <v>0.32307692300000002</v>
      </c>
      <c r="CG260" t="s">
        <v>163</v>
      </c>
      <c r="CH260" t="s">
        <v>2099</v>
      </c>
      <c r="CI260" t="s">
        <v>2104</v>
      </c>
      <c r="CJ260" t="s">
        <v>2101</v>
      </c>
      <c r="CK260" t="s">
        <v>2105</v>
      </c>
      <c r="CL260" t="s">
        <v>2103</v>
      </c>
    </row>
    <row r="261" spans="1:90">
      <c r="A261" s="1">
        <v>43963</v>
      </c>
      <c r="B261" t="s">
        <v>1368</v>
      </c>
      <c r="C261">
        <v>2342</v>
      </c>
      <c r="D261" t="s">
        <v>457</v>
      </c>
      <c r="E261">
        <v>1</v>
      </c>
      <c r="F261" t="s">
        <v>255</v>
      </c>
      <c r="G261" t="s">
        <v>76</v>
      </c>
      <c r="H261">
        <v>28</v>
      </c>
      <c r="I261" t="s">
        <v>201</v>
      </c>
      <c r="J261" t="s">
        <v>185</v>
      </c>
      <c r="K261">
        <v>101</v>
      </c>
      <c r="L261">
        <v>256481.3168</v>
      </c>
      <c r="M261">
        <v>2101</v>
      </c>
      <c r="N261">
        <v>9</v>
      </c>
      <c r="O261">
        <v>243</v>
      </c>
      <c r="P261">
        <v>592</v>
      </c>
      <c r="Q261">
        <v>943</v>
      </c>
      <c r="R261">
        <v>280</v>
      </c>
      <c r="S261">
        <v>34</v>
      </c>
      <c r="T261">
        <v>4.2836740000000003E-3</v>
      </c>
      <c r="U261">
        <v>0.11565921</v>
      </c>
      <c r="V261">
        <v>0.28177058500000002</v>
      </c>
      <c r="W261">
        <v>0.44883388899999999</v>
      </c>
      <c r="X261">
        <v>0.13326987100000001</v>
      </c>
      <c r="Y261">
        <v>1.6182769999999999E-2</v>
      </c>
      <c r="Z261">
        <v>8</v>
      </c>
      <c r="AA261">
        <v>88</v>
      </c>
      <c r="AB261">
        <v>155</v>
      </c>
      <c r="AC261">
        <v>451</v>
      </c>
      <c r="AD261">
        <v>496</v>
      </c>
      <c r="AE261">
        <v>471</v>
      </c>
      <c r="AF261">
        <v>258</v>
      </c>
      <c r="AG261">
        <v>121</v>
      </c>
      <c r="AH261">
        <v>53</v>
      </c>
      <c r="AI261">
        <v>3.8077110000000001E-3</v>
      </c>
      <c r="AJ261">
        <v>4.1884816999999998E-2</v>
      </c>
      <c r="AK261">
        <v>7.3774392999999994E-2</v>
      </c>
      <c r="AL261">
        <v>0.21465968599999999</v>
      </c>
      <c r="AM261">
        <v>0.23607805800000001</v>
      </c>
      <c r="AN261">
        <v>0.22417896200000001</v>
      </c>
      <c r="AO261">
        <v>0.122798667</v>
      </c>
      <c r="AP261">
        <v>5.7591623000000002E-2</v>
      </c>
      <c r="AQ261">
        <v>2.5226083E-2</v>
      </c>
      <c r="AR261">
        <v>4861</v>
      </c>
      <c r="AS261">
        <v>324</v>
      </c>
      <c r="AT261">
        <v>160</v>
      </c>
      <c r="AU261">
        <v>117</v>
      </c>
      <c r="AV261">
        <v>289</v>
      </c>
      <c r="AW261">
        <v>64</v>
      </c>
      <c r="AX261">
        <v>126</v>
      </c>
      <c r="AY261">
        <v>95</v>
      </c>
      <c r="AZ261">
        <v>280</v>
      </c>
      <c r="BA261">
        <v>347</v>
      </c>
      <c r="BB261">
        <v>1027</v>
      </c>
      <c r="BC261">
        <v>1164</v>
      </c>
      <c r="BD261">
        <v>280</v>
      </c>
      <c r="BE261">
        <v>315</v>
      </c>
      <c r="BF261">
        <v>209</v>
      </c>
      <c r="BG261">
        <v>48</v>
      </c>
      <c r="BH261">
        <v>16</v>
      </c>
      <c r="BI261">
        <v>38.200000000000003</v>
      </c>
      <c r="BJ261">
        <v>39</v>
      </c>
      <c r="BK261">
        <v>6.6652952000000001E-2</v>
      </c>
      <c r="BL261">
        <v>3.2915038000000001E-2</v>
      </c>
      <c r="BM261">
        <v>2.4069121999999998E-2</v>
      </c>
      <c r="BN261">
        <v>5.9452787E-2</v>
      </c>
      <c r="BO261">
        <v>1.3166015E-2</v>
      </c>
      <c r="BP261">
        <v>2.5920591999999999E-2</v>
      </c>
      <c r="BQ261">
        <v>1.9543304000000001E-2</v>
      </c>
      <c r="BR261">
        <v>5.7601316999999999E-2</v>
      </c>
      <c r="BS261">
        <v>7.1384488999999995E-2</v>
      </c>
      <c r="BT261">
        <v>0.211273401</v>
      </c>
      <c r="BU261">
        <v>0.239456902</v>
      </c>
      <c r="BV261">
        <v>5.7601316999999999E-2</v>
      </c>
      <c r="BW261">
        <v>6.4801480999999994E-2</v>
      </c>
      <c r="BX261">
        <v>4.2995268000000003E-2</v>
      </c>
      <c r="BY261">
        <v>9.8745110000000007E-3</v>
      </c>
      <c r="BZ261">
        <v>3.2915039999999998E-3</v>
      </c>
      <c r="CA261">
        <v>21</v>
      </c>
      <c r="CB261">
        <v>24</v>
      </c>
      <c r="CC261">
        <v>3</v>
      </c>
      <c r="CD261">
        <v>2.9702969999999999E-2</v>
      </c>
      <c r="CE261">
        <v>0.20792079199999999</v>
      </c>
      <c r="CF261">
        <v>0.23762376199999999</v>
      </c>
      <c r="CG261" t="s">
        <v>158</v>
      </c>
      <c r="CH261" t="s">
        <v>2099</v>
      </c>
      <c r="CI261" t="s">
        <v>2100</v>
      </c>
      <c r="CJ261" t="s">
        <v>2101</v>
      </c>
      <c r="CK261" t="s">
        <v>2102</v>
      </c>
      <c r="CL261" t="s">
        <v>2103</v>
      </c>
    </row>
    <row r="262" spans="1:90">
      <c r="A262" s="1">
        <v>43969</v>
      </c>
      <c r="B262" t="s">
        <v>1369</v>
      </c>
      <c r="C262">
        <v>1549</v>
      </c>
      <c r="D262" t="s">
        <v>987</v>
      </c>
      <c r="E262">
        <v>1</v>
      </c>
      <c r="F262" t="s">
        <v>253</v>
      </c>
      <c r="G262" t="s">
        <v>121</v>
      </c>
      <c r="H262">
        <v>24</v>
      </c>
      <c r="I262" t="s">
        <v>228</v>
      </c>
      <c r="J262" t="s">
        <v>222</v>
      </c>
      <c r="K262">
        <v>116</v>
      </c>
      <c r="L262">
        <v>698156.89659999998</v>
      </c>
      <c r="M262">
        <v>2028</v>
      </c>
      <c r="N262">
        <v>5</v>
      </c>
      <c r="O262">
        <v>204</v>
      </c>
      <c r="P262">
        <v>719</v>
      </c>
      <c r="Q262">
        <v>598</v>
      </c>
      <c r="R262">
        <v>324</v>
      </c>
      <c r="S262">
        <v>178</v>
      </c>
      <c r="T262">
        <v>2.4654830000000001E-3</v>
      </c>
      <c r="U262">
        <v>0.100591716</v>
      </c>
      <c r="V262">
        <v>0.35453648900000001</v>
      </c>
      <c r="W262">
        <v>0.29487179499999999</v>
      </c>
      <c r="X262">
        <v>0.15976331399999999</v>
      </c>
      <c r="Y262">
        <v>8.7771203000000006E-2</v>
      </c>
      <c r="Z262">
        <v>7</v>
      </c>
      <c r="AA262">
        <v>48</v>
      </c>
      <c r="AB262">
        <v>166</v>
      </c>
      <c r="AC262">
        <v>497</v>
      </c>
      <c r="AD262">
        <v>362</v>
      </c>
      <c r="AE262">
        <v>333</v>
      </c>
      <c r="AF262">
        <v>218</v>
      </c>
      <c r="AG262">
        <v>151</v>
      </c>
      <c r="AH262">
        <v>246</v>
      </c>
      <c r="AI262">
        <v>3.4516769999999998E-3</v>
      </c>
      <c r="AJ262">
        <v>2.3668639000000002E-2</v>
      </c>
      <c r="AK262">
        <v>8.1854043000000001E-2</v>
      </c>
      <c r="AL262">
        <v>0.24506903399999999</v>
      </c>
      <c r="AM262">
        <v>0.178500986</v>
      </c>
      <c r="AN262">
        <v>0.164201183</v>
      </c>
      <c r="AO262">
        <v>0.107495069</v>
      </c>
      <c r="AP262">
        <v>7.4457594000000002E-2</v>
      </c>
      <c r="AQ262">
        <v>0.121301775</v>
      </c>
      <c r="AR262">
        <v>4503</v>
      </c>
      <c r="AS262">
        <v>204</v>
      </c>
      <c r="AT262">
        <v>136</v>
      </c>
      <c r="AU262">
        <v>102</v>
      </c>
      <c r="AV262">
        <v>225</v>
      </c>
      <c r="AW262">
        <v>49</v>
      </c>
      <c r="AX262">
        <v>70</v>
      </c>
      <c r="AY262">
        <v>71</v>
      </c>
      <c r="AZ262">
        <v>190</v>
      </c>
      <c r="BA262">
        <v>127</v>
      </c>
      <c r="BB262">
        <v>778</v>
      </c>
      <c r="BC262">
        <v>995</v>
      </c>
      <c r="BD262">
        <v>417</v>
      </c>
      <c r="BE262">
        <v>604</v>
      </c>
      <c r="BF262">
        <v>402</v>
      </c>
      <c r="BG262">
        <v>87</v>
      </c>
      <c r="BH262">
        <v>46</v>
      </c>
      <c r="BI262">
        <v>46.2</v>
      </c>
      <c r="BJ262">
        <v>49</v>
      </c>
      <c r="BK262">
        <v>4.5303131000000003E-2</v>
      </c>
      <c r="BL262">
        <v>3.0202086999999999E-2</v>
      </c>
      <c r="BM262">
        <v>2.2651566000000001E-2</v>
      </c>
      <c r="BN262">
        <v>4.9966689000000002E-2</v>
      </c>
      <c r="BO262">
        <v>1.0881633999999999E-2</v>
      </c>
      <c r="BP262">
        <v>1.5545191999999999E-2</v>
      </c>
      <c r="BQ262">
        <v>1.5767265999999999E-2</v>
      </c>
      <c r="BR262">
        <v>4.2194093000000002E-2</v>
      </c>
      <c r="BS262">
        <v>2.820342E-2</v>
      </c>
      <c r="BT262">
        <v>0.172773706</v>
      </c>
      <c r="BU262">
        <v>0.22096380199999999</v>
      </c>
      <c r="BV262">
        <v>9.2604930000000002E-2</v>
      </c>
      <c r="BW262">
        <v>0.1341328</v>
      </c>
      <c r="BX262">
        <v>8.9273817000000005E-2</v>
      </c>
      <c r="BY262">
        <v>1.9320453000000001E-2</v>
      </c>
      <c r="BZ262">
        <v>1.0215412E-2</v>
      </c>
      <c r="CA262">
        <v>41</v>
      </c>
      <c r="CB262">
        <v>24</v>
      </c>
      <c r="CC262">
        <v>14</v>
      </c>
      <c r="CD262">
        <v>0.12068965500000001</v>
      </c>
      <c r="CE262">
        <v>0.35344827600000001</v>
      </c>
      <c r="CF262">
        <v>0.20689655200000001</v>
      </c>
      <c r="CG262" t="s">
        <v>163</v>
      </c>
      <c r="CH262" t="s">
        <v>2099</v>
      </c>
      <c r="CI262" t="s">
        <v>2104</v>
      </c>
      <c r="CJ262" t="s">
        <v>2101</v>
      </c>
      <c r="CK262" t="s">
        <v>2105</v>
      </c>
      <c r="CL262" t="s">
        <v>2103</v>
      </c>
    </row>
    <row r="263" spans="1:90">
      <c r="A263" s="1">
        <v>43952</v>
      </c>
      <c r="B263" t="s">
        <v>1370</v>
      </c>
      <c r="C263">
        <v>1765</v>
      </c>
      <c r="D263" t="s">
        <v>508</v>
      </c>
      <c r="E263">
        <v>1</v>
      </c>
      <c r="F263" t="s">
        <v>255</v>
      </c>
      <c r="G263" t="s">
        <v>104</v>
      </c>
      <c r="H263">
        <v>24</v>
      </c>
      <c r="I263" t="s">
        <v>201</v>
      </c>
      <c r="J263" t="s">
        <v>175</v>
      </c>
      <c r="K263">
        <v>294</v>
      </c>
      <c r="L263">
        <v>237800.95240000001</v>
      </c>
      <c r="M263">
        <v>3452</v>
      </c>
      <c r="N263">
        <v>5</v>
      </c>
      <c r="O263">
        <v>207</v>
      </c>
      <c r="P263">
        <v>586</v>
      </c>
      <c r="Q263">
        <v>2250</v>
      </c>
      <c r="R263">
        <v>334</v>
      </c>
      <c r="S263">
        <v>70</v>
      </c>
      <c r="T263">
        <v>1.448436E-3</v>
      </c>
      <c r="U263">
        <v>5.9965237999999997E-2</v>
      </c>
      <c r="V263">
        <v>0.169756663</v>
      </c>
      <c r="W263">
        <v>0.65179606000000001</v>
      </c>
      <c r="X263">
        <v>9.6755504000000006E-2</v>
      </c>
      <c r="Y263">
        <v>2.02781E-2</v>
      </c>
      <c r="Z263">
        <v>19</v>
      </c>
      <c r="AA263">
        <v>74</v>
      </c>
      <c r="AB263">
        <v>212</v>
      </c>
      <c r="AC263">
        <v>375</v>
      </c>
      <c r="AD263">
        <v>1187</v>
      </c>
      <c r="AE263">
        <v>1032</v>
      </c>
      <c r="AF263">
        <v>363</v>
      </c>
      <c r="AG263">
        <v>121</v>
      </c>
      <c r="AH263">
        <v>69</v>
      </c>
      <c r="AI263">
        <v>5.5040560000000002E-3</v>
      </c>
      <c r="AJ263">
        <v>2.1436848000000001E-2</v>
      </c>
      <c r="AK263">
        <v>6.1413673000000002E-2</v>
      </c>
      <c r="AL263">
        <v>0.108632677</v>
      </c>
      <c r="AM263">
        <v>0.34385863300000002</v>
      </c>
      <c r="AN263">
        <v>0.29895712600000002</v>
      </c>
      <c r="AO263">
        <v>0.10515643099999999</v>
      </c>
      <c r="AP263">
        <v>3.5052144E-2</v>
      </c>
      <c r="AQ263">
        <v>1.9988413E-2</v>
      </c>
      <c r="AR263">
        <v>8316</v>
      </c>
      <c r="AS263">
        <v>546</v>
      </c>
      <c r="AT263">
        <v>286</v>
      </c>
      <c r="AU263">
        <v>182</v>
      </c>
      <c r="AV263">
        <v>454</v>
      </c>
      <c r="AW263">
        <v>90</v>
      </c>
      <c r="AX263">
        <v>201</v>
      </c>
      <c r="AY263">
        <v>216</v>
      </c>
      <c r="AZ263">
        <v>528</v>
      </c>
      <c r="BA263">
        <v>537</v>
      </c>
      <c r="BB263">
        <v>1621</v>
      </c>
      <c r="BC263">
        <v>1591</v>
      </c>
      <c r="BD263">
        <v>494</v>
      </c>
      <c r="BE263">
        <v>745</v>
      </c>
      <c r="BF263">
        <v>569</v>
      </c>
      <c r="BG263">
        <v>158</v>
      </c>
      <c r="BH263">
        <v>98</v>
      </c>
      <c r="BI263">
        <v>40.6</v>
      </c>
      <c r="BJ263">
        <v>40</v>
      </c>
      <c r="BK263">
        <v>6.5656566E-2</v>
      </c>
      <c r="BL263">
        <v>3.4391534000000001E-2</v>
      </c>
      <c r="BM263">
        <v>2.1885522000000001E-2</v>
      </c>
      <c r="BN263">
        <v>5.4593555000000002E-2</v>
      </c>
      <c r="BO263">
        <v>1.0822511E-2</v>
      </c>
      <c r="BP263">
        <v>2.4170273999999999E-2</v>
      </c>
      <c r="BQ263">
        <v>2.5974026000000001E-2</v>
      </c>
      <c r="BR263">
        <v>6.3492063000000001E-2</v>
      </c>
      <c r="BS263">
        <v>6.4574314999999993E-2</v>
      </c>
      <c r="BT263">
        <v>0.194925445</v>
      </c>
      <c r="BU263">
        <v>0.19131794099999999</v>
      </c>
      <c r="BV263">
        <v>5.9403559000000002E-2</v>
      </c>
      <c r="BW263">
        <v>8.958634E-2</v>
      </c>
      <c r="BX263">
        <v>6.8422317999999996E-2</v>
      </c>
      <c r="BY263">
        <v>1.8999518999999999E-2</v>
      </c>
      <c r="BZ263">
        <v>1.1784512E-2</v>
      </c>
      <c r="CA263">
        <v>16</v>
      </c>
      <c r="CB263">
        <v>75</v>
      </c>
      <c r="CC263">
        <v>102</v>
      </c>
      <c r="CD263">
        <v>0.346938776</v>
      </c>
      <c r="CE263">
        <v>5.4421769000000002E-2</v>
      </c>
      <c r="CF263">
        <v>0.255102041</v>
      </c>
      <c r="CG263" t="s">
        <v>157</v>
      </c>
      <c r="CH263" t="s">
        <v>2108</v>
      </c>
      <c r="CI263" t="s">
        <v>2100</v>
      </c>
      <c r="CJ263" t="s">
        <v>2101</v>
      </c>
      <c r="CK263" t="s">
        <v>2102</v>
      </c>
      <c r="CL263" t="s">
        <v>2109</v>
      </c>
    </row>
    <row r="264" spans="1:90">
      <c r="A264" s="1">
        <v>43961</v>
      </c>
      <c r="B264" t="s">
        <v>1371</v>
      </c>
      <c r="C264">
        <v>1765</v>
      </c>
      <c r="D264" t="s">
        <v>624</v>
      </c>
      <c r="E264">
        <v>2</v>
      </c>
      <c r="F264" t="s">
        <v>253</v>
      </c>
      <c r="G264" t="s">
        <v>109</v>
      </c>
      <c r="H264">
        <v>29</v>
      </c>
      <c r="I264" t="s">
        <v>201</v>
      </c>
      <c r="J264" t="s">
        <v>198</v>
      </c>
      <c r="K264">
        <v>101</v>
      </c>
      <c r="L264">
        <v>450749.15840000001</v>
      </c>
      <c r="M264">
        <v>1430</v>
      </c>
      <c r="N264">
        <v>1</v>
      </c>
      <c r="O264">
        <v>82</v>
      </c>
      <c r="P264">
        <v>293</v>
      </c>
      <c r="Q264">
        <v>569</v>
      </c>
      <c r="R264">
        <v>376</v>
      </c>
      <c r="S264">
        <v>109</v>
      </c>
      <c r="T264">
        <v>6.9930100000000005E-4</v>
      </c>
      <c r="U264">
        <v>5.7342656999999998E-2</v>
      </c>
      <c r="V264">
        <v>0.20489510499999999</v>
      </c>
      <c r="W264">
        <v>0.39790209799999998</v>
      </c>
      <c r="X264">
        <v>0.26293706300000003</v>
      </c>
      <c r="Y264">
        <v>7.6223775999999993E-2</v>
      </c>
      <c r="Z264">
        <v>2</v>
      </c>
      <c r="AA264">
        <v>14</v>
      </c>
      <c r="AB264">
        <v>66</v>
      </c>
      <c r="AC264">
        <v>206</v>
      </c>
      <c r="AD264">
        <v>320</v>
      </c>
      <c r="AE264">
        <v>289</v>
      </c>
      <c r="AF264">
        <v>208</v>
      </c>
      <c r="AG264">
        <v>146</v>
      </c>
      <c r="AH264">
        <v>179</v>
      </c>
      <c r="AI264">
        <v>1.398601E-3</v>
      </c>
      <c r="AJ264">
        <v>9.7902100000000006E-3</v>
      </c>
      <c r="AK264">
        <v>4.6153845999999998E-2</v>
      </c>
      <c r="AL264">
        <v>0.14405594399999999</v>
      </c>
      <c r="AM264">
        <v>0.223776224</v>
      </c>
      <c r="AN264">
        <v>0.202097902</v>
      </c>
      <c r="AO264">
        <v>0.14545454499999999</v>
      </c>
      <c r="AP264">
        <v>0.102097902</v>
      </c>
      <c r="AQ264">
        <v>0.12517482499999999</v>
      </c>
      <c r="AR264">
        <v>3509</v>
      </c>
      <c r="AS264">
        <v>177</v>
      </c>
      <c r="AT264">
        <v>122</v>
      </c>
      <c r="AU264">
        <v>79</v>
      </c>
      <c r="AV264">
        <v>220</v>
      </c>
      <c r="AW264">
        <v>33</v>
      </c>
      <c r="AX264">
        <v>88</v>
      </c>
      <c r="AY264">
        <v>78</v>
      </c>
      <c r="AZ264">
        <v>153</v>
      </c>
      <c r="BA264">
        <v>163</v>
      </c>
      <c r="BB264">
        <v>641</v>
      </c>
      <c r="BC264">
        <v>792</v>
      </c>
      <c r="BD264">
        <v>244</v>
      </c>
      <c r="BE264">
        <v>386</v>
      </c>
      <c r="BF264">
        <v>233</v>
      </c>
      <c r="BG264">
        <v>68</v>
      </c>
      <c r="BH264">
        <v>32</v>
      </c>
      <c r="BI264">
        <v>42.6</v>
      </c>
      <c r="BJ264">
        <v>44</v>
      </c>
      <c r="BK264">
        <v>5.0441721000000002E-2</v>
      </c>
      <c r="BL264">
        <v>3.4767739999999998E-2</v>
      </c>
      <c r="BM264">
        <v>2.2513537E-2</v>
      </c>
      <c r="BN264">
        <v>6.2695925E-2</v>
      </c>
      <c r="BO264">
        <v>9.4043890000000008E-3</v>
      </c>
      <c r="BP264">
        <v>2.5078369999999999E-2</v>
      </c>
      <c r="BQ264">
        <v>2.2228555000000001E-2</v>
      </c>
      <c r="BR264">
        <v>4.3602165999999998E-2</v>
      </c>
      <c r="BS264">
        <v>4.6451981000000003E-2</v>
      </c>
      <c r="BT264">
        <v>0.18267312599999999</v>
      </c>
      <c r="BU264">
        <v>0.22570532900000001</v>
      </c>
      <c r="BV264">
        <v>6.9535479999999997E-2</v>
      </c>
      <c r="BW264">
        <v>0.11000285</v>
      </c>
      <c r="BX264">
        <v>6.6400684000000001E-2</v>
      </c>
      <c r="BY264">
        <v>1.9378739999999998E-2</v>
      </c>
      <c r="BZ264">
        <v>9.1194069999999995E-3</v>
      </c>
      <c r="CA264">
        <v>24</v>
      </c>
      <c r="CB264">
        <v>24</v>
      </c>
      <c r="CC264">
        <v>1</v>
      </c>
      <c r="CD264">
        <v>9.9009900000000001E-3</v>
      </c>
      <c r="CE264">
        <v>0.23762376199999999</v>
      </c>
      <c r="CF264">
        <v>0.23762376199999999</v>
      </c>
      <c r="CG264" t="s">
        <v>157</v>
      </c>
      <c r="CH264" t="s">
        <v>2108</v>
      </c>
      <c r="CI264" t="s">
        <v>2100</v>
      </c>
      <c r="CJ264" t="s">
        <v>2101</v>
      </c>
      <c r="CK264" t="s">
        <v>2102</v>
      </c>
      <c r="CL264" t="s">
        <v>2109</v>
      </c>
    </row>
    <row r="265" spans="1:90">
      <c r="A265" s="1">
        <v>43955</v>
      </c>
      <c r="B265" t="s">
        <v>1372</v>
      </c>
      <c r="C265">
        <v>1765</v>
      </c>
      <c r="D265" t="s">
        <v>440</v>
      </c>
      <c r="E265">
        <v>1</v>
      </c>
      <c r="F265" t="s">
        <v>255</v>
      </c>
      <c r="G265" t="s">
        <v>76</v>
      </c>
      <c r="H265">
        <v>19</v>
      </c>
      <c r="I265" t="s">
        <v>201</v>
      </c>
      <c r="J265" t="s">
        <v>185</v>
      </c>
      <c r="K265">
        <v>101</v>
      </c>
      <c r="L265">
        <v>256481.3168</v>
      </c>
      <c r="M265">
        <v>2101</v>
      </c>
      <c r="N265">
        <v>9</v>
      </c>
      <c r="O265">
        <v>243</v>
      </c>
      <c r="P265">
        <v>592</v>
      </c>
      <c r="Q265">
        <v>943</v>
      </c>
      <c r="R265">
        <v>280</v>
      </c>
      <c r="S265">
        <v>34</v>
      </c>
      <c r="T265">
        <v>4.2836740000000003E-3</v>
      </c>
      <c r="U265">
        <v>0.11565921</v>
      </c>
      <c r="V265">
        <v>0.28177058500000002</v>
      </c>
      <c r="W265">
        <v>0.44883388899999999</v>
      </c>
      <c r="X265">
        <v>0.13326987100000001</v>
      </c>
      <c r="Y265">
        <v>1.6182769999999999E-2</v>
      </c>
      <c r="Z265">
        <v>8</v>
      </c>
      <c r="AA265">
        <v>88</v>
      </c>
      <c r="AB265">
        <v>155</v>
      </c>
      <c r="AC265">
        <v>451</v>
      </c>
      <c r="AD265">
        <v>496</v>
      </c>
      <c r="AE265">
        <v>471</v>
      </c>
      <c r="AF265">
        <v>258</v>
      </c>
      <c r="AG265">
        <v>121</v>
      </c>
      <c r="AH265">
        <v>53</v>
      </c>
      <c r="AI265">
        <v>3.8077110000000001E-3</v>
      </c>
      <c r="AJ265">
        <v>4.1884816999999998E-2</v>
      </c>
      <c r="AK265">
        <v>7.3774392999999994E-2</v>
      </c>
      <c r="AL265">
        <v>0.21465968599999999</v>
      </c>
      <c r="AM265">
        <v>0.23607805800000001</v>
      </c>
      <c r="AN265">
        <v>0.22417896200000001</v>
      </c>
      <c r="AO265">
        <v>0.122798667</v>
      </c>
      <c r="AP265">
        <v>5.7591623000000002E-2</v>
      </c>
      <c r="AQ265">
        <v>2.5226083E-2</v>
      </c>
      <c r="AR265">
        <v>4861</v>
      </c>
      <c r="AS265">
        <v>324</v>
      </c>
      <c r="AT265">
        <v>160</v>
      </c>
      <c r="AU265">
        <v>117</v>
      </c>
      <c r="AV265">
        <v>289</v>
      </c>
      <c r="AW265">
        <v>64</v>
      </c>
      <c r="AX265">
        <v>126</v>
      </c>
      <c r="AY265">
        <v>95</v>
      </c>
      <c r="AZ265">
        <v>280</v>
      </c>
      <c r="BA265">
        <v>347</v>
      </c>
      <c r="BB265">
        <v>1027</v>
      </c>
      <c r="BC265">
        <v>1164</v>
      </c>
      <c r="BD265">
        <v>280</v>
      </c>
      <c r="BE265">
        <v>315</v>
      </c>
      <c r="BF265">
        <v>209</v>
      </c>
      <c r="BG265">
        <v>48</v>
      </c>
      <c r="BH265">
        <v>16</v>
      </c>
      <c r="BI265">
        <v>38.200000000000003</v>
      </c>
      <c r="BJ265">
        <v>39</v>
      </c>
      <c r="BK265">
        <v>6.6652952000000001E-2</v>
      </c>
      <c r="BL265">
        <v>3.2915038000000001E-2</v>
      </c>
      <c r="BM265">
        <v>2.4069121999999998E-2</v>
      </c>
      <c r="BN265">
        <v>5.9452787E-2</v>
      </c>
      <c r="BO265">
        <v>1.3166015E-2</v>
      </c>
      <c r="BP265">
        <v>2.5920591999999999E-2</v>
      </c>
      <c r="BQ265">
        <v>1.9543304000000001E-2</v>
      </c>
      <c r="BR265">
        <v>5.7601316999999999E-2</v>
      </c>
      <c r="BS265">
        <v>7.1384488999999995E-2</v>
      </c>
      <c r="BT265">
        <v>0.211273401</v>
      </c>
      <c r="BU265">
        <v>0.239456902</v>
      </c>
      <c r="BV265">
        <v>5.7601316999999999E-2</v>
      </c>
      <c r="BW265">
        <v>6.4801480999999994E-2</v>
      </c>
      <c r="BX265">
        <v>4.2995268000000003E-2</v>
      </c>
      <c r="BY265">
        <v>9.8745110000000007E-3</v>
      </c>
      <c r="BZ265">
        <v>3.2915039999999998E-3</v>
      </c>
      <c r="CA265">
        <v>21</v>
      </c>
      <c r="CB265">
        <v>24</v>
      </c>
      <c r="CC265">
        <v>3</v>
      </c>
      <c r="CD265">
        <v>2.9702969999999999E-2</v>
      </c>
      <c r="CE265">
        <v>0.20792079199999999</v>
      </c>
      <c r="CF265">
        <v>0.23762376199999999</v>
      </c>
      <c r="CG265" t="s">
        <v>157</v>
      </c>
      <c r="CH265" t="s">
        <v>2108</v>
      </c>
      <c r="CI265" t="s">
        <v>2100</v>
      </c>
      <c r="CJ265" t="s">
        <v>2101</v>
      </c>
      <c r="CK265" t="s">
        <v>2102</v>
      </c>
      <c r="CL265" t="s">
        <v>2109</v>
      </c>
    </row>
    <row r="266" spans="1:90">
      <c r="A266" s="1">
        <v>43961</v>
      </c>
      <c r="B266" t="s">
        <v>1373</v>
      </c>
      <c r="C266">
        <v>5422</v>
      </c>
      <c r="D266" t="s">
        <v>896</v>
      </c>
      <c r="E266">
        <v>2</v>
      </c>
      <c r="F266" t="s">
        <v>255</v>
      </c>
      <c r="G266" t="s">
        <v>149</v>
      </c>
      <c r="H266">
        <v>25</v>
      </c>
      <c r="I266" t="s">
        <v>228</v>
      </c>
      <c r="J266" t="s">
        <v>213</v>
      </c>
      <c r="K266">
        <v>184</v>
      </c>
      <c r="L266">
        <v>1285562.848</v>
      </c>
      <c r="M266">
        <v>3368</v>
      </c>
      <c r="N266">
        <v>2</v>
      </c>
      <c r="O266">
        <v>199</v>
      </c>
      <c r="P266">
        <v>467</v>
      </c>
      <c r="Q266">
        <v>805</v>
      </c>
      <c r="R266">
        <v>850</v>
      </c>
      <c r="S266">
        <v>1045</v>
      </c>
      <c r="T266">
        <v>5.9382399999999996E-4</v>
      </c>
      <c r="U266">
        <v>5.9085511E-2</v>
      </c>
      <c r="V266">
        <v>0.138657957</v>
      </c>
      <c r="W266">
        <v>0.23901425200000001</v>
      </c>
      <c r="X266">
        <v>0.252375297</v>
      </c>
      <c r="Y266">
        <v>0.31027315900000002</v>
      </c>
      <c r="Z266">
        <v>4</v>
      </c>
      <c r="AA266">
        <v>40</v>
      </c>
      <c r="AB266">
        <v>176</v>
      </c>
      <c r="AC266">
        <v>256</v>
      </c>
      <c r="AD266">
        <v>396</v>
      </c>
      <c r="AE266">
        <v>425</v>
      </c>
      <c r="AF266">
        <v>347</v>
      </c>
      <c r="AG266">
        <v>396</v>
      </c>
      <c r="AH266">
        <v>1328</v>
      </c>
      <c r="AI266">
        <v>1.1876479999999999E-3</v>
      </c>
      <c r="AJ266">
        <v>1.1876485000000001E-2</v>
      </c>
      <c r="AK266">
        <v>5.2256532000000001E-2</v>
      </c>
      <c r="AL266">
        <v>7.6009500999999993E-2</v>
      </c>
      <c r="AM266">
        <v>0.11757719699999999</v>
      </c>
      <c r="AN266">
        <v>0.12618764800000001</v>
      </c>
      <c r="AO266">
        <v>0.10302850400000001</v>
      </c>
      <c r="AP266">
        <v>0.11757719699999999</v>
      </c>
      <c r="AQ266">
        <v>0.394299287</v>
      </c>
      <c r="AR266">
        <v>9194</v>
      </c>
      <c r="AS266">
        <v>598</v>
      </c>
      <c r="AT266">
        <v>460</v>
      </c>
      <c r="AU266">
        <v>276</v>
      </c>
      <c r="AV266">
        <v>756</v>
      </c>
      <c r="AW266">
        <v>150</v>
      </c>
      <c r="AX266">
        <v>353</v>
      </c>
      <c r="AY266">
        <v>201</v>
      </c>
      <c r="AZ266">
        <v>252</v>
      </c>
      <c r="BA266">
        <v>241</v>
      </c>
      <c r="BB266">
        <v>1713</v>
      </c>
      <c r="BC266">
        <v>2059</v>
      </c>
      <c r="BD266">
        <v>515</v>
      </c>
      <c r="BE266">
        <v>793</v>
      </c>
      <c r="BF266">
        <v>582</v>
      </c>
      <c r="BG266">
        <v>161</v>
      </c>
      <c r="BH266">
        <v>84</v>
      </c>
      <c r="BI266">
        <v>39.700000000000003</v>
      </c>
      <c r="BJ266">
        <v>42</v>
      </c>
      <c r="BK266">
        <v>6.5042419000000004E-2</v>
      </c>
      <c r="BL266">
        <v>5.0032630000000002E-2</v>
      </c>
      <c r="BM266">
        <v>3.0019578000000002E-2</v>
      </c>
      <c r="BN266">
        <v>8.2227540000000002E-2</v>
      </c>
      <c r="BO266">
        <v>1.6314987999999999E-2</v>
      </c>
      <c r="BP266">
        <v>3.8394604999999998E-2</v>
      </c>
      <c r="BQ266">
        <v>2.1862084E-2</v>
      </c>
      <c r="BR266">
        <v>2.7409179999999998E-2</v>
      </c>
      <c r="BS266">
        <v>2.6212747000000002E-2</v>
      </c>
      <c r="BT266">
        <v>0.18631716300000001</v>
      </c>
      <c r="BU266">
        <v>0.22395040199999999</v>
      </c>
      <c r="BV266">
        <v>5.6014792000000001E-2</v>
      </c>
      <c r="BW266">
        <v>8.6251903000000005E-2</v>
      </c>
      <c r="BX266">
        <v>6.3302153999999999E-2</v>
      </c>
      <c r="BY266">
        <v>1.751142E-2</v>
      </c>
      <c r="BZ266">
        <v>9.1363929999999996E-3</v>
      </c>
      <c r="CA266">
        <v>120</v>
      </c>
      <c r="CB266">
        <v>27</v>
      </c>
      <c r="CC266">
        <v>7</v>
      </c>
      <c r="CD266">
        <v>3.8043477999999999E-2</v>
      </c>
      <c r="CE266">
        <v>0.65217391300000005</v>
      </c>
      <c r="CF266">
        <v>0.14673913</v>
      </c>
      <c r="CG266" t="s">
        <v>164</v>
      </c>
      <c r="CH266" t="s">
        <v>2108</v>
      </c>
      <c r="CI266" t="s">
        <v>2104</v>
      </c>
      <c r="CJ266" t="s">
        <v>2101</v>
      </c>
      <c r="CK266" t="s">
        <v>2105</v>
      </c>
      <c r="CL266" t="s">
        <v>2109</v>
      </c>
    </row>
    <row r="267" spans="1:90">
      <c r="B267" t="s">
        <v>1374</v>
      </c>
      <c r="C267">
        <v>1765</v>
      </c>
      <c r="D267" t="s">
        <v>567</v>
      </c>
      <c r="E267">
        <v>2</v>
      </c>
      <c r="F267" t="s">
        <v>255</v>
      </c>
      <c r="G267" t="s">
        <v>92</v>
      </c>
      <c r="H267">
        <v>43</v>
      </c>
      <c r="I267" t="s">
        <v>201</v>
      </c>
      <c r="J267" t="s">
        <v>206</v>
      </c>
      <c r="K267">
        <v>201</v>
      </c>
      <c r="L267">
        <v>228256.43780000001</v>
      </c>
      <c r="M267">
        <v>3426</v>
      </c>
      <c r="N267">
        <v>5</v>
      </c>
      <c r="O267">
        <v>210</v>
      </c>
      <c r="P267">
        <v>794</v>
      </c>
      <c r="Q267">
        <v>2021</v>
      </c>
      <c r="R267">
        <v>325</v>
      </c>
      <c r="S267">
        <v>71</v>
      </c>
      <c r="T267">
        <v>1.459428E-3</v>
      </c>
      <c r="U267">
        <v>6.1295971999999997E-2</v>
      </c>
      <c r="V267">
        <v>0.23175715099999999</v>
      </c>
      <c r="W267">
        <v>0.58990075900000005</v>
      </c>
      <c r="X267">
        <v>9.4862814000000004E-2</v>
      </c>
      <c r="Y267">
        <v>2.0723875999999999E-2</v>
      </c>
      <c r="Z267">
        <v>15</v>
      </c>
      <c r="AA267">
        <v>68</v>
      </c>
      <c r="AB267">
        <v>162</v>
      </c>
      <c r="AC267">
        <v>582</v>
      </c>
      <c r="AD267">
        <v>1272</v>
      </c>
      <c r="AE267">
        <v>799</v>
      </c>
      <c r="AF267">
        <v>317</v>
      </c>
      <c r="AG267">
        <v>122</v>
      </c>
      <c r="AH267">
        <v>89</v>
      </c>
      <c r="AI267">
        <v>4.3782839999999996E-3</v>
      </c>
      <c r="AJ267">
        <v>1.9848219E-2</v>
      </c>
      <c r="AK267">
        <v>4.7285463999999999E-2</v>
      </c>
      <c r="AL267">
        <v>0.16987740800000001</v>
      </c>
      <c r="AM267">
        <v>0.37127845900000001</v>
      </c>
      <c r="AN267">
        <v>0.23321657900000001</v>
      </c>
      <c r="AO267">
        <v>9.2527729000000003E-2</v>
      </c>
      <c r="AP267">
        <v>3.5610041000000002E-2</v>
      </c>
      <c r="AQ267">
        <v>2.5977817E-2</v>
      </c>
      <c r="AR267">
        <v>8102</v>
      </c>
      <c r="AS267">
        <v>498</v>
      </c>
      <c r="AT267">
        <v>277</v>
      </c>
      <c r="AU267">
        <v>154</v>
      </c>
      <c r="AV267">
        <v>503</v>
      </c>
      <c r="AW267">
        <v>99</v>
      </c>
      <c r="AX267">
        <v>189</v>
      </c>
      <c r="AY267">
        <v>173</v>
      </c>
      <c r="AZ267">
        <v>464</v>
      </c>
      <c r="BA267">
        <v>470</v>
      </c>
      <c r="BB267">
        <v>1614</v>
      </c>
      <c r="BC267">
        <v>1566</v>
      </c>
      <c r="BD267">
        <v>543</v>
      </c>
      <c r="BE267">
        <v>944</v>
      </c>
      <c r="BF267">
        <v>428</v>
      </c>
      <c r="BG267">
        <v>118</v>
      </c>
      <c r="BH267">
        <v>62</v>
      </c>
      <c r="BI267">
        <v>40.799999999999997</v>
      </c>
      <c r="BJ267">
        <v>41</v>
      </c>
      <c r="BK267">
        <v>6.1466304999999999E-2</v>
      </c>
      <c r="BL267">
        <v>3.4189088999999999E-2</v>
      </c>
      <c r="BM267">
        <v>1.9007652E-2</v>
      </c>
      <c r="BN267">
        <v>6.2083435999999999E-2</v>
      </c>
      <c r="BO267">
        <v>1.2219205E-2</v>
      </c>
      <c r="BP267">
        <v>2.3327573000000001E-2</v>
      </c>
      <c r="BQ267">
        <v>2.1352751999999999E-2</v>
      </c>
      <c r="BR267">
        <v>5.7269809999999997E-2</v>
      </c>
      <c r="BS267">
        <v>5.8010368E-2</v>
      </c>
      <c r="BT267">
        <v>0.19921007199999999</v>
      </c>
      <c r="BU267">
        <v>0.193285608</v>
      </c>
      <c r="BV267">
        <v>6.7020489000000003E-2</v>
      </c>
      <c r="BW267">
        <v>0.116514441</v>
      </c>
      <c r="BX267">
        <v>5.2826462999999997E-2</v>
      </c>
      <c r="BY267">
        <v>1.4564305E-2</v>
      </c>
      <c r="BZ267">
        <v>7.6524310000000003E-3</v>
      </c>
      <c r="CA267">
        <v>10</v>
      </c>
      <c r="CB267">
        <v>42</v>
      </c>
      <c r="CC267">
        <v>24</v>
      </c>
      <c r="CD267">
        <v>0.119402985</v>
      </c>
      <c r="CE267">
        <v>4.9751244E-2</v>
      </c>
      <c r="CF267">
        <v>0.20895522399999999</v>
      </c>
      <c r="CG267" t="s">
        <v>157</v>
      </c>
      <c r="CH267" t="s">
        <v>2108</v>
      </c>
      <c r="CI267" t="s">
        <v>2100</v>
      </c>
      <c r="CJ267" t="s">
        <v>2101</v>
      </c>
      <c r="CK267" t="s">
        <v>2102</v>
      </c>
      <c r="CL267" t="s">
        <v>2109</v>
      </c>
    </row>
    <row r="268" spans="1:90">
      <c r="A268" s="1">
        <v>43967</v>
      </c>
      <c r="B268" t="s">
        <v>1375</v>
      </c>
      <c r="C268">
        <v>7747</v>
      </c>
      <c r="D268" t="s">
        <v>506</v>
      </c>
      <c r="E268">
        <v>2</v>
      </c>
      <c r="F268" t="s">
        <v>255</v>
      </c>
      <c r="G268" t="s">
        <v>103</v>
      </c>
      <c r="H268">
        <v>30</v>
      </c>
      <c r="I268" t="s">
        <v>201</v>
      </c>
      <c r="J268" t="s">
        <v>191</v>
      </c>
      <c r="K268">
        <v>347</v>
      </c>
      <c r="L268">
        <v>220624.14989999999</v>
      </c>
      <c r="M268">
        <v>3219</v>
      </c>
      <c r="N268">
        <v>2</v>
      </c>
      <c r="O268">
        <v>173</v>
      </c>
      <c r="P268">
        <v>1006</v>
      </c>
      <c r="Q268">
        <v>1270</v>
      </c>
      <c r="R268">
        <v>646</v>
      </c>
      <c r="S268">
        <v>122</v>
      </c>
      <c r="T268">
        <v>6.2131100000000004E-4</v>
      </c>
      <c r="U268">
        <v>5.3743398999999997E-2</v>
      </c>
      <c r="V268">
        <v>0.31251941599999999</v>
      </c>
      <c r="W268">
        <v>0.394532463</v>
      </c>
      <c r="X268">
        <v>0.20068344199999999</v>
      </c>
      <c r="Y268">
        <v>3.7899968999999999E-2</v>
      </c>
      <c r="Z268">
        <v>4</v>
      </c>
      <c r="AA268">
        <v>41</v>
      </c>
      <c r="AB268">
        <v>245</v>
      </c>
      <c r="AC268">
        <v>802</v>
      </c>
      <c r="AD268">
        <v>865</v>
      </c>
      <c r="AE268">
        <v>511</v>
      </c>
      <c r="AF268">
        <v>370</v>
      </c>
      <c r="AG268">
        <v>216</v>
      </c>
      <c r="AH268">
        <v>165</v>
      </c>
      <c r="AI268">
        <v>1.2426220000000001E-3</v>
      </c>
      <c r="AJ268">
        <v>1.2736875E-2</v>
      </c>
      <c r="AK268">
        <v>7.6110593000000004E-2</v>
      </c>
      <c r="AL268">
        <v>0.249145697</v>
      </c>
      <c r="AM268">
        <v>0.26871699300000002</v>
      </c>
      <c r="AN268">
        <v>0.15874495199999999</v>
      </c>
      <c r="AO268">
        <v>0.114942529</v>
      </c>
      <c r="AP268">
        <v>6.7101584000000006E-2</v>
      </c>
      <c r="AQ268">
        <v>5.1258155E-2</v>
      </c>
      <c r="AR268">
        <v>8306</v>
      </c>
      <c r="AS268">
        <v>972</v>
      </c>
      <c r="AT268">
        <v>444</v>
      </c>
      <c r="AU268">
        <v>241</v>
      </c>
      <c r="AV268">
        <v>599</v>
      </c>
      <c r="AW268">
        <v>110</v>
      </c>
      <c r="AX268">
        <v>155</v>
      </c>
      <c r="AY268">
        <v>154</v>
      </c>
      <c r="AZ268">
        <v>493</v>
      </c>
      <c r="BA268">
        <v>810</v>
      </c>
      <c r="BB268">
        <v>2310</v>
      </c>
      <c r="BC268">
        <v>1105</v>
      </c>
      <c r="BD268">
        <v>270</v>
      </c>
      <c r="BE268">
        <v>354</v>
      </c>
      <c r="BF268">
        <v>182</v>
      </c>
      <c r="BG268">
        <v>68</v>
      </c>
      <c r="BH268">
        <v>39</v>
      </c>
      <c r="BI268">
        <v>31.2</v>
      </c>
      <c r="BJ268">
        <v>31</v>
      </c>
      <c r="BK268">
        <v>0.11702383800000001</v>
      </c>
      <c r="BL268">
        <v>5.3455333000000001E-2</v>
      </c>
      <c r="BM268">
        <v>2.901517E-2</v>
      </c>
      <c r="BN268">
        <v>7.2116542000000006E-2</v>
      </c>
      <c r="BO268">
        <v>1.3243438E-2</v>
      </c>
      <c r="BP268">
        <v>1.8661209000000002E-2</v>
      </c>
      <c r="BQ268">
        <v>1.8540813999999999E-2</v>
      </c>
      <c r="BR268">
        <v>5.9354682999999998E-2</v>
      </c>
      <c r="BS268">
        <v>9.7519864999999997E-2</v>
      </c>
      <c r="BT268">
        <v>0.27811220800000003</v>
      </c>
      <c r="BU268">
        <v>0.13303635899999999</v>
      </c>
      <c r="BV268">
        <v>3.2506621999999999E-2</v>
      </c>
      <c r="BW268">
        <v>4.2619793000000003E-2</v>
      </c>
      <c r="BX268">
        <v>2.1911870999999999E-2</v>
      </c>
      <c r="BY268">
        <v>8.1868529999999991E-3</v>
      </c>
      <c r="BZ268">
        <v>4.6954010000000001E-3</v>
      </c>
      <c r="CA268">
        <v>58</v>
      </c>
      <c r="CB268">
        <v>93</v>
      </c>
      <c r="CC268">
        <v>64</v>
      </c>
      <c r="CD268">
        <v>0.18443804</v>
      </c>
      <c r="CE268">
        <v>0.167146974</v>
      </c>
      <c r="CF268">
        <v>0.26801152700000003</v>
      </c>
      <c r="CG268" t="s">
        <v>160</v>
      </c>
      <c r="CH268" t="s">
        <v>2106</v>
      </c>
      <c r="CI268" t="s">
        <v>2100</v>
      </c>
      <c r="CJ268" t="s">
        <v>2101</v>
      </c>
      <c r="CK268" t="s">
        <v>2102</v>
      </c>
      <c r="CL268" t="s">
        <v>2107</v>
      </c>
    </row>
    <row r="269" spans="1:90">
      <c r="A269" s="1">
        <v>43971</v>
      </c>
      <c r="B269" t="s">
        <v>1376</v>
      </c>
      <c r="C269">
        <v>5422</v>
      </c>
      <c r="D269" t="s">
        <v>765</v>
      </c>
      <c r="E269">
        <v>2</v>
      </c>
      <c r="F269" t="s">
        <v>255</v>
      </c>
      <c r="G269" t="s">
        <v>105</v>
      </c>
      <c r="H269">
        <v>19</v>
      </c>
      <c r="I269" t="s">
        <v>201</v>
      </c>
      <c r="J269" t="s">
        <v>198</v>
      </c>
      <c r="K269">
        <v>198</v>
      </c>
      <c r="L269">
        <v>285930.00510000001</v>
      </c>
      <c r="M269">
        <v>3280</v>
      </c>
      <c r="N269">
        <v>6</v>
      </c>
      <c r="O269">
        <v>246</v>
      </c>
      <c r="P269">
        <v>810</v>
      </c>
      <c r="Q269">
        <v>1361</v>
      </c>
      <c r="R269">
        <v>745</v>
      </c>
      <c r="S269">
        <v>112</v>
      </c>
      <c r="T269">
        <v>1.829268E-3</v>
      </c>
      <c r="U269">
        <v>7.4999999999999997E-2</v>
      </c>
      <c r="V269">
        <v>0.24695122</v>
      </c>
      <c r="W269">
        <v>0.41493902399999999</v>
      </c>
      <c r="X269">
        <v>0.22713414600000001</v>
      </c>
      <c r="Y269">
        <v>3.4146340999999997E-2</v>
      </c>
      <c r="Z269">
        <v>10</v>
      </c>
      <c r="AA269">
        <v>58</v>
      </c>
      <c r="AB269">
        <v>192</v>
      </c>
      <c r="AC269">
        <v>559</v>
      </c>
      <c r="AD269">
        <v>738</v>
      </c>
      <c r="AE269">
        <v>757</v>
      </c>
      <c r="AF269">
        <v>470</v>
      </c>
      <c r="AG269">
        <v>310</v>
      </c>
      <c r="AH269">
        <v>186</v>
      </c>
      <c r="AI269">
        <v>3.0487800000000001E-3</v>
      </c>
      <c r="AJ269">
        <v>1.7682927000000001E-2</v>
      </c>
      <c r="AK269">
        <v>5.8536585000000002E-2</v>
      </c>
      <c r="AL269">
        <v>0.170426829</v>
      </c>
      <c r="AM269">
        <v>0.22500000000000001</v>
      </c>
      <c r="AN269">
        <v>0.230792683</v>
      </c>
      <c r="AO269">
        <v>0.143292683</v>
      </c>
      <c r="AP269">
        <v>9.4512194999999993E-2</v>
      </c>
      <c r="AQ269">
        <v>5.6707317E-2</v>
      </c>
      <c r="AR269">
        <v>7850</v>
      </c>
      <c r="AS269">
        <v>363</v>
      </c>
      <c r="AT269">
        <v>237</v>
      </c>
      <c r="AU269">
        <v>139</v>
      </c>
      <c r="AV269">
        <v>448</v>
      </c>
      <c r="AW269">
        <v>92</v>
      </c>
      <c r="AX269">
        <v>205</v>
      </c>
      <c r="AY269">
        <v>166</v>
      </c>
      <c r="AZ269">
        <v>415</v>
      </c>
      <c r="BA269">
        <v>371</v>
      </c>
      <c r="BB269">
        <v>1365</v>
      </c>
      <c r="BC269">
        <v>1759</v>
      </c>
      <c r="BD269">
        <v>577</v>
      </c>
      <c r="BE269">
        <v>926</v>
      </c>
      <c r="BF269">
        <v>593</v>
      </c>
      <c r="BG269">
        <v>121</v>
      </c>
      <c r="BH269">
        <v>73</v>
      </c>
      <c r="BI269">
        <v>43.6</v>
      </c>
      <c r="BJ269">
        <v>46</v>
      </c>
      <c r="BK269">
        <v>4.6242037999999999E-2</v>
      </c>
      <c r="BL269">
        <v>3.0191083000000001E-2</v>
      </c>
      <c r="BM269">
        <v>1.7707006000000001E-2</v>
      </c>
      <c r="BN269">
        <v>5.7070063999999997E-2</v>
      </c>
      <c r="BO269">
        <v>1.1719745E-2</v>
      </c>
      <c r="BP269">
        <v>2.611465E-2</v>
      </c>
      <c r="BQ269">
        <v>2.1146497E-2</v>
      </c>
      <c r="BR269">
        <v>5.2866242000000001E-2</v>
      </c>
      <c r="BS269">
        <v>4.7261145999999997E-2</v>
      </c>
      <c r="BT269">
        <v>0.17388534999999999</v>
      </c>
      <c r="BU269">
        <v>0.22407643299999999</v>
      </c>
      <c r="BV269">
        <v>7.3503184999999999E-2</v>
      </c>
      <c r="BW269">
        <v>0.117961783</v>
      </c>
      <c r="BX269">
        <v>7.5541400999999994E-2</v>
      </c>
      <c r="BY269">
        <v>1.5414013000000001E-2</v>
      </c>
      <c r="BZ269">
        <v>9.2993629999999997E-3</v>
      </c>
      <c r="CA269">
        <v>33</v>
      </c>
      <c r="CB269">
        <v>85</v>
      </c>
      <c r="CC269">
        <v>25</v>
      </c>
      <c r="CD269">
        <v>0.12626262599999999</v>
      </c>
      <c r="CE269">
        <v>0.16666666699999999</v>
      </c>
      <c r="CF269">
        <v>0.42929292899999999</v>
      </c>
      <c r="CG269" t="s">
        <v>164</v>
      </c>
      <c r="CH269" t="s">
        <v>2108</v>
      </c>
      <c r="CI269" t="s">
        <v>2104</v>
      </c>
      <c r="CJ269" t="s">
        <v>2101</v>
      </c>
      <c r="CK269" t="s">
        <v>2105</v>
      </c>
      <c r="CL269" t="s">
        <v>2109</v>
      </c>
    </row>
    <row r="270" spans="1:90">
      <c r="A270" s="1">
        <v>43964</v>
      </c>
      <c r="B270" t="s">
        <v>1377</v>
      </c>
      <c r="C270">
        <v>1765</v>
      </c>
      <c r="D270" t="s">
        <v>684</v>
      </c>
      <c r="E270">
        <v>1</v>
      </c>
      <c r="F270" t="s">
        <v>255</v>
      </c>
      <c r="G270" t="s">
        <v>83</v>
      </c>
      <c r="H270">
        <v>36</v>
      </c>
      <c r="I270" t="s">
        <v>201</v>
      </c>
      <c r="J270" t="s">
        <v>211</v>
      </c>
      <c r="K270">
        <v>54</v>
      </c>
      <c r="L270">
        <v>443671.81479999999</v>
      </c>
      <c r="M270">
        <v>1422</v>
      </c>
      <c r="N270">
        <v>2</v>
      </c>
      <c r="O270">
        <v>96</v>
      </c>
      <c r="P270">
        <v>218</v>
      </c>
      <c r="Q270">
        <v>547</v>
      </c>
      <c r="R270">
        <v>429</v>
      </c>
      <c r="S270">
        <v>130</v>
      </c>
      <c r="T270">
        <v>1.4064699999999999E-3</v>
      </c>
      <c r="U270">
        <v>6.7510549000000003E-2</v>
      </c>
      <c r="V270">
        <v>0.153305204</v>
      </c>
      <c r="W270">
        <v>0.38466948000000001</v>
      </c>
      <c r="X270">
        <v>0.30168776400000002</v>
      </c>
      <c r="Y270">
        <v>9.1420533999999998E-2</v>
      </c>
      <c r="Z270">
        <v>2</v>
      </c>
      <c r="AA270">
        <v>14</v>
      </c>
      <c r="AB270">
        <v>72</v>
      </c>
      <c r="AC270">
        <v>143</v>
      </c>
      <c r="AD270">
        <v>241</v>
      </c>
      <c r="AE270">
        <v>267</v>
      </c>
      <c r="AF270">
        <v>254</v>
      </c>
      <c r="AG270">
        <v>181</v>
      </c>
      <c r="AH270">
        <v>248</v>
      </c>
      <c r="AI270">
        <v>1.4064699999999999E-3</v>
      </c>
      <c r="AJ270">
        <v>9.8452880000000006E-3</v>
      </c>
      <c r="AK270">
        <v>5.0632911000000003E-2</v>
      </c>
      <c r="AL270">
        <v>0.10056258799999999</v>
      </c>
      <c r="AM270">
        <v>0.169479606</v>
      </c>
      <c r="AN270">
        <v>0.187763713</v>
      </c>
      <c r="AO270">
        <v>0.17862165999999999</v>
      </c>
      <c r="AP270">
        <v>0.12728551299999999</v>
      </c>
      <c r="AQ270">
        <v>0.17440225000000001</v>
      </c>
      <c r="AR270">
        <v>3497</v>
      </c>
      <c r="AS270">
        <v>189</v>
      </c>
      <c r="AT270">
        <v>119</v>
      </c>
      <c r="AU270">
        <v>70</v>
      </c>
      <c r="AV270">
        <v>198</v>
      </c>
      <c r="AW270">
        <v>43</v>
      </c>
      <c r="AX270">
        <v>94</v>
      </c>
      <c r="AY270">
        <v>68</v>
      </c>
      <c r="AZ270">
        <v>206</v>
      </c>
      <c r="BA270">
        <v>104</v>
      </c>
      <c r="BB270">
        <v>564</v>
      </c>
      <c r="BC270">
        <v>709</v>
      </c>
      <c r="BD270">
        <v>329</v>
      </c>
      <c r="BE270">
        <v>459</v>
      </c>
      <c r="BF270">
        <v>243</v>
      </c>
      <c r="BG270">
        <v>60</v>
      </c>
      <c r="BH270">
        <v>42</v>
      </c>
      <c r="BI270">
        <v>43.9</v>
      </c>
      <c r="BJ270">
        <v>46</v>
      </c>
      <c r="BK270">
        <v>5.4046324999999999E-2</v>
      </c>
      <c r="BL270">
        <v>3.4029167999999999E-2</v>
      </c>
      <c r="BM270">
        <v>2.0017158E-2</v>
      </c>
      <c r="BN270">
        <v>5.6619959999999997E-2</v>
      </c>
      <c r="BO270">
        <v>1.2296254E-2</v>
      </c>
      <c r="BP270">
        <v>2.6880182999999998E-2</v>
      </c>
      <c r="BQ270">
        <v>1.9445239E-2</v>
      </c>
      <c r="BR270">
        <v>5.8907635E-2</v>
      </c>
      <c r="BS270">
        <v>2.9739776999999998E-2</v>
      </c>
      <c r="BT270">
        <v>0.16128109800000001</v>
      </c>
      <c r="BU270">
        <v>0.20274521000000001</v>
      </c>
      <c r="BV270">
        <v>9.4080641000000007E-2</v>
      </c>
      <c r="BW270">
        <v>0.13125536199999999</v>
      </c>
      <c r="BX270">
        <v>6.9488132999999994E-2</v>
      </c>
      <c r="BY270">
        <v>1.7157564E-2</v>
      </c>
      <c r="BZ270">
        <v>1.2010295000000001E-2</v>
      </c>
      <c r="CA270">
        <v>20</v>
      </c>
      <c r="CB270">
        <v>13</v>
      </c>
      <c r="CC270">
        <v>3</v>
      </c>
      <c r="CD270">
        <v>5.5555555999999999E-2</v>
      </c>
      <c r="CE270">
        <v>0.37037037</v>
      </c>
      <c r="CF270">
        <v>0.24074074100000001</v>
      </c>
      <c r="CG270" t="s">
        <v>157</v>
      </c>
      <c r="CH270" t="s">
        <v>2108</v>
      </c>
      <c r="CI270" t="s">
        <v>2100</v>
      </c>
      <c r="CJ270" t="s">
        <v>2101</v>
      </c>
      <c r="CK270" t="s">
        <v>2102</v>
      </c>
      <c r="CL270" t="s">
        <v>2109</v>
      </c>
    </row>
    <row r="271" spans="1:90">
      <c r="A271" s="1">
        <v>43953</v>
      </c>
      <c r="B271" t="s">
        <v>1378</v>
      </c>
      <c r="C271">
        <v>2342</v>
      </c>
      <c r="D271" t="s">
        <v>659</v>
      </c>
      <c r="E271">
        <v>1</v>
      </c>
      <c r="F271" t="s">
        <v>255</v>
      </c>
      <c r="G271" t="s">
        <v>95</v>
      </c>
      <c r="H271">
        <v>32</v>
      </c>
      <c r="I271" t="s">
        <v>201</v>
      </c>
      <c r="J271" t="s">
        <v>171</v>
      </c>
      <c r="K271">
        <v>152</v>
      </c>
      <c r="L271">
        <v>327932.8947</v>
      </c>
      <c r="M271">
        <v>3557</v>
      </c>
      <c r="N271">
        <v>5</v>
      </c>
      <c r="O271">
        <v>386</v>
      </c>
      <c r="P271">
        <v>1349</v>
      </c>
      <c r="Q271">
        <v>1259</v>
      </c>
      <c r="R271">
        <v>473</v>
      </c>
      <c r="S271">
        <v>85</v>
      </c>
      <c r="T271">
        <v>1.405679E-3</v>
      </c>
      <c r="U271">
        <v>0.10851841399999999</v>
      </c>
      <c r="V271">
        <v>0.37925217900000002</v>
      </c>
      <c r="W271">
        <v>0.35394995800000001</v>
      </c>
      <c r="X271">
        <v>0.132977228</v>
      </c>
      <c r="Y271">
        <v>2.3896542E-2</v>
      </c>
      <c r="Z271">
        <v>13</v>
      </c>
      <c r="AA271">
        <v>105</v>
      </c>
      <c r="AB271">
        <v>338</v>
      </c>
      <c r="AC271">
        <v>1034</v>
      </c>
      <c r="AD271">
        <v>743</v>
      </c>
      <c r="AE271">
        <v>708</v>
      </c>
      <c r="AF271">
        <v>355</v>
      </c>
      <c r="AG271">
        <v>154</v>
      </c>
      <c r="AH271">
        <v>107</v>
      </c>
      <c r="AI271">
        <v>3.6547649999999999E-3</v>
      </c>
      <c r="AJ271">
        <v>2.9519258E-2</v>
      </c>
      <c r="AK271">
        <v>9.5023896999999996E-2</v>
      </c>
      <c r="AL271">
        <v>0.29069440499999999</v>
      </c>
      <c r="AM271">
        <v>0.20888389099999999</v>
      </c>
      <c r="AN271">
        <v>0.19904413800000001</v>
      </c>
      <c r="AO271">
        <v>9.9803205000000006E-2</v>
      </c>
      <c r="AP271">
        <v>4.3294910999999998E-2</v>
      </c>
      <c r="AQ271">
        <v>3.0081528999999999E-2</v>
      </c>
      <c r="AR271">
        <v>7882</v>
      </c>
      <c r="AS271">
        <v>663</v>
      </c>
      <c r="AT271">
        <v>273</v>
      </c>
      <c r="AU271">
        <v>160</v>
      </c>
      <c r="AV271">
        <v>422</v>
      </c>
      <c r="AW271">
        <v>98</v>
      </c>
      <c r="AX271">
        <v>189</v>
      </c>
      <c r="AY271">
        <v>174</v>
      </c>
      <c r="AZ271">
        <v>531</v>
      </c>
      <c r="BA271">
        <v>601</v>
      </c>
      <c r="BB271">
        <v>1516</v>
      </c>
      <c r="BC271">
        <v>1411</v>
      </c>
      <c r="BD271">
        <v>507</v>
      </c>
      <c r="BE271">
        <v>666</v>
      </c>
      <c r="BF271">
        <v>458</v>
      </c>
      <c r="BG271">
        <v>156</v>
      </c>
      <c r="BH271">
        <v>57</v>
      </c>
      <c r="BI271">
        <v>38.9</v>
      </c>
      <c r="BJ271">
        <v>37</v>
      </c>
      <c r="BK271">
        <v>8.4115706999999998E-2</v>
      </c>
      <c r="BL271">
        <v>3.4635879000000001E-2</v>
      </c>
      <c r="BM271">
        <v>2.0299416000000001E-2</v>
      </c>
      <c r="BN271">
        <v>5.3539710999999997E-2</v>
      </c>
      <c r="BO271">
        <v>1.2433392999999999E-2</v>
      </c>
      <c r="BP271">
        <v>2.3978685999999999E-2</v>
      </c>
      <c r="BQ271">
        <v>2.2075615E-2</v>
      </c>
      <c r="BR271">
        <v>6.7368687999999996E-2</v>
      </c>
      <c r="BS271">
        <v>7.6249682999999999E-2</v>
      </c>
      <c r="BT271">
        <v>0.19233697</v>
      </c>
      <c r="BU271">
        <v>0.17901547800000001</v>
      </c>
      <c r="BV271">
        <v>6.4323775999999999E-2</v>
      </c>
      <c r="BW271">
        <v>8.4496320999999999E-2</v>
      </c>
      <c r="BX271">
        <v>5.8107078999999999E-2</v>
      </c>
      <c r="BY271">
        <v>1.9791930999999999E-2</v>
      </c>
      <c r="BZ271">
        <v>7.2316669999999998E-3</v>
      </c>
      <c r="CA271">
        <v>19</v>
      </c>
      <c r="CB271">
        <v>34</v>
      </c>
      <c r="CC271">
        <v>30</v>
      </c>
      <c r="CD271">
        <v>0.19736842099999999</v>
      </c>
      <c r="CE271">
        <v>0.125</v>
      </c>
      <c r="CF271">
        <v>0.22368421099999999</v>
      </c>
      <c r="CG271" t="s">
        <v>158</v>
      </c>
      <c r="CH271" t="s">
        <v>2099</v>
      </c>
      <c r="CI271" t="s">
        <v>2100</v>
      </c>
      <c r="CJ271" t="s">
        <v>2101</v>
      </c>
      <c r="CK271" t="s">
        <v>2102</v>
      </c>
      <c r="CL271" t="s">
        <v>2103</v>
      </c>
    </row>
    <row r="272" spans="1:90">
      <c r="A272" s="1">
        <v>43957</v>
      </c>
      <c r="B272" t="s">
        <v>1379</v>
      </c>
      <c r="C272">
        <v>1549</v>
      </c>
      <c r="D272" t="s">
        <v>952</v>
      </c>
      <c r="E272">
        <v>1</v>
      </c>
      <c r="F272" t="s">
        <v>255</v>
      </c>
      <c r="G272" t="s">
        <v>130</v>
      </c>
      <c r="H272">
        <v>22</v>
      </c>
      <c r="I272" t="s">
        <v>228</v>
      </c>
      <c r="J272" t="s">
        <v>220</v>
      </c>
      <c r="K272">
        <v>164</v>
      </c>
      <c r="L272">
        <v>519990.18290000001</v>
      </c>
      <c r="M272">
        <v>3098</v>
      </c>
      <c r="N272">
        <v>5</v>
      </c>
      <c r="O272">
        <v>270</v>
      </c>
      <c r="P272">
        <v>893</v>
      </c>
      <c r="Q272">
        <v>1162</v>
      </c>
      <c r="R272">
        <v>580</v>
      </c>
      <c r="S272">
        <v>188</v>
      </c>
      <c r="T272">
        <v>1.613944E-3</v>
      </c>
      <c r="U272">
        <v>8.7153001999999993E-2</v>
      </c>
      <c r="V272">
        <v>0.28825048399999997</v>
      </c>
      <c r="W272">
        <v>0.37508069700000002</v>
      </c>
      <c r="X272">
        <v>0.18721756000000001</v>
      </c>
      <c r="Y272">
        <v>6.0684311999999997E-2</v>
      </c>
      <c r="Z272">
        <v>18</v>
      </c>
      <c r="AA272">
        <v>57</v>
      </c>
      <c r="AB272">
        <v>279</v>
      </c>
      <c r="AC272">
        <v>585</v>
      </c>
      <c r="AD272">
        <v>612</v>
      </c>
      <c r="AE272">
        <v>598</v>
      </c>
      <c r="AF272">
        <v>440</v>
      </c>
      <c r="AG272">
        <v>258</v>
      </c>
      <c r="AH272">
        <v>251</v>
      </c>
      <c r="AI272">
        <v>5.8101999999999997E-3</v>
      </c>
      <c r="AJ272">
        <v>1.8398966999999999E-2</v>
      </c>
      <c r="AK272">
        <v>9.0058102000000001E-2</v>
      </c>
      <c r="AL272">
        <v>0.18883150400000001</v>
      </c>
      <c r="AM272">
        <v>0.19754680399999999</v>
      </c>
      <c r="AN272">
        <v>0.19302775999999999</v>
      </c>
      <c r="AO272">
        <v>0.14202711400000001</v>
      </c>
      <c r="AP272">
        <v>8.3279535000000002E-2</v>
      </c>
      <c r="AQ272">
        <v>8.1020013000000002E-2</v>
      </c>
      <c r="AR272">
        <v>7411</v>
      </c>
      <c r="AS272">
        <v>504</v>
      </c>
      <c r="AT272">
        <v>255</v>
      </c>
      <c r="AU272">
        <v>169</v>
      </c>
      <c r="AV272">
        <v>471</v>
      </c>
      <c r="AW272">
        <v>85</v>
      </c>
      <c r="AX272">
        <v>158</v>
      </c>
      <c r="AY272">
        <v>150</v>
      </c>
      <c r="AZ272">
        <v>343</v>
      </c>
      <c r="BA272">
        <v>312</v>
      </c>
      <c r="BB272">
        <v>1642</v>
      </c>
      <c r="BC272">
        <v>1431</v>
      </c>
      <c r="BD272">
        <v>481</v>
      </c>
      <c r="BE272">
        <v>668</v>
      </c>
      <c r="BF272">
        <v>488</v>
      </c>
      <c r="BG272">
        <v>157</v>
      </c>
      <c r="BH272">
        <v>97</v>
      </c>
      <c r="BI272">
        <v>41.1</v>
      </c>
      <c r="BJ272">
        <v>41</v>
      </c>
      <c r="BK272">
        <v>6.8007017000000003E-2</v>
      </c>
      <c r="BL272">
        <v>3.4408312000000003E-2</v>
      </c>
      <c r="BM272">
        <v>2.2803940000000002E-2</v>
      </c>
      <c r="BN272">
        <v>6.3554176000000004E-2</v>
      </c>
      <c r="BO272">
        <v>1.1469437000000001E-2</v>
      </c>
      <c r="BP272">
        <v>2.1319660000000001E-2</v>
      </c>
      <c r="BQ272">
        <v>2.0240184000000001E-2</v>
      </c>
      <c r="BR272">
        <v>4.6282552999999997E-2</v>
      </c>
      <c r="BS272">
        <v>4.2099582000000003E-2</v>
      </c>
      <c r="BT272">
        <v>0.221562542</v>
      </c>
      <c r="BU272">
        <v>0.19309135099999999</v>
      </c>
      <c r="BV272">
        <v>6.4903522000000005E-2</v>
      </c>
      <c r="BW272">
        <v>9.0136283999999997E-2</v>
      </c>
      <c r="BX272">
        <v>6.5848063999999998E-2</v>
      </c>
      <c r="BY272">
        <v>2.1184725000000001E-2</v>
      </c>
      <c r="BZ272">
        <v>1.3088651999999999E-2</v>
      </c>
      <c r="CA272">
        <v>44</v>
      </c>
      <c r="CB272">
        <v>36</v>
      </c>
      <c r="CC272">
        <v>49</v>
      </c>
      <c r="CD272">
        <v>0.29878048800000001</v>
      </c>
      <c r="CE272">
        <v>0.26829268299999998</v>
      </c>
      <c r="CF272">
        <v>0.21951219499999999</v>
      </c>
      <c r="CG272" t="s">
        <v>163</v>
      </c>
      <c r="CH272" t="s">
        <v>2099</v>
      </c>
      <c r="CI272" t="s">
        <v>2104</v>
      </c>
      <c r="CJ272" t="s">
        <v>2101</v>
      </c>
      <c r="CK272" t="s">
        <v>2105</v>
      </c>
      <c r="CL272" t="s">
        <v>2103</v>
      </c>
    </row>
    <row r="273" spans="1:90">
      <c r="A273" s="1">
        <v>43962</v>
      </c>
      <c r="B273" t="s">
        <v>1380</v>
      </c>
      <c r="C273">
        <v>7747</v>
      </c>
      <c r="D273" t="s">
        <v>490</v>
      </c>
      <c r="E273">
        <v>1</v>
      </c>
      <c r="F273" t="s">
        <v>255</v>
      </c>
      <c r="G273" t="s">
        <v>94</v>
      </c>
      <c r="H273">
        <v>46</v>
      </c>
      <c r="I273" t="s">
        <v>201</v>
      </c>
      <c r="J273" t="s">
        <v>187</v>
      </c>
      <c r="K273">
        <v>283</v>
      </c>
      <c r="L273">
        <v>217871.27559999999</v>
      </c>
      <c r="M273">
        <v>4765</v>
      </c>
      <c r="N273">
        <v>15</v>
      </c>
      <c r="O273">
        <v>446</v>
      </c>
      <c r="P273">
        <v>1417</v>
      </c>
      <c r="Q273">
        <v>2422</v>
      </c>
      <c r="R273">
        <v>397</v>
      </c>
      <c r="S273">
        <v>68</v>
      </c>
      <c r="T273">
        <v>3.1479540000000001E-3</v>
      </c>
      <c r="U273">
        <v>9.3599161E-2</v>
      </c>
      <c r="V273">
        <v>0.29737670500000002</v>
      </c>
      <c r="W273">
        <v>0.508289612</v>
      </c>
      <c r="X273">
        <v>8.3315844999999999E-2</v>
      </c>
      <c r="Y273">
        <v>1.4270724E-2</v>
      </c>
      <c r="Z273">
        <v>20</v>
      </c>
      <c r="AA273">
        <v>90</v>
      </c>
      <c r="AB273">
        <v>373</v>
      </c>
      <c r="AC273">
        <v>889</v>
      </c>
      <c r="AD273">
        <v>1399</v>
      </c>
      <c r="AE273">
        <v>1193</v>
      </c>
      <c r="AF273">
        <v>489</v>
      </c>
      <c r="AG273">
        <v>205</v>
      </c>
      <c r="AH273">
        <v>107</v>
      </c>
      <c r="AI273">
        <v>4.1972720000000002E-3</v>
      </c>
      <c r="AJ273">
        <v>1.8887722999999999E-2</v>
      </c>
      <c r="AK273">
        <v>7.8279118999999994E-2</v>
      </c>
      <c r="AL273">
        <v>0.18656872999999999</v>
      </c>
      <c r="AM273">
        <v>0.293599161</v>
      </c>
      <c r="AN273">
        <v>0.25036726100000001</v>
      </c>
      <c r="AO273">
        <v>0.102623295</v>
      </c>
      <c r="AP273">
        <v>4.3022036E-2</v>
      </c>
      <c r="AQ273">
        <v>2.2455404000000002E-2</v>
      </c>
      <c r="AR273">
        <v>10599</v>
      </c>
      <c r="AS273">
        <v>681</v>
      </c>
      <c r="AT273">
        <v>346</v>
      </c>
      <c r="AU273">
        <v>239</v>
      </c>
      <c r="AV273">
        <v>645</v>
      </c>
      <c r="AW273">
        <v>127</v>
      </c>
      <c r="AX273">
        <v>263</v>
      </c>
      <c r="AY273">
        <v>213</v>
      </c>
      <c r="AZ273">
        <v>491</v>
      </c>
      <c r="BA273">
        <v>637</v>
      </c>
      <c r="BB273">
        <v>2108</v>
      </c>
      <c r="BC273">
        <v>2003</v>
      </c>
      <c r="BD273">
        <v>736</v>
      </c>
      <c r="BE273">
        <v>1126</v>
      </c>
      <c r="BF273">
        <v>719</v>
      </c>
      <c r="BG273">
        <v>177</v>
      </c>
      <c r="BH273">
        <v>88</v>
      </c>
      <c r="BI273">
        <v>41.3</v>
      </c>
      <c r="BJ273">
        <v>42</v>
      </c>
      <c r="BK273">
        <v>6.4251344000000002E-2</v>
      </c>
      <c r="BL273">
        <v>3.2644589000000002E-2</v>
      </c>
      <c r="BM273">
        <v>2.2549296999999999E-2</v>
      </c>
      <c r="BN273">
        <v>6.0854798000000002E-2</v>
      </c>
      <c r="BO273">
        <v>1.1982262E-2</v>
      </c>
      <c r="BP273">
        <v>2.4813662E-2</v>
      </c>
      <c r="BQ273">
        <v>2.0096235E-2</v>
      </c>
      <c r="BR273">
        <v>4.6325125000000002E-2</v>
      </c>
      <c r="BS273">
        <v>6.0100009000000003E-2</v>
      </c>
      <c r="BT273">
        <v>0.19888668700000001</v>
      </c>
      <c r="BU273">
        <v>0.18898009199999999</v>
      </c>
      <c r="BV273">
        <v>6.9440512999999995E-2</v>
      </c>
      <c r="BW273">
        <v>0.106236437</v>
      </c>
      <c r="BX273">
        <v>6.7836588000000003E-2</v>
      </c>
      <c r="BY273">
        <v>1.6699689E-2</v>
      </c>
      <c r="BZ273">
        <v>8.3026699999999998E-3</v>
      </c>
      <c r="CA273">
        <v>53</v>
      </c>
      <c r="CB273">
        <v>117</v>
      </c>
      <c r="CC273">
        <v>18</v>
      </c>
      <c r="CD273">
        <v>6.3604240000000006E-2</v>
      </c>
      <c r="CE273">
        <v>0.187279152</v>
      </c>
      <c r="CF273">
        <v>0.41342756200000003</v>
      </c>
      <c r="CG273" t="s">
        <v>160</v>
      </c>
      <c r="CH273" t="s">
        <v>2106</v>
      </c>
      <c r="CI273" t="s">
        <v>2100</v>
      </c>
      <c r="CJ273" t="s">
        <v>2101</v>
      </c>
      <c r="CK273" t="s">
        <v>2102</v>
      </c>
      <c r="CL273" t="s">
        <v>2107</v>
      </c>
    </row>
    <row r="274" spans="1:90">
      <c r="A274" s="1">
        <v>43955</v>
      </c>
      <c r="B274" t="s">
        <v>1381</v>
      </c>
      <c r="C274">
        <v>2346</v>
      </c>
      <c r="D274" t="s">
        <v>256</v>
      </c>
      <c r="E274">
        <v>1</v>
      </c>
      <c r="F274" t="s">
        <v>253</v>
      </c>
      <c r="G274" t="s">
        <v>81</v>
      </c>
      <c r="H274">
        <v>18</v>
      </c>
      <c r="I274" t="s">
        <v>201</v>
      </c>
      <c r="J274" t="s">
        <v>183</v>
      </c>
      <c r="K274">
        <v>374</v>
      </c>
      <c r="L274">
        <v>358680.80209999997</v>
      </c>
      <c r="M274">
        <v>4838</v>
      </c>
      <c r="N274">
        <v>5</v>
      </c>
      <c r="O274">
        <v>378</v>
      </c>
      <c r="P274">
        <v>1355</v>
      </c>
      <c r="Q274">
        <v>1383</v>
      </c>
      <c r="R274">
        <v>1442</v>
      </c>
      <c r="S274">
        <v>275</v>
      </c>
      <c r="T274">
        <v>1.033485E-3</v>
      </c>
      <c r="U274">
        <v>7.8131459E-2</v>
      </c>
      <c r="V274">
        <v>0.28007441100000002</v>
      </c>
      <c r="W274">
        <v>0.28586192599999999</v>
      </c>
      <c r="X274">
        <v>0.29805704799999999</v>
      </c>
      <c r="Y274">
        <v>5.6841669999999997E-2</v>
      </c>
      <c r="Z274">
        <v>4</v>
      </c>
      <c r="AA274">
        <v>123</v>
      </c>
      <c r="AB274">
        <v>605</v>
      </c>
      <c r="AC274">
        <v>866</v>
      </c>
      <c r="AD274">
        <v>659</v>
      </c>
      <c r="AE274">
        <v>874</v>
      </c>
      <c r="AF274">
        <v>717</v>
      </c>
      <c r="AG274">
        <v>527</v>
      </c>
      <c r="AH274">
        <v>463</v>
      </c>
      <c r="AI274">
        <v>8.2678799999999996E-4</v>
      </c>
      <c r="AJ274">
        <v>2.5423728999999999E-2</v>
      </c>
      <c r="AK274">
        <v>0.125051674</v>
      </c>
      <c r="AL274">
        <v>0.17899958699999999</v>
      </c>
      <c r="AM274">
        <v>0.136213311</v>
      </c>
      <c r="AN274">
        <v>0.18065316200000001</v>
      </c>
      <c r="AO274">
        <v>0.148201736</v>
      </c>
      <c r="AP274">
        <v>0.10892931</v>
      </c>
      <c r="AQ274">
        <v>9.5700702999999998E-2</v>
      </c>
      <c r="AR274">
        <v>11362</v>
      </c>
      <c r="AS274">
        <v>1014</v>
      </c>
      <c r="AT274">
        <v>484</v>
      </c>
      <c r="AU274">
        <v>279</v>
      </c>
      <c r="AV274">
        <v>677</v>
      </c>
      <c r="AW274">
        <v>132</v>
      </c>
      <c r="AX274">
        <v>184</v>
      </c>
      <c r="AY274">
        <v>164</v>
      </c>
      <c r="AZ274">
        <v>472</v>
      </c>
      <c r="BA274">
        <v>778</v>
      </c>
      <c r="BB274">
        <v>3117</v>
      </c>
      <c r="BC274">
        <v>1968</v>
      </c>
      <c r="BD274">
        <v>599</v>
      </c>
      <c r="BE274">
        <v>787</v>
      </c>
      <c r="BF274">
        <v>502</v>
      </c>
      <c r="BG274">
        <v>118</v>
      </c>
      <c r="BH274">
        <v>87</v>
      </c>
      <c r="BI274">
        <v>37</v>
      </c>
      <c r="BJ274">
        <v>37</v>
      </c>
      <c r="BK274">
        <v>8.9244851E-2</v>
      </c>
      <c r="BL274">
        <v>4.2598134000000003E-2</v>
      </c>
      <c r="BM274">
        <v>2.4555535999999999E-2</v>
      </c>
      <c r="BN274">
        <v>5.9584579999999998E-2</v>
      </c>
      <c r="BO274">
        <v>1.1617673E-2</v>
      </c>
      <c r="BP274">
        <v>1.6194331999999999E-2</v>
      </c>
      <c r="BQ274">
        <v>1.4434079000000001E-2</v>
      </c>
      <c r="BR274">
        <v>4.1541981999999998E-2</v>
      </c>
      <c r="BS274">
        <v>6.8473859999999998E-2</v>
      </c>
      <c r="BT274">
        <v>0.27433550400000001</v>
      </c>
      <c r="BU274">
        <v>0.173208942</v>
      </c>
      <c r="BV274">
        <v>5.2719592000000003E-2</v>
      </c>
      <c r="BW274">
        <v>6.9265973999999994E-2</v>
      </c>
      <c r="BX274">
        <v>4.4182362000000003E-2</v>
      </c>
      <c r="BY274">
        <v>1.0385495999999999E-2</v>
      </c>
      <c r="BZ274">
        <v>7.6571030000000002E-3</v>
      </c>
      <c r="CA274">
        <v>70</v>
      </c>
      <c r="CB274">
        <v>52</v>
      </c>
      <c r="CC274">
        <v>135</v>
      </c>
      <c r="CD274">
        <v>0.36096256700000001</v>
      </c>
      <c r="CE274">
        <v>0.18716577500000001</v>
      </c>
      <c r="CF274">
        <v>0.13903743299999999</v>
      </c>
      <c r="CG274" t="s">
        <v>159</v>
      </c>
      <c r="CH274" t="s">
        <v>2110</v>
      </c>
      <c r="CI274" t="s">
        <v>2111</v>
      </c>
      <c r="CJ274" t="s">
        <v>167</v>
      </c>
      <c r="CK274" t="s">
        <v>2102</v>
      </c>
      <c r="CL274" t="s">
        <v>2112</v>
      </c>
    </row>
    <row r="275" spans="1:90">
      <c r="A275" s="1">
        <v>43952</v>
      </c>
      <c r="B275" s="2" t="s">
        <v>1382</v>
      </c>
      <c r="C275">
        <v>1765</v>
      </c>
      <c r="D275" t="s">
        <v>528</v>
      </c>
      <c r="E275">
        <v>2</v>
      </c>
      <c r="F275" t="s">
        <v>253</v>
      </c>
      <c r="G275" t="s">
        <v>92</v>
      </c>
      <c r="H275">
        <v>33</v>
      </c>
      <c r="I275" t="s">
        <v>201</v>
      </c>
      <c r="J275" t="s">
        <v>206</v>
      </c>
      <c r="K275">
        <v>201</v>
      </c>
      <c r="L275">
        <v>228256.43780000001</v>
      </c>
      <c r="M275">
        <v>3426</v>
      </c>
      <c r="N275">
        <v>5</v>
      </c>
      <c r="O275">
        <v>210</v>
      </c>
      <c r="P275">
        <v>794</v>
      </c>
      <c r="Q275">
        <v>2021</v>
      </c>
      <c r="R275">
        <v>325</v>
      </c>
      <c r="S275">
        <v>71</v>
      </c>
      <c r="T275">
        <v>1.459428E-3</v>
      </c>
      <c r="U275">
        <v>6.1295971999999997E-2</v>
      </c>
      <c r="V275">
        <v>0.23175715099999999</v>
      </c>
      <c r="W275">
        <v>0.58990075900000005</v>
      </c>
      <c r="X275">
        <v>9.4862814000000004E-2</v>
      </c>
      <c r="Y275">
        <v>2.0723875999999999E-2</v>
      </c>
      <c r="Z275">
        <v>15</v>
      </c>
      <c r="AA275">
        <v>68</v>
      </c>
      <c r="AB275">
        <v>162</v>
      </c>
      <c r="AC275">
        <v>582</v>
      </c>
      <c r="AD275">
        <v>1272</v>
      </c>
      <c r="AE275">
        <v>799</v>
      </c>
      <c r="AF275">
        <v>317</v>
      </c>
      <c r="AG275">
        <v>122</v>
      </c>
      <c r="AH275">
        <v>89</v>
      </c>
      <c r="AI275">
        <v>4.3782839999999996E-3</v>
      </c>
      <c r="AJ275">
        <v>1.9848219E-2</v>
      </c>
      <c r="AK275">
        <v>4.7285463999999999E-2</v>
      </c>
      <c r="AL275">
        <v>0.16987740800000001</v>
      </c>
      <c r="AM275">
        <v>0.37127845900000001</v>
      </c>
      <c r="AN275">
        <v>0.23321657900000001</v>
      </c>
      <c r="AO275">
        <v>9.2527729000000003E-2</v>
      </c>
      <c r="AP275">
        <v>3.5610041000000002E-2</v>
      </c>
      <c r="AQ275">
        <v>2.5977817E-2</v>
      </c>
      <c r="AR275">
        <v>8102</v>
      </c>
      <c r="AS275">
        <v>498</v>
      </c>
      <c r="AT275">
        <v>277</v>
      </c>
      <c r="AU275">
        <v>154</v>
      </c>
      <c r="AV275">
        <v>503</v>
      </c>
      <c r="AW275">
        <v>99</v>
      </c>
      <c r="AX275">
        <v>189</v>
      </c>
      <c r="AY275">
        <v>173</v>
      </c>
      <c r="AZ275">
        <v>464</v>
      </c>
      <c r="BA275">
        <v>470</v>
      </c>
      <c r="BB275">
        <v>1614</v>
      </c>
      <c r="BC275">
        <v>1566</v>
      </c>
      <c r="BD275">
        <v>543</v>
      </c>
      <c r="BE275">
        <v>944</v>
      </c>
      <c r="BF275">
        <v>428</v>
      </c>
      <c r="BG275">
        <v>118</v>
      </c>
      <c r="BH275">
        <v>62</v>
      </c>
      <c r="BI275">
        <v>40.799999999999997</v>
      </c>
      <c r="BJ275">
        <v>41</v>
      </c>
      <c r="BK275">
        <v>6.1466304999999999E-2</v>
      </c>
      <c r="BL275">
        <v>3.4189088999999999E-2</v>
      </c>
      <c r="BM275">
        <v>1.9007652E-2</v>
      </c>
      <c r="BN275">
        <v>6.2083435999999999E-2</v>
      </c>
      <c r="BO275">
        <v>1.2219205E-2</v>
      </c>
      <c r="BP275">
        <v>2.3327573000000001E-2</v>
      </c>
      <c r="BQ275">
        <v>2.1352751999999999E-2</v>
      </c>
      <c r="BR275">
        <v>5.7269809999999997E-2</v>
      </c>
      <c r="BS275">
        <v>5.8010368E-2</v>
      </c>
      <c r="BT275">
        <v>0.19921007199999999</v>
      </c>
      <c r="BU275">
        <v>0.193285608</v>
      </c>
      <c r="BV275">
        <v>6.7020489000000003E-2</v>
      </c>
      <c r="BW275">
        <v>0.116514441</v>
      </c>
      <c r="BX275">
        <v>5.2826462999999997E-2</v>
      </c>
      <c r="BY275">
        <v>1.4564305E-2</v>
      </c>
      <c r="BZ275">
        <v>7.6524310000000003E-3</v>
      </c>
      <c r="CA275">
        <v>10</v>
      </c>
      <c r="CB275">
        <v>42</v>
      </c>
      <c r="CC275">
        <v>24</v>
      </c>
      <c r="CD275">
        <v>0.119402985</v>
      </c>
      <c r="CE275">
        <v>4.9751244E-2</v>
      </c>
      <c r="CF275">
        <v>0.20895522399999999</v>
      </c>
      <c r="CG275" t="s">
        <v>157</v>
      </c>
      <c r="CH275" t="s">
        <v>2108</v>
      </c>
      <c r="CI275" t="s">
        <v>2100</v>
      </c>
      <c r="CJ275" t="s">
        <v>2101</v>
      </c>
      <c r="CK275" t="s">
        <v>2102</v>
      </c>
      <c r="CL275" t="s">
        <v>2109</v>
      </c>
    </row>
    <row r="276" spans="1:90">
      <c r="A276" s="1">
        <v>43965</v>
      </c>
      <c r="B276" t="s">
        <v>1383</v>
      </c>
      <c r="C276">
        <v>5422</v>
      </c>
      <c r="D276" t="s">
        <v>915</v>
      </c>
      <c r="E276">
        <v>2</v>
      </c>
      <c r="F276" t="s">
        <v>255</v>
      </c>
      <c r="G276" t="s">
        <v>139</v>
      </c>
      <c r="H276">
        <v>43</v>
      </c>
      <c r="I276" t="s">
        <v>228</v>
      </c>
      <c r="J276" t="s">
        <v>216</v>
      </c>
      <c r="K276">
        <v>104</v>
      </c>
      <c r="L276">
        <v>561448.07689999999</v>
      </c>
      <c r="M276">
        <v>2320</v>
      </c>
      <c r="N276">
        <v>5</v>
      </c>
      <c r="O276">
        <v>180</v>
      </c>
      <c r="P276">
        <v>512</v>
      </c>
      <c r="Q276">
        <v>642</v>
      </c>
      <c r="R276">
        <v>588</v>
      </c>
      <c r="S276">
        <v>393</v>
      </c>
      <c r="T276">
        <v>2.1551719999999999E-3</v>
      </c>
      <c r="U276">
        <v>7.7586207000000004E-2</v>
      </c>
      <c r="V276">
        <v>0.22068965500000001</v>
      </c>
      <c r="W276">
        <v>0.27672413800000001</v>
      </c>
      <c r="X276">
        <v>0.25344827599999997</v>
      </c>
      <c r="Y276">
        <v>0.16939655200000001</v>
      </c>
      <c r="Z276">
        <v>6</v>
      </c>
      <c r="AA276">
        <v>28</v>
      </c>
      <c r="AB276">
        <v>207</v>
      </c>
      <c r="AC276">
        <v>362</v>
      </c>
      <c r="AD276">
        <v>351</v>
      </c>
      <c r="AE276">
        <v>280</v>
      </c>
      <c r="AF276">
        <v>250</v>
      </c>
      <c r="AG276">
        <v>270</v>
      </c>
      <c r="AH276">
        <v>566</v>
      </c>
      <c r="AI276">
        <v>2.5862070000000001E-3</v>
      </c>
      <c r="AJ276">
        <v>1.2068966E-2</v>
      </c>
      <c r="AK276">
        <v>8.9224137999999995E-2</v>
      </c>
      <c r="AL276">
        <v>0.156034483</v>
      </c>
      <c r="AM276">
        <v>0.15129310300000001</v>
      </c>
      <c r="AN276">
        <v>0.12068965500000001</v>
      </c>
      <c r="AO276">
        <v>0.107758621</v>
      </c>
      <c r="AP276">
        <v>0.11637931</v>
      </c>
      <c r="AQ276">
        <v>0.24396551699999999</v>
      </c>
      <c r="AR276">
        <v>5626</v>
      </c>
      <c r="AS276">
        <v>410</v>
      </c>
      <c r="AT276">
        <v>208</v>
      </c>
      <c r="AU276">
        <v>124</v>
      </c>
      <c r="AV276">
        <v>338</v>
      </c>
      <c r="AW276">
        <v>60</v>
      </c>
      <c r="AX276">
        <v>100</v>
      </c>
      <c r="AY276">
        <v>88</v>
      </c>
      <c r="AZ276">
        <v>217</v>
      </c>
      <c r="BA276">
        <v>257</v>
      </c>
      <c r="BB276">
        <v>1277</v>
      </c>
      <c r="BC276">
        <v>1182</v>
      </c>
      <c r="BD276">
        <v>345</v>
      </c>
      <c r="BE276">
        <v>494</v>
      </c>
      <c r="BF276">
        <v>356</v>
      </c>
      <c r="BG276">
        <v>107</v>
      </c>
      <c r="BH276">
        <v>63</v>
      </c>
      <c r="BI276">
        <v>41</v>
      </c>
      <c r="BJ276">
        <v>42</v>
      </c>
      <c r="BK276">
        <v>7.2875933000000004E-2</v>
      </c>
      <c r="BL276">
        <v>3.6971205E-2</v>
      </c>
      <c r="BM276">
        <v>2.2040526000000001E-2</v>
      </c>
      <c r="BN276">
        <v>6.0078208000000001E-2</v>
      </c>
      <c r="BO276">
        <v>1.0664771E-2</v>
      </c>
      <c r="BP276">
        <v>1.7774617999999999E-2</v>
      </c>
      <c r="BQ276">
        <v>1.5641664E-2</v>
      </c>
      <c r="BR276">
        <v>3.8570921000000001E-2</v>
      </c>
      <c r="BS276">
        <v>4.5680767999999997E-2</v>
      </c>
      <c r="BT276">
        <v>0.22698187</v>
      </c>
      <c r="BU276">
        <v>0.21009598299999999</v>
      </c>
      <c r="BV276">
        <v>6.1322432000000003E-2</v>
      </c>
      <c r="BW276">
        <v>8.7806612000000006E-2</v>
      </c>
      <c r="BX276">
        <v>6.3277639999999996E-2</v>
      </c>
      <c r="BY276">
        <v>1.9018841000000002E-2</v>
      </c>
      <c r="BZ276">
        <v>1.1198009E-2</v>
      </c>
      <c r="CA276">
        <v>38</v>
      </c>
      <c r="CB276">
        <v>5</v>
      </c>
      <c r="CC276">
        <v>29</v>
      </c>
      <c r="CD276">
        <v>0.27884615400000001</v>
      </c>
      <c r="CE276">
        <v>0.36538461500000002</v>
      </c>
      <c r="CF276">
        <v>4.8076923000000001E-2</v>
      </c>
      <c r="CG276" t="s">
        <v>164</v>
      </c>
      <c r="CH276" t="s">
        <v>2108</v>
      </c>
      <c r="CI276" t="s">
        <v>2104</v>
      </c>
      <c r="CJ276" t="s">
        <v>2101</v>
      </c>
      <c r="CK276" t="s">
        <v>2105</v>
      </c>
      <c r="CL276" t="s">
        <v>2109</v>
      </c>
    </row>
    <row r="277" spans="1:90">
      <c r="A277" s="1">
        <v>43967</v>
      </c>
      <c r="B277" t="s">
        <v>1384</v>
      </c>
      <c r="C277">
        <v>1765</v>
      </c>
      <c r="D277" t="s">
        <v>852</v>
      </c>
      <c r="E277">
        <v>1</v>
      </c>
      <c r="F277" t="s">
        <v>255</v>
      </c>
      <c r="G277" t="s">
        <v>67</v>
      </c>
      <c r="H277">
        <v>37</v>
      </c>
      <c r="I277" t="s">
        <v>228</v>
      </c>
      <c r="J277" t="s">
        <v>214</v>
      </c>
      <c r="K277">
        <v>324</v>
      </c>
      <c r="L277">
        <v>462184.33020000003</v>
      </c>
      <c r="M277">
        <v>5001</v>
      </c>
      <c r="N277">
        <v>3</v>
      </c>
      <c r="O277">
        <v>623</v>
      </c>
      <c r="P277">
        <v>1470</v>
      </c>
      <c r="Q277">
        <v>2156</v>
      </c>
      <c r="R277">
        <v>555</v>
      </c>
      <c r="S277">
        <v>194</v>
      </c>
      <c r="T277">
        <v>5.9988000000000001E-4</v>
      </c>
      <c r="U277">
        <v>0.124575085</v>
      </c>
      <c r="V277">
        <v>0.29394121200000001</v>
      </c>
      <c r="W277">
        <v>0.43111377699999998</v>
      </c>
      <c r="X277">
        <v>0.110977804</v>
      </c>
      <c r="Y277">
        <v>3.8792241999999998E-2</v>
      </c>
      <c r="Z277">
        <v>14</v>
      </c>
      <c r="AA277">
        <v>107</v>
      </c>
      <c r="AB277">
        <v>638</v>
      </c>
      <c r="AC277">
        <v>1038</v>
      </c>
      <c r="AD277">
        <v>1187</v>
      </c>
      <c r="AE277">
        <v>1082</v>
      </c>
      <c r="AF277">
        <v>483</v>
      </c>
      <c r="AG277">
        <v>240</v>
      </c>
      <c r="AH277">
        <v>212</v>
      </c>
      <c r="AI277">
        <v>2.7994399999999998E-3</v>
      </c>
      <c r="AJ277">
        <v>2.1395720999999999E-2</v>
      </c>
      <c r="AK277">
        <v>0.12757448499999999</v>
      </c>
      <c r="AL277">
        <v>0.20755848800000001</v>
      </c>
      <c r="AM277">
        <v>0.23735252900000001</v>
      </c>
      <c r="AN277">
        <v>0.216356729</v>
      </c>
      <c r="AO277">
        <v>9.6580684E-2</v>
      </c>
      <c r="AP277">
        <v>4.7990402000000001E-2</v>
      </c>
      <c r="AQ277">
        <v>4.2391522000000001E-2</v>
      </c>
      <c r="AR277">
        <v>11771</v>
      </c>
      <c r="AS277">
        <v>999</v>
      </c>
      <c r="AT277">
        <v>448</v>
      </c>
      <c r="AU277">
        <v>266</v>
      </c>
      <c r="AV277">
        <v>634</v>
      </c>
      <c r="AW277">
        <v>128</v>
      </c>
      <c r="AX277">
        <v>225</v>
      </c>
      <c r="AY277">
        <v>199</v>
      </c>
      <c r="AZ277">
        <v>580</v>
      </c>
      <c r="BA277">
        <v>719</v>
      </c>
      <c r="BB277">
        <v>3069</v>
      </c>
      <c r="BC277">
        <v>2290</v>
      </c>
      <c r="BD277">
        <v>590</v>
      </c>
      <c r="BE277">
        <v>828</v>
      </c>
      <c r="BF277">
        <v>599</v>
      </c>
      <c r="BG277">
        <v>127</v>
      </c>
      <c r="BH277">
        <v>70</v>
      </c>
      <c r="BI277">
        <v>37.9</v>
      </c>
      <c r="BJ277">
        <v>38</v>
      </c>
      <c r="BK277">
        <v>8.4869595000000006E-2</v>
      </c>
      <c r="BL277">
        <v>3.8059638E-2</v>
      </c>
      <c r="BM277">
        <v>2.2597909999999999E-2</v>
      </c>
      <c r="BN277">
        <v>5.3861183999999999E-2</v>
      </c>
      <c r="BO277">
        <v>1.0874182E-2</v>
      </c>
      <c r="BP277">
        <v>1.9114774000000001E-2</v>
      </c>
      <c r="BQ277">
        <v>1.6905955E-2</v>
      </c>
      <c r="BR277">
        <v>4.9273639000000001E-2</v>
      </c>
      <c r="BS277">
        <v>6.1082321000000002E-2</v>
      </c>
      <c r="BT277">
        <v>0.26072551199999999</v>
      </c>
      <c r="BU277">
        <v>0.19454591800000001</v>
      </c>
      <c r="BV277">
        <v>5.0123184000000001E-2</v>
      </c>
      <c r="BW277">
        <v>7.0342367000000003E-2</v>
      </c>
      <c r="BX277">
        <v>5.0887775000000003E-2</v>
      </c>
      <c r="BY277">
        <v>1.0789228E-2</v>
      </c>
      <c r="BZ277">
        <v>5.9468180000000004E-3</v>
      </c>
      <c r="CA277">
        <v>35</v>
      </c>
      <c r="CB277">
        <v>76</v>
      </c>
      <c r="CC277">
        <v>104</v>
      </c>
      <c r="CD277">
        <v>0.32098765400000001</v>
      </c>
      <c r="CE277">
        <v>0.10802469100000001</v>
      </c>
      <c r="CF277">
        <v>0.234567901</v>
      </c>
      <c r="CG277" t="s">
        <v>157</v>
      </c>
      <c r="CH277" t="s">
        <v>2108</v>
      </c>
      <c r="CI277" t="s">
        <v>2100</v>
      </c>
      <c r="CJ277" t="s">
        <v>2101</v>
      </c>
      <c r="CK277" t="s">
        <v>2102</v>
      </c>
      <c r="CL277" t="s">
        <v>2109</v>
      </c>
    </row>
    <row r="278" spans="1:90">
      <c r="A278" s="1">
        <v>43964</v>
      </c>
      <c r="B278" t="s">
        <v>1385</v>
      </c>
      <c r="C278">
        <v>6825</v>
      </c>
      <c r="D278" t="s">
        <v>381</v>
      </c>
      <c r="E278">
        <v>1</v>
      </c>
      <c r="F278" t="s">
        <v>255</v>
      </c>
      <c r="G278" t="s">
        <v>45</v>
      </c>
      <c r="H278">
        <v>35</v>
      </c>
      <c r="I278" t="s">
        <v>201</v>
      </c>
      <c r="J278" t="s">
        <v>206</v>
      </c>
      <c r="K278">
        <v>173</v>
      </c>
      <c r="L278">
        <v>307095.8786</v>
      </c>
      <c r="M278">
        <v>3261</v>
      </c>
      <c r="N278">
        <v>7</v>
      </c>
      <c r="O278">
        <v>285</v>
      </c>
      <c r="P278">
        <v>866</v>
      </c>
      <c r="Q278">
        <v>1481</v>
      </c>
      <c r="R278">
        <v>554</v>
      </c>
      <c r="S278">
        <v>68</v>
      </c>
      <c r="T278">
        <v>2.1465809999999998E-3</v>
      </c>
      <c r="U278">
        <v>8.7396504E-2</v>
      </c>
      <c r="V278">
        <v>0.26556271100000001</v>
      </c>
      <c r="W278">
        <v>0.45415516700000003</v>
      </c>
      <c r="X278">
        <v>0.169886538</v>
      </c>
      <c r="Y278">
        <v>2.0852499E-2</v>
      </c>
      <c r="Z278">
        <v>4</v>
      </c>
      <c r="AA278">
        <v>66</v>
      </c>
      <c r="AB278">
        <v>268</v>
      </c>
      <c r="AC278">
        <v>662</v>
      </c>
      <c r="AD278">
        <v>908</v>
      </c>
      <c r="AE278">
        <v>653</v>
      </c>
      <c r="AF278">
        <v>352</v>
      </c>
      <c r="AG278">
        <v>226</v>
      </c>
      <c r="AH278">
        <v>122</v>
      </c>
      <c r="AI278">
        <v>1.2266180000000001E-3</v>
      </c>
      <c r="AJ278">
        <v>2.0239190000000001E-2</v>
      </c>
      <c r="AK278">
        <v>8.2183379000000001E-2</v>
      </c>
      <c r="AL278">
        <v>0.20300521299999999</v>
      </c>
      <c r="AM278">
        <v>0.27844219599999998</v>
      </c>
      <c r="AN278">
        <v>0.200245324</v>
      </c>
      <c r="AO278">
        <v>0.10794234900000001</v>
      </c>
      <c r="AP278">
        <v>6.9303895000000004E-2</v>
      </c>
      <c r="AQ278">
        <v>3.7411837000000003E-2</v>
      </c>
      <c r="AR278">
        <v>7723</v>
      </c>
      <c r="AS278">
        <v>498</v>
      </c>
      <c r="AT278">
        <v>247</v>
      </c>
      <c r="AU278">
        <v>145</v>
      </c>
      <c r="AV278">
        <v>494</v>
      </c>
      <c r="AW278">
        <v>107</v>
      </c>
      <c r="AX278">
        <v>264</v>
      </c>
      <c r="AY278">
        <v>209</v>
      </c>
      <c r="AZ278">
        <v>481</v>
      </c>
      <c r="BA278">
        <v>549</v>
      </c>
      <c r="BB278">
        <v>1588</v>
      </c>
      <c r="BC278">
        <v>1641</v>
      </c>
      <c r="BD278">
        <v>457</v>
      </c>
      <c r="BE278">
        <v>636</v>
      </c>
      <c r="BF278">
        <v>311</v>
      </c>
      <c r="BG278">
        <v>67</v>
      </c>
      <c r="BH278">
        <v>29</v>
      </c>
      <c r="BI278">
        <v>38.1</v>
      </c>
      <c r="BJ278">
        <v>39</v>
      </c>
      <c r="BK278">
        <v>6.4482713999999997E-2</v>
      </c>
      <c r="BL278">
        <v>3.1982389999999999E-2</v>
      </c>
      <c r="BM278">
        <v>1.8775086999999999E-2</v>
      </c>
      <c r="BN278">
        <v>6.3964780999999998E-2</v>
      </c>
      <c r="BO278">
        <v>1.3854719999999999E-2</v>
      </c>
      <c r="BP278">
        <v>3.4183606999999998E-2</v>
      </c>
      <c r="BQ278">
        <v>2.7062023000000001E-2</v>
      </c>
      <c r="BR278">
        <v>6.2281496999999998E-2</v>
      </c>
      <c r="BS278">
        <v>7.1086364999999999E-2</v>
      </c>
      <c r="BT278">
        <v>0.205619578</v>
      </c>
      <c r="BU278">
        <v>0.21248219600000001</v>
      </c>
      <c r="BV278">
        <v>5.9173895999999997E-2</v>
      </c>
      <c r="BW278">
        <v>8.2351417999999996E-2</v>
      </c>
      <c r="BX278">
        <v>4.0269325000000002E-2</v>
      </c>
      <c r="BY278">
        <v>8.6753850000000007E-3</v>
      </c>
      <c r="BZ278">
        <v>3.7550169999999998E-3</v>
      </c>
      <c r="CA278">
        <v>22</v>
      </c>
      <c r="CB278">
        <v>51</v>
      </c>
      <c r="CC278">
        <v>16</v>
      </c>
      <c r="CD278">
        <v>9.2485549E-2</v>
      </c>
      <c r="CE278">
        <v>0.12716763</v>
      </c>
      <c r="CF278">
        <v>0.294797688</v>
      </c>
      <c r="CG278" t="s">
        <v>162</v>
      </c>
      <c r="CH278" t="s">
        <v>2113</v>
      </c>
      <c r="CI278" t="s">
        <v>2111</v>
      </c>
      <c r="CJ278" t="s">
        <v>2114</v>
      </c>
      <c r="CK278" t="s">
        <v>2105</v>
      </c>
      <c r="CL278" t="s">
        <v>2112</v>
      </c>
    </row>
    <row r="279" spans="1:90">
      <c r="A279" s="1">
        <v>43962</v>
      </c>
      <c r="B279" t="s">
        <v>1386</v>
      </c>
      <c r="C279">
        <v>2342</v>
      </c>
      <c r="D279" t="s">
        <v>551</v>
      </c>
      <c r="E279">
        <v>1</v>
      </c>
      <c r="F279" t="s">
        <v>253</v>
      </c>
      <c r="G279" t="s">
        <v>38</v>
      </c>
      <c r="H279">
        <v>49</v>
      </c>
      <c r="I279" t="s">
        <v>201</v>
      </c>
      <c r="J279" t="s">
        <v>189</v>
      </c>
      <c r="K279">
        <v>308</v>
      </c>
      <c r="L279">
        <v>200876.01620000001</v>
      </c>
      <c r="M279">
        <v>4676</v>
      </c>
      <c r="N279">
        <v>23</v>
      </c>
      <c r="O279">
        <v>1105</v>
      </c>
      <c r="P279">
        <v>1894</v>
      </c>
      <c r="Q279">
        <v>986</v>
      </c>
      <c r="R279">
        <v>515</v>
      </c>
      <c r="S279">
        <v>153</v>
      </c>
      <c r="T279">
        <v>4.9187340000000001E-3</v>
      </c>
      <c r="U279">
        <v>0.236313088</v>
      </c>
      <c r="V279">
        <v>0.40504704899999999</v>
      </c>
      <c r="W279">
        <v>0.210863986</v>
      </c>
      <c r="X279">
        <v>0.110136869</v>
      </c>
      <c r="Y279">
        <v>3.2720274000000001E-2</v>
      </c>
      <c r="Z279">
        <v>94</v>
      </c>
      <c r="AA279">
        <v>294</v>
      </c>
      <c r="AB279">
        <v>818</v>
      </c>
      <c r="AC279">
        <v>1419</v>
      </c>
      <c r="AD279">
        <v>662</v>
      </c>
      <c r="AE279">
        <v>534</v>
      </c>
      <c r="AF279">
        <v>345</v>
      </c>
      <c r="AG279">
        <v>236</v>
      </c>
      <c r="AH279">
        <v>274</v>
      </c>
      <c r="AI279">
        <v>2.0102651999999999E-2</v>
      </c>
      <c r="AJ279">
        <v>6.2874251000000006E-2</v>
      </c>
      <c r="AK279">
        <v>0.17493584300000001</v>
      </c>
      <c r="AL279">
        <v>0.30346450000000003</v>
      </c>
      <c r="AM279">
        <v>0.14157399500000001</v>
      </c>
      <c r="AN279">
        <v>0.114200171</v>
      </c>
      <c r="AO279">
        <v>7.3781008999999995E-2</v>
      </c>
      <c r="AP279">
        <v>5.0470488000000001E-2</v>
      </c>
      <c r="AQ279">
        <v>5.8597092000000003E-2</v>
      </c>
      <c r="AR279">
        <v>9195</v>
      </c>
      <c r="AS279">
        <v>367</v>
      </c>
      <c r="AT279">
        <v>157</v>
      </c>
      <c r="AU279">
        <v>84</v>
      </c>
      <c r="AV279">
        <v>297</v>
      </c>
      <c r="AW279">
        <v>57</v>
      </c>
      <c r="AX279">
        <v>141</v>
      </c>
      <c r="AY279">
        <v>180</v>
      </c>
      <c r="AZ279">
        <v>517</v>
      </c>
      <c r="BA279">
        <v>659</v>
      </c>
      <c r="BB279">
        <v>1687</v>
      </c>
      <c r="BC279">
        <v>1842</v>
      </c>
      <c r="BD279">
        <v>696</v>
      </c>
      <c r="BE279">
        <v>1130</v>
      </c>
      <c r="BF279">
        <v>790</v>
      </c>
      <c r="BG279">
        <v>344</v>
      </c>
      <c r="BH279">
        <v>247</v>
      </c>
      <c r="BI279">
        <v>47.5</v>
      </c>
      <c r="BJ279">
        <v>48</v>
      </c>
      <c r="BK279">
        <v>3.9912995999999999E-2</v>
      </c>
      <c r="BL279">
        <v>1.7074497000000001E-2</v>
      </c>
      <c r="BM279">
        <v>9.1354000000000001E-3</v>
      </c>
      <c r="BN279">
        <v>3.2300163E-2</v>
      </c>
      <c r="BO279">
        <v>6.1990209999999999E-3</v>
      </c>
      <c r="BP279">
        <v>1.5334421000000001E-2</v>
      </c>
      <c r="BQ279">
        <v>1.9575855999999999E-2</v>
      </c>
      <c r="BR279">
        <v>5.6226209999999999E-2</v>
      </c>
      <c r="BS279">
        <v>7.1669386000000002E-2</v>
      </c>
      <c r="BT279">
        <v>0.18346927699999999</v>
      </c>
      <c r="BU279">
        <v>0.200326264</v>
      </c>
      <c r="BV279">
        <v>7.5693311999999999E-2</v>
      </c>
      <c r="BW279">
        <v>0.122892877</v>
      </c>
      <c r="BX279">
        <v>8.5916258999999995E-2</v>
      </c>
      <c r="BY279">
        <v>3.7411636999999998E-2</v>
      </c>
      <c r="BZ279">
        <v>2.6862424999999999E-2</v>
      </c>
      <c r="CA279">
        <v>27</v>
      </c>
      <c r="CB279">
        <v>37</v>
      </c>
      <c r="CC279">
        <v>196</v>
      </c>
      <c r="CD279">
        <v>0.63636363600000001</v>
      </c>
      <c r="CE279">
        <v>8.7662338000000006E-2</v>
      </c>
      <c r="CF279">
        <v>0.12012987</v>
      </c>
      <c r="CG279" t="s">
        <v>158</v>
      </c>
      <c r="CH279" t="s">
        <v>2099</v>
      </c>
      <c r="CI279" t="s">
        <v>2100</v>
      </c>
      <c r="CJ279" t="s">
        <v>2101</v>
      </c>
      <c r="CK279" t="s">
        <v>2102</v>
      </c>
      <c r="CL279" t="s">
        <v>2103</v>
      </c>
    </row>
    <row r="280" spans="1:90">
      <c r="A280" s="1">
        <v>43973</v>
      </c>
      <c r="B280" t="s">
        <v>1387</v>
      </c>
      <c r="C280">
        <v>1765</v>
      </c>
      <c r="D280" t="s">
        <v>512</v>
      </c>
      <c r="E280">
        <v>1</v>
      </c>
      <c r="F280" t="s">
        <v>253</v>
      </c>
      <c r="G280" t="s">
        <v>57</v>
      </c>
      <c r="H280">
        <v>28</v>
      </c>
      <c r="I280" t="s">
        <v>201</v>
      </c>
      <c r="J280" t="s">
        <v>202</v>
      </c>
      <c r="K280">
        <v>97</v>
      </c>
      <c r="L280">
        <v>263894.32990000001</v>
      </c>
      <c r="M280">
        <v>1962</v>
      </c>
      <c r="N280">
        <v>3</v>
      </c>
      <c r="O280">
        <v>263</v>
      </c>
      <c r="P280">
        <v>734</v>
      </c>
      <c r="Q280">
        <v>573</v>
      </c>
      <c r="R280">
        <v>351</v>
      </c>
      <c r="S280">
        <v>38</v>
      </c>
      <c r="T280">
        <v>1.5290519999999999E-3</v>
      </c>
      <c r="U280">
        <v>0.134046891</v>
      </c>
      <c r="V280">
        <v>0.374108053</v>
      </c>
      <c r="W280">
        <v>0.29204892999999998</v>
      </c>
      <c r="X280">
        <v>0.17889908299999999</v>
      </c>
      <c r="Y280">
        <v>1.9367992000000001E-2</v>
      </c>
      <c r="Z280">
        <v>6</v>
      </c>
      <c r="AA280">
        <v>71</v>
      </c>
      <c r="AB280">
        <v>278</v>
      </c>
      <c r="AC280">
        <v>576</v>
      </c>
      <c r="AD280">
        <v>313</v>
      </c>
      <c r="AE280">
        <v>252</v>
      </c>
      <c r="AF280">
        <v>184</v>
      </c>
      <c r="AG280">
        <v>148</v>
      </c>
      <c r="AH280">
        <v>134</v>
      </c>
      <c r="AI280">
        <v>3.0581039999999999E-3</v>
      </c>
      <c r="AJ280">
        <v>3.6187563999999998E-2</v>
      </c>
      <c r="AK280">
        <v>0.14169215099999999</v>
      </c>
      <c r="AL280">
        <v>0.29357798200000002</v>
      </c>
      <c r="AM280">
        <v>0.15953109100000001</v>
      </c>
      <c r="AN280">
        <v>0.128440367</v>
      </c>
      <c r="AO280">
        <v>9.3781854999999997E-2</v>
      </c>
      <c r="AP280">
        <v>7.5433231000000003E-2</v>
      </c>
      <c r="AQ280">
        <v>6.8297654999999999E-2</v>
      </c>
      <c r="AR280">
        <v>4651</v>
      </c>
      <c r="AS280">
        <v>429</v>
      </c>
      <c r="AT280">
        <v>217</v>
      </c>
      <c r="AU280">
        <v>111</v>
      </c>
      <c r="AV280">
        <v>259</v>
      </c>
      <c r="AW280">
        <v>57</v>
      </c>
      <c r="AX280">
        <v>102</v>
      </c>
      <c r="AY280">
        <v>71</v>
      </c>
      <c r="AZ280">
        <v>319</v>
      </c>
      <c r="BA280">
        <v>615</v>
      </c>
      <c r="BB280">
        <v>1455</v>
      </c>
      <c r="BC280">
        <v>727</v>
      </c>
      <c r="BD280">
        <v>108</v>
      </c>
      <c r="BE280">
        <v>126</v>
      </c>
      <c r="BF280">
        <v>50</v>
      </c>
      <c r="BG280">
        <v>1</v>
      </c>
      <c r="BH280">
        <v>4</v>
      </c>
      <c r="BI280">
        <v>30.9</v>
      </c>
      <c r="BJ280">
        <v>31</v>
      </c>
      <c r="BK280">
        <v>9.2238228000000005E-2</v>
      </c>
      <c r="BL280">
        <v>4.6656633000000003E-2</v>
      </c>
      <c r="BM280">
        <v>2.3865834999999998E-2</v>
      </c>
      <c r="BN280">
        <v>5.5686948999999999E-2</v>
      </c>
      <c r="BO280">
        <v>1.2255429E-2</v>
      </c>
      <c r="BP280">
        <v>2.1930768E-2</v>
      </c>
      <c r="BQ280">
        <v>1.5265534000000001E-2</v>
      </c>
      <c r="BR280">
        <v>6.8587401000000006E-2</v>
      </c>
      <c r="BS280">
        <v>0.13222962799999999</v>
      </c>
      <c r="BT280">
        <v>0.312835949</v>
      </c>
      <c r="BU280">
        <v>0.15631047100000001</v>
      </c>
      <c r="BV280">
        <v>2.3220813E-2</v>
      </c>
      <c r="BW280">
        <v>2.7090948E-2</v>
      </c>
      <c r="BX280">
        <v>1.0750376000000001E-2</v>
      </c>
      <c r="BY280">
        <v>2.1500800000000001E-4</v>
      </c>
      <c r="BZ280">
        <v>8.6003000000000002E-4</v>
      </c>
      <c r="CA280">
        <v>19</v>
      </c>
      <c r="CB280">
        <v>15</v>
      </c>
      <c r="CC280">
        <v>24</v>
      </c>
      <c r="CD280">
        <v>0.24742268000000001</v>
      </c>
      <c r="CE280">
        <v>0.19587628900000001</v>
      </c>
      <c r="CF280">
        <v>0.15463917499999999</v>
      </c>
      <c r="CG280" t="s">
        <v>157</v>
      </c>
      <c r="CH280" t="s">
        <v>2108</v>
      </c>
      <c r="CI280" t="s">
        <v>2100</v>
      </c>
      <c r="CJ280" t="s">
        <v>2101</v>
      </c>
      <c r="CK280" t="s">
        <v>2102</v>
      </c>
      <c r="CL280" t="s">
        <v>2109</v>
      </c>
    </row>
    <row r="281" spans="1:90">
      <c r="A281" s="1">
        <v>43981</v>
      </c>
      <c r="B281" t="s">
        <v>1388</v>
      </c>
      <c r="C281">
        <v>2342</v>
      </c>
      <c r="D281" t="s">
        <v>849</v>
      </c>
      <c r="E281">
        <v>1</v>
      </c>
      <c r="F281" t="s">
        <v>255</v>
      </c>
      <c r="G281" t="s">
        <v>110</v>
      </c>
      <c r="H281">
        <v>21</v>
      </c>
      <c r="I281" t="s">
        <v>228</v>
      </c>
      <c r="J281" t="s">
        <v>224</v>
      </c>
      <c r="K281">
        <v>248</v>
      </c>
      <c r="L281">
        <v>411781.14919999999</v>
      </c>
      <c r="M281">
        <v>2986</v>
      </c>
      <c r="N281">
        <v>39</v>
      </c>
      <c r="O281">
        <v>762</v>
      </c>
      <c r="P281">
        <v>997</v>
      </c>
      <c r="Q281">
        <v>926</v>
      </c>
      <c r="R281">
        <v>202</v>
      </c>
      <c r="S281">
        <v>60</v>
      </c>
      <c r="T281">
        <v>1.3060950999999999E-2</v>
      </c>
      <c r="U281">
        <v>0.25519089099999998</v>
      </c>
      <c r="V281">
        <v>0.33389149400000001</v>
      </c>
      <c r="W281">
        <v>0.31011386499999999</v>
      </c>
      <c r="X281">
        <v>6.7649028999999999E-2</v>
      </c>
      <c r="Y281">
        <v>2.0093771E-2</v>
      </c>
      <c r="Z281">
        <v>54</v>
      </c>
      <c r="AA281">
        <v>292</v>
      </c>
      <c r="AB281">
        <v>614</v>
      </c>
      <c r="AC281">
        <v>662</v>
      </c>
      <c r="AD281">
        <v>592</v>
      </c>
      <c r="AE281">
        <v>430</v>
      </c>
      <c r="AF281">
        <v>187</v>
      </c>
      <c r="AG281">
        <v>89</v>
      </c>
      <c r="AH281">
        <v>66</v>
      </c>
      <c r="AI281">
        <v>1.8084394E-2</v>
      </c>
      <c r="AJ281">
        <v>9.7789685000000001E-2</v>
      </c>
      <c r="AK281">
        <v>0.20562625600000001</v>
      </c>
      <c r="AL281">
        <v>0.221701273</v>
      </c>
      <c r="AM281">
        <v>0.19825854000000001</v>
      </c>
      <c r="AN281">
        <v>0.144005358</v>
      </c>
      <c r="AO281">
        <v>6.2625585999999997E-2</v>
      </c>
      <c r="AP281">
        <v>2.9805760000000001E-2</v>
      </c>
      <c r="AQ281">
        <v>2.2103148E-2</v>
      </c>
      <c r="AR281">
        <v>6518</v>
      </c>
      <c r="AS281">
        <v>486</v>
      </c>
      <c r="AT281">
        <v>235</v>
      </c>
      <c r="AU281">
        <v>137</v>
      </c>
      <c r="AV281">
        <v>343</v>
      </c>
      <c r="AW281">
        <v>75</v>
      </c>
      <c r="AX281">
        <v>134</v>
      </c>
      <c r="AY281">
        <v>123</v>
      </c>
      <c r="AZ281">
        <v>386</v>
      </c>
      <c r="BA281">
        <v>597</v>
      </c>
      <c r="BB281">
        <v>1699</v>
      </c>
      <c r="BC281">
        <v>1135</v>
      </c>
      <c r="BD281">
        <v>332</v>
      </c>
      <c r="BE281">
        <v>432</v>
      </c>
      <c r="BF281">
        <v>279</v>
      </c>
      <c r="BG281">
        <v>65</v>
      </c>
      <c r="BH281">
        <v>60</v>
      </c>
      <c r="BI281">
        <v>37.1</v>
      </c>
      <c r="BJ281">
        <v>35</v>
      </c>
      <c r="BK281">
        <v>7.4562748999999998E-2</v>
      </c>
      <c r="BL281">
        <v>3.6054004000000001E-2</v>
      </c>
      <c r="BM281">
        <v>2.1018716999999999E-2</v>
      </c>
      <c r="BN281">
        <v>5.2623504000000002E-2</v>
      </c>
      <c r="BO281">
        <v>1.1506597E-2</v>
      </c>
      <c r="BP281">
        <v>2.0558454E-2</v>
      </c>
      <c r="BQ281">
        <v>1.8870819E-2</v>
      </c>
      <c r="BR281">
        <v>5.9220620000000002E-2</v>
      </c>
      <c r="BS281">
        <v>9.1592513E-2</v>
      </c>
      <c r="BT281">
        <v>0.26066277999999998</v>
      </c>
      <c r="BU281">
        <v>0.17413317</v>
      </c>
      <c r="BV281">
        <v>5.0935870000000001E-2</v>
      </c>
      <c r="BW281">
        <v>6.6277999000000004E-2</v>
      </c>
      <c r="BX281">
        <v>4.2804541000000002E-2</v>
      </c>
      <c r="BY281">
        <v>9.9723840000000008E-3</v>
      </c>
      <c r="BZ281">
        <v>9.2052780000000008E-3</v>
      </c>
      <c r="CA281">
        <v>8</v>
      </c>
      <c r="CB281">
        <v>49</v>
      </c>
      <c r="CC281">
        <v>131</v>
      </c>
      <c r="CD281">
        <v>0.52822580600000002</v>
      </c>
      <c r="CE281">
        <v>3.2258065000000002E-2</v>
      </c>
      <c r="CF281">
        <v>0.197580645</v>
      </c>
      <c r="CG281" t="s">
        <v>158</v>
      </c>
      <c r="CH281" t="s">
        <v>2099</v>
      </c>
      <c r="CI281" t="s">
        <v>2100</v>
      </c>
      <c r="CJ281" t="s">
        <v>2101</v>
      </c>
      <c r="CK281" t="s">
        <v>2102</v>
      </c>
      <c r="CL281" t="s">
        <v>2103</v>
      </c>
    </row>
    <row r="282" spans="1:90">
      <c r="A282" s="1">
        <v>43969</v>
      </c>
      <c r="B282" t="s">
        <v>1389</v>
      </c>
      <c r="C282">
        <v>1765</v>
      </c>
      <c r="D282" t="s">
        <v>474</v>
      </c>
      <c r="E282">
        <v>2</v>
      </c>
      <c r="F282" t="s">
        <v>253</v>
      </c>
      <c r="G282" t="s">
        <v>107</v>
      </c>
      <c r="H282">
        <v>49</v>
      </c>
      <c r="I282" t="s">
        <v>201</v>
      </c>
      <c r="J282" t="s">
        <v>179</v>
      </c>
      <c r="K282">
        <v>260</v>
      </c>
      <c r="L282">
        <v>248590.68849999999</v>
      </c>
      <c r="M282">
        <v>4791</v>
      </c>
      <c r="N282">
        <v>2</v>
      </c>
      <c r="O282">
        <v>482</v>
      </c>
      <c r="P282">
        <v>991</v>
      </c>
      <c r="Q282">
        <v>2877</v>
      </c>
      <c r="R282">
        <v>362</v>
      </c>
      <c r="S282">
        <v>77</v>
      </c>
      <c r="T282">
        <v>4.1744900000000002E-4</v>
      </c>
      <c r="U282">
        <v>0.10060530199999999</v>
      </c>
      <c r="V282">
        <v>0.20684617</v>
      </c>
      <c r="W282">
        <v>0.60050093900000001</v>
      </c>
      <c r="X282">
        <v>7.5558339000000002E-2</v>
      </c>
      <c r="Y282">
        <v>1.6071801E-2</v>
      </c>
      <c r="Z282">
        <v>11</v>
      </c>
      <c r="AA282">
        <v>84</v>
      </c>
      <c r="AB282">
        <v>455</v>
      </c>
      <c r="AC282">
        <v>761</v>
      </c>
      <c r="AD282">
        <v>1606</v>
      </c>
      <c r="AE282">
        <v>1238</v>
      </c>
      <c r="AF282">
        <v>413</v>
      </c>
      <c r="AG282">
        <v>150</v>
      </c>
      <c r="AH282">
        <v>73</v>
      </c>
      <c r="AI282">
        <v>2.2959719999999999E-3</v>
      </c>
      <c r="AJ282">
        <v>1.7532874E-2</v>
      </c>
      <c r="AK282">
        <v>9.4969735E-2</v>
      </c>
      <c r="AL282">
        <v>0.158839491</v>
      </c>
      <c r="AM282">
        <v>0.33521185599999997</v>
      </c>
      <c r="AN282">
        <v>0.25840116899999999</v>
      </c>
      <c r="AO282">
        <v>8.6203297999999998E-2</v>
      </c>
      <c r="AP282">
        <v>3.1308704E-2</v>
      </c>
      <c r="AQ282">
        <v>1.5236903E-2</v>
      </c>
      <c r="AR282">
        <v>11104</v>
      </c>
      <c r="AS282">
        <v>676</v>
      </c>
      <c r="AT282">
        <v>329</v>
      </c>
      <c r="AU282">
        <v>236</v>
      </c>
      <c r="AV282">
        <v>651</v>
      </c>
      <c r="AW282">
        <v>145</v>
      </c>
      <c r="AX282">
        <v>291</v>
      </c>
      <c r="AY282">
        <v>291</v>
      </c>
      <c r="AZ282">
        <v>692</v>
      </c>
      <c r="BA282">
        <v>691</v>
      </c>
      <c r="BB282">
        <v>2113</v>
      </c>
      <c r="BC282">
        <v>2013</v>
      </c>
      <c r="BD282">
        <v>669</v>
      </c>
      <c r="BE282">
        <v>1261</v>
      </c>
      <c r="BF282">
        <v>806</v>
      </c>
      <c r="BG282">
        <v>168</v>
      </c>
      <c r="BH282">
        <v>72</v>
      </c>
      <c r="BI282">
        <v>41.1</v>
      </c>
      <c r="BJ282">
        <v>41</v>
      </c>
      <c r="BK282">
        <v>6.0878963000000001E-2</v>
      </c>
      <c r="BL282">
        <v>2.9628963000000001E-2</v>
      </c>
      <c r="BM282">
        <v>2.1253602E-2</v>
      </c>
      <c r="BN282">
        <v>5.8627522000000001E-2</v>
      </c>
      <c r="BO282">
        <v>1.3058357E-2</v>
      </c>
      <c r="BP282">
        <v>2.6206772E-2</v>
      </c>
      <c r="BQ282">
        <v>2.6206772E-2</v>
      </c>
      <c r="BR282">
        <v>6.2319884999999998E-2</v>
      </c>
      <c r="BS282">
        <v>6.2229827000000001E-2</v>
      </c>
      <c r="BT282">
        <v>0.19029178699999999</v>
      </c>
      <c r="BU282">
        <v>0.18128602299999999</v>
      </c>
      <c r="BV282">
        <v>6.0248559E-2</v>
      </c>
      <c r="BW282">
        <v>0.11356268</v>
      </c>
      <c r="BX282">
        <v>7.2586454999999994E-2</v>
      </c>
      <c r="BY282">
        <v>1.5129683E-2</v>
      </c>
      <c r="BZ282">
        <v>6.4841500000000002E-3</v>
      </c>
      <c r="CA282">
        <v>13</v>
      </c>
      <c r="CB282">
        <v>84</v>
      </c>
      <c r="CC282">
        <v>23</v>
      </c>
      <c r="CD282">
        <v>8.8461538000000006E-2</v>
      </c>
      <c r="CE282">
        <v>0.05</v>
      </c>
      <c r="CF282">
        <v>0.32307692300000002</v>
      </c>
      <c r="CG282" t="s">
        <v>157</v>
      </c>
      <c r="CH282" t="s">
        <v>2108</v>
      </c>
      <c r="CI282" t="s">
        <v>2100</v>
      </c>
      <c r="CJ282" t="s">
        <v>2101</v>
      </c>
      <c r="CK282" t="s">
        <v>2102</v>
      </c>
      <c r="CL282" t="s">
        <v>2109</v>
      </c>
    </row>
    <row r="283" spans="1:90">
      <c r="A283" s="1">
        <v>43962</v>
      </c>
      <c r="B283" t="s">
        <v>1390</v>
      </c>
      <c r="C283">
        <v>1549</v>
      </c>
      <c r="D283" t="s">
        <v>744</v>
      </c>
      <c r="E283">
        <v>1</v>
      </c>
      <c r="F283" t="s">
        <v>255</v>
      </c>
      <c r="G283" t="s">
        <v>70</v>
      </c>
      <c r="H283">
        <v>39</v>
      </c>
      <c r="I283" t="s">
        <v>201</v>
      </c>
      <c r="J283" t="s">
        <v>206</v>
      </c>
      <c r="K283">
        <v>263</v>
      </c>
      <c r="L283">
        <v>322148.98859999998</v>
      </c>
      <c r="M283">
        <v>2595</v>
      </c>
      <c r="N283">
        <v>1</v>
      </c>
      <c r="O283">
        <v>71</v>
      </c>
      <c r="P283">
        <v>373</v>
      </c>
      <c r="Q283">
        <v>992</v>
      </c>
      <c r="R283">
        <v>993</v>
      </c>
      <c r="S283">
        <v>165</v>
      </c>
      <c r="T283">
        <v>3.85356E-4</v>
      </c>
      <c r="U283">
        <v>2.7360308E-2</v>
      </c>
      <c r="V283">
        <v>0.143737958</v>
      </c>
      <c r="W283">
        <v>0.38227360300000002</v>
      </c>
      <c r="X283">
        <v>0.38265895999999999</v>
      </c>
      <c r="Y283">
        <v>6.3583815000000002E-2</v>
      </c>
      <c r="Z283">
        <v>1</v>
      </c>
      <c r="AA283">
        <v>21</v>
      </c>
      <c r="AB283">
        <v>82</v>
      </c>
      <c r="AC283">
        <v>262</v>
      </c>
      <c r="AD283">
        <v>486</v>
      </c>
      <c r="AE283">
        <v>480</v>
      </c>
      <c r="AF283">
        <v>455</v>
      </c>
      <c r="AG283">
        <v>418</v>
      </c>
      <c r="AH283">
        <v>390</v>
      </c>
      <c r="AI283">
        <v>3.85356E-4</v>
      </c>
      <c r="AJ283">
        <v>8.0924859999999994E-3</v>
      </c>
      <c r="AK283">
        <v>3.1599229E-2</v>
      </c>
      <c r="AL283">
        <v>0.100963391</v>
      </c>
      <c r="AM283">
        <v>0.18728323699999999</v>
      </c>
      <c r="AN283">
        <v>0.184971098</v>
      </c>
      <c r="AO283">
        <v>0.17533718700000001</v>
      </c>
      <c r="AP283">
        <v>0.161078998</v>
      </c>
      <c r="AQ283">
        <v>0.150289017</v>
      </c>
      <c r="AR283">
        <v>6952</v>
      </c>
      <c r="AS283">
        <v>320</v>
      </c>
      <c r="AT283">
        <v>227</v>
      </c>
      <c r="AU283">
        <v>164</v>
      </c>
      <c r="AV283">
        <v>487</v>
      </c>
      <c r="AW283">
        <v>111</v>
      </c>
      <c r="AX283">
        <v>205</v>
      </c>
      <c r="AY283">
        <v>216</v>
      </c>
      <c r="AZ283">
        <v>402</v>
      </c>
      <c r="BA283">
        <v>264</v>
      </c>
      <c r="BB283">
        <v>1316</v>
      </c>
      <c r="BC283">
        <v>1665</v>
      </c>
      <c r="BD283">
        <v>460</v>
      </c>
      <c r="BE283">
        <v>647</v>
      </c>
      <c r="BF283">
        <v>320</v>
      </c>
      <c r="BG283">
        <v>91</v>
      </c>
      <c r="BH283">
        <v>57</v>
      </c>
      <c r="BI283">
        <v>40.5</v>
      </c>
      <c r="BJ283">
        <v>43</v>
      </c>
      <c r="BK283">
        <v>4.6029919000000002E-2</v>
      </c>
      <c r="BL283">
        <v>3.2652474000000001E-2</v>
      </c>
      <c r="BM283">
        <v>2.3590334000000001E-2</v>
      </c>
      <c r="BN283">
        <v>7.0051784000000006E-2</v>
      </c>
      <c r="BO283">
        <v>1.5966628E-2</v>
      </c>
      <c r="BP283">
        <v>2.9487916999999999E-2</v>
      </c>
      <c r="BQ283">
        <v>3.1070196000000001E-2</v>
      </c>
      <c r="BR283">
        <v>5.7825085999999998E-2</v>
      </c>
      <c r="BS283">
        <v>3.7974684000000002E-2</v>
      </c>
      <c r="BT283">
        <v>0.189298044</v>
      </c>
      <c r="BU283">
        <v>0.23949942499999999</v>
      </c>
      <c r="BV283">
        <v>6.6168009E-2</v>
      </c>
      <c r="BW283">
        <v>9.3066742999999993E-2</v>
      </c>
      <c r="BX283">
        <v>4.6029919000000002E-2</v>
      </c>
      <c r="BY283">
        <v>1.3089758E-2</v>
      </c>
      <c r="BZ283">
        <v>8.1990789999999997E-3</v>
      </c>
      <c r="CA283">
        <v>68</v>
      </c>
      <c r="CB283">
        <v>96</v>
      </c>
      <c r="CC283">
        <v>41</v>
      </c>
      <c r="CD283">
        <v>0.155893536</v>
      </c>
      <c r="CE283">
        <v>0.25855513299999999</v>
      </c>
      <c r="CF283">
        <v>0.365019011</v>
      </c>
      <c r="CG283" t="s">
        <v>163</v>
      </c>
      <c r="CH283" t="s">
        <v>2099</v>
      </c>
      <c r="CI283" t="s">
        <v>2104</v>
      </c>
      <c r="CJ283" t="s">
        <v>2101</v>
      </c>
      <c r="CK283" t="s">
        <v>2105</v>
      </c>
      <c r="CL283" t="s">
        <v>2103</v>
      </c>
    </row>
    <row r="284" spans="1:90">
      <c r="A284" s="1">
        <v>43979</v>
      </c>
      <c r="B284" t="s">
        <v>1391</v>
      </c>
      <c r="C284">
        <v>6825</v>
      </c>
      <c r="D284" t="s">
        <v>315</v>
      </c>
      <c r="E284">
        <v>1</v>
      </c>
      <c r="F284" t="s">
        <v>253</v>
      </c>
      <c r="G284" t="s">
        <v>146</v>
      </c>
      <c r="H284">
        <v>17</v>
      </c>
      <c r="I284" t="s">
        <v>201</v>
      </c>
      <c r="J284" t="s">
        <v>202</v>
      </c>
      <c r="K284">
        <v>69</v>
      </c>
      <c r="L284">
        <v>876161.20290000003</v>
      </c>
      <c r="M284">
        <v>1722</v>
      </c>
      <c r="N284">
        <v>1</v>
      </c>
      <c r="O284">
        <v>77</v>
      </c>
      <c r="P284">
        <v>320</v>
      </c>
      <c r="Q284">
        <v>516</v>
      </c>
      <c r="R284">
        <v>578</v>
      </c>
      <c r="S284">
        <v>230</v>
      </c>
      <c r="T284">
        <v>5.8071999999999996E-4</v>
      </c>
      <c r="U284">
        <v>4.4715446999999998E-2</v>
      </c>
      <c r="V284">
        <v>0.18583042999999999</v>
      </c>
      <c r="W284">
        <v>0.29965156799999998</v>
      </c>
      <c r="X284">
        <v>0.33565621400000001</v>
      </c>
      <c r="Y284">
        <v>0.133565621</v>
      </c>
      <c r="Z284">
        <v>3</v>
      </c>
      <c r="AA284">
        <v>17</v>
      </c>
      <c r="AB284">
        <v>74</v>
      </c>
      <c r="AC284">
        <v>214</v>
      </c>
      <c r="AD284">
        <v>232</v>
      </c>
      <c r="AE284">
        <v>266</v>
      </c>
      <c r="AF284">
        <v>268</v>
      </c>
      <c r="AG284">
        <v>253</v>
      </c>
      <c r="AH284">
        <v>395</v>
      </c>
      <c r="AI284">
        <v>1.74216E-3</v>
      </c>
      <c r="AJ284">
        <v>9.8722419999999998E-3</v>
      </c>
      <c r="AK284">
        <v>4.2973286999999999E-2</v>
      </c>
      <c r="AL284">
        <v>0.1242741</v>
      </c>
      <c r="AM284">
        <v>0.13472706200000001</v>
      </c>
      <c r="AN284">
        <v>0.15447154499999999</v>
      </c>
      <c r="AO284">
        <v>0.155632985</v>
      </c>
      <c r="AP284">
        <v>0.14692218400000001</v>
      </c>
      <c r="AQ284">
        <v>0.229384437</v>
      </c>
      <c r="AR284">
        <v>4380</v>
      </c>
      <c r="AS284">
        <v>286</v>
      </c>
      <c r="AT284">
        <v>163</v>
      </c>
      <c r="AU284">
        <v>93</v>
      </c>
      <c r="AV284">
        <v>296</v>
      </c>
      <c r="AW284">
        <v>55</v>
      </c>
      <c r="AX284">
        <v>110</v>
      </c>
      <c r="AY284">
        <v>78</v>
      </c>
      <c r="AZ284">
        <v>181</v>
      </c>
      <c r="BA284">
        <v>174</v>
      </c>
      <c r="BB284">
        <v>768</v>
      </c>
      <c r="BC284">
        <v>950</v>
      </c>
      <c r="BD284">
        <v>280</v>
      </c>
      <c r="BE284">
        <v>523</v>
      </c>
      <c r="BF284">
        <v>301</v>
      </c>
      <c r="BG284">
        <v>72</v>
      </c>
      <c r="BH284">
        <v>50</v>
      </c>
      <c r="BI284">
        <v>42.3</v>
      </c>
      <c r="BJ284">
        <v>44</v>
      </c>
      <c r="BK284">
        <v>6.5296804E-2</v>
      </c>
      <c r="BL284">
        <v>3.7214612000000001E-2</v>
      </c>
      <c r="BM284">
        <v>2.1232877000000001E-2</v>
      </c>
      <c r="BN284">
        <v>6.7579908999999994E-2</v>
      </c>
      <c r="BO284">
        <v>1.2557077999999999E-2</v>
      </c>
      <c r="BP284">
        <v>2.5114154999999999E-2</v>
      </c>
      <c r="BQ284">
        <v>1.7808219E-2</v>
      </c>
      <c r="BR284">
        <v>4.1324200999999998E-2</v>
      </c>
      <c r="BS284">
        <v>3.9726026999999997E-2</v>
      </c>
      <c r="BT284">
        <v>0.175342466</v>
      </c>
      <c r="BU284">
        <v>0.21689497699999999</v>
      </c>
      <c r="BV284">
        <v>6.3926941000000001E-2</v>
      </c>
      <c r="BW284">
        <v>0.119406393</v>
      </c>
      <c r="BX284">
        <v>6.8721460999999998E-2</v>
      </c>
      <c r="BY284">
        <v>1.6438356000000001E-2</v>
      </c>
      <c r="BZ284">
        <v>1.1415524999999999E-2</v>
      </c>
      <c r="CA284">
        <v>25</v>
      </c>
      <c r="CB284">
        <v>9</v>
      </c>
      <c r="CC284">
        <v>2</v>
      </c>
      <c r="CD284">
        <v>2.8985507000000001E-2</v>
      </c>
      <c r="CE284">
        <v>0.362318841</v>
      </c>
      <c r="CF284">
        <v>0.130434783</v>
      </c>
      <c r="CG284" t="s">
        <v>162</v>
      </c>
      <c r="CH284" t="s">
        <v>2113</v>
      </c>
      <c r="CI284" t="s">
        <v>2111</v>
      </c>
      <c r="CJ284" t="s">
        <v>2114</v>
      </c>
      <c r="CK284" t="s">
        <v>2105</v>
      </c>
      <c r="CL284" t="s">
        <v>2112</v>
      </c>
    </row>
    <row r="285" spans="1:90">
      <c r="A285" s="1">
        <v>43968</v>
      </c>
      <c r="B285" t="s">
        <v>1392</v>
      </c>
      <c r="C285">
        <v>1765</v>
      </c>
      <c r="D285" t="s">
        <v>524</v>
      </c>
      <c r="E285">
        <v>2</v>
      </c>
      <c r="F285" t="s">
        <v>253</v>
      </c>
      <c r="G285" t="s">
        <v>106</v>
      </c>
      <c r="H285">
        <v>17</v>
      </c>
      <c r="I285" t="s">
        <v>201</v>
      </c>
      <c r="J285" t="s">
        <v>187</v>
      </c>
      <c r="K285">
        <v>229</v>
      </c>
      <c r="L285">
        <v>286127.72489999997</v>
      </c>
      <c r="M285">
        <v>3652</v>
      </c>
      <c r="N285">
        <v>3</v>
      </c>
      <c r="O285">
        <v>164</v>
      </c>
      <c r="P285">
        <v>806</v>
      </c>
      <c r="Q285">
        <v>1626</v>
      </c>
      <c r="R285">
        <v>894</v>
      </c>
      <c r="S285">
        <v>159</v>
      </c>
      <c r="T285">
        <v>8.21468E-4</v>
      </c>
      <c r="U285">
        <v>4.49069E-2</v>
      </c>
      <c r="V285">
        <v>0.22070098599999999</v>
      </c>
      <c r="W285">
        <v>0.44523548699999999</v>
      </c>
      <c r="X285">
        <v>0.24479737100000001</v>
      </c>
      <c r="Y285">
        <v>4.3537788000000001E-2</v>
      </c>
      <c r="Z285">
        <v>3</v>
      </c>
      <c r="AA285">
        <v>36</v>
      </c>
      <c r="AB285">
        <v>139</v>
      </c>
      <c r="AC285">
        <v>472</v>
      </c>
      <c r="AD285">
        <v>821</v>
      </c>
      <c r="AE285">
        <v>837</v>
      </c>
      <c r="AF285">
        <v>604</v>
      </c>
      <c r="AG285">
        <v>402</v>
      </c>
      <c r="AH285">
        <v>338</v>
      </c>
      <c r="AI285">
        <v>8.21468E-4</v>
      </c>
      <c r="AJ285">
        <v>9.857612E-3</v>
      </c>
      <c r="AK285">
        <v>3.8061336000000001E-2</v>
      </c>
      <c r="AL285">
        <v>0.12924425</v>
      </c>
      <c r="AM285">
        <v>0.224808324</v>
      </c>
      <c r="AN285">
        <v>0.229189485</v>
      </c>
      <c r="AO285">
        <v>0.16538882799999999</v>
      </c>
      <c r="AP285">
        <v>0.11007667</v>
      </c>
      <c r="AQ285">
        <v>9.2552025999999996E-2</v>
      </c>
      <c r="AR285">
        <v>8525</v>
      </c>
      <c r="AS285">
        <v>376</v>
      </c>
      <c r="AT285">
        <v>270</v>
      </c>
      <c r="AU285">
        <v>180</v>
      </c>
      <c r="AV285">
        <v>464</v>
      </c>
      <c r="AW285">
        <v>106</v>
      </c>
      <c r="AX285">
        <v>177</v>
      </c>
      <c r="AY285">
        <v>174</v>
      </c>
      <c r="AZ285">
        <v>372</v>
      </c>
      <c r="BA285">
        <v>346</v>
      </c>
      <c r="BB285">
        <v>1540</v>
      </c>
      <c r="BC285">
        <v>1934</v>
      </c>
      <c r="BD285">
        <v>751</v>
      </c>
      <c r="BE285">
        <v>1039</v>
      </c>
      <c r="BF285">
        <v>585</v>
      </c>
      <c r="BG285">
        <v>156</v>
      </c>
      <c r="BH285">
        <v>55</v>
      </c>
      <c r="BI285">
        <v>44.2</v>
      </c>
      <c r="BJ285">
        <v>46</v>
      </c>
      <c r="BK285">
        <v>4.4105572000000003E-2</v>
      </c>
      <c r="BL285">
        <v>3.1671553999999998E-2</v>
      </c>
      <c r="BM285">
        <v>2.111437E-2</v>
      </c>
      <c r="BN285">
        <v>5.4428152E-2</v>
      </c>
      <c r="BO285">
        <v>1.2434018E-2</v>
      </c>
      <c r="BP285">
        <v>2.0762462999999998E-2</v>
      </c>
      <c r="BQ285">
        <v>2.0410556999999999E-2</v>
      </c>
      <c r="BR285">
        <v>4.3636363999999997E-2</v>
      </c>
      <c r="BS285">
        <v>4.0586509999999999E-2</v>
      </c>
      <c r="BT285">
        <v>0.180645161</v>
      </c>
      <c r="BU285">
        <v>0.22686217</v>
      </c>
      <c r="BV285">
        <v>8.8093842000000006E-2</v>
      </c>
      <c r="BW285">
        <v>0.121876833</v>
      </c>
      <c r="BX285">
        <v>6.8621700999999993E-2</v>
      </c>
      <c r="BY285">
        <v>1.8299119999999999E-2</v>
      </c>
      <c r="BZ285">
        <v>6.4516130000000001E-3</v>
      </c>
      <c r="CA285">
        <v>104</v>
      </c>
      <c r="CB285">
        <v>68</v>
      </c>
      <c r="CC285">
        <v>12</v>
      </c>
      <c r="CD285">
        <v>5.2401746999999999E-2</v>
      </c>
      <c r="CE285">
        <v>0.45414847200000003</v>
      </c>
      <c r="CF285">
        <v>0.29694323099999997</v>
      </c>
      <c r="CG285" t="s">
        <v>157</v>
      </c>
      <c r="CH285" t="s">
        <v>2108</v>
      </c>
      <c r="CI285" t="s">
        <v>2100</v>
      </c>
      <c r="CJ285" t="s">
        <v>2101</v>
      </c>
      <c r="CK285" t="s">
        <v>2102</v>
      </c>
      <c r="CL285" t="s">
        <v>2109</v>
      </c>
    </row>
    <row r="286" spans="1:90">
      <c r="A286" s="1">
        <v>43963</v>
      </c>
      <c r="B286" t="s">
        <v>1393</v>
      </c>
      <c r="C286">
        <v>6825</v>
      </c>
      <c r="D286" t="s">
        <v>824</v>
      </c>
      <c r="E286">
        <v>1</v>
      </c>
      <c r="F286" t="s">
        <v>255</v>
      </c>
      <c r="G286" t="s">
        <v>126</v>
      </c>
      <c r="H286">
        <v>19</v>
      </c>
      <c r="I286" t="s">
        <v>228</v>
      </c>
      <c r="J286" t="s">
        <v>225</v>
      </c>
      <c r="K286">
        <v>103</v>
      </c>
      <c r="L286">
        <v>621013.59219999996</v>
      </c>
      <c r="M286">
        <v>2171</v>
      </c>
      <c r="N286">
        <v>12</v>
      </c>
      <c r="O286">
        <v>327</v>
      </c>
      <c r="P286">
        <v>380</v>
      </c>
      <c r="Q286">
        <v>605</v>
      </c>
      <c r="R286">
        <v>587</v>
      </c>
      <c r="S286">
        <v>260</v>
      </c>
      <c r="T286">
        <v>5.5274069999999998E-3</v>
      </c>
      <c r="U286">
        <v>0.15062183300000001</v>
      </c>
      <c r="V286">
        <v>0.17503454600000001</v>
      </c>
      <c r="W286">
        <v>0.278673422</v>
      </c>
      <c r="X286">
        <v>0.27038231200000001</v>
      </c>
      <c r="Y286">
        <v>0.119760479</v>
      </c>
      <c r="Z286">
        <v>28</v>
      </c>
      <c r="AA286">
        <v>75</v>
      </c>
      <c r="AB286">
        <v>231</v>
      </c>
      <c r="AC286">
        <v>268</v>
      </c>
      <c r="AD286">
        <v>296</v>
      </c>
      <c r="AE286">
        <v>297</v>
      </c>
      <c r="AF286">
        <v>304</v>
      </c>
      <c r="AG286">
        <v>241</v>
      </c>
      <c r="AH286">
        <v>431</v>
      </c>
      <c r="AI286">
        <v>1.2897281999999999E-2</v>
      </c>
      <c r="AJ286">
        <v>3.4546291999999999E-2</v>
      </c>
      <c r="AK286">
        <v>0.106402579</v>
      </c>
      <c r="AL286">
        <v>0.123445417</v>
      </c>
      <c r="AM286">
        <v>0.13634269900000001</v>
      </c>
      <c r="AN286">
        <v>0.13680331600000001</v>
      </c>
      <c r="AO286">
        <v>0.14002763700000001</v>
      </c>
      <c r="AP286">
        <v>0.111008752</v>
      </c>
      <c r="AQ286">
        <v>0.19852602499999999</v>
      </c>
      <c r="AR286">
        <v>5090</v>
      </c>
      <c r="AS286">
        <v>232</v>
      </c>
      <c r="AT286">
        <v>163</v>
      </c>
      <c r="AU286">
        <v>117</v>
      </c>
      <c r="AV286">
        <v>351</v>
      </c>
      <c r="AW286">
        <v>73</v>
      </c>
      <c r="AX286">
        <v>148</v>
      </c>
      <c r="AY286">
        <v>80</v>
      </c>
      <c r="AZ286">
        <v>195</v>
      </c>
      <c r="BA286">
        <v>172</v>
      </c>
      <c r="BB286">
        <v>797</v>
      </c>
      <c r="BC286">
        <v>1093</v>
      </c>
      <c r="BD286">
        <v>363</v>
      </c>
      <c r="BE286">
        <v>623</v>
      </c>
      <c r="BF286">
        <v>466</v>
      </c>
      <c r="BG286">
        <v>138</v>
      </c>
      <c r="BH286">
        <v>79</v>
      </c>
      <c r="BI286">
        <v>45.1</v>
      </c>
      <c r="BJ286">
        <v>47</v>
      </c>
      <c r="BK286">
        <v>4.5579568000000001E-2</v>
      </c>
      <c r="BL286">
        <v>3.2023575999999998E-2</v>
      </c>
      <c r="BM286">
        <v>2.2986248000000001E-2</v>
      </c>
      <c r="BN286">
        <v>6.8958743000000003E-2</v>
      </c>
      <c r="BO286">
        <v>1.4341847E-2</v>
      </c>
      <c r="BP286">
        <v>2.9076621E-2</v>
      </c>
      <c r="BQ286">
        <v>1.5717091999999998E-2</v>
      </c>
      <c r="BR286">
        <v>3.8310413000000001E-2</v>
      </c>
      <c r="BS286">
        <v>3.3791749000000003E-2</v>
      </c>
      <c r="BT286">
        <v>0.156581532</v>
      </c>
      <c r="BU286">
        <v>0.21473477399999999</v>
      </c>
      <c r="BV286">
        <v>7.1316305999999996E-2</v>
      </c>
      <c r="BW286">
        <v>0.122396857</v>
      </c>
      <c r="BX286">
        <v>9.1552063000000003E-2</v>
      </c>
      <c r="BY286">
        <v>2.7111983999999999E-2</v>
      </c>
      <c r="BZ286">
        <v>1.5520628999999999E-2</v>
      </c>
      <c r="CA286">
        <v>47</v>
      </c>
      <c r="CB286">
        <v>19</v>
      </c>
      <c r="CC286">
        <v>15</v>
      </c>
      <c r="CD286">
        <v>0.145631068</v>
      </c>
      <c r="CE286">
        <v>0.45631068000000002</v>
      </c>
      <c r="CF286">
        <v>0.18446601900000001</v>
      </c>
      <c r="CG286" t="s">
        <v>162</v>
      </c>
      <c r="CH286" t="s">
        <v>2113</v>
      </c>
      <c r="CI286" t="s">
        <v>2111</v>
      </c>
      <c r="CJ286" t="s">
        <v>2114</v>
      </c>
      <c r="CK286" t="s">
        <v>2105</v>
      </c>
      <c r="CL286" t="s">
        <v>2112</v>
      </c>
    </row>
    <row r="287" spans="1:90">
      <c r="A287" s="1">
        <v>43965</v>
      </c>
      <c r="B287" t="s">
        <v>1394</v>
      </c>
      <c r="C287">
        <v>1765</v>
      </c>
      <c r="D287" t="s">
        <v>842</v>
      </c>
      <c r="E287">
        <v>1</v>
      </c>
      <c r="F287" t="s">
        <v>253</v>
      </c>
      <c r="G287" t="s">
        <v>110</v>
      </c>
      <c r="H287">
        <v>25</v>
      </c>
      <c r="I287" t="s">
        <v>228</v>
      </c>
      <c r="J287" t="s">
        <v>224</v>
      </c>
      <c r="K287">
        <v>248</v>
      </c>
      <c r="L287">
        <v>411781.14919999999</v>
      </c>
      <c r="M287">
        <v>2986</v>
      </c>
      <c r="N287">
        <v>39</v>
      </c>
      <c r="O287">
        <v>762</v>
      </c>
      <c r="P287">
        <v>997</v>
      </c>
      <c r="Q287">
        <v>926</v>
      </c>
      <c r="R287">
        <v>202</v>
      </c>
      <c r="S287">
        <v>60</v>
      </c>
      <c r="T287">
        <v>1.3060950999999999E-2</v>
      </c>
      <c r="U287">
        <v>0.25519089099999998</v>
      </c>
      <c r="V287">
        <v>0.33389149400000001</v>
      </c>
      <c r="W287">
        <v>0.31011386499999999</v>
      </c>
      <c r="X287">
        <v>6.7649028999999999E-2</v>
      </c>
      <c r="Y287">
        <v>2.0093771E-2</v>
      </c>
      <c r="Z287">
        <v>54</v>
      </c>
      <c r="AA287">
        <v>292</v>
      </c>
      <c r="AB287">
        <v>614</v>
      </c>
      <c r="AC287">
        <v>662</v>
      </c>
      <c r="AD287">
        <v>592</v>
      </c>
      <c r="AE287">
        <v>430</v>
      </c>
      <c r="AF287">
        <v>187</v>
      </c>
      <c r="AG287">
        <v>89</v>
      </c>
      <c r="AH287">
        <v>66</v>
      </c>
      <c r="AI287">
        <v>1.8084394E-2</v>
      </c>
      <c r="AJ287">
        <v>9.7789685000000001E-2</v>
      </c>
      <c r="AK287">
        <v>0.20562625600000001</v>
      </c>
      <c r="AL287">
        <v>0.221701273</v>
      </c>
      <c r="AM287">
        <v>0.19825854000000001</v>
      </c>
      <c r="AN287">
        <v>0.144005358</v>
      </c>
      <c r="AO287">
        <v>6.2625585999999997E-2</v>
      </c>
      <c r="AP287">
        <v>2.9805760000000001E-2</v>
      </c>
      <c r="AQ287">
        <v>2.2103148E-2</v>
      </c>
      <c r="AR287">
        <v>6518</v>
      </c>
      <c r="AS287">
        <v>486</v>
      </c>
      <c r="AT287">
        <v>235</v>
      </c>
      <c r="AU287">
        <v>137</v>
      </c>
      <c r="AV287">
        <v>343</v>
      </c>
      <c r="AW287">
        <v>75</v>
      </c>
      <c r="AX287">
        <v>134</v>
      </c>
      <c r="AY287">
        <v>123</v>
      </c>
      <c r="AZ287">
        <v>386</v>
      </c>
      <c r="BA287">
        <v>597</v>
      </c>
      <c r="BB287">
        <v>1699</v>
      </c>
      <c r="BC287">
        <v>1135</v>
      </c>
      <c r="BD287">
        <v>332</v>
      </c>
      <c r="BE287">
        <v>432</v>
      </c>
      <c r="BF287">
        <v>279</v>
      </c>
      <c r="BG287">
        <v>65</v>
      </c>
      <c r="BH287">
        <v>60</v>
      </c>
      <c r="BI287">
        <v>37.1</v>
      </c>
      <c r="BJ287">
        <v>35</v>
      </c>
      <c r="BK287">
        <v>7.4562748999999998E-2</v>
      </c>
      <c r="BL287">
        <v>3.6054004000000001E-2</v>
      </c>
      <c r="BM287">
        <v>2.1018716999999999E-2</v>
      </c>
      <c r="BN287">
        <v>5.2623504000000002E-2</v>
      </c>
      <c r="BO287">
        <v>1.1506597E-2</v>
      </c>
      <c r="BP287">
        <v>2.0558454E-2</v>
      </c>
      <c r="BQ287">
        <v>1.8870819E-2</v>
      </c>
      <c r="BR287">
        <v>5.9220620000000002E-2</v>
      </c>
      <c r="BS287">
        <v>9.1592513E-2</v>
      </c>
      <c r="BT287">
        <v>0.26066277999999998</v>
      </c>
      <c r="BU287">
        <v>0.17413317</v>
      </c>
      <c r="BV287">
        <v>5.0935870000000001E-2</v>
      </c>
      <c r="BW287">
        <v>6.6277999000000004E-2</v>
      </c>
      <c r="BX287">
        <v>4.2804541000000002E-2</v>
      </c>
      <c r="BY287">
        <v>9.9723840000000008E-3</v>
      </c>
      <c r="BZ287">
        <v>9.2052780000000008E-3</v>
      </c>
      <c r="CA287">
        <v>8</v>
      </c>
      <c r="CB287">
        <v>49</v>
      </c>
      <c r="CC287">
        <v>131</v>
      </c>
      <c r="CD287">
        <v>0.52822580600000002</v>
      </c>
      <c r="CE287">
        <v>3.2258065000000002E-2</v>
      </c>
      <c r="CF287">
        <v>0.197580645</v>
      </c>
      <c r="CG287" t="s">
        <v>157</v>
      </c>
      <c r="CH287" t="s">
        <v>2108</v>
      </c>
      <c r="CI287" t="s">
        <v>2100</v>
      </c>
      <c r="CJ287" t="s">
        <v>2101</v>
      </c>
      <c r="CK287" t="s">
        <v>2102</v>
      </c>
      <c r="CL287" t="s">
        <v>2109</v>
      </c>
    </row>
    <row r="288" spans="1:90">
      <c r="B288" t="s">
        <v>1395</v>
      </c>
      <c r="C288">
        <v>2346</v>
      </c>
      <c r="D288" t="s">
        <v>806</v>
      </c>
      <c r="E288">
        <v>1</v>
      </c>
      <c r="F288" t="s">
        <v>255</v>
      </c>
      <c r="G288" t="s">
        <v>114</v>
      </c>
      <c r="H288">
        <v>49</v>
      </c>
      <c r="I288" t="s">
        <v>228</v>
      </c>
      <c r="J288" t="s">
        <v>221</v>
      </c>
      <c r="K288">
        <v>183</v>
      </c>
      <c r="L288">
        <v>521078.28419999999</v>
      </c>
      <c r="M288">
        <v>3564</v>
      </c>
      <c r="N288">
        <v>1</v>
      </c>
      <c r="O288">
        <v>124</v>
      </c>
      <c r="P288">
        <v>783</v>
      </c>
      <c r="Q288">
        <v>1920</v>
      </c>
      <c r="R288">
        <v>598</v>
      </c>
      <c r="S288">
        <v>138</v>
      </c>
      <c r="T288">
        <v>2.8058400000000001E-4</v>
      </c>
      <c r="U288">
        <v>3.4792367999999997E-2</v>
      </c>
      <c r="V288">
        <v>0.21969696999999999</v>
      </c>
      <c r="W288">
        <v>0.53872053900000005</v>
      </c>
      <c r="X288">
        <v>0.16778900099999999</v>
      </c>
      <c r="Y288">
        <v>3.8720538999999998E-2</v>
      </c>
      <c r="Z288">
        <v>3</v>
      </c>
      <c r="AA288">
        <v>23</v>
      </c>
      <c r="AB288">
        <v>144</v>
      </c>
      <c r="AC288">
        <v>433</v>
      </c>
      <c r="AD288">
        <v>924</v>
      </c>
      <c r="AE288">
        <v>1067</v>
      </c>
      <c r="AF288">
        <v>518</v>
      </c>
      <c r="AG288">
        <v>304</v>
      </c>
      <c r="AH288">
        <v>148</v>
      </c>
      <c r="AI288">
        <v>8.4175099999999996E-4</v>
      </c>
      <c r="AJ288">
        <v>6.4534229999999998E-3</v>
      </c>
      <c r="AK288">
        <v>4.0404040000000002E-2</v>
      </c>
      <c r="AL288">
        <v>0.12149270500000001</v>
      </c>
      <c r="AM288">
        <v>0.25925925900000002</v>
      </c>
      <c r="AN288">
        <v>0.29938271599999999</v>
      </c>
      <c r="AO288">
        <v>0.145342312</v>
      </c>
      <c r="AP288">
        <v>8.5297418999999999E-2</v>
      </c>
      <c r="AQ288">
        <v>4.1526374999999997E-2</v>
      </c>
      <c r="AR288">
        <v>9009</v>
      </c>
      <c r="AS288">
        <v>457</v>
      </c>
      <c r="AT288">
        <v>313</v>
      </c>
      <c r="AU288">
        <v>195</v>
      </c>
      <c r="AV288">
        <v>556</v>
      </c>
      <c r="AW288">
        <v>107</v>
      </c>
      <c r="AX288">
        <v>225</v>
      </c>
      <c r="AY288">
        <v>179</v>
      </c>
      <c r="AZ288">
        <v>413</v>
      </c>
      <c r="BA288">
        <v>353</v>
      </c>
      <c r="BB288">
        <v>1698</v>
      </c>
      <c r="BC288">
        <v>1949</v>
      </c>
      <c r="BD288">
        <v>689</v>
      </c>
      <c r="BE288">
        <v>996</v>
      </c>
      <c r="BF288">
        <v>631</v>
      </c>
      <c r="BG288">
        <v>174</v>
      </c>
      <c r="BH288">
        <v>74</v>
      </c>
      <c r="BI288">
        <v>43</v>
      </c>
      <c r="BJ288">
        <v>45</v>
      </c>
      <c r="BK288">
        <v>5.0727051000000002E-2</v>
      </c>
      <c r="BL288">
        <v>3.4743034999999999E-2</v>
      </c>
      <c r="BM288">
        <v>2.1645022E-2</v>
      </c>
      <c r="BN288">
        <v>6.1716062000000002E-2</v>
      </c>
      <c r="BO288">
        <v>1.1877011999999999E-2</v>
      </c>
      <c r="BP288">
        <v>2.4975025000000001E-2</v>
      </c>
      <c r="BQ288">
        <v>1.9869020000000001E-2</v>
      </c>
      <c r="BR288">
        <v>4.5843045999999998E-2</v>
      </c>
      <c r="BS288">
        <v>3.9183039000000003E-2</v>
      </c>
      <c r="BT288">
        <v>0.18847818799999999</v>
      </c>
      <c r="BU288">
        <v>0.216339216</v>
      </c>
      <c r="BV288">
        <v>7.6479076000000007E-2</v>
      </c>
      <c r="BW288">
        <v>0.110556111</v>
      </c>
      <c r="BX288">
        <v>7.0041069999999997E-2</v>
      </c>
      <c r="BY288">
        <v>1.9314019000000002E-2</v>
      </c>
      <c r="BZ288">
        <v>8.2140080000000001E-3</v>
      </c>
      <c r="CA288">
        <v>38</v>
      </c>
      <c r="CB288">
        <v>97</v>
      </c>
      <c r="CC288">
        <v>14</v>
      </c>
      <c r="CD288">
        <v>7.6502732000000004E-2</v>
      </c>
      <c r="CE288">
        <v>0.207650273</v>
      </c>
      <c r="CF288">
        <v>0.53005464499999999</v>
      </c>
      <c r="CG288" t="s">
        <v>159</v>
      </c>
      <c r="CH288" t="s">
        <v>2110</v>
      </c>
      <c r="CI288" t="s">
        <v>2111</v>
      </c>
      <c r="CJ288" t="s">
        <v>167</v>
      </c>
      <c r="CK288" t="s">
        <v>2102</v>
      </c>
      <c r="CL288" t="s">
        <v>2112</v>
      </c>
    </row>
    <row r="289" spans="1:90">
      <c r="A289" s="1">
        <v>43975</v>
      </c>
      <c r="B289" t="s">
        <v>1396</v>
      </c>
      <c r="C289">
        <v>7747</v>
      </c>
      <c r="D289" t="s">
        <v>500</v>
      </c>
      <c r="E289">
        <v>2</v>
      </c>
      <c r="F289" t="s">
        <v>255</v>
      </c>
      <c r="G289" t="s">
        <v>87</v>
      </c>
      <c r="H289">
        <v>40</v>
      </c>
      <c r="I289" t="s">
        <v>201</v>
      </c>
      <c r="J289" t="s">
        <v>204</v>
      </c>
      <c r="K289">
        <v>118</v>
      </c>
      <c r="L289">
        <v>292468.17800000001</v>
      </c>
      <c r="M289">
        <v>2702</v>
      </c>
      <c r="N289">
        <v>3</v>
      </c>
      <c r="O289">
        <v>204</v>
      </c>
      <c r="P289">
        <v>359</v>
      </c>
      <c r="Q289">
        <v>1337</v>
      </c>
      <c r="R289">
        <v>703</v>
      </c>
      <c r="S289">
        <v>96</v>
      </c>
      <c r="T289">
        <v>1.110289E-3</v>
      </c>
      <c r="U289">
        <v>7.5499629999999998E-2</v>
      </c>
      <c r="V289">
        <v>0.132864545</v>
      </c>
      <c r="W289">
        <v>0.494818653</v>
      </c>
      <c r="X289">
        <v>0.26017764599999998</v>
      </c>
      <c r="Y289">
        <v>3.5529237999999998E-2</v>
      </c>
      <c r="Z289">
        <v>6</v>
      </c>
      <c r="AA289">
        <v>39</v>
      </c>
      <c r="AB289">
        <v>174</v>
      </c>
      <c r="AC289">
        <v>291</v>
      </c>
      <c r="AD289">
        <v>682</v>
      </c>
      <c r="AE289">
        <v>645</v>
      </c>
      <c r="AF289">
        <v>437</v>
      </c>
      <c r="AG289">
        <v>254</v>
      </c>
      <c r="AH289">
        <v>174</v>
      </c>
      <c r="AI289">
        <v>2.2205770000000001E-3</v>
      </c>
      <c r="AJ289">
        <v>1.4433753000000001E-2</v>
      </c>
      <c r="AK289">
        <v>6.4396743000000006E-2</v>
      </c>
      <c r="AL289">
        <v>0.107698001</v>
      </c>
      <c r="AM289">
        <v>0.25240562500000002</v>
      </c>
      <c r="AN289">
        <v>0.238712065</v>
      </c>
      <c r="AO289">
        <v>0.16173204999999999</v>
      </c>
      <c r="AP289">
        <v>9.4004440999999994E-2</v>
      </c>
      <c r="AQ289">
        <v>6.4396743000000006E-2</v>
      </c>
      <c r="AR289">
        <v>6436</v>
      </c>
      <c r="AS289">
        <v>322</v>
      </c>
      <c r="AT289">
        <v>224</v>
      </c>
      <c r="AU289">
        <v>137</v>
      </c>
      <c r="AV289">
        <v>408</v>
      </c>
      <c r="AW289">
        <v>92</v>
      </c>
      <c r="AX289">
        <v>180</v>
      </c>
      <c r="AY289">
        <v>150</v>
      </c>
      <c r="AZ289">
        <v>364</v>
      </c>
      <c r="BA289">
        <v>259</v>
      </c>
      <c r="BB289">
        <v>1176</v>
      </c>
      <c r="BC289">
        <v>1334</v>
      </c>
      <c r="BD289">
        <v>492</v>
      </c>
      <c r="BE289">
        <v>719</v>
      </c>
      <c r="BF289">
        <v>417</v>
      </c>
      <c r="BG289">
        <v>116</v>
      </c>
      <c r="BH289">
        <v>46</v>
      </c>
      <c r="BI289">
        <v>42.1</v>
      </c>
      <c r="BJ289">
        <v>43</v>
      </c>
      <c r="BK289">
        <v>5.0031075000000001E-2</v>
      </c>
      <c r="BL289">
        <v>3.4804226000000001E-2</v>
      </c>
      <c r="BM289">
        <v>2.1286513E-2</v>
      </c>
      <c r="BN289">
        <v>6.3393411999999996E-2</v>
      </c>
      <c r="BO289">
        <v>1.4294593E-2</v>
      </c>
      <c r="BP289">
        <v>2.7967682000000001E-2</v>
      </c>
      <c r="BQ289">
        <v>2.3306401000000001E-2</v>
      </c>
      <c r="BR289">
        <v>5.6556868000000003E-2</v>
      </c>
      <c r="BS289">
        <v>4.0242386999999998E-2</v>
      </c>
      <c r="BT289">
        <v>0.18272218800000001</v>
      </c>
      <c r="BU289">
        <v>0.207271597</v>
      </c>
      <c r="BV289">
        <v>7.6444997000000001E-2</v>
      </c>
      <c r="BW289">
        <v>0.111715351</v>
      </c>
      <c r="BX289">
        <v>6.4791795999999999E-2</v>
      </c>
      <c r="BY289">
        <v>1.8023616999999999E-2</v>
      </c>
      <c r="BZ289">
        <v>7.147296E-3</v>
      </c>
      <c r="CA289">
        <v>19</v>
      </c>
      <c r="CB289">
        <v>33</v>
      </c>
      <c r="CC289">
        <v>15</v>
      </c>
      <c r="CD289">
        <v>0.127118644</v>
      </c>
      <c r="CE289">
        <v>0.16101694899999999</v>
      </c>
      <c r="CF289">
        <v>0.27966101700000001</v>
      </c>
      <c r="CG289" t="s">
        <v>160</v>
      </c>
      <c r="CH289" t="s">
        <v>2106</v>
      </c>
      <c r="CI289" t="s">
        <v>2100</v>
      </c>
      <c r="CJ289" t="s">
        <v>2101</v>
      </c>
      <c r="CK289" t="s">
        <v>2102</v>
      </c>
      <c r="CL289" t="s">
        <v>2107</v>
      </c>
    </row>
    <row r="290" spans="1:90">
      <c r="A290" s="1">
        <v>43965</v>
      </c>
      <c r="B290" t="s">
        <v>1397</v>
      </c>
      <c r="C290">
        <v>6825</v>
      </c>
      <c r="D290" t="s">
        <v>337</v>
      </c>
      <c r="E290">
        <v>1</v>
      </c>
      <c r="F290" t="s">
        <v>253</v>
      </c>
      <c r="G290" t="s">
        <v>75</v>
      </c>
      <c r="H290">
        <v>35</v>
      </c>
      <c r="I290" t="s">
        <v>201</v>
      </c>
      <c r="J290" t="s">
        <v>203</v>
      </c>
      <c r="K290">
        <v>143</v>
      </c>
      <c r="L290">
        <v>404185.41960000002</v>
      </c>
      <c r="M290">
        <v>2990</v>
      </c>
      <c r="N290">
        <v>6</v>
      </c>
      <c r="O290">
        <v>387</v>
      </c>
      <c r="P290">
        <v>521</v>
      </c>
      <c r="Q290">
        <v>1689</v>
      </c>
      <c r="R290">
        <v>287</v>
      </c>
      <c r="S290">
        <v>100</v>
      </c>
      <c r="T290">
        <v>2.0066889999999999E-3</v>
      </c>
      <c r="U290">
        <v>0.12943143800000001</v>
      </c>
      <c r="V290">
        <v>0.174247492</v>
      </c>
      <c r="W290">
        <v>0.56488294299999997</v>
      </c>
      <c r="X290">
        <v>9.5986621999999994E-2</v>
      </c>
      <c r="Y290">
        <v>3.3444816000000002E-2</v>
      </c>
      <c r="Z290">
        <v>16</v>
      </c>
      <c r="AA290">
        <v>93</v>
      </c>
      <c r="AB290">
        <v>324</v>
      </c>
      <c r="AC290">
        <v>390</v>
      </c>
      <c r="AD290">
        <v>775</v>
      </c>
      <c r="AE290">
        <v>886</v>
      </c>
      <c r="AF290">
        <v>348</v>
      </c>
      <c r="AG290">
        <v>104</v>
      </c>
      <c r="AH290">
        <v>54</v>
      </c>
      <c r="AI290">
        <v>5.3511710000000001E-3</v>
      </c>
      <c r="AJ290">
        <v>3.1103678999999999E-2</v>
      </c>
      <c r="AK290">
        <v>0.108361204</v>
      </c>
      <c r="AL290">
        <v>0.130434783</v>
      </c>
      <c r="AM290">
        <v>0.25919732400000001</v>
      </c>
      <c r="AN290">
        <v>0.29632107000000002</v>
      </c>
      <c r="AO290">
        <v>0.11638796</v>
      </c>
      <c r="AP290">
        <v>3.4782608999999999E-2</v>
      </c>
      <c r="AQ290">
        <v>1.8060201000000001E-2</v>
      </c>
      <c r="AR290">
        <v>7057</v>
      </c>
      <c r="AS290">
        <v>451</v>
      </c>
      <c r="AT290">
        <v>219</v>
      </c>
      <c r="AU290">
        <v>121</v>
      </c>
      <c r="AV290">
        <v>349</v>
      </c>
      <c r="AW290">
        <v>79</v>
      </c>
      <c r="AX290">
        <v>158</v>
      </c>
      <c r="AY290">
        <v>211</v>
      </c>
      <c r="AZ290">
        <v>674</v>
      </c>
      <c r="BA290">
        <v>662</v>
      </c>
      <c r="BB290">
        <v>1416</v>
      </c>
      <c r="BC290">
        <v>1175</v>
      </c>
      <c r="BD290">
        <v>358</v>
      </c>
      <c r="BE290">
        <v>546</v>
      </c>
      <c r="BF290">
        <v>415</v>
      </c>
      <c r="BG290">
        <v>143</v>
      </c>
      <c r="BH290">
        <v>80</v>
      </c>
      <c r="BI290">
        <v>38.700000000000003</v>
      </c>
      <c r="BJ290">
        <v>36</v>
      </c>
      <c r="BK290">
        <v>6.3908175999999997E-2</v>
      </c>
      <c r="BL290">
        <v>3.1033017E-2</v>
      </c>
      <c r="BM290">
        <v>1.7146096E-2</v>
      </c>
      <c r="BN290">
        <v>4.9454442000000001E-2</v>
      </c>
      <c r="BO290">
        <v>1.1194559E-2</v>
      </c>
      <c r="BP290">
        <v>2.2389117E-2</v>
      </c>
      <c r="BQ290">
        <v>2.9899391000000001E-2</v>
      </c>
      <c r="BR290">
        <v>9.5508006000000006E-2</v>
      </c>
      <c r="BS290">
        <v>9.3807566999999994E-2</v>
      </c>
      <c r="BT290">
        <v>0.200651835</v>
      </c>
      <c r="BU290">
        <v>0.16650134599999999</v>
      </c>
      <c r="BV290">
        <v>5.0729771999999999E-2</v>
      </c>
      <c r="BW290">
        <v>7.7369987000000001E-2</v>
      </c>
      <c r="BX290">
        <v>5.8806857999999997E-2</v>
      </c>
      <c r="BY290">
        <v>2.0263567999999999E-2</v>
      </c>
      <c r="BZ290">
        <v>1.1336262E-2</v>
      </c>
      <c r="CA290">
        <v>2</v>
      </c>
      <c r="CB290">
        <v>42</v>
      </c>
      <c r="CC290">
        <v>21</v>
      </c>
      <c r="CD290">
        <v>0.14685314699999999</v>
      </c>
      <c r="CE290">
        <v>1.3986014E-2</v>
      </c>
      <c r="CF290">
        <v>0.29370629399999998</v>
      </c>
      <c r="CG290" t="s">
        <v>162</v>
      </c>
      <c r="CH290" t="s">
        <v>2113</v>
      </c>
      <c r="CI290" t="s">
        <v>2111</v>
      </c>
      <c r="CJ290" t="s">
        <v>2114</v>
      </c>
      <c r="CK290" t="s">
        <v>2105</v>
      </c>
      <c r="CL290" t="s">
        <v>2112</v>
      </c>
    </row>
    <row r="291" spans="1:90">
      <c r="A291" s="1">
        <v>43975</v>
      </c>
      <c r="B291" t="s">
        <v>1398</v>
      </c>
      <c r="C291">
        <v>1765</v>
      </c>
      <c r="D291" t="s">
        <v>843</v>
      </c>
      <c r="E291">
        <v>2</v>
      </c>
      <c r="F291" t="s">
        <v>253</v>
      </c>
      <c r="G291" t="s">
        <v>78</v>
      </c>
      <c r="H291">
        <v>25</v>
      </c>
      <c r="I291" t="s">
        <v>228</v>
      </c>
      <c r="J291" t="s">
        <v>216</v>
      </c>
      <c r="K291">
        <v>164</v>
      </c>
      <c r="L291">
        <v>417106.70730000001</v>
      </c>
      <c r="M291">
        <v>3174</v>
      </c>
      <c r="N291">
        <v>9</v>
      </c>
      <c r="O291">
        <v>287</v>
      </c>
      <c r="P291">
        <v>810</v>
      </c>
      <c r="Q291">
        <v>1544</v>
      </c>
      <c r="R291">
        <v>441</v>
      </c>
      <c r="S291">
        <v>83</v>
      </c>
      <c r="T291">
        <v>2.8355390000000002E-3</v>
      </c>
      <c r="U291">
        <v>9.0422180000000005E-2</v>
      </c>
      <c r="V291">
        <v>0.255198488</v>
      </c>
      <c r="W291">
        <v>0.48645242599999999</v>
      </c>
      <c r="X291">
        <v>0.13894139899999999</v>
      </c>
      <c r="Y291">
        <v>2.6149967999999999E-2</v>
      </c>
      <c r="Z291">
        <v>18</v>
      </c>
      <c r="AA291">
        <v>56</v>
      </c>
      <c r="AB291">
        <v>261</v>
      </c>
      <c r="AC291">
        <v>599</v>
      </c>
      <c r="AD291">
        <v>912</v>
      </c>
      <c r="AE291">
        <v>753</v>
      </c>
      <c r="AF291">
        <v>319</v>
      </c>
      <c r="AG291">
        <v>168</v>
      </c>
      <c r="AH291">
        <v>88</v>
      </c>
      <c r="AI291">
        <v>5.6710780000000004E-3</v>
      </c>
      <c r="AJ291">
        <v>1.7643352000000001E-2</v>
      </c>
      <c r="AK291">
        <v>8.2230624000000002E-2</v>
      </c>
      <c r="AL291">
        <v>0.18872085699999999</v>
      </c>
      <c r="AM291">
        <v>0.287334594</v>
      </c>
      <c r="AN291">
        <v>0.23724007599999999</v>
      </c>
      <c r="AO291">
        <v>0.100504096</v>
      </c>
      <c r="AP291">
        <v>5.2930057000000003E-2</v>
      </c>
      <c r="AQ291">
        <v>2.7725268000000001E-2</v>
      </c>
      <c r="AR291">
        <v>7724</v>
      </c>
      <c r="AS291">
        <v>565</v>
      </c>
      <c r="AT291">
        <v>319</v>
      </c>
      <c r="AU291">
        <v>179</v>
      </c>
      <c r="AV291">
        <v>429</v>
      </c>
      <c r="AW291">
        <v>93</v>
      </c>
      <c r="AX291">
        <v>154</v>
      </c>
      <c r="AY291">
        <v>143</v>
      </c>
      <c r="AZ291">
        <v>354</v>
      </c>
      <c r="BA291">
        <v>478</v>
      </c>
      <c r="BB291">
        <v>1932</v>
      </c>
      <c r="BC291">
        <v>1386</v>
      </c>
      <c r="BD291">
        <v>433</v>
      </c>
      <c r="BE291">
        <v>621</v>
      </c>
      <c r="BF291">
        <v>448</v>
      </c>
      <c r="BG291">
        <v>121</v>
      </c>
      <c r="BH291">
        <v>69</v>
      </c>
      <c r="BI291">
        <v>39</v>
      </c>
      <c r="BJ291">
        <v>38</v>
      </c>
      <c r="BK291">
        <v>7.3148627999999993E-2</v>
      </c>
      <c r="BL291">
        <v>4.1299845000000002E-2</v>
      </c>
      <c r="BM291">
        <v>2.3174521E-2</v>
      </c>
      <c r="BN291">
        <v>5.5541170000000001E-2</v>
      </c>
      <c r="BO291">
        <v>1.2040393999999999E-2</v>
      </c>
      <c r="BP291">
        <v>1.9937856E-2</v>
      </c>
      <c r="BQ291">
        <v>1.8513722999999999E-2</v>
      </c>
      <c r="BR291">
        <v>4.5831176000000001E-2</v>
      </c>
      <c r="BS291">
        <v>6.1885033999999998E-2</v>
      </c>
      <c r="BT291">
        <v>0.25012946699999999</v>
      </c>
      <c r="BU291">
        <v>0.17944070400000001</v>
      </c>
      <c r="BV291">
        <v>5.6059036999999999E-2</v>
      </c>
      <c r="BW291">
        <v>8.0398757000000001E-2</v>
      </c>
      <c r="BX291">
        <v>5.8001035999999999E-2</v>
      </c>
      <c r="BY291">
        <v>1.5665458E-2</v>
      </c>
      <c r="BZ291">
        <v>8.9331949999999997E-3</v>
      </c>
      <c r="CA291">
        <v>19</v>
      </c>
      <c r="CB291">
        <v>38</v>
      </c>
      <c r="CC291">
        <v>24</v>
      </c>
      <c r="CD291">
        <v>0.146341463</v>
      </c>
      <c r="CE291">
        <v>0.115853659</v>
      </c>
      <c r="CF291">
        <v>0.231707317</v>
      </c>
      <c r="CG291" t="s">
        <v>157</v>
      </c>
      <c r="CH291" t="s">
        <v>2108</v>
      </c>
      <c r="CI291" t="s">
        <v>2100</v>
      </c>
      <c r="CJ291" t="s">
        <v>2101</v>
      </c>
      <c r="CK291" t="s">
        <v>2102</v>
      </c>
      <c r="CL291" t="s">
        <v>2109</v>
      </c>
    </row>
    <row r="292" spans="1:90">
      <c r="B292" t="s">
        <v>1399</v>
      </c>
      <c r="C292">
        <v>1765</v>
      </c>
      <c r="D292" t="s">
        <v>848</v>
      </c>
      <c r="E292">
        <v>1</v>
      </c>
      <c r="F292" t="s">
        <v>255</v>
      </c>
      <c r="G292" t="s">
        <v>101</v>
      </c>
      <c r="H292">
        <v>27</v>
      </c>
      <c r="I292" t="s">
        <v>228</v>
      </c>
      <c r="J292" t="s">
        <v>219</v>
      </c>
      <c r="K292">
        <v>129</v>
      </c>
      <c r="L292">
        <v>495496.74420000002</v>
      </c>
      <c r="M292">
        <v>2558</v>
      </c>
      <c r="N292">
        <v>6</v>
      </c>
      <c r="O292">
        <v>435</v>
      </c>
      <c r="P292">
        <v>885</v>
      </c>
      <c r="Q292">
        <v>532</v>
      </c>
      <c r="R292">
        <v>489</v>
      </c>
      <c r="S292">
        <v>211</v>
      </c>
      <c r="T292">
        <v>2.3455820000000001E-3</v>
      </c>
      <c r="U292">
        <v>0.17005472999999999</v>
      </c>
      <c r="V292">
        <v>0.34597341700000001</v>
      </c>
      <c r="W292">
        <v>0.20797498</v>
      </c>
      <c r="X292">
        <v>0.19116497299999999</v>
      </c>
      <c r="Y292">
        <v>8.2486317000000003E-2</v>
      </c>
      <c r="Z292">
        <v>22</v>
      </c>
      <c r="AA292">
        <v>114</v>
      </c>
      <c r="AB292">
        <v>398</v>
      </c>
      <c r="AC292">
        <v>593</v>
      </c>
      <c r="AD292">
        <v>361</v>
      </c>
      <c r="AE292">
        <v>308</v>
      </c>
      <c r="AF292">
        <v>287</v>
      </c>
      <c r="AG292">
        <v>195</v>
      </c>
      <c r="AH292">
        <v>280</v>
      </c>
      <c r="AI292">
        <v>8.6004689999999995E-3</v>
      </c>
      <c r="AJ292">
        <v>4.4566067000000001E-2</v>
      </c>
      <c r="AK292">
        <v>0.15559030500000001</v>
      </c>
      <c r="AL292">
        <v>0.231821736</v>
      </c>
      <c r="AM292">
        <v>0.14112588000000001</v>
      </c>
      <c r="AN292">
        <v>0.12040656800000001</v>
      </c>
      <c r="AO292">
        <v>0.112197029</v>
      </c>
      <c r="AP292">
        <v>7.6231431000000002E-2</v>
      </c>
      <c r="AQ292">
        <v>0.10946051599999999</v>
      </c>
      <c r="AR292">
        <v>6145</v>
      </c>
      <c r="AS292">
        <v>357</v>
      </c>
      <c r="AT292">
        <v>188</v>
      </c>
      <c r="AU292">
        <v>124</v>
      </c>
      <c r="AV292">
        <v>354</v>
      </c>
      <c r="AW292">
        <v>93</v>
      </c>
      <c r="AX292">
        <v>259</v>
      </c>
      <c r="AY292">
        <v>189</v>
      </c>
      <c r="AZ292">
        <v>387</v>
      </c>
      <c r="BA292">
        <v>468</v>
      </c>
      <c r="BB292">
        <v>1273</v>
      </c>
      <c r="BC292">
        <v>1058</v>
      </c>
      <c r="BD292">
        <v>350</v>
      </c>
      <c r="BE292">
        <v>477</v>
      </c>
      <c r="BF292">
        <v>359</v>
      </c>
      <c r="BG292">
        <v>116</v>
      </c>
      <c r="BH292">
        <v>93</v>
      </c>
      <c r="BI292">
        <v>39.200000000000003</v>
      </c>
      <c r="BJ292">
        <v>37</v>
      </c>
      <c r="BK292">
        <v>5.8096013000000002E-2</v>
      </c>
      <c r="BL292">
        <v>3.0593979E-2</v>
      </c>
      <c r="BM292">
        <v>2.0179006999999999E-2</v>
      </c>
      <c r="BN292">
        <v>5.7607811000000002E-2</v>
      </c>
      <c r="BO292">
        <v>1.5134254999999999E-2</v>
      </c>
      <c r="BP292">
        <v>4.2148088E-2</v>
      </c>
      <c r="BQ292">
        <v>3.0756713000000001E-2</v>
      </c>
      <c r="BR292">
        <v>6.2978031000000004E-2</v>
      </c>
      <c r="BS292">
        <v>7.6159479000000002E-2</v>
      </c>
      <c r="BT292">
        <v>0.207160293</v>
      </c>
      <c r="BU292">
        <v>0.17217249800000001</v>
      </c>
      <c r="BV292">
        <v>5.6956875999999997E-2</v>
      </c>
      <c r="BW292">
        <v>7.7624084999999995E-2</v>
      </c>
      <c r="BX292">
        <v>5.8421480999999997E-2</v>
      </c>
      <c r="BY292">
        <v>1.8877135999999999E-2</v>
      </c>
      <c r="BZ292">
        <v>1.5134254999999999E-2</v>
      </c>
      <c r="CA292">
        <v>17</v>
      </c>
      <c r="CB292">
        <v>32</v>
      </c>
      <c r="CC292">
        <v>34</v>
      </c>
      <c r="CD292">
        <v>0.263565891</v>
      </c>
      <c r="CE292">
        <v>0.13178294600000001</v>
      </c>
      <c r="CF292">
        <v>0.248062016</v>
      </c>
      <c r="CG292" t="s">
        <v>157</v>
      </c>
      <c r="CH292" t="s">
        <v>2108</v>
      </c>
      <c r="CI292" t="s">
        <v>2100</v>
      </c>
      <c r="CJ292" t="s">
        <v>2101</v>
      </c>
      <c r="CK292" t="s">
        <v>2102</v>
      </c>
      <c r="CL292" t="s">
        <v>2109</v>
      </c>
    </row>
    <row r="293" spans="1:90">
      <c r="A293" s="1">
        <v>43970</v>
      </c>
      <c r="B293" t="s">
        <v>1400</v>
      </c>
      <c r="C293">
        <v>1549</v>
      </c>
      <c r="D293" t="s">
        <v>724</v>
      </c>
      <c r="E293">
        <v>1</v>
      </c>
      <c r="F293" t="s">
        <v>255</v>
      </c>
      <c r="G293" t="s">
        <v>102</v>
      </c>
      <c r="H293">
        <v>36</v>
      </c>
      <c r="I293" t="s">
        <v>201</v>
      </c>
      <c r="J293" t="s">
        <v>192</v>
      </c>
      <c r="K293">
        <v>92</v>
      </c>
      <c r="L293">
        <v>377914.13040000002</v>
      </c>
      <c r="M293">
        <v>1948</v>
      </c>
      <c r="N293">
        <v>3</v>
      </c>
      <c r="O293">
        <v>127</v>
      </c>
      <c r="P293">
        <v>362</v>
      </c>
      <c r="Q293">
        <v>708</v>
      </c>
      <c r="R293">
        <v>535</v>
      </c>
      <c r="S293">
        <v>213</v>
      </c>
      <c r="T293">
        <v>1.540041E-3</v>
      </c>
      <c r="U293">
        <v>6.5195072000000007E-2</v>
      </c>
      <c r="V293">
        <v>0.185831622</v>
      </c>
      <c r="W293">
        <v>0.36344969199999999</v>
      </c>
      <c r="X293">
        <v>0.27464065700000001</v>
      </c>
      <c r="Y293">
        <v>0.109342916</v>
      </c>
      <c r="Z293">
        <v>5</v>
      </c>
      <c r="AA293">
        <v>28</v>
      </c>
      <c r="AB293">
        <v>104</v>
      </c>
      <c r="AC293">
        <v>205</v>
      </c>
      <c r="AD293">
        <v>299</v>
      </c>
      <c r="AE293">
        <v>373</v>
      </c>
      <c r="AF293">
        <v>280</v>
      </c>
      <c r="AG293">
        <v>268</v>
      </c>
      <c r="AH293">
        <v>386</v>
      </c>
      <c r="AI293">
        <v>2.5667350000000001E-3</v>
      </c>
      <c r="AJ293">
        <v>1.4373716999999999E-2</v>
      </c>
      <c r="AK293">
        <v>5.3388089999999999E-2</v>
      </c>
      <c r="AL293">
        <v>0.10523614000000001</v>
      </c>
      <c r="AM293">
        <v>0.15349076</v>
      </c>
      <c r="AN293">
        <v>0.191478439</v>
      </c>
      <c r="AO293">
        <v>0.143737166</v>
      </c>
      <c r="AP293">
        <v>0.137577002</v>
      </c>
      <c r="AQ293">
        <v>0.19815195099999999</v>
      </c>
      <c r="AR293">
        <v>4616</v>
      </c>
      <c r="AS293">
        <v>178</v>
      </c>
      <c r="AT293">
        <v>117</v>
      </c>
      <c r="AU293">
        <v>98</v>
      </c>
      <c r="AV293">
        <v>273</v>
      </c>
      <c r="AW293">
        <v>55</v>
      </c>
      <c r="AX293">
        <v>183</v>
      </c>
      <c r="AY293">
        <v>133</v>
      </c>
      <c r="AZ293">
        <v>155</v>
      </c>
      <c r="BA293">
        <v>145</v>
      </c>
      <c r="BB293">
        <v>654</v>
      </c>
      <c r="BC293">
        <v>969</v>
      </c>
      <c r="BD293">
        <v>392</v>
      </c>
      <c r="BE293">
        <v>665</v>
      </c>
      <c r="BF293">
        <v>392</v>
      </c>
      <c r="BG293">
        <v>123</v>
      </c>
      <c r="BH293">
        <v>84</v>
      </c>
      <c r="BI293">
        <v>46.4</v>
      </c>
      <c r="BJ293">
        <v>49</v>
      </c>
      <c r="BK293">
        <v>3.8561524999999999E-2</v>
      </c>
      <c r="BL293">
        <v>2.534662E-2</v>
      </c>
      <c r="BM293">
        <v>2.1230503000000001E-2</v>
      </c>
      <c r="BN293">
        <v>5.9142114000000003E-2</v>
      </c>
      <c r="BO293">
        <v>1.1915078000000001E-2</v>
      </c>
      <c r="BP293">
        <v>3.9644713999999998E-2</v>
      </c>
      <c r="BQ293">
        <v>2.8812825E-2</v>
      </c>
      <c r="BR293">
        <v>3.3578855999999997E-2</v>
      </c>
      <c r="BS293">
        <v>3.1412478000000001E-2</v>
      </c>
      <c r="BT293">
        <v>0.141681109</v>
      </c>
      <c r="BU293">
        <v>0.20992200999999999</v>
      </c>
      <c r="BV293">
        <v>8.4922010000000006E-2</v>
      </c>
      <c r="BW293">
        <v>0.14406412499999999</v>
      </c>
      <c r="BX293">
        <v>8.4922010000000006E-2</v>
      </c>
      <c r="BY293">
        <v>2.6646447E-2</v>
      </c>
      <c r="BZ293">
        <v>1.8197574000000001E-2</v>
      </c>
      <c r="CA293">
        <v>48</v>
      </c>
      <c r="CB293">
        <v>12</v>
      </c>
      <c r="CC293">
        <v>14</v>
      </c>
      <c r="CD293">
        <v>0.15217391299999999</v>
      </c>
      <c r="CE293">
        <v>0.52173913000000005</v>
      </c>
      <c r="CF293">
        <v>0.130434783</v>
      </c>
      <c r="CG293" t="s">
        <v>163</v>
      </c>
      <c r="CH293" t="s">
        <v>2099</v>
      </c>
      <c r="CI293" t="s">
        <v>2104</v>
      </c>
      <c r="CJ293" t="s">
        <v>2101</v>
      </c>
      <c r="CK293" t="s">
        <v>2105</v>
      </c>
      <c r="CL293" t="s">
        <v>2103</v>
      </c>
    </row>
    <row r="294" spans="1:90">
      <c r="A294" s="1">
        <v>43969</v>
      </c>
      <c r="B294" t="s">
        <v>1401</v>
      </c>
      <c r="C294">
        <v>1765</v>
      </c>
      <c r="D294" t="s">
        <v>571</v>
      </c>
      <c r="E294">
        <v>2</v>
      </c>
      <c r="F294" t="s">
        <v>255</v>
      </c>
      <c r="G294" t="s">
        <v>53</v>
      </c>
      <c r="H294">
        <v>29</v>
      </c>
      <c r="I294" t="s">
        <v>201</v>
      </c>
      <c r="J294" t="s">
        <v>175</v>
      </c>
      <c r="K294">
        <v>69</v>
      </c>
      <c r="L294">
        <v>177992.44930000001</v>
      </c>
      <c r="M294">
        <v>3227</v>
      </c>
      <c r="N294">
        <v>7</v>
      </c>
      <c r="O294">
        <v>432</v>
      </c>
      <c r="P294">
        <v>1130</v>
      </c>
      <c r="Q294">
        <v>1488</v>
      </c>
      <c r="R294">
        <v>134</v>
      </c>
      <c r="S294">
        <v>36</v>
      </c>
      <c r="T294">
        <v>2.1691969999999999E-3</v>
      </c>
      <c r="U294">
        <v>0.13387046799999999</v>
      </c>
      <c r="V294">
        <v>0.350170437</v>
      </c>
      <c r="W294">
        <v>0.46110939000000001</v>
      </c>
      <c r="X294">
        <v>4.1524635999999997E-2</v>
      </c>
      <c r="Y294">
        <v>1.1155872000000001E-2</v>
      </c>
      <c r="Z294">
        <v>18</v>
      </c>
      <c r="AA294">
        <v>57</v>
      </c>
      <c r="AB294">
        <v>425</v>
      </c>
      <c r="AC294">
        <v>970</v>
      </c>
      <c r="AD294">
        <v>1016</v>
      </c>
      <c r="AE294">
        <v>560</v>
      </c>
      <c r="AF294">
        <v>112</v>
      </c>
      <c r="AG294">
        <v>40</v>
      </c>
      <c r="AH294">
        <v>29</v>
      </c>
      <c r="AI294">
        <v>5.5779360000000004E-3</v>
      </c>
      <c r="AJ294">
        <v>1.7663465E-2</v>
      </c>
      <c r="AK294">
        <v>0.13170127100000001</v>
      </c>
      <c r="AL294">
        <v>0.300588782</v>
      </c>
      <c r="AM294">
        <v>0.31484350799999999</v>
      </c>
      <c r="AN294">
        <v>0.17353579199999999</v>
      </c>
      <c r="AO294">
        <v>3.4707158000000002E-2</v>
      </c>
      <c r="AP294">
        <v>1.2395414E-2</v>
      </c>
      <c r="AQ294">
        <v>8.9866749999999995E-3</v>
      </c>
      <c r="AR294">
        <v>7542</v>
      </c>
      <c r="AS294">
        <v>791</v>
      </c>
      <c r="AT294">
        <v>366</v>
      </c>
      <c r="AU294">
        <v>192</v>
      </c>
      <c r="AV294">
        <v>513</v>
      </c>
      <c r="AW294">
        <v>109</v>
      </c>
      <c r="AX294">
        <v>222</v>
      </c>
      <c r="AY294">
        <v>234</v>
      </c>
      <c r="AZ294">
        <v>631</v>
      </c>
      <c r="BA294">
        <v>522</v>
      </c>
      <c r="BB294">
        <v>1308</v>
      </c>
      <c r="BC294">
        <v>1328</v>
      </c>
      <c r="BD294">
        <v>263</v>
      </c>
      <c r="BE294">
        <v>473</v>
      </c>
      <c r="BF294">
        <v>503</v>
      </c>
      <c r="BG294">
        <v>68</v>
      </c>
      <c r="BH294">
        <v>19</v>
      </c>
      <c r="BI294">
        <v>34.799999999999997</v>
      </c>
      <c r="BJ294">
        <v>32</v>
      </c>
      <c r="BK294">
        <v>0.104879342</v>
      </c>
      <c r="BL294">
        <v>4.8528241999999999E-2</v>
      </c>
      <c r="BM294">
        <v>2.5457437999999999E-2</v>
      </c>
      <c r="BN294">
        <v>6.8019093000000003E-2</v>
      </c>
      <c r="BO294">
        <v>1.4452400000000001E-2</v>
      </c>
      <c r="BP294">
        <v>2.9435163E-2</v>
      </c>
      <c r="BQ294">
        <v>3.1026253E-2</v>
      </c>
      <c r="BR294">
        <v>8.3664810000000006E-2</v>
      </c>
      <c r="BS294">
        <v>6.9212411000000001E-2</v>
      </c>
      <c r="BT294">
        <v>0.17342879899999999</v>
      </c>
      <c r="BU294">
        <v>0.176080615</v>
      </c>
      <c r="BV294">
        <v>3.4871386999999997E-2</v>
      </c>
      <c r="BW294">
        <v>6.2715460000000001E-2</v>
      </c>
      <c r="BX294">
        <v>6.6693185000000002E-2</v>
      </c>
      <c r="BY294">
        <v>9.0161760000000007E-3</v>
      </c>
      <c r="BZ294">
        <v>2.5192259999999998E-3</v>
      </c>
      <c r="CA294">
        <v>1</v>
      </c>
      <c r="CB294">
        <v>8</v>
      </c>
      <c r="CC294">
        <v>5</v>
      </c>
      <c r="CD294">
        <v>7.2463767999999998E-2</v>
      </c>
      <c r="CE294">
        <v>1.4492754E-2</v>
      </c>
      <c r="CF294">
        <v>0.115942029</v>
      </c>
      <c r="CG294" t="s">
        <v>157</v>
      </c>
      <c r="CH294" t="s">
        <v>2108</v>
      </c>
      <c r="CI294" t="s">
        <v>2100</v>
      </c>
      <c r="CJ294" t="s">
        <v>2101</v>
      </c>
      <c r="CK294" t="s">
        <v>2102</v>
      </c>
      <c r="CL294" t="s">
        <v>2109</v>
      </c>
    </row>
    <row r="295" spans="1:90">
      <c r="A295" s="1">
        <v>43968</v>
      </c>
      <c r="B295" t="s">
        <v>1402</v>
      </c>
      <c r="C295">
        <v>2346</v>
      </c>
      <c r="D295" t="s">
        <v>346</v>
      </c>
      <c r="E295">
        <v>1</v>
      </c>
      <c r="F295" t="s">
        <v>253</v>
      </c>
      <c r="G295" t="s">
        <v>60</v>
      </c>
      <c r="H295">
        <v>20</v>
      </c>
      <c r="I295" t="s">
        <v>201</v>
      </c>
      <c r="J295" t="s">
        <v>187</v>
      </c>
      <c r="K295">
        <v>246</v>
      </c>
      <c r="L295">
        <v>231537.5569</v>
      </c>
      <c r="M295">
        <v>4170</v>
      </c>
      <c r="N295">
        <v>8</v>
      </c>
      <c r="O295">
        <v>283</v>
      </c>
      <c r="P295">
        <v>1152</v>
      </c>
      <c r="Q295">
        <v>1596</v>
      </c>
      <c r="R295">
        <v>976</v>
      </c>
      <c r="S295">
        <v>155</v>
      </c>
      <c r="T295">
        <v>1.9184650000000001E-3</v>
      </c>
      <c r="U295">
        <v>6.7865706999999997E-2</v>
      </c>
      <c r="V295">
        <v>0.27625899300000001</v>
      </c>
      <c r="W295">
        <v>0.38273381299999998</v>
      </c>
      <c r="X295">
        <v>0.234052758</v>
      </c>
      <c r="Y295">
        <v>3.7170264000000001E-2</v>
      </c>
      <c r="Z295">
        <v>2</v>
      </c>
      <c r="AA295">
        <v>68</v>
      </c>
      <c r="AB295">
        <v>233</v>
      </c>
      <c r="AC295">
        <v>887</v>
      </c>
      <c r="AD295">
        <v>1025</v>
      </c>
      <c r="AE295">
        <v>755</v>
      </c>
      <c r="AF295">
        <v>568</v>
      </c>
      <c r="AG295">
        <v>386</v>
      </c>
      <c r="AH295">
        <v>246</v>
      </c>
      <c r="AI295">
        <v>4.7961599999999998E-4</v>
      </c>
      <c r="AJ295">
        <v>1.6306953999999999E-2</v>
      </c>
      <c r="AK295">
        <v>5.5875300000000003E-2</v>
      </c>
      <c r="AL295">
        <v>0.21270983199999999</v>
      </c>
      <c r="AM295">
        <v>0.245803357</v>
      </c>
      <c r="AN295">
        <v>0.18105515599999999</v>
      </c>
      <c r="AO295">
        <v>0.13621103100000001</v>
      </c>
      <c r="AP295">
        <v>9.2565946999999996E-2</v>
      </c>
      <c r="AQ295">
        <v>5.8992806000000002E-2</v>
      </c>
      <c r="AR295">
        <v>10339</v>
      </c>
      <c r="AS295">
        <v>856</v>
      </c>
      <c r="AT295">
        <v>437</v>
      </c>
      <c r="AU295">
        <v>281</v>
      </c>
      <c r="AV295">
        <v>719</v>
      </c>
      <c r="AW295">
        <v>134</v>
      </c>
      <c r="AX295">
        <v>263</v>
      </c>
      <c r="AY295">
        <v>256</v>
      </c>
      <c r="AZ295">
        <v>596</v>
      </c>
      <c r="BA295">
        <v>711</v>
      </c>
      <c r="BB295">
        <v>2431</v>
      </c>
      <c r="BC295">
        <v>2075</v>
      </c>
      <c r="BD295">
        <v>505</v>
      </c>
      <c r="BE295">
        <v>598</v>
      </c>
      <c r="BF295">
        <v>357</v>
      </c>
      <c r="BG295">
        <v>97</v>
      </c>
      <c r="BH295">
        <v>23</v>
      </c>
      <c r="BI295">
        <v>35.5</v>
      </c>
      <c r="BJ295">
        <v>35</v>
      </c>
      <c r="BK295">
        <v>8.2793306999999997E-2</v>
      </c>
      <c r="BL295">
        <v>4.2267144E-2</v>
      </c>
      <c r="BM295">
        <v>2.7178643999999998E-2</v>
      </c>
      <c r="BN295">
        <v>6.9542509000000002E-2</v>
      </c>
      <c r="BO295">
        <v>1.2960634E-2</v>
      </c>
      <c r="BP295">
        <v>2.5437662999999999E-2</v>
      </c>
      <c r="BQ295">
        <v>2.4760615E-2</v>
      </c>
      <c r="BR295">
        <v>5.7645807E-2</v>
      </c>
      <c r="BS295">
        <v>6.8768739999999995E-2</v>
      </c>
      <c r="BT295">
        <v>0.235129123</v>
      </c>
      <c r="BU295">
        <v>0.200696392</v>
      </c>
      <c r="BV295">
        <v>4.8844182E-2</v>
      </c>
      <c r="BW295">
        <v>5.7839249000000002E-2</v>
      </c>
      <c r="BX295">
        <v>3.4529452000000002E-2</v>
      </c>
      <c r="BY295">
        <v>9.3819520000000007E-3</v>
      </c>
      <c r="BZ295">
        <v>2.2245870000000001E-3</v>
      </c>
      <c r="CA295">
        <v>67</v>
      </c>
      <c r="CB295">
        <v>63</v>
      </c>
      <c r="CC295">
        <v>10</v>
      </c>
      <c r="CD295">
        <v>4.0650407E-2</v>
      </c>
      <c r="CE295">
        <v>0.27235772400000002</v>
      </c>
      <c r="CF295">
        <v>0.25609756099999997</v>
      </c>
      <c r="CG295" t="s">
        <v>159</v>
      </c>
      <c r="CH295" t="s">
        <v>2110</v>
      </c>
      <c r="CI295" t="s">
        <v>2111</v>
      </c>
      <c r="CJ295" t="s">
        <v>167</v>
      </c>
      <c r="CK295" t="s">
        <v>2102</v>
      </c>
      <c r="CL295" t="s">
        <v>2112</v>
      </c>
    </row>
    <row r="296" spans="1:90">
      <c r="A296" s="1">
        <v>43956</v>
      </c>
      <c r="B296" t="s">
        <v>1403</v>
      </c>
      <c r="C296">
        <v>6825</v>
      </c>
      <c r="D296" t="s">
        <v>348</v>
      </c>
      <c r="E296">
        <v>1</v>
      </c>
      <c r="F296" t="s">
        <v>255</v>
      </c>
      <c r="G296" t="s">
        <v>88</v>
      </c>
      <c r="H296">
        <v>35</v>
      </c>
      <c r="I296" t="s">
        <v>201</v>
      </c>
      <c r="J296" t="s">
        <v>208</v>
      </c>
      <c r="K296">
        <v>107</v>
      </c>
      <c r="L296">
        <v>392031.09350000002</v>
      </c>
      <c r="M296">
        <v>1858</v>
      </c>
      <c r="N296">
        <v>5</v>
      </c>
      <c r="O296">
        <v>96</v>
      </c>
      <c r="P296">
        <v>367</v>
      </c>
      <c r="Q296">
        <v>591</v>
      </c>
      <c r="R296">
        <v>548</v>
      </c>
      <c r="S296">
        <v>251</v>
      </c>
      <c r="T296">
        <v>2.6910660000000002E-3</v>
      </c>
      <c r="U296">
        <v>5.1668460999999999E-2</v>
      </c>
      <c r="V296">
        <v>0.19752422</v>
      </c>
      <c r="W296">
        <v>0.31808396100000003</v>
      </c>
      <c r="X296">
        <v>0.29494079699999998</v>
      </c>
      <c r="Y296">
        <v>0.13509149600000001</v>
      </c>
      <c r="Z296">
        <v>2</v>
      </c>
      <c r="AA296">
        <v>19</v>
      </c>
      <c r="AB296">
        <v>74</v>
      </c>
      <c r="AC296">
        <v>227</v>
      </c>
      <c r="AD296">
        <v>293</v>
      </c>
      <c r="AE296">
        <v>314</v>
      </c>
      <c r="AF296">
        <v>285</v>
      </c>
      <c r="AG296">
        <v>244</v>
      </c>
      <c r="AH296">
        <v>400</v>
      </c>
      <c r="AI296">
        <v>1.0764259999999999E-3</v>
      </c>
      <c r="AJ296">
        <v>1.022605E-2</v>
      </c>
      <c r="AK296">
        <v>3.9827771999999997E-2</v>
      </c>
      <c r="AL296">
        <v>0.122174381</v>
      </c>
      <c r="AM296">
        <v>0.15769644799999999</v>
      </c>
      <c r="AN296">
        <v>0.16899892399999999</v>
      </c>
      <c r="AO296">
        <v>0.153390743</v>
      </c>
      <c r="AP296">
        <v>0.13132400399999999</v>
      </c>
      <c r="AQ296">
        <v>0.21528525300000001</v>
      </c>
      <c r="AR296">
        <v>4496</v>
      </c>
      <c r="AS296">
        <v>238</v>
      </c>
      <c r="AT296">
        <v>154</v>
      </c>
      <c r="AU296">
        <v>112</v>
      </c>
      <c r="AV296">
        <v>269</v>
      </c>
      <c r="AW296">
        <v>57</v>
      </c>
      <c r="AX296">
        <v>119</v>
      </c>
      <c r="AY296">
        <v>74</v>
      </c>
      <c r="AZ296">
        <v>267</v>
      </c>
      <c r="BA296">
        <v>163</v>
      </c>
      <c r="BB296">
        <v>734</v>
      </c>
      <c r="BC296">
        <v>981</v>
      </c>
      <c r="BD296">
        <v>337</v>
      </c>
      <c r="BE296">
        <v>553</v>
      </c>
      <c r="BF296">
        <v>309</v>
      </c>
      <c r="BG296">
        <v>90</v>
      </c>
      <c r="BH296">
        <v>39</v>
      </c>
      <c r="BI296">
        <v>43.2</v>
      </c>
      <c r="BJ296">
        <v>45</v>
      </c>
      <c r="BK296">
        <v>5.2935942999999999E-2</v>
      </c>
      <c r="BL296">
        <v>3.4252668999999999E-2</v>
      </c>
      <c r="BM296">
        <v>2.4911032E-2</v>
      </c>
      <c r="BN296">
        <v>5.9830961000000002E-2</v>
      </c>
      <c r="BO296">
        <v>1.2677936000000001E-2</v>
      </c>
      <c r="BP296">
        <v>2.6467971999999999E-2</v>
      </c>
      <c r="BQ296">
        <v>1.6459075E-2</v>
      </c>
      <c r="BR296">
        <v>5.9386121E-2</v>
      </c>
      <c r="BS296">
        <v>3.6254448000000002E-2</v>
      </c>
      <c r="BT296">
        <v>0.163256228</v>
      </c>
      <c r="BU296">
        <v>0.21819395</v>
      </c>
      <c r="BV296">
        <v>7.4955516E-2</v>
      </c>
      <c r="BW296">
        <v>0.122998221</v>
      </c>
      <c r="BX296">
        <v>6.8727758E-2</v>
      </c>
      <c r="BY296">
        <v>2.0017793999999998E-2</v>
      </c>
      <c r="BZ296">
        <v>8.6743770000000005E-3</v>
      </c>
      <c r="CA296">
        <v>51</v>
      </c>
      <c r="CB296">
        <v>28</v>
      </c>
      <c r="CC296">
        <v>5</v>
      </c>
      <c r="CD296">
        <v>4.6728972000000001E-2</v>
      </c>
      <c r="CE296">
        <v>0.47663551399999998</v>
      </c>
      <c r="CF296">
        <v>0.26168224299999998</v>
      </c>
      <c r="CG296" t="s">
        <v>162</v>
      </c>
      <c r="CH296" t="s">
        <v>2113</v>
      </c>
      <c r="CI296" t="s">
        <v>2111</v>
      </c>
      <c r="CJ296" t="s">
        <v>2114</v>
      </c>
      <c r="CK296" t="s">
        <v>2105</v>
      </c>
      <c r="CL296" t="s">
        <v>2112</v>
      </c>
    </row>
    <row r="297" spans="1:90">
      <c r="A297" s="1">
        <v>43976</v>
      </c>
      <c r="B297" t="s">
        <v>1404</v>
      </c>
      <c r="C297">
        <v>2346</v>
      </c>
      <c r="D297" t="s">
        <v>401</v>
      </c>
      <c r="E297">
        <v>1</v>
      </c>
      <c r="F297" t="s">
        <v>255</v>
      </c>
      <c r="G297" t="s">
        <v>80</v>
      </c>
      <c r="H297">
        <v>22</v>
      </c>
      <c r="I297" t="s">
        <v>201</v>
      </c>
      <c r="J297" t="s">
        <v>175</v>
      </c>
      <c r="K297">
        <v>85</v>
      </c>
      <c r="L297">
        <v>193504.6471</v>
      </c>
      <c r="M297">
        <v>2697</v>
      </c>
      <c r="N297">
        <v>4</v>
      </c>
      <c r="O297">
        <v>456</v>
      </c>
      <c r="P297">
        <v>621</v>
      </c>
      <c r="Q297">
        <v>1451</v>
      </c>
      <c r="R297">
        <v>145</v>
      </c>
      <c r="S297">
        <v>20</v>
      </c>
      <c r="T297">
        <v>1.4831289999999999E-3</v>
      </c>
      <c r="U297">
        <v>0.169076752</v>
      </c>
      <c r="V297">
        <v>0.23025583999999999</v>
      </c>
      <c r="W297">
        <v>0.53800519099999999</v>
      </c>
      <c r="X297">
        <v>5.3763441000000002E-2</v>
      </c>
      <c r="Y297">
        <v>7.415647E-3</v>
      </c>
      <c r="Z297">
        <v>10</v>
      </c>
      <c r="AA297">
        <v>42</v>
      </c>
      <c r="AB297">
        <v>432</v>
      </c>
      <c r="AC297">
        <v>495</v>
      </c>
      <c r="AD297">
        <v>914</v>
      </c>
      <c r="AE297">
        <v>587</v>
      </c>
      <c r="AF297">
        <v>156</v>
      </c>
      <c r="AG297">
        <v>33</v>
      </c>
      <c r="AH297">
        <v>28</v>
      </c>
      <c r="AI297">
        <v>3.7078240000000002E-3</v>
      </c>
      <c r="AJ297">
        <v>1.5572859E-2</v>
      </c>
      <c r="AK297">
        <v>0.160177976</v>
      </c>
      <c r="AL297">
        <v>0.18353726400000001</v>
      </c>
      <c r="AM297">
        <v>0.33889506899999999</v>
      </c>
      <c r="AN297">
        <v>0.21764923999999999</v>
      </c>
      <c r="AO297">
        <v>5.7842047000000001E-2</v>
      </c>
      <c r="AP297">
        <v>1.2235818000000001E-2</v>
      </c>
      <c r="AQ297">
        <v>1.0381906E-2</v>
      </c>
      <c r="AR297">
        <v>6388</v>
      </c>
      <c r="AS297">
        <v>495</v>
      </c>
      <c r="AT297">
        <v>289</v>
      </c>
      <c r="AU297">
        <v>168</v>
      </c>
      <c r="AV297">
        <v>459</v>
      </c>
      <c r="AW297">
        <v>76</v>
      </c>
      <c r="AX297">
        <v>164</v>
      </c>
      <c r="AY297">
        <v>205</v>
      </c>
      <c r="AZ297">
        <v>437</v>
      </c>
      <c r="BA297">
        <v>422</v>
      </c>
      <c r="BB297">
        <v>1208</v>
      </c>
      <c r="BC297">
        <v>1109</v>
      </c>
      <c r="BD297">
        <v>259</v>
      </c>
      <c r="BE297">
        <v>502</v>
      </c>
      <c r="BF297">
        <v>454</v>
      </c>
      <c r="BG297">
        <v>94</v>
      </c>
      <c r="BH297">
        <v>47</v>
      </c>
      <c r="BI297">
        <v>37.5</v>
      </c>
      <c r="BJ297">
        <v>36</v>
      </c>
      <c r="BK297">
        <v>7.7489041999999994E-2</v>
      </c>
      <c r="BL297">
        <v>4.5241076999999998E-2</v>
      </c>
      <c r="BM297">
        <v>2.6299310999999999E-2</v>
      </c>
      <c r="BN297">
        <v>7.1853475E-2</v>
      </c>
      <c r="BO297">
        <v>1.1897306999999999E-2</v>
      </c>
      <c r="BP297">
        <v>2.5673136999999999E-2</v>
      </c>
      <c r="BQ297">
        <v>3.2091421000000002E-2</v>
      </c>
      <c r="BR297">
        <v>6.8409518000000002E-2</v>
      </c>
      <c r="BS297">
        <v>6.6061364999999997E-2</v>
      </c>
      <c r="BT297">
        <v>0.189104571</v>
      </c>
      <c r="BU297">
        <v>0.173606763</v>
      </c>
      <c r="BV297">
        <v>4.0544771E-2</v>
      </c>
      <c r="BW297">
        <v>7.8584846999999999E-2</v>
      </c>
      <c r="BX297">
        <v>7.1070757999999998E-2</v>
      </c>
      <c r="BY297">
        <v>1.4715091E-2</v>
      </c>
      <c r="BZ297">
        <v>7.3575450000000001E-3</v>
      </c>
      <c r="CA297">
        <v>0</v>
      </c>
      <c r="CB297">
        <v>22</v>
      </c>
      <c r="CC297">
        <v>3</v>
      </c>
      <c r="CD297">
        <v>3.5294117999999999E-2</v>
      </c>
      <c r="CE297">
        <v>0</v>
      </c>
      <c r="CF297">
        <v>0.258823529</v>
      </c>
      <c r="CG297" t="s">
        <v>159</v>
      </c>
      <c r="CH297" t="s">
        <v>2110</v>
      </c>
      <c r="CI297" t="s">
        <v>2111</v>
      </c>
      <c r="CJ297" t="s">
        <v>167</v>
      </c>
      <c r="CK297" t="s">
        <v>2102</v>
      </c>
      <c r="CL297" t="s">
        <v>2112</v>
      </c>
    </row>
    <row r="298" spans="1:90">
      <c r="A298" s="1">
        <v>43964</v>
      </c>
      <c r="B298" t="s">
        <v>1405</v>
      </c>
      <c r="C298">
        <v>2342</v>
      </c>
      <c r="D298" t="s">
        <v>481</v>
      </c>
      <c r="E298">
        <v>1</v>
      </c>
      <c r="F298" t="s">
        <v>255</v>
      </c>
      <c r="G298" t="s">
        <v>34</v>
      </c>
      <c r="H298">
        <v>36</v>
      </c>
      <c r="I298" t="s">
        <v>201</v>
      </c>
      <c r="J298" t="s">
        <v>207</v>
      </c>
      <c r="K298">
        <v>156</v>
      </c>
      <c r="L298">
        <v>226018.18590000001</v>
      </c>
      <c r="M298">
        <v>2185</v>
      </c>
      <c r="N298">
        <v>2</v>
      </c>
      <c r="O298">
        <v>177</v>
      </c>
      <c r="P298">
        <v>502</v>
      </c>
      <c r="Q298">
        <v>1086</v>
      </c>
      <c r="R298">
        <v>345</v>
      </c>
      <c r="S298">
        <v>73</v>
      </c>
      <c r="T298">
        <v>9.1533200000000004E-4</v>
      </c>
      <c r="U298">
        <v>8.1006864999999997E-2</v>
      </c>
      <c r="V298">
        <v>0.229748284</v>
      </c>
      <c r="W298">
        <v>0.49702517200000002</v>
      </c>
      <c r="X298">
        <v>0.15789473700000001</v>
      </c>
      <c r="Y298">
        <v>3.3409610999999999E-2</v>
      </c>
      <c r="Z298">
        <v>0</v>
      </c>
      <c r="AA298">
        <v>22</v>
      </c>
      <c r="AB298">
        <v>160</v>
      </c>
      <c r="AC298">
        <v>347</v>
      </c>
      <c r="AD298">
        <v>600</v>
      </c>
      <c r="AE298">
        <v>541</v>
      </c>
      <c r="AF298">
        <v>252</v>
      </c>
      <c r="AG298">
        <v>129</v>
      </c>
      <c r="AH298">
        <v>134</v>
      </c>
      <c r="AI298">
        <v>0</v>
      </c>
      <c r="AJ298">
        <v>1.006865E-2</v>
      </c>
      <c r="AK298">
        <v>7.3226545000000004E-2</v>
      </c>
      <c r="AL298">
        <v>0.158810069</v>
      </c>
      <c r="AM298">
        <v>0.27459954199999997</v>
      </c>
      <c r="AN298">
        <v>0.24759725399999999</v>
      </c>
      <c r="AO298">
        <v>0.11533180799999999</v>
      </c>
      <c r="AP298">
        <v>5.9038901999999997E-2</v>
      </c>
      <c r="AQ298">
        <v>6.1327231000000003E-2</v>
      </c>
      <c r="AR298">
        <v>5302</v>
      </c>
      <c r="AS298">
        <v>364</v>
      </c>
      <c r="AT298">
        <v>203</v>
      </c>
      <c r="AU298">
        <v>117</v>
      </c>
      <c r="AV298">
        <v>264</v>
      </c>
      <c r="AW298">
        <v>48</v>
      </c>
      <c r="AX298">
        <v>111</v>
      </c>
      <c r="AY298">
        <v>119</v>
      </c>
      <c r="AZ298">
        <v>286</v>
      </c>
      <c r="BA298">
        <v>309</v>
      </c>
      <c r="BB298">
        <v>1028</v>
      </c>
      <c r="BC298">
        <v>1054</v>
      </c>
      <c r="BD298">
        <v>361</v>
      </c>
      <c r="BE298">
        <v>537</v>
      </c>
      <c r="BF298">
        <v>331</v>
      </c>
      <c r="BG298">
        <v>108</v>
      </c>
      <c r="BH298">
        <v>62</v>
      </c>
      <c r="BI298">
        <v>41.4</v>
      </c>
      <c r="BJ298">
        <v>42</v>
      </c>
      <c r="BK298">
        <v>6.8653337999999994E-2</v>
      </c>
      <c r="BL298">
        <v>3.8287439E-2</v>
      </c>
      <c r="BM298">
        <v>2.2067144E-2</v>
      </c>
      <c r="BN298">
        <v>4.9792531000000001E-2</v>
      </c>
      <c r="BO298">
        <v>9.0531870000000007E-3</v>
      </c>
      <c r="BP298">
        <v>2.0935496000000001E-2</v>
      </c>
      <c r="BQ298">
        <v>2.2444360999999999E-2</v>
      </c>
      <c r="BR298">
        <v>5.3941909000000003E-2</v>
      </c>
      <c r="BS298">
        <v>5.8279893999999999E-2</v>
      </c>
      <c r="BT298">
        <v>0.19388909800000001</v>
      </c>
      <c r="BU298">
        <v>0.19879290799999999</v>
      </c>
      <c r="BV298">
        <v>6.8087514000000002E-2</v>
      </c>
      <c r="BW298">
        <v>0.10128253500000001</v>
      </c>
      <c r="BX298">
        <v>6.2429272000000001E-2</v>
      </c>
      <c r="BY298">
        <v>2.0369671999999998E-2</v>
      </c>
      <c r="BZ298">
        <v>1.16937E-2</v>
      </c>
      <c r="CA298">
        <v>21</v>
      </c>
      <c r="CB298">
        <v>39</v>
      </c>
      <c r="CC298">
        <v>22</v>
      </c>
      <c r="CD298">
        <v>0.14102564100000001</v>
      </c>
      <c r="CE298">
        <v>0.134615385</v>
      </c>
      <c r="CF298">
        <v>0.25</v>
      </c>
      <c r="CG298" t="s">
        <v>158</v>
      </c>
      <c r="CH298" t="s">
        <v>2099</v>
      </c>
      <c r="CI298" t="s">
        <v>2100</v>
      </c>
      <c r="CJ298" t="s">
        <v>2101</v>
      </c>
      <c r="CK298" t="s">
        <v>2102</v>
      </c>
      <c r="CL298" t="s">
        <v>2103</v>
      </c>
    </row>
    <row r="299" spans="1:90">
      <c r="B299" t="s">
        <v>1406</v>
      </c>
      <c r="C299">
        <v>2346</v>
      </c>
      <c r="D299" t="s">
        <v>804</v>
      </c>
      <c r="E299">
        <v>1</v>
      </c>
      <c r="F299" t="s">
        <v>253</v>
      </c>
      <c r="G299" t="s">
        <v>116</v>
      </c>
      <c r="H299">
        <v>30</v>
      </c>
      <c r="I299" t="s">
        <v>228</v>
      </c>
      <c r="J299" t="s">
        <v>215</v>
      </c>
      <c r="K299">
        <v>199</v>
      </c>
      <c r="L299">
        <v>649535.64820000005</v>
      </c>
      <c r="M299">
        <v>3196</v>
      </c>
      <c r="N299">
        <v>8</v>
      </c>
      <c r="O299">
        <v>272</v>
      </c>
      <c r="P299">
        <v>972</v>
      </c>
      <c r="Q299">
        <v>711</v>
      </c>
      <c r="R299">
        <v>827</v>
      </c>
      <c r="S299">
        <v>406</v>
      </c>
      <c r="T299">
        <v>2.5031290000000002E-3</v>
      </c>
      <c r="U299">
        <v>8.5106382999999994E-2</v>
      </c>
      <c r="V299">
        <v>0.30413016300000001</v>
      </c>
      <c r="W299">
        <v>0.222465582</v>
      </c>
      <c r="X299">
        <v>0.25876095100000002</v>
      </c>
      <c r="Y299">
        <v>0.12703379200000001</v>
      </c>
      <c r="Z299">
        <v>21</v>
      </c>
      <c r="AA299">
        <v>93</v>
      </c>
      <c r="AB299">
        <v>233</v>
      </c>
      <c r="AC299">
        <v>812</v>
      </c>
      <c r="AD299">
        <v>437</v>
      </c>
      <c r="AE299">
        <v>361</v>
      </c>
      <c r="AF299">
        <v>324</v>
      </c>
      <c r="AG299">
        <v>311</v>
      </c>
      <c r="AH299">
        <v>604</v>
      </c>
      <c r="AI299">
        <v>6.5707129999999997E-3</v>
      </c>
      <c r="AJ299">
        <v>2.9098874E-2</v>
      </c>
      <c r="AK299">
        <v>7.2903629999999997E-2</v>
      </c>
      <c r="AL299">
        <v>0.25406758400000001</v>
      </c>
      <c r="AM299">
        <v>0.136733417</v>
      </c>
      <c r="AN299">
        <v>0.11295369199999999</v>
      </c>
      <c r="AO299">
        <v>0.101376721</v>
      </c>
      <c r="AP299">
        <v>9.7309136000000004E-2</v>
      </c>
      <c r="AQ299">
        <v>0.188986233</v>
      </c>
      <c r="AR299">
        <v>7564</v>
      </c>
      <c r="AS299">
        <v>597</v>
      </c>
      <c r="AT299">
        <v>321</v>
      </c>
      <c r="AU299">
        <v>182</v>
      </c>
      <c r="AV299">
        <v>438</v>
      </c>
      <c r="AW299">
        <v>79</v>
      </c>
      <c r="AX299">
        <v>154</v>
      </c>
      <c r="AY299">
        <v>108</v>
      </c>
      <c r="AZ299">
        <v>252</v>
      </c>
      <c r="BA299">
        <v>349</v>
      </c>
      <c r="BB299">
        <v>1844</v>
      </c>
      <c r="BC299">
        <v>1498</v>
      </c>
      <c r="BD299">
        <v>455</v>
      </c>
      <c r="BE299">
        <v>653</v>
      </c>
      <c r="BF299">
        <v>448</v>
      </c>
      <c r="BG299">
        <v>127</v>
      </c>
      <c r="BH299">
        <v>59</v>
      </c>
      <c r="BI299">
        <v>39.9</v>
      </c>
      <c r="BJ299">
        <v>40</v>
      </c>
      <c r="BK299">
        <v>7.8926494E-2</v>
      </c>
      <c r="BL299">
        <v>4.2437863999999999E-2</v>
      </c>
      <c r="BM299">
        <v>2.4061342999999999E-2</v>
      </c>
      <c r="BN299">
        <v>5.7905869999999998E-2</v>
      </c>
      <c r="BO299">
        <v>1.0444208999999999E-2</v>
      </c>
      <c r="BP299">
        <v>2.0359598E-2</v>
      </c>
      <c r="BQ299">
        <v>1.427816E-2</v>
      </c>
      <c r="BR299">
        <v>3.3315706E-2</v>
      </c>
      <c r="BS299">
        <v>4.6139608999999998E-2</v>
      </c>
      <c r="BT299">
        <v>0.24378635600000001</v>
      </c>
      <c r="BU299">
        <v>0.198043363</v>
      </c>
      <c r="BV299">
        <v>6.0153357999999997E-2</v>
      </c>
      <c r="BW299">
        <v>8.6329983999999999E-2</v>
      </c>
      <c r="BX299">
        <v>5.9227922000000002E-2</v>
      </c>
      <c r="BY299">
        <v>1.6790058E-2</v>
      </c>
      <c r="BZ299">
        <v>7.8001060000000002E-3</v>
      </c>
      <c r="CA299">
        <v>42</v>
      </c>
      <c r="CB299">
        <v>18</v>
      </c>
      <c r="CC299">
        <v>83</v>
      </c>
      <c r="CD299">
        <v>0.41708542700000001</v>
      </c>
      <c r="CE299">
        <v>0.21105527600000001</v>
      </c>
      <c r="CF299">
        <v>9.0452261000000006E-2</v>
      </c>
      <c r="CG299" t="s">
        <v>159</v>
      </c>
      <c r="CH299" t="s">
        <v>2110</v>
      </c>
      <c r="CI299" t="s">
        <v>2111</v>
      </c>
      <c r="CJ299" t="s">
        <v>167</v>
      </c>
      <c r="CK299" t="s">
        <v>2102</v>
      </c>
      <c r="CL299" t="s">
        <v>2112</v>
      </c>
    </row>
    <row r="300" spans="1:90">
      <c r="A300" s="1">
        <v>43959</v>
      </c>
      <c r="B300" t="s">
        <v>1407</v>
      </c>
      <c r="C300">
        <v>2346</v>
      </c>
      <c r="D300" t="s">
        <v>771</v>
      </c>
      <c r="E300">
        <v>1</v>
      </c>
      <c r="F300" t="s">
        <v>253</v>
      </c>
      <c r="G300" t="s">
        <v>119</v>
      </c>
      <c r="H300">
        <v>48</v>
      </c>
      <c r="I300" t="s">
        <v>228</v>
      </c>
      <c r="J300" t="s">
        <v>214</v>
      </c>
      <c r="K300">
        <v>99</v>
      </c>
      <c r="L300">
        <v>538599.75760000001</v>
      </c>
      <c r="M300">
        <v>2381</v>
      </c>
      <c r="N300">
        <v>8</v>
      </c>
      <c r="O300">
        <v>403</v>
      </c>
      <c r="P300">
        <v>559</v>
      </c>
      <c r="Q300">
        <v>1032</v>
      </c>
      <c r="R300">
        <v>286</v>
      </c>
      <c r="S300">
        <v>93</v>
      </c>
      <c r="T300">
        <v>3.3599329999999998E-3</v>
      </c>
      <c r="U300">
        <v>0.169256615</v>
      </c>
      <c r="V300">
        <v>0.23477530399999999</v>
      </c>
      <c r="W300">
        <v>0.43343133099999998</v>
      </c>
      <c r="X300">
        <v>0.12011759800000001</v>
      </c>
      <c r="Y300">
        <v>3.9059218999999999E-2</v>
      </c>
      <c r="Z300">
        <v>18</v>
      </c>
      <c r="AA300">
        <v>144</v>
      </c>
      <c r="AB300">
        <v>303</v>
      </c>
      <c r="AC300">
        <v>345</v>
      </c>
      <c r="AD300">
        <v>546</v>
      </c>
      <c r="AE300">
        <v>573</v>
      </c>
      <c r="AF300">
        <v>219</v>
      </c>
      <c r="AG300">
        <v>107</v>
      </c>
      <c r="AH300">
        <v>126</v>
      </c>
      <c r="AI300">
        <v>7.5598490000000004E-3</v>
      </c>
      <c r="AJ300">
        <v>6.0478789999999998E-2</v>
      </c>
      <c r="AK300">
        <v>0.12725745499999999</v>
      </c>
      <c r="AL300">
        <v>0.144897102</v>
      </c>
      <c r="AM300">
        <v>0.229315414</v>
      </c>
      <c r="AN300">
        <v>0.24065518699999999</v>
      </c>
      <c r="AO300">
        <v>9.1978160000000003E-2</v>
      </c>
      <c r="AP300">
        <v>4.4939101000000002E-2</v>
      </c>
      <c r="AQ300">
        <v>5.2918941999999997E-2</v>
      </c>
      <c r="AR300">
        <v>5614</v>
      </c>
      <c r="AS300">
        <v>370</v>
      </c>
      <c r="AT300">
        <v>220</v>
      </c>
      <c r="AU300">
        <v>125</v>
      </c>
      <c r="AV300">
        <v>300</v>
      </c>
      <c r="AW300">
        <v>71</v>
      </c>
      <c r="AX300">
        <v>138</v>
      </c>
      <c r="AY300">
        <v>122</v>
      </c>
      <c r="AZ300">
        <v>214</v>
      </c>
      <c r="BA300">
        <v>257</v>
      </c>
      <c r="BB300">
        <v>1211</v>
      </c>
      <c r="BC300">
        <v>1009</v>
      </c>
      <c r="BD300">
        <v>312</v>
      </c>
      <c r="BE300">
        <v>521</v>
      </c>
      <c r="BF300">
        <v>451</v>
      </c>
      <c r="BG300">
        <v>178</v>
      </c>
      <c r="BH300">
        <v>115</v>
      </c>
      <c r="BI300">
        <v>42.5</v>
      </c>
      <c r="BJ300">
        <v>42</v>
      </c>
      <c r="BK300">
        <v>6.5906662000000005E-2</v>
      </c>
      <c r="BL300">
        <v>3.9187745000000003E-2</v>
      </c>
      <c r="BM300">
        <v>2.2265764E-2</v>
      </c>
      <c r="BN300">
        <v>5.3437833999999997E-2</v>
      </c>
      <c r="BO300">
        <v>1.2646954E-2</v>
      </c>
      <c r="BP300">
        <v>2.4581404000000001E-2</v>
      </c>
      <c r="BQ300">
        <v>2.1731385999999998E-2</v>
      </c>
      <c r="BR300">
        <v>3.8118987999999999E-2</v>
      </c>
      <c r="BS300">
        <v>4.5778410999999998E-2</v>
      </c>
      <c r="BT300">
        <v>0.21571072299999999</v>
      </c>
      <c r="BU300">
        <v>0.17972924800000001</v>
      </c>
      <c r="BV300">
        <v>5.5575346999999997E-2</v>
      </c>
      <c r="BW300">
        <v>9.2803705E-2</v>
      </c>
      <c r="BX300">
        <v>8.0334876999999999E-2</v>
      </c>
      <c r="BY300">
        <v>3.1706447999999998E-2</v>
      </c>
      <c r="BZ300">
        <v>2.0484503000000001E-2</v>
      </c>
      <c r="CA300">
        <v>10</v>
      </c>
      <c r="CB300">
        <v>45</v>
      </c>
      <c r="CC300">
        <v>6</v>
      </c>
      <c r="CD300">
        <v>6.0606061000000003E-2</v>
      </c>
      <c r="CE300">
        <v>0.101010101</v>
      </c>
      <c r="CF300">
        <v>0.45454545499999999</v>
      </c>
      <c r="CG300" t="s">
        <v>159</v>
      </c>
      <c r="CH300" t="s">
        <v>2110</v>
      </c>
      <c r="CI300" t="s">
        <v>2111</v>
      </c>
      <c r="CJ300" t="s">
        <v>167</v>
      </c>
      <c r="CK300" t="s">
        <v>2102</v>
      </c>
      <c r="CL300" t="s">
        <v>2112</v>
      </c>
    </row>
    <row r="301" spans="1:90">
      <c r="A301" s="1">
        <v>43981</v>
      </c>
      <c r="B301" t="s">
        <v>1408</v>
      </c>
      <c r="C301">
        <v>5422</v>
      </c>
      <c r="D301" t="s">
        <v>907</v>
      </c>
      <c r="E301">
        <v>2</v>
      </c>
      <c r="F301" t="s">
        <v>255</v>
      </c>
      <c r="G301" t="s">
        <v>121</v>
      </c>
      <c r="H301">
        <v>29</v>
      </c>
      <c r="I301" t="s">
        <v>228</v>
      </c>
      <c r="J301" t="s">
        <v>222</v>
      </c>
      <c r="K301">
        <v>116</v>
      </c>
      <c r="L301">
        <v>698156.89659999998</v>
      </c>
      <c r="M301">
        <v>2028</v>
      </c>
      <c r="N301">
        <v>5</v>
      </c>
      <c r="O301">
        <v>204</v>
      </c>
      <c r="P301">
        <v>719</v>
      </c>
      <c r="Q301">
        <v>598</v>
      </c>
      <c r="R301">
        <v>324</v>
      </c>
      <c r="S301">
        <v>178</v>
      </c>
      <c r="T301">
        <v>2.4654830000000001E-3</v>
      </c>
      <c r="U301">
        <v>0.100591716</v>
      </c>
      <c r="V301">
        <v>0.35453648900000001</v>
      </c>
      <c r="W301">
        <v>0.29487179499999999</v>
      </c>
      <c r="X301">
        <v>0.15976331399999999</v>
      </c>
      <c r="Y301">
        <v>8.7771203000000006E-2</v>
      </c>
      <c r="Z301">
        <v>7</v>
      </c>
      <c r="AA301">
        <v>48</v>
      </c>
      <c r="AB301">
        <v>166</v>
      </c>
      <c r="AC301">
        <v>497</v>
      </c>
      <c r="AD301">
        <v>362</v>
      </c>
      <c r="AE301">
        <v>333</v>
      </c>
      <c r="AF301">
        <v>218</v>
      </c>
      <c r="AG301">
        <v>151</v>
      </c>
      <c r="AH301">
        <v>246</v>
      </c>
      <c r="AI301">
        <v>3.4516769999999998E-3</v>
      </c>
      <c r="AJ301">
        <v>2.3668639000000002E-2</v>
      </c>
      <c r="AK301">
        <v>8.1854043000000001E-2</v>
      </c>
      <c r="AL301">
        <v>0.24506903399999999</v>
      </c>
      <c r="AM301">
        <v>0.178500986</v>
      </c>
      <c r="AN301">
        <v>0.164201183</v>
      </c>
      <c r="AO301">
        <v>0.107495069</v>
      </c>
      <c r="AP301">
        <v>7.4457594000000002E-2</v>
      </c>
      <c r="AQ301">
        <v>0.121301775</v>
      </c>
      <c r="AR301">
        <v>4503</v>
      </c>
      <c r="AS301">
        <v>204</v>
      </c>
      <c r="AT301">
        <v>136</v>
      </c>
      <c r="AU301">
        <v>102</v>
      </c>
      <c r="AV301">
        <v>225</v>
      </c>
      <c r="AW301">
        <v>49</v>
      </c>
      <c r="AX301">
        <v>70</v>
      </c>
      <c r="AY301">
        <v>71</v>
      </c>
      <c r="AZ301">
        <v>190</v>
      </c>
      <c r="BA301">
        <v>127</v>
      </c>
      <c r="BB301">
        <v>778</v>
      </c>
      <c r="BC301">
        <v>995</v>
      </c>
      <c r="BD301">
        <v>417</v>
      </c>
      <c r="BE301">
        <v>604</v>
      </c>
      <c r="BF301">
        <v>402</v>
      </c>
      <c r="BG301">
        <v>87</v>
      </c>
      <c r="BH301">
        <v>46</v>
      </c>
      <c r="BI301">
        <v>46.2</v>
      </c>
      <c r="BJ301">
        <v>49</v>
      </c>
      <c r="BK301">
        <v>4.5303131000000003E-2</v>
      </c>
      <c r="BL301">
        <v>3.0202086999999999E-2</v>
      </c>
      <c r="BM301">
        <v>2.2651566000000001E-2</v>
      </c>
      <c r="BN301">
        <v>4.9966689000000002E-2</v>
      </c>
      <c r="BO301">
        <v>1.0881633999999999E-2</v>
      </c>
      <c r="BP301">
        <v>1.5545191999999999E-2</v>
      </c>
      <c r="BQ301">
        <v>1.5767265999999999E-2</v>
      </c>
      <c r="BR301">
        <v>4.2194093000000002E-2</v>
      </c>
      <c r="BS301">
        <v>2.820342E-2</v>
      </c>
      <c r="BT301">
        <v>0.172773706</v>
      </c>
      <c r="BU301">
        <v>0.22096380199999999</v>
      </c>
      <c r="BV301">
        <v>9.2604930000000002E-2</v>
      </c>
      <c r="BW301">
        <v>0.1341328</v>
      </c>
      <c r="BX301">
        <v>8.9273817000000005E-2</v>
      </c>
      <c r="BY301">
        <v>1.9320453000000001E-2</v>
      </c>
      <c r="BZ301">
        <v>1.0215412E-2</v>
      </c>
      <c r="CA301">
        <v>41</v>
      </c>
      <c r="CB301">
        <v>24</v>
      </c>
      <c r="CC301">
        <v>14</v>
      </c>
      <c r="CD301">
        <v>0.12068965500000001</v>
      </c>
      <c r="CE301">
        <v>0.35344827600000001</v>
      </c>
      <c r="CF301">
        <v>0.20689655200000001</v>
      </c>
      <c r="CG301" t="s">
        <v>164</v>
      </c>
      <c r="CH301" t="s">
        <v>2108</v>
      </c>
      <c r="CI301" t="s">
        <v>2104</v>
      </c>
      <c r="CJ301" t="s">
        <v>2101</v>
      </c>
      <c r="CK301" t="s">
        <v>2105</v>
      </c>
      <c r="CL301" t="s">
        <v>2109</v>
      </c>
    </row>
    <row r="302" spans="1:90">
      <c r="A302" s="1">
        <v>43965</v>
      </c>
      <c r="B302" t="s">
        <v>1409</v>
      </c>
      <c r="C302">
        <v>7747</v>
      </c>
      <c r="D302" t="s">
        <v>600</v>
      </c>
      <c r="E302">
        <v>1</v>
      </c>
      <c r="F302" t="s">
        <v>253</v>
      </c>
      <c r="G302" t="s">
        <v>74</v>
      </c>
      <c r="H302">
        <v>29</v>
      </c>
      <c r="I302" t="s">
        <v>201</v>
      </c>
      <c r="J302" t="s">
        <v>189</v>
      </c>
      <c r="K302">
        <v>175</v>
      </c>
      <c r="L302">
        <v>180897.7543</v>
      </c>
      <c r="M302">
        <v>2553</v>
      </c>
      <c r="N302">
        <v>15</v>
      </c>
      <c r="O302">
        <v>911</v>
      </c>
      <c r="P302">
        <v>1011</v>
      </c>
      <c r="Q302">
        <v>322</v>
      </c>
      <c r="R302">
        <v>195</v>
      </c>
      <c r="S302">
        <v>99</v>
      </c>
      <c r="T302">
        <v>5.8754410000000003E-3</v>
      </c>
      <c r="U302">
        <v>0.35683509600000002</v>
      </c>
      <c r="V302">
        <v>0.39600469999999999</v>
      </c>
      <c r="W302">
        <v>0.12612612600000001</v>
      </c>
      <c r="X302">
        <v>7.6380728999999994E-2</v>
      </c>
      <c r="Y302">
        <v>3.8777908E-2</v>
      </c>
      <c r="Z302">
        <v>97</v>
      </c>
      <c r="AA302">
        <v>253</v>
      </c>
      <c r="AB302">
        <v>599</v>
      </c>
      <c r="AC302">
        <v>828</v>
      </c>
      <c r="AD302">
        <v>284</v>
      </c>
      <c r="AE302">
        <v>182</v>
      </c>
      <c r="AF302">
        <v>110</v>
      </c>
      <c r="AG302">
        <v>104</v>
      </c>
      <c r="AH302">
        <v>96</v>
      </c>
      <c r="AI302">
        <v>3.7994515999999999E-2</v>
      </c>
      <c r="AJ302">
        <v>9.9099098999999996E-2</v>
      </c>
      <c r="AK302">
        <v>0.23462593000000001</v>
      </c>
      <c r="AL302">
        <v>0.324324324</v>
      </c>
      <c r="AM302">
        <v>0.111241676</v>
      </c>
      <c r="AN302">
        <v>7.1288679999999993E-2</v>
      </c>
      <c r="AO302">
        <v>4.3086565E-2</v>
      </c>
      <c r="AP302">
        <v>4.0736388999999998E-2</v>
      </c>
      <c r="AQ302">
        <v>3.7602820000000002E-2</v>
      </c>
      <c r="AR302">
        <v>4940</v>
      </c>
      <c r="AS302">
        <v>213</v>
      </c>
      <c r="AT302">
        <v>103</v>
      </c>
      <c r="AU302">
        <v>52</v>
      </c>
      <c r="AV302">
        <v>160</v>
      </c>
      <c r="AW302">
        <v>33</v>
      </c>
      <c r="AX302">
        <v>77</v>
      </c>
      <c r="AY302">
        <v>158</v>
      </c>
      <c r="AZ302">
        <v>340</v>
      </c>
      <c r="BA302">
        <v>421</v>
      </c>
      <c r="BB302">
        <v>958</v>
      </c>
      <c r="BC302">
        <v>950</v>
      </c>
      <c r="BD302">
        <v>309</v>
      </c>
      <c r="BE302">
        <v>444</v>
      </c>
      <c r="BF302">
        <v>420</v>
      </c>
      <c r="BG302">
        <v>174</v>
      </c>
      <c r="BH302">
        <v>128</v>
      </c>
      <c r="BI302">
        <v>44.8</v>
      </c>
      <c r="BJ302">
        <v>44</v>
      </c>
      <c r="BK302">
        <v>4.3117409000000002E-2</v>
      </c>
      <c r="BL302">
        <v>2.0850202000000002E-2</v>
      </c>
      <c r="BM302">
        <v>1.0526316000000001E-2</v>
      </c>
      <c r="BN302">
        <v>3.2388663999999998E-2</v>
      </c>
      <c r="BO302">
        <v>6.6801619999999999E-3</v>
      </c>
      <c r="BP302">
        <v>1.5587045000000001E-2</v>
      </c>
      <c r="BQ302">
        <v>3.1983805999999997E-2</v>
      </c>
      <c r="BR302">
        <v>6.8825911000000004E-2</v>
      </c>
      <c r="BS302">
        <v>8.5222671999999999E-2</v>
      </c>
      <c r="BT302">
        <v>0.19392712600000001</v>
      </c>
      <c r="BU302">
        <v>0.192307692</v>
      </c>
      <c r="BV302">
        <v>6.2550606999999994E-2</v>
      </c>
      <c r="BW302">
        <v>8.9878543000000005E-2</v>
      </c>
      <c r="BX302">
        <v>8.5020242999999995E-2</v>
      </c>
      <c r="BY302">
        <v>3.5222671999999997E-2</v>
      </c>
      <c r="BZ302">
        <v>2.5910931000000002E-2</v>
      </c>
      <c r="CA302">
        <v>4</v>
      </c>
      <c r="CB302">
        <v>16</v>
      </c>
      <c r="CC302">
        <v>87</v>
      </c>
      <c r="CD302">
        <v>0.49714285699999999</v>
      </c>
      <c r="CE302">
        <v>2.2857143E-2</v>
      </c>
      <c r="CF302">
        <v>9.1428571E-2</v>
      </c>
      <c r="CG302" t="s">
        <v>160</v>
      </c>
      <c r="CH302" t="s">
        <v>2106</v>
      </c>
      <c r="CI302" t="s">
        <v>2100</v>
      </c>
      <c r="CJ302" t="s">
        <v>2101</v>
      </c>
      <c r="CK302" t="s">
        <v>2102</v>
      </c>
      <c r="CL302" t="s">
        <v>2107</v>
      </c>
    </row>
    <row r="303" spans="1:90">
      <c r="A303" s="1">
        <v>43971</v>
      </c>
      <c r="B303" t="s">
        <v>1410</v>
      </c>
      <c r="C303">
        <v>2346</v>
      </c>
      <c r="D303" t="s">
        <v>769</v>
      </c>
      <c r="E303">
        <v>1</v>
      </c>
      <c r="F303" t="s">
        <v>255</v>
      </c>
      <c r="G303" t="s">
        <v>36</v>
      </c>
      <c r="H303">
        <v>29</v>
      </c>
      <c r="I303" t="s">
        <v>228</v>
      </c>
      <c r="J303" t="s">
        <v>221</v>
      </c>
      <c r="K303">
        <v>182</v>
      </c>
      <c r="L303">
        <v>463858.51650000003</v>
      </c>
      <c r="M303">
        <v>3015</v>
      </c>
      <c r="N303">
        <v>7</v>
      </c>
      <c r="O303">
        <v>288</v>
      </c>
      <c r="P303">
        <v>828</v>
      </c>
      <c r="Q303">
        <v>1129</v>
      </c>
      <c r="R303">
        <v>582</v>
      </c>
      <c r="S303">
        <v>181</v>
      </c>
      <c r="T303">
        <v>2.3217250000000002E-3</v>
      </c>
      <c r="U303">
        <v>9.5522388E-2</v>
      </c>
      <c r="V303">
        <v>0.27462686600000003</v>
      </c>
      <c r="W303">
        <v>0.37446102799999997</v>
      </c>
      <c r="X303">
        <v>0.19303482599999999</v>
      </c>
      <c r="Y303">
        <v>6.0033166999999998E-2</v>
      </c>
      <c r="Z303">
        <v>11</v>
      </c>
      <c r="AA303">
        <v>117</v>
      </c>
      <c r="AB303">
        <v>313</v>
      </c>
      <c r="AC303">
        <v>523</v>
      </c>
      <c r="AD303">
        <v>550</v>
      </c>
      <c r="AE303">
        <v>651</v>
      </c>
      <c r="AF303">
        <v>413</v>
      </c>
      <c r="AG303">
        <v>237</v>
      </c>
      <c r="AH303">
        <v>200</v>
      </c>
      <c r="AI303">
        <v>3.6484249999999998E-3</v>
      </c>
      <c r="AJ303">
        <v>3.8805970000000002E-2</v>
      </c>
      <c r="AK303">
        <v>0.103814262</v>
      </c>
      <c r="AL303">
        <v>0.17346600300000001</v>
      </c>
      <c r="AM303">
        <v>0.18242122699999999</v>
      </c>
      <c r="AN303">
        <v>0.21592039800000001</v>
      </c>
      <c r="AO303">
        <v>0.13698175800000001</v>
      </c>
      <c r="AP303">
        <v>7.8606965000000001E-2</v>
      </c>
      <c r="AQ303">
        <v>6.6334991999999995E-2</v>
      </c>
      <c r="AR303">
        <v>7952</v>
      </c>
      <c r="AS303">
        <v>613</v>
      </c>
      <c r="AT303">
        <v>342</v>
      </c>
      <c r="AU303">
        <v>171</v>
      </c>
      <c r="AV303">
        <v>462</v>
      </c>
      <c r="AW303">
        <v>106</v>
      </c>
      <c r="AX303">
        <v>168</v>
      </c>
      <c r="AY303">
        <v>190</v>
      </c>
      <c r="AZ303">
        <v>595</v>
      </c>
      <c r="BA303">
        <v>533</v>
      </c>
      <c r="BB303">
        <v>1990</v>
      </c>
      <c r="BC303">
        <v>1397</v>
      </c>
      <c r="BD303">
        <v>416</v>
      </c>
      <c r="BE303">
        <v>486</v>
      </c>
      <c r="BF303">
        <v>328</v>
      </c>
      <c r="BG303">
        <v>101</v>
      </c>
      <c r="BH303">
        <v>54</v>
      </c>
      <c r="BI303">
        <v>36.4</v>
      </c>
      <c r="BJ303">
        <v>35</v>
      </c>
      <c r="BK303">
        <v>7.7087525000000004E-2</v>
      </c>
      <c r="BL303">
        <v>4.3008048E-2</v>
      </c>
      <c r="BM303">
        <v>2.1504024E-2</v>
      </c>
      <c r="BN303">
        <v>5.8098591999999998E-2</v>
      </c>
      <c r="BO303">
        <v>1.332998E-2</v>
      </c>
      <c r="BP303">
        <v>2.1126761000000001E-2</v>
      </c>
      <c r="BQ303">
        <v>2.3893359999999999E-2</v>
      </c>
      <c r="BR303">
        <v>7.4823944000000003E-2</v>
      </c>
      <c r="BS303">
        <v>6.7027163000000001E-2</v>
      </c>
      <c r="BT303">
        <v>0.25025150899999998</v>
      </c>
      <c r="BU303">
        <v>0.17567907399999999</v>
      </c>
      <c r="BV303">
        <v>5.2313882999999999E-2</v>
      </c>
      <c r="BW303">
        <v>6.1116700000000003E-2</v>
      </c>
      <c r="BX303">
        <v>4.1247485E-2</v>
      </c>
      <c r="BY303">
        <v>1.2701207000000001E-2</v>
      </c>
      <c r="BZ303">
        <v>6.7907439999999996E-3</v>
      </c>
      <c r="CA303">
        <v>17</v>
      </c>
      <c r="CB303">
        <v>45</v>
      </c>
      <c r="CC303">
        <v>64</v>
      </c>
      <c r="CD303">
        <v>0.351648352</v>
      </c>
      <c r="CE303">
        <v>9.3406592999999996E-2</v>
      </c>
      <c r="CF303">
        <v>0.24725274699999999</v>
      </c>
      <c r="CG303" t="s">
        <v>159</v>
      </c>
      <c r="CH303" t="s">
        <v>2110</v>
      </c>
      <c r="CI303" t="s">
        <v>2111</v>
      </c>
      <c r="CJ303" t="s">
        <v>167</v>
      </c>
      <c r="CK303" t="s">
        <v>2102</v>
      </c>
      <c r="CL303" t="s">
        <v>2112</v>
      </c>
    </row>
    <row r="304" spans="1:90">
      <c r="A304" s="1">
        <v>43953</v>
      </c>
      <c r="B304" t="s">
        <v>1411</v>
      </c>
      <c r="C304">
        <v>2342</v>
      </c>
      <c r="D304" t="s">
        <v>425</v>
      </c>
      <c r="E304">
        <v>1</v>
      </c>
      <c r="F304" t="s">
        <v>255</v>
      </c>
      <c r="G304" t="s">
        <v>94</v>
      </c>
      <c r="H304">
        <v>39</v>
      </c>
      <c r="I304" t="s">
        <v>201</v>
      </c>
      <c r="J304" t="s">
        <v>187</v>
      </c>
      <c r="K304">
        <v>283</v>
      </c>
      <c r="L304">
        <v>217871.27559999999</v>
      </c>
      <c r="M304">
        <v>4765</v>
      </c>
      <c r="N304">
        <v>15</v>
      </c>
      <c r="O304">
        <v>446</v>
      </c>
      <c r="P304">
        <v>1417</v>
      </c>
      <c r="Q304">
        <v>2422</v>
      </c>
      <c r="R304">
        <v>397</v>
      </c>
      <c r="S304">
        <v>68</v>
      </c>
      <c r="T304">
        <v>3.1479540000000001E-3</v>
      </c>
      <c r="U304">
        <v>9.3599161E-2</v>
      </c>
      <c r="V304">
        <v>0.29737670500000002</v>
      </c>
      <c r="W304">
        <v>0.508289612</v>
      </c>
      <c r="X304">
        <v>8.3315844999999999E-2</v>
      </c>
      <c r="Y304">
        <v>1.4270724E-2</v>
      </c>
      <c r="Z304">
        <v>20</v>
      </c>
      <c r="AA304">
        <v>90</v>
      </c>
      <c r="AB304">
        <v>373</v>
      </c>
      <c r="AC304">
        <v>889</v>
      </c>
      <c r="AD304">
        <v>1399</v>
      </c>
      <c r="AE304">
        <v>1193</v>
      </c>
      <c r="AF304">
        <v>489</v>
      </c>
      <c r="AG304">
        <v>205</v>
      </c>
      <c r="AH304">
        <v>107</v>
      </c>
      <c r="AI304">
        <v>4.1972720000000002E-3</v>
      </c>
      <c r="AJ304">
        <v>1.8887722999999999E-2</v>
      </c>
      <c r="AK304">
        <v>7.8279118999999994E-2</v>
      </c>
      <c r="AL304">
        <v>0.18656872999999999</v>
      </c>
      <c r="AM304">
        <v>0.293599161</v>
      </c>
      <c r="AN304">
        <v>0.25036726100000001</v>
      </c>
      <c r="AO304">
        <v>0.102623295</v>
      </c>
      <c r="AP304">
        <v>4.3022036E-2</v>
      </c>
      <c r="AQ304">
        <v>2.2455404000000002E-2</v>
      </c>
      <c r="AR304">
        <v>10599</v>
      </c>
      <c r="AS304">
        <v>681</v>
      </c>
      <c r="AT304">
        <v>346</v>
      </c>
      <c r="AU304">
        <v>239</v>
      </c>
      <c r="AV304">
        <v>645</v>
      </c>
      <c r="AW304">
        <v>127</v>
      </c>
      <c r="AX304">
        <v>263</v>
      </c>
      <c r="AY304">
        <v>213</v>
      </c>
      <c r="AZ304">
        <v>491</v>
      </c>
      <c r="BA304">
        <v>637</v>
      </c>
      <c r="BB304">
        <v>2108</v>
      </c>
      <c r="BC304">
        <v>2003</v>
      </c>
      <c r="BD304">
        <v>736</v>
      </c>
      <c r="BE304">
        <v>1126</v>
      </c>
      <c r="BF304">
        <v>719</v>
      </c>
      <c r="BG304">
        <v>177</v>
      </c>
      <c r="BH304">
        <v>88</v>
      </c>
      <c r="BI304">
        <v>41.3</v>
      </c>
      <c r="BJ304">
        <v>42</v>
      </c>
      <c r="BK304">
        <v>6.4251344000000002E-2</v>
      </c>
      <c r="BL304">
        <v>3.2644589000000002E-2</v>
      </c>
      <c r="BM304">
        <v>2.2549296999999999E-2</v>
      </c>
      <c r="BN304">
        <v>6.0854798000000002E-2</v>
      </c>
      <c r="BO304">
        <v>1.1982262E-2</v>
      </c>
      <c r="BP304">
        <v>2.4813662E-2</v>
      </c>
      <c r="BQ304">
        <v>2.0096235E-2</v>
      </c>
      <c r="BR304">
        <v>4.6325125000000002E-2</v>
      </c>
      <c r="BS304">
        <v>6.0100009000000003E-2</v>
      </c>
      <c r="BT304">
        <v>0.19888668700000001</v>
      </c>
      <c r="BU304">
        <v>0.18898009199999999</v>
      </c>
      <c r="BV304">
        <v>6.9440512999999995E-2</v>
      </c>
      <c r="BW304">
        <v>0.106236437</v>
      </c>
      <c r="BX304">
        <v>6.7836588000000003E-2</v>
      </c>
      <c r="BY304">
        <v>1.6699689E-2</v>
      </c>
      <c r="BZ304">
        <v>8.3026699999999998E-3</v>
      </c>
      <c r="CA304">
        <v>53</v>
      </c>
      <c r="CB304">
        <v>117</v>
      </c>
      <c r="CC304">
        <v>18</v>
      </c>
      <c r="CD304">
        <v>6.3604240000000006E-2</v>
      </c>
      <c r="CE304">
        <v>0.187279152</v>
      </c>
      <c r="CF304">
        <v>0.41342756200000003</v>
      </c>
      <c r="CG304" t="s">
        <v>158</v>
      </c>
      <c r="CH304" t="s">
        <v>2099</v>
      </c>
      <c r="CI304" t="s">
        <v>2100</v>
      </c>
      <c r="CJ304" t="s">
        <v>2101</v>
      </c>
      <c r="CK304" t="s">
        <v>2102</v>
      </c>
      <c r="CL304" t="s">
        <v>2103</v>
      </c>
    </row>
    <row r="305" spans="1:90">
      <c r="A305" s="1">
        <v>43955</v>
      </c>
      <c r="B305" t="s">
        <v>1412</v>
      </c>
      <c r="C305">
        <v>2346</v>
      </c>
      <c r="D305" t="s">
        <v>776</v>
      </c>
      <c r="E305">
        <v>1</v>
      </c>
      <c r="F305" t="s">
        <v>253</v>
      </c>
      <c r="G305" t="s">
        <v>115</v>
      </c>
      <c r="H305">
        <v>17</v>
      </c>
      <c r="I305" t="s">
        <v>228</v>
      </c>
      <c r="J305" t="s">
        <v>218</v>
      </c>
      <c r="K305">
        <v>186</v>
      </c>
      <c r="L305">
        <v>537956.80110000004</v>
      </c>
      <c r="M305">
        <v>2838</v>
      </c>
      <c r="N305">
        <v>7</v>
      </c>
      <c r="O305">
        <v>430</v>
      </c>
      <c r="P305">
        <v>789</v>
      </c>
      <c r="Q305">
        <v>1099</v>
      </c>
      <c r="R305">
        <v>422</v>
      </c>
      <c r="S305">
        <v>91</v>
      </c>
      <c r="T305">
        <v>2.4665260000000001E-3</v>
      </c>
      <c r="U305">
        <v>0.15151515199999999</v>
      </c>
      <c r="V305">
        <v>0.27801268499999998</v>
      </c>
      <c r="W305">
        <v>0.38724453800000003</v>
      </c>
      <c r="X305">
        <v>0.14869626499999999</v>
      </c>
      <c r="Y305">
        <v>3.2064834E-2</v>
      </c>
      <c r="Z305">
        <v>74</v>
      </c>
      <c r="AA305">
        <v>164</v>
      </c>
      <c r="AB305">
        <v>337</v>
      </c>
      <c r="AC305">
        <v>507</v>
      </c>
      <c r="AD305">
        <v>662</v>
      </c>
      <c r="AE305">
        <v>479</v>
      </c>
      <c r="AF305">
        <v>294</v>
      </c>
      <c r="AG305">
        <v>181</v>
      </c>
      <c r="AH305">
        <v>140</v>
      </c>
      <c r="AI305">
        <v>2.6074699999999999E-2</v>
      </c>
      <c r="AJ305">
        <v>5.7787173999999997E-2</v>
      </c>
      <c r="AK305">
        <v>0.118745595</v>
      </c>
      <c r="AL305">
        <v>0.17864693400000001</v>
      </c>
      <c r="AM305">
        <v>0.23326286099999999</v>
      </c>
      <c r="AN305">
        <v>0.16878083199999999</v>
      </c>
      <c r="AO305">
        <v>0.10359408000000001</v>
      </c>
      <c r="AP305">
        <v>6.3777308000000005E-2</v>
      </c>
      <c r="AQ305">
        <v>4.9330513999999999E-2</v>
      </c>
      <c r="AR305">
        <v>6799</v>
      </c>
      <c r="AS305">
        <v>471</v>
      </c>
      <c r="AT305">
        <v>207</v>
      </c>
      <c r="AU305">
        <v>139</v>
      </c>
      <c r="AV305">
        <v>323</v>
      </c>
      <c r="AW305">
        <v>80</v>
      </c>
      <c r="AX305">
        <v>170</v>
      </c>
      <c r="AY305">
        <v>128</v>
      </c>
      <c r="AZ305">
        <v>391</v>
      </c>
      <c r="BA305">
        <v>465</v>
      </c>
      <c r="BB305">
        <v>1491</v>
      </c>
      <c r="BC305">
        <v>1374</v>
      </c>
      <c r="BD305">
        <v>389</v>
      </c>
      <c r="BE305">
        <v>568</v>
      </c>
      <c r="BF305">
        <v>419</v>
      </c>
      <c r="BG305">
        <v>117</v>
      </c>
      <c r="BH305">
        <v>67</v>
      </c>
      <c r="BI305">
        <v>40.299999999999997</v>
      </c>
      <c r="BJ305">
        <v>40</v>
      </c>
      <c r="BK305">
        <v>6.9274893000000004E-2</v>
      </c>
      <c r="BL305">
        <v>3.0445653999999999E-2</v>
      </c>
      <c r="BM305">
        <v>2.0444183000000001E-2</v>
      </c>
      <c r="BN305">
        <v>4.7506986000000001E-2</v>
      </c>
      <c r="BO305">
        <v>1.1766436E-2</v>
      </c>
      <c r="BP305">
        <v>2.5003676999999998E-2</v>
      </c>
      <c r="BQ305">
        <v>1.8826298000000002E-2</v>
      </c>
      <c r="BR305">
        <v>5.7508456999999999E-2</v>
      </c>
      <c r="BS305">
        <v>6.8392411E-2</v>
      </c>
      <c r="BT305">
        <v>0.21929695499999999</v>
      </c>
      <c r="BU305">
        <v>0.20208854200000001</v>
      </c>
      <c r="BV305">
        <v>5.7214295999999998E-2</v>
      </c>
      <c r="BW305">
        <v>8.3541696999999998E-2</v>
      </c>
      <c r="BX305">
        <v>6.1626710000000001E-2</v>
      </c>
      <c r="BY305">
        <v>1.7208412999999999E-2</v>
      </c>
      <c r="BZ305">
        <v>9.8543899999999993E-3</v>
      </c>
      <c r="CA305">
        <v>30</v>
      </c>
      <c r="CB305">
        <v>35</v>
      </c>
      <c r="CC305">
        <v>66</v>
      </c>
      <c r="CD305">
        <v>0.35483871</v>
      </c>
      <c r="CE305">
        <v>0.16129032300000001</v>
      </c>
      <c r="CF305">
        <v>0.18817204300000001</v>
      </c>
      <c r="CG305" t="s">
        <v>159</v>
      </c>
      <c r="CH305" t="s">
        <v>2110</v>
      </c>
      <c r="CI305" t="s">
        <v>2111</v>
      </c>
      <c r="CJ305" t="s">
        <v>167</v>
      </c>
      <c r="CK305" t="s">
        <v>2102</v>
      </c>
      <c r="CL305" t="s">
        <v>2112</v>
      </c>
    </row>
    <row r="306" spans="1:90">
      <c r="A306" s="1">
        <v>43962</v>
      </c>
      <c r="B306" t="s">
        <v>1413</v>
      </c>
      <c r="C306">
        <v>6825</v>
      </c>
      <c r="D306" t="s">
        <v>320</v>
      </c>
      <c r="E306">
        <v>1</v>
      </c>
      <c r="F306" t="s">
        <v>253</v>
      </c>
      <c r="G306" t="s">
        <v>68</v>
      </c>
      <c r="H306">
        <v>20</v>
      </c>
      <c r="I306" t="s">
        <v>201</v>
      </c>
      <c r="J306" t="s">
        <v>181</v>
      </c>
      <c r="K306">
        <v>170</v>
      </c>
      <c r="L306">
        <v>238859.99410000001</v>
      </c>
      <c r="M306">
        <v>3770</v>
      </c>
      <c r="N306">
        <v>6</v>
      </c>
      <c r="O306">
        <v>422</v>
      </c>
      <c r="P306">
        <v>841</v>
      </c>
      <c r="Q306">
        <v>2183</v>
      </c>
      <c r="R306">
        <v>259</v>
      </c>
      <c r="S306">
        <v>59</v>
      </c>
      <c r="T306">
        <v>1.591512E-3</v>
      </c>
      <c r="U306">
        <v>0.11193634</v>
      </c>
      <c r="V306">
        <v>0.22307692300000001</v>
      </c>
      <c r="W306">
        <v>0.57904509299999996</v>
      </c>
      <c r="X306">
        <v>6.8700264999999996E-2</v>
      </c>
      <c r="Y306">
        <v>1.5649867000000001E-2</v>
      </c>
      <c r="Z306">
        <v>17</v>
      </c>
      <c r="AA306">
        <v>133</v>
      </c>
      <c r="AB306">
        <v>381</v>
      </c>
      <c r="AC306">
        <v>497</v>
      </c>
      <c r="AD306">
        <v>1221</v>
      </c>
      <c r="AE306">
        <v>1125</v>
      </c>
      <c r="AF306">
        <v>261</v>
      </c>
      <c r="AG306">
        <v>88</v>
      </c>
      <c r="AH306">
        <v>47</v>
      </c>
      <c r="AI306">
        <v>4.5092839999999997E-3</v>
      </c>
      <c r="AJ306">
        <v>3.5278515000000003E-2</v>
      </c>
      <c r="AK306">
        <v>0.10106100799999999</v>
      </c>
      <c r="AL306">
        <v>0.13183023899999999</v>
      </c>
      <c r="AM306">
        <v>0.323872679</v>
      </c>
      <c r="AN306">
        <v>0.29840848800000003</v>
      </c>
      <c r="AO306">
        <v>6.9230768999999998E-2</v>
      </c>
      <c r="AP306">
        <v>2.3342175E-2</v>
      </c>
      <c r="AQ306">
        <v>1.2466843999999999E-2</v>
      </c>
      <c r="AR306">
        <v>9181</v>
      </c>
      <c r="AS306">
        <v>698</v>
      </c>
      <c r="AT306">
        <v>385</v>
      </c>
      <c r="AU306">
        <v>227</v>
      </c>
      <c r="AV306">
        <v>613</v>
      </c>
      <c r="AW306">
        <v>143</v>
      </c>
      <c r="AX306">
        <v>242</v>
      </c>
      <c r="AY306">
        <v>249</v>
      </c>
      <c r="AZ306">
        <v>597</v>
      </c>
      <c r="BA306">
        <v>628</v>
      </c>
      <c r="BB306">
        <v>1980</v>
      </c>
      <c r="BC306">
        <v>1603</v>
      </c>
      <c r="BD306">
        <v>461</v>
      </c>
      <c r="BE306">
        <v>749</v>
      </c>
      <c r="BF306">
        <v>424</v>
      </c>
      <c r="BG306">
        <v>124</v>
      </c>
      <c r="BH306">
        <v>58</v>
      </c>
      <c r="BI306">
        <v>37</v>
      </c>
      <c r="BJ306">
        <v>35</v>
      </c>
      <c r="BK306">
        <v>7.6026576999999998E-2</v>
      </c>
      <c r="BL306">
        <v>4.1934430000000002E-2</v>
      </c>
      <c r="BM306">
        <v>2.4724975E-2</v>
      </c>
      <c r="BN306">
        <v>6.6768326000000003E-2</v>
      </c>
      <c r="BO306">
        <v>1.5575645000000001E-2</v>
      </c>
      <c r="BP306">
        <v>2.6358784E-2</v>
      </c>
      <c r="BQ306">
        <v>2.7121229E-2</v>
      </c>
      <c r="BR306">
        <v>6.5025596000000005E-2</v>
      </c>
      <c r="BS306">
        <v>6.8402135000000003E-2</v>
      </c>
      <c r="BT306">
        <v>0.215662782</v>
      </c>
      <c r="BU306">
        <v>0.17459971699999999</v>
      </c>
      <c r="BV306">
        <v>5.0212395E-2</v>
      </c>
      <c r="BW306">
        <v>8.1581527000000001E-2</v>
      </c>
      <c r="BX306">
        <v>4.6182332999999999E-2</v>
      </c>
      <c r="BY306">
        <v>1.3506153999999999E-2</v>
      </c>
      <c r="BZ306">
        <v>6.317395E-3</v>
      </c>
      <c r="CA306">
        <v>12</v>
      </c>
      <c r="CB306">
        <v>43</v>
      </c>
      <c r="CC306">
        <v>33</v>
      </c>
      <c r="CD306">
        <v>0.194117647</v>
      </c>
      <c r="CE306">
        <v>7.0588234999999999E-2</v>
      </c>
      <c r="CF306">
        <v>0.25294117599999999</v>
      </c>
      <c r="CG306" t="s">
        <v>162</v>
      </c>
      <c r="CH306" t="s">
        <v>2113</v>
      </c>
      <c r="CI306" t="s">
        <v>2111</v>
      </c>
      <c r="CJ306" t="s">
        <v>2114</v>
      </c>
      <c r="CK306" t="s">
        <v>2105</v>
      </c>
      <c r="CL306" t="s">
        <v>2112</v>
      </c>
    </row>
    <row r="307" spans="1:90">
      <c r="A307" s="1">
        <v>43975</v>
      </c>
      <c r="B307" t="s">
        <v>1414</v>
      </c>
      <c r="C307">
        <v>5422</v>
      </c>
      <c r="D307" t="s">
        <v>906</v>
      </c>
      <c r="E307">
        <v>1</v>
      </c>
      <c r="F307" t="s">
        <v>253</v>
      </c>
      <c r="G307" t="s">
        <v>132</v>
      </c>
      <c r="H307">
        <v>28</v>
      </c>
      <c r="I307" t="s">
        <v>228</v>
      </c>
      <c r="J307" t="s">
        <v>215</v>
      </c>
      <c r="K307">
        <v>201</v>
      </c>
      <c r="L307">
        <v>644495.22389999998</v>
      </c>
      <c r="M307">
        <v>3206</v>
      </c>
      <c r="N307">
        <v>5</v>
      </c>
      <c r="O307">
        <v>591</v>
      </c>
      <c r="P307">
        <v>928</v>
      </c>
      <c r="Q307">
        <v>867</v>
      </c>
      <c r="R307">
        <v>481</v>
      </c>
      <c r="S307">
        <v>334</v>
      </c>
      <c r="T307">
        <v>1.559576E-3</v>
      </c>
      <c r="U307">
        <v>0.184341859</v>
      </c>
      <c r="V307">
        <v>0.28945726799999999</v>
      </c>
      <c r="W307">
        <v>0.27043044300000002</v>
      </c>
      <c r="X307">
        <v>0.15003119200000001</v>
      </c>
      <c r="Y307">
        <v>0.10417966300000001</v>
      </c>
      <c r="Z307">
        <v>31</v>
      </c>
      <c r="AA307">
        <v>175</v>
      </c>
      <c r="AB307">
        <v>463</v>
      </c>
      <c r="AC307">
        <v>651</v>
      </c>
      <c r="AD307">
        <v>494</v>
      </c>
      <c r="AE307">
        <v>458</v>
      </c>
      <c r="AF307">
        <v>335</v>
      </c>
      <c r="AG307">
        <v>211</v>
      </c>
      <c r="AH307">
        <v>388</v>
      </c>
      <c r="AI307">
        <v>9.66937E-3</v>
      </c>
      <c r="AJ307">
        <v>5.4585152999999997E-2</v>
      </c>
      <c r="AK307">
        <v>0.144416719</v>
      </c>
      <c r="AL307">
        <v>0.203056769</v>
      </c>
      <c r="AM307">
        <v>0.15408608900000001</v>
      </c>
      <c r="AN307">
        <v>0.14285714299999999</v>
      </c>
      <c r="AO307">
        <v>0.104491578</v>
      </c>
      <c r="AP307">
        <v>6.5814099000000001E-2</v>
      </c>
      <c r="AQ307">
        <v>0.121023082</v>
      </c>
      <c r="AR307">
        <v>7147</v>
      </c>
      <c r="AS307">
        <v>519</v>
      </c>
      <c r="AT307">
        <v>264</v>
      </c>
      <c r="AU307">
        <v>178</v>
      </c>
      <c r="AV307">
        <v>389</v>
      </c>
      <c r="AW307">
        <v>69</v>
      </c>
      <c r="AX307">
        <v>151</v>
      </c>
      <c r="AY307">
        <v>96</v>
      </c>
      <c r="AZ307">
        <v>249</v>
      </c>
      <c r="BA307">
        <v>359</v>
      </c>
      <c r="BB307">
        <v>1907</v>
      </c>
      <c r="BC307">
        <v>1437</v>
      </c>
      <c r="BD307">
        <v>353</v>
      </c>
      <c r="BE307">
        <v>543</v>
      </c>
      <c r="BF307">
        <v>398</v>
      </c>
      <c r="BG307">
        <v>162</v>
      </c>
      <c r="BH307">
        <v>73</v>
      </c>
      <c r="BI307">
        <v>39.9</v>
      </c>
      <c r="BJ307">
        <v>39</v>
      </c>
      <c r="BK307">
        <v>7.2617881999999995E-2</v>
      </c>
      <c r="BL307">
        <v>3.6938576000000001E-2</v>
      </c>
      <c r="BM307">
        <v>2.4905554999999999E-2</v>
      </c>
      <c r="BN307">
        <v>5.4428431999999999E-2</v>
      </c>
      <c r="BO307">
        <v>9.6544000000000005E-3</v>
      </c>
      <c r="BP307">
        <v>2.1127745999999999E-2</v>
      </c>
      <c r="BQ307">
        <v>1.3432209000000001E-2</v>
      </c>
      <c r="BR307">
        <v>3.4839793000000001E-2</v>
      </c>
      <c r="BS307">
        <v>5.0230865999999999E-2</v>
      </c>
      <c r="BT307">
        <v>0.26682524099999999</v>
      </c>
      <c r="BU307">
        <v>0.20106338300000001</v>
      </c>
      <c r="BV307">
        <v>4.9391352999999999E-2</v>
      </c>
      <c r="BW307">
        <v>7.5975933999999995E-2</v>
      </c>
      <c r="BX307">
        <v>5.5687700999999999E-2</v>
      </c>
      <c r="BY307">
        <v>2.2666853000000001E-2</v>
      </c>
      <c r="BZ307">
        <v>1.0214076000000001E-2</v>
      </c>
      <c r="CA307">
        <v>37</v>
      </c>
      <c r="CB307">
        <v>33</v>
      </c>
      <c r="CC307">
        <v>58</v>
      </c>
      <c r="CD307">
        <v>0.28855721400000001</v>
      </c>
      <c r="CE307">
        <v>0.18407960200000001</v>
      </c>
      <c r="CF307">
        <v>0.16417910399999999</v>
      </c>
      <c r="CG307" t="s">
        <v>164</v>
      </c>
      <c r="CH307" t="s">
        <v>2108</v>
      </c>
      <c r="CI307" t="s">
        <v>2104</v>
      </c>
      <c r="CJ307" t="s">
        <v>2101</v>
      </c>
      <c r="CK307" t="s">
        <v>2105</v>
      </c>
      <c r="CL307" t="s">
        <v>2109</v>
      </c>
    </row>
    <row r="308" spans="1:90">
      <c r="A308" s="1">
        <v>43962</v>
      </c>
      <c r="B308" t="s">
        <v>1415</v>
      </c>
      <c r="C308">
        <v>1549</v>
      </c>
      <c r="D308" t="s">
        <v>917</v>
      </c>
      <c r="E308">
        <v>1</v>
      </c>
      <c r="F308" t="s">
        <v>255</v>
      </c>
      <c r="G308" t="s">
        <v>145</v>
      </c>
      <c r="H308">
        <v>17</v>
      </c>
      <c r="I308" t="s">
        <v>228</v>
      </c>
      <c r="J308" t="s">
        <v>218</v>
      </c>
      <c r="K308">
        <v>123</v>
      </c>
      <c r="L308">
        <v>1045970</v>
      </c>
      <c r="M308">
        <v>2374</v>
      </c>
      <c r="N308">
        <v>3</v>
      </c>
      <c r="O308">
        <v>299</v>
      </c>
      <c r="P308">
        <v>682</v>
      </c>
      <c r="Q308">
        <v>735</v>
      </c>
      <c r="R308">
        <v>481</v>
      </c>
      <c r="S308">
        <v>174</v>
      </c>
      <c r="T308">
        <v>1.26369E-3</v>
      </c>
      <c r="U308">
        <v>0.12594776699999999</v>
      </c>
      <c r="V308">
        <v>0.28727885399999997</v>
      </c>
      <c r="W308">
        <v>0.30960404400000002</v>
      </c>
      <c r="X308">
        <v>0.20261162599999999</v>
      </c>
      <c r="Y308">
        <v>7.3294019000000002E-2</v>
      </c>
      <c r="Z308">
        <v>9</v>
      </c>
      <c r="AA308">
        <v>75</v>
      </c>
      <c r="AB308">
        <v>250</v>
      </c>
      <c r="AC308">
        <v>466</v>
      </c>
      <c r="AD308">
        <v>404</v>
      </c>
      <c r="AE308">
        <v>414</v>
      </c>
      <c r="AF308">
        <v>276</v>
      </c>
      <c r="AG308">
        <v>232</v>
      </c>
      <c r="AH308">
        <v>248</v>
      </c>
      <c r="AI308">
        <v>3.7910700000000001E-3</v>
      </c>
      <c r="AJ308">
        <v>3.1592249000000003E-2</v>
      </c>
      <c r="AK308">
        <v>0.105307498</v>
      </c>
      <c r="AL308">
        <v>0.19629317600000001</v>
      </c>
      <c r="AM308">
        <v>0.17017691700000001</v>
      </c>
      <c r="AN308">
        <v>0.17438921700000001</v>
      </c>
      <c r="AO308">
        <v>0.116259478</v>
      </c>
      <c r="AP308">
        <v>9.7725357999999998E-2</v>
      </c>
      <c r="AQ308">
        <v>0.104465038</v>
      </c>
      <c r="AR308">
        <v>5672</v>
      </c>
      <c r="AS308">
        <v>370</v>
      </c>
      <c r="AT308">
        <v>192</v>
      </c>
      <c r="AU308">
        <v>94</v>
      </c>
      <c r="AV308">
        <v>311</v>
      </c>
      <c r="AW308">
        <v>56</v>
      </c>
      <c r="AX308">
        <v>114</v>
      </c>
      <c r="AY308">
        <v>95</v>
      </c>
      <c r="AZ308">
        <v>252</v>
      </c>
      <c r="BA308">
        <v>259</v>
      </c>
      <c r="BB308">
        <v>1255</v>
      </c>
      <c r="BC308">
        <v>1238</v>
      </c>
      <c r="BD308">
        <v>404</v>
      </c>
      <c r="BE308">
        <v>546</v>
      </c>
      <c r="BF308">
        <v>360</v>
      </c>
      <c r="BG308">
        <v>82</v>
      </c>
      <c r="BH308">
        <v>44</v>
      </c>
      <c r="BI308">
        <v>41.7</v>
      </c>
      <c r="BJ308">
        <v>43</v>
      </c>
      <c r="BK308">
        <v>6.5232722000000007E-2</v>
      </c>
      <c r="BL308">
        <v>3.3850494000000002E-2</v>
      </c>
      <c r="BM308">
        <v>1.6572638000000001E-2</v>
      </c>
      <c r="BN308">
        <v>5.4830747999999999E-2</v>
      </c>
      <c r="BO308">
        <v>9.8730610000000007E-3</v>
      </c>
      <c r="BP308">
        <v>2.0098731000000002E-2</v>
      </c>
      <c r="BQ308">
        <v>1.6748941999999999E-2</v>
      </c>
      <c r="BR308">
        <v>4.4428772999999998E-2</v>
      </c>
      <c r="BS308">
        <v>4.5662906000000003E-2</v>
      </c>
      <c r="BT308">
        <v>0.221262341</v>
      </c>
      <c r="BU308">
        <v>0.21826516200000001</v>
      </c>
      <c r="BV308">
        <v>7.1227079999999998E-2</v>
      </c>
      <c r="BW308">
        <v>9.6262341000000001E-2</v>
      </c>
      <c r="BX308">
        <v>6.3469676000000003E-2</v>
      </c>
      <c r="BY308">
        <v>1.4456982E-2</v>
      </c>
      <c r="BZ308">
        <v>7.7574050000000002E-3</v>
      </c>
      <c r="CA308">
        <v>53</v>
      </c>
      <c r="CB308">
        <v>14</v>
      </c>
      <c r="CC308">
        <v>20</v>
      </c>
      <c r="CD308">
        <v>0.162601626</v>
      </c>
      <c r="CE308">
        <v>0.43089430899999998</v>
      </c>
      <c r="CF308">
        <v>0.113821138</v>
      </c>
      <c r="CG308" t="s">
        <v>163</v>
      </c>
      <c r="CH308" t="s">
        <v>2099</v>
      </c>
      <c r="CI308" t="s">
        <v>2104</v>
      </c>
      <c r="CJ308" t="s">
        <v>2101</v>
      </c>
      <c r="CK308" t="s">
        <v>2105</v>
      </c>
      <c r="CL308" t="s">
        <v>2103</v>
      </c>
    </row>
    <row r="309" spans="1:90">
      <c r="A309" s="1">
        <v>43981</v>
      </c>
      <c r="B309" t="s">
        <v>1416</v>
      </c>
      <c r="C309">
        <v>5422</v>
      </c>
      <c r="D309" t="s">
        <v>735</v>
      </c>
      <c r="E309">
        <v>3</v>
      </c>
      <c r="F309" t="s">
        <v>253</v>
      </c>
      <c r="G309" t="s">
        <v>82</v>
      </c>
      <c r="H309">
        <v>40</v>
      </c>
      <c r="I309" t="s">
        <v>201</v>
      </c>
      <c r="J309" t="s">
        <v>210</v>
      </c>
      <c r="K309">
        <v>110</v>
      </c>
      <c r="L309">
        <v>439469.87270000001</v>
      </c>
      <c r="M309">
        <v>2325</v>
      </c>
      <c r="N309">
        <v>2</v>
      </c>
      <c r="O309">
        <v>157</v>
      </c>
      <c r="P309">
        <v>464</v>
      </c>
      <c r="Q309">
        <v>774</v>
      </c>
      <c r="R309">
        <v>733</v>
      </c>
      <c r="S309">
        <v>195</v>
      </c>
      <c r="T309">
        <v>8.60215E-4</v>
      </c>
      <c r="U309">
        <v>6.7526881999999996E-2</v>
      </c>
      <c r="V309">
        <v>0.199569892</v>
      </c>
      <c r="W309">
        <v>0.332903226</v>
      </c>
      <c r="X309">
        <v>0.31526881699999998</v>
      </c>
      <c r="Y309">
        <v>8.3870968000000004E-2</v>
      </c>
      <c r="Z309">
        <v>4</v>
      </c>
      <c r="AA309">
        <v>25</v>
      </c>
      <c r="AB309">
        <v>150</v>
      </c>
      <c r="AC309">
        <v>323</v>
      </c>
      <c r="AD309">
        <v>369</v>
      </c>
      <c r="AE309">
        <v>402</v>
      </c>
      <c r="AF309">
        <v>325</v>
      </c>
      <c r="AG309">
        <v>294</v>
      </c>
      <c r="AH309">
        <v>433</v>
      </c>
      <c r="AI309">
        <v>1.72043E-3</v>
      </c>
      <c r="AJ309">
        <v>1.0752688E-2</v>
      </c>
      <c r="AK309">
        <v>6.4516129000000005E-2</v>
      </c>
      <c r="AL309">
        <v>0.138924731</v>
      </c>
      <c r="AM309">
        <v>0.15870967699999999</v>
      </c>
      <c r="AN309">
        <v>0.17290322599999999</v>
      </c>
      <c r="AO309">
        <v>0.13978494599999999</v>
      </c>
      <c r="AP309">
        <v>0.12645161299999999</v>
      </c>
      <c r="AQ309">
        <v>0.186236559</v>
      </c>
      <c r="AR309">
        <v>5537</v>
      </c>
      <c r="AS309">
        <v>249</v>
      </c>
      <c r="AT309">
        <v>197</v>
      </c>
      <c r="AU309">
        <v>132</v>
      </c>
      <c r="AV309">
        <v>331</v>
      </c>
      <c r="AW309">
        <v>90</v>
      </c>
      <c r="AX309">
        <v>143</v>
      </c>
      <c r="AY309">
        <v>103</v>
      </c>
      <c r="AZ309">
        <v>230</v>
      </c>
      <c r="BA309">
        <v>199</v>
      </c>
      <c r="BB309">
        <v>886</v>
      </c>
      <c r="BC309">
        <v>1337</v>
      </c>
      <c r="BD309">
        <v>403</v>
      </c>
      <c r="BE309">
        <v>633</v>
      </c>
      <c r="BF309">
        <v>411</v>
      </c>
      <c r="BG309">
        <v>121</v>
      </c>
      <c r="BH309">
        <v>72</v>
      </c>
      <c r="BI309">
        <v>44.2</v>
      </c>
      <c r="BJ309">
        <v>46</v>
      </c>
      <c r="BK309">
        <v>4.4970200000000002E-2</v>
      </c>
      <c r="BL309">
        <v>3.5578832999999997E-2</v>
      </c>
      <c r="BM309">
        <v>2.3839624E-2</v>
      </c>
      <c r="BN309">
        <v>5.9779664000000003E-2</v>
      </c>
      <c r="BO309">
        <v>1.6254289000000002E-2</v>
      </c>
      <c r="BP309">
        <v>2.582626E-2</v>
      </c>
      <c r="BQ309">
        <v>1.8602131000000001E-2</v>
      </c>
      <c r="BR309">
        <v>4.1538738999999998E-2</v>
      </c>
      <c r="BS309">
        <v>3.5940039999999999E-2</v>
      </c>
      <c r="BT309">
        <v>0.160014448</v>
      </c>
      <c r="BU309">
        <v>0.241466498</v>
      </c>
      <c r="BV309">
        <v>7.2783096000000005E-2</v>
      </c>
      <c r="BW309">
        <v>0.114321835</v>
      </c>
      <c r="BX309">
        <v>7.4227921000000002E-2</v>
      </c>
      <c r="BY309">
        <v>2.1852989E-2</v>
      </c>
      <c r="BZ309">
        <v>1.3003430999999999E-2</v>
      </c>
      <c r="CA309">
        <v>42</v>
      </c>
      <c r="CB309">
        <v>26</v>
      </c>
      <c r="CC309">
        <v>7</v>
      </c>
      <c r="CD309">
        <v>6.3636364000000001E-2</v>
      </c>
      <c r="CE309">
        <v>0.38181818200000001</v>
      </c>
      <c r="CF309">
        <v>0.23636363599999999</v>
      </c>
      <c r="CG309" t="s">
        <v>164</v>
      </c>
      <c r="CH309" t="s">
        <v>2108</v>
      </c>
      <c r="CI309" t="s">
        <v>2104</v>
      </c>
      <c r="CJ309" t="s">
        <v>2101</v>
      </c>
      <c r="CK309" t="s">
        <v>2105</v>
      </c>
      <c r="CL309" t="s">
        <v>2109</v>
      </c>
    </row>
    <row r="310" spans="1:90">
      <c r="A310" s="1">
        <v>43969</v>
      </c>
      <c r="B310" t="s">
        <v>1417</v>
      </c>
      <c r="C310">
        <v>2342</v>
      </c>
      <c r="D310" t="s">
        <v>627</v>
      </c>
      <c r="E310">
        <v>1</v>
      </c>
      <c r="F310" t="s">
        <v>253</v>
      </c>
      <c r="G310" t="s">
        <v>54</v>
      </c>
      <c r="H310">
        <v>21</v>
      </c>
      <c r="I310" t="s">
        <v>201</v>
      </c>
      <c r="J310" t="s">
        <v>204</v>
      </c>
      <c r="K310">
        <v>318</v>
      </c>
      <c r="L310">
        <v>358323.1667</v>
      </c>
      <c r="M310">
        <v>2777</v>
      </c>
      <c r="N310">
        <v>2</v>
      </c>
      <c r="O310">
        <v>168</v>
      </c>
      <c r="P310">
        <v>440</v>
      </c>
      <c r="Q310">
        <v>1107</v>
      </c>
      <c r="R310">
        <v>853</v>
      </c>
      <c r="S310">
        <v>207</v>
      </c>
      <c r="T310">
        <v>7.2020199999999997E-4</v>
      </c>
      <c r="U310">
        <v>6.0496939E-2</v>
      </c>
      <c r="V310">
        <v>0.158444364</v>
      </c>
      <c r="W310">
        <v>0.39863161699999999</v>
      </c>
      <c r="X310">
        <v>0.30716600599999999</v>
      </c>
      <c r="Y310">
        <v>7.4540870999999995E-2</v>
      </c>
      <c r="Z310">
        <v>4</v>
      </c>
      <c r="AA310">
        <v>40</v>
      </c>
      <c r="AB310">
        <v>127</v>
      </c>
      <c r="AC310">
        <v>353</v>
      </c>
      <c r="AD310">
        <v>459</v>
      </c>
      <c r="AE310">
        <v>594</v>
      </c>
      <c r="AF310">
        <v>460</v>
      </c>
      <c r="AG310">
        <v>368</v>
      </c>
      <c r="AH310">
        <v>372</v>
      </c>
      <c r="AI310">
        <v>1.440403E-3</v>
      </c>
      <c r="AJ310">
        <v>1.4404033E-2</v>
      </c>
      <c r="AK310">
        <v>4.5732805000000001E-2</v>
      </c>
      <c r="AL310">
        <v>0.127115592</v>
      </c>
      <c r="AM310">
        <v>0.16528628000000001</v>
      </c>
      <c r="AN310">
        <v>0.21389989200000001</v>
      </c>
      <c r="AO310">
        <v>0.16564638100000001</v>
      </c>
      <c r="AP310">
        <v>0.132517105</v>
      </c>
      <c r="AQ310">
        <v>0.133957508</v>
      </c>
      <c r="AR310">
        <v>6608</v>
      </c>
      <c r="AS310">
        <v>264</v>
      </c>
      <c r="AT310">
        <v>189</v>
      </c>
      <c r="AU310">
        <v>123</v>
      </c>
      <c r="AV310">
        <v>395</v>
      </c>
      <c r="AW310">
        <v>111</v>
      </c>
      <c r="AX310">
        <v>186</v>
      </c>
      <c r="AY310">
        <v>140</v>
      </c>
      <c r="AZ310">
        <v>325</v>
      </c>
      <c r="BA310">
        <v>276</v>
      </c>
      <c r="BB310">
        <v>1084</v>
      </c>
      <c r="BC310">
        <v>1487</v>
      </c>
      <c r="BD310">
        <v>545</v>
      </c>
      <c r="BE310">
        <v>796</v>
      </c>
      <c r="BF310">
        <v>478</v>
      </c>
      <c r="BG310">
        <v>128</v>
      </c>
      <c r="BH310">
        <v>81</v>
      </c>
      <c r="BI310">
        <v>44.3</v>
      </c>
      <c r="BJ310">
        <v>46</v>
      </c>
      <c r="BK310">
        <v>3.9951573999999997E-2</v>
      </c>
      <c r="BL310">
        <v>2.8601695E-2</v>
      </c>
      <c r="BM310">
        <v>1.8613800999999999E-2</v>
      </c>
      <c r="BN310">
        <v>5.9776029000000001E-2</v>
      </c>
      <c r="BO310">
        <v>1.6797821000000001E-2</v>
      </c>
      <c r="BP310">
        <v>2.8147700000000001E-2</v>
      </c>
      <c r="BQ310">
        <v>2.1186441E-2</v>
      </c>
      <c r="BR310">
        <v>4.9182809000000001E-2</v>
      </c>
      <c r="BS310">
        <v>4.1767553999999998E-2</v>
      </c>
      <c r="BT310">
        <v>0.16404358399999999</v>
      </c>
      <c r="BU310">
        <v>0.22503026600000001</v>
      </c>
      <c r="BV310">
        <v>8.2475786999999995E-2</v>
      </c>
      <c r="BW310">
        <v>0.120460048</v>
      </c>
      <c r="BX310">
        <v>7.2336561999999993E-2</v>
      </c>
      <c r="BY310">
        <v>1.9370459999999999E-2</v>
      </c>
      <c r="BZ310">
        <v>1.2257868999999999E-2</v>
      </c>
      <c r="CA310">
        <v>108</v>
      </c>
      <c r="CB310">
        <v>75</v>
      </c>
      <c r="CC310">
        <v>62</v>
      </c>
      <c r="CD310">
        <v>0.19496855299999999</v>
      </c>
      <c r="CE310">
        <v>0.33962264199999997</v>
      </c>
      <c r="CF310">
        <v>0.235849057</v>
      </c>
      <c r="CG310" t="s">
        <v>158</v>
      </c>
      <c r="CH310" t="s">
        <v>2099</v>
      </c>
      <c r="CI310" t="s">
        <v>2100</v>
      </c>
      <c r="CJ310" t="s">
        <v>2101</v>
      </c>
      <c r="CK310" t="s">
        <v>2102</v>
      </c>
      <c r="CL310" t="s">
        <v>2103</v>
      </c>
    </row>
    <row r="311" spans="1:90">
      <c r="A311" s="1">
        <v>43957</v>
      </c>
      <c r="B311" t="s">
        <v>1418</v>
      </c>
      <c r="C311">
        <v>7747</v>
      </c>
      <c r="D311" t="s">
        <v>658</v>
      </c>
      <c r="E311">
        <v>2</v>
      </c>
      <c r="F311" t="s">
        <v>253</v>
      </c>
      <c r="G311" t="s">
        <v>29</v>
      </c>
      <c r="H311">
        <v>39</v>
      </c>
      <c r="I311" t="s">
        <v>201</v>
      </c>
      <c r="J311" t="s">
        <v>181</v>
      </c>
      <c r="K311">
        <v>260</v>
      </c>
      <c r="L311">
        <v>344924.06540000002</v>
      </c>
      <c r="M311">
        <v>3007</v>
      </c>
      <c r="N311">
        <v>2</v>
      </c>
      <c r="O311">
        <v>65</v>
      </c>
      <c r="P311">
        <v>662</v>
      </c>
      <c r="Q311">
        <v>1072</v>
      </c>
      <c r="R311">
        <v>1034</v>
      </c>
      <c r="S311">
        <v>172</v>
      </c>
      <c r="T311">
        <v>6.6511499999999998E-4</v>
      </c>
      <c r="U311">
        <v>2.1616229000000001E-2</v>
      </c>
      <c r="V311">
        <v>0.220152976</v>
      </c>
      <c r="W311">
        <v>0.356501497</v>
      </c>
      <c r="X311">
        <v>0.34386431699999997</v>
      </c>
      <c r="Y311">
        <v>5.7199867000000001E-2</v>
      </c>
      <c r="Z311">
        <v>4</v>
      </c>
      <c r="AA311">
        <v>15</v>
      </c>
      <c r="AB311">
        <v>58</v>
      </c>
      <c r="AC311">
        <v>550</v>
      </c>
      <c r="AD311">
        <v>551</v>
      </c>
      <c r="AE311">
        <v>519</v>
      </c>
      <c r="AF311">
        <v>407</v>
      </c>
      <c r="AG311">
        <v>435</v>
      </c>
      <c r="AH311">
        <v>468</v>
      </c>
      <c r="AI311">
        <v>1.330229E-3</v>
      </c>
      <c r="AJ311">
        <v>4.9883599999999998E-3</v>
      </c>
      <c r="AK311">
        <v>1.9288327000000001E-2</v>
      </c>
      <c r="AL311">
        <v>0.182906551</v>
      </c>
      <c r="AM311">
        <v>0.18323910900000001</v>
      </c>
      <c r="AN311">
        <v>0.172597273</v>
      </c>
      <c r="AO311">
        <v>0.135350848</v>
      </c>
      <c r="AP311">
        <v>0.144662454</v>
      </c>
      <c r="AQ311">
        <v>0.15563684699999999</v>
      </c>
      <c r="AR311">
        <v>7880</v>
      </c>
      <c r="AS311">
        <v>803</v>
      </c>
      <c r="AT311">
        <v>449</v>
      </c>
      <c r="AU311">
        <v>251</v>
      </c>
      <c r="AV311">
        <v>530</v>
      </c>
      <c r="AW311">
        <v>105</v>
      </c>
      <c r="AX311">
        <v>168</v>
      </c>
      <c r="AY311">
        <v>139</v>
      </c>
      <c r="AZ311">
        <v>307</v>
      </c>
      <c r="BA311">
        <v>486</v>
      </c>
      <c r="BB311">
        <v>2448</v>
      </c>
      <c r="BC311">
        <v>1453</v>
      </c>
      <c r="BD311">
        <v>250</v>
      </c>
      <c r="BE311">
        <v>327</v>
      </c>
      <c r="BF311">
        <v>144</v>
      </c>
      <c r="BG311">
        <v>15</v>
      </c>
      <c r="BH311">
        <v>5</v>
      </c>
      <c r="BI311">
        <v>32.5</v>
      </c>
      <c r="BJ311">
        <v>35</v>
      </c>
      <c r="BK311">
        <v>0.10190355299999999</v>
      </c>
      <c r="BL311">
        <v>5.6979694999999997E-2</v>
      </c>
      <c r="BM311">
        <v>3.1852791999999998E-2</v>
      </c>
      <c r="BN311">
        <v>6.7258883000000005E-2</v>
      </c>
      <c r="BO311">
        <v>1.3324872999999999E-2</v>
      </c>
      <c r="BP311">
        <v>2.1319797000000001E-2</v>
      </c>
      <c r="BQ311">
        <v>1.7639594000000001E-2</v>
      </c>
      <c r="BR311">
        <v>3.8959391000000003E-2</v>
      </c>
      <c r="BS311">
        <v>6.1675127000000003E-2</v>
      </c>
      <c r="BT311">
        <v>0.31065989799999999</v>
      </c>
      <c r="BU311">
        <v>0.18439086299999999</v>
      </c>
      <c r="BV311">
        <v>3.1725888000000001E-2</v>
      </c>
      <c r="BW311">
        <v>4.1497461999999999E-2</v>
      </c>
      <c r="BX311">
        <v>1.8274111999999999E-2</v>
      </c>
      <c r="BY311">
        <v>1.9035530000000001E-3</v>
      </c>
      <c r="BZ311">
        <v>6.3451800000000004E-4</v>
      </c>
      <c r="CA311">
        <v>64</v>
      </c>
      <c r="CB311">
        <v>84</v>
      </c>
      <c r="CC311">
        <v>34</v>
      </c>
      <c r="CD311">
        <v>0.13076923100000001</v>
      </c>
      <c r="CE311">
        <v>0.24615384600000001</v>
      </c>
      <c r="CF311">
        <v>0.32307692300000002</v>
      </c>
      <c r="CG311" t="s">
        <v>160</v>
      </c>
      <c r="CH311" t="s">
        <v>2106</v>
      </c>
      <c r="CI311" t="s">
        <v>2100</v>
      </c>
      <c r="CJ311" t="s">
        <v>2101</v>
      </c>
      <c r="CK311" t="s">
        <v>2102</v>
      </c>
      <c r="CL311" t="s">
        <v>2107</v>
      </c>
    </row>
    <row r="312" spans="1:90">
      <c r="B312" t="s">
        <v>1419</v>
      </c>
      <c r="C312">
        <v>2342</v>
      </c>
      <c r="D312" t="s">
        <v>493</v>
      </c>
      <c r="E312">
        <v>1</v>
      </c>
      <c r="F312" t="s">
        <v>253</v>
      </c>
      <c r="G312" t="s">
        <v>111</v>
      </c>
      <c r="H312">
        <v>33</v>
      </c>
      <c r="I312" t="s">
        <v>201</v>
      </c>
      <c r="J312" t="s">
        <v>198</v>
      </c>
      <c r="K312">
        <v>80</v>
      </c>
      <c r="L312">
        <v>262495.8125</v>
      </c>
      <c r="M312">
        <v>1478</v>
      </c>
      <c r="N312">
        <v>3</v>
      </c>
      <c r="O312">
        <v>69</v>
      </c>
      <c r="P312">
        <v>441</v>
      </c>
      <c r="Q312">
        <v>615</v>
      </c>
      <c r="R312">
        <v>316</v>
      </c>
      <c r="S312">
        <v>34</v>
      </c>
      <c r="T312">
        <v>2.0297700000000002E-3</v>
      </c>
      <c r="U312">
        <v>4.6684708999999998E-2</v>
      </c>
      <c r="V312">
        <v>0.29837618399999999</v>
      </c>
      <c r="W312">
        <v>0.41610284199999997</v>
      </c>
      <c r="X312">
        <v>0.21380243600000001</v>
      </c>
      <c r="Y312">
        <v>2.300406E-2</v>
      </c>
      <c r="Z312">
        <v>2</v>
      </c>
      <c r="AA312">
        <v>25</v>
      </c>
      <c r="AB312">
        <v>59</v>
      </c>
      <c r="AC312">
        <v>303</v>
      </c>
      <c r="AD312">
        <v>378</v>
      </c>
      <c r="AE312">
        <v>315</v>
      </c>
      <c r="AF312">
        <v>202</v>
      </c>
      <c r="AG312">
        <v>127</v>
      </c>
      <c r="AH312">
        <v>67</v>
      </c>
      <c r="AI312">
        <v>1.3531800000000001E-3</v>
      </c>
      <c r="AJ312">
        <v>1.6914749999999999E-2</v>
      </c>
      <c r="AK312">
        <v>3.9918809E-2</v>
      </c>
      <c r="AL312">
        <v>0.20500676600000001</v>
      </c>
      <c r="AM312">
        <v>0.25575101500000003</v>
      </c>
      <c r="AN312">
        <v>0.21312584600000001</v>
      </c>
      <c r="AO312">
        <v>0.136671177</v>
      </c>
      <c r="AP312">
        <v>8.5926928E-2</v>
      </c>
      <c r="AQ312">
        <v>4.5331529000000002E-2</v>
      </c>
      <c r="AR312">
        <v>3666</v>
      </c>
      <c r="AS312">
        <v>227</v>
      </c>
      <c r="AT312">
        <v>128</v>
      </c>
      <c r="AU312">
        <v>83</v>
      </c>
      <c r="AV312">
        <v>250</v>
      </c>
      <c r="AW312">
        <v>41</v>
      </c>
      <c r="AX312">
        <v>100</v>
      </c>
      <c r="AY312">
        <v>82</v>
      </c>
      <c r="AZ312">
        <v>218</v>
      </c>
      <c r="BA312">
        <v>219</v>
      </c>
      <c r="BB312">
        <v>793</v>
      </c>
      <c r="BC312">
        <v>883</v>
      </c>
      <c r="BD312">
        <v>227</v>
      </c>
      <c r="BE312">
        <v>258</v>
      </c>
      <c r="BF312">
        <v>125</v>
      </c>
      <c r="BG312">
        <v>20</v>
      </c>
      <c r="BH312">
        <v>12</v>
      </c>
      <c r="BI312">
        <v>38</v>
      </c>
      <c r="BJ312">
        <v>40</v>
      </c>
      <c r="BK312">
        <v>6.1920349E-2</v>
      </c>
      <c r="BL312">
        <v>3.4915439E-2</v>
      </c>
      <c r="BM312">
        <v>2.2640480000000001E-2</v>
      </c>
      <c r="BN312">
        <v>6.8194217000000001E-2</v>
      </c>
      <c r="BO312">
        <v>1.1183851999999999E-2</v>
      </c>
      <c r="BP312">
        <v>2.7277686999999998E-2</v>
      </c>
      <c r="BQ312">
        <v>2.2367702999999999E-2</v>
      </c>
      <c r="BR312">
        <v>5.9465357000000003E-2</v>
      </c>
      <c r="BS312">
        <v>5.9738133999999998E-2</v>
      </c>
      <c r="BT312">
        <v>0.216312057</v>
      </c>
      <c r="BU312">
        <v>0.24086197500000001</v>
      </c>
      <c r="BV312">
        <v>6.1920349E-2</v>
      </c>
      <c r="BW312">
        <v>7.0376432000000003E-2</v>
      </c>
      <c r="BX312">
        <v>3.4097109E-2</v>
      </c>
      <c r="BY312">
        <v>5.4555369999999999E-3</v>
      </c>
      <c r="BZ312">
        <v>3.273322E-3</v>
      </c>
      <c r="CA312">
        <v>18</v>
      </c>
      <c r="CB312">
        <v>28</v>
      </c>
      <c r="CC312">
        <v>5</v>
      </c>
      <c r="CD312">
        <v>6.25E-2</v>
      </c>
      <c r="CE312">
        <v>0.22500000000000001</v>
      </c>
      <c r="CF312">
        <v>0.35</v>
      </c>
      <c r="CG312" t="s">
        <v>158</v>
      </c>
      <c r="CH312" t="s">
        <v>2099</v>
      </c>
      <c r="CI312" t="s">
        <v>2100</v>
      </c>
      <c r="CJ312" t="s">
        <v>2101</v>
      </c>
      <c r="CK312" t="s">
        <v>2102</v>
      </c>
      <c r="CL312" t="s">
        <v>2103</v>
      </c>
    </row>
    <row r="313" spans="1:90">
      <c r="A313" s="1">
        <v>43981</v>
      </c>
      <c r="B313" t="s">
        <v>1420</v>
      </c>
      <c r="C313">
        <v>6825</v>
      </c>
      <c r="D313" t="s">
        <v>834</v>
      </c>
      <c r="E313">
        <v>1</v>
      </c>
      <c r="F313" t="s">
        <v>253</v>
      </c>
      <c r="G313" t="s">
        <v>144</v>
      </c>
      <c r="H313">
        <v>17</v>
      </c>
      <c r="I313" t="s">
        <v>228</v>
      </c>
      <c r="J313" t="s">
        <v>222</v>
      </c>
      <c r="K313">
        <v>120</v>
      </c>
      <c r="L313">
        <v>959626.66669999994</v>
      </c>
      <c r="M313">
        <v>2311</v>
      </c>
      <c r="N313">
        <v>3</v>
      </c>
      <c r="O313">
        <v>141</v>
      </c>
      <c r="P313">
        <v>561</v>
      </c>
      <c r="Q313">
        <v>656</v>
      </c>
      <c r="R313">
        <v>460</v>
      </c>
      <c r="S313">
        <v>490</v>
      </c>
      <c r="T313">
        <v>1.298139E-3</v>
      </c>
      <c r="U313">
        <v>6.1012548999999999E-2</v>
      </c>
      <c r="V313">
        <v>0.24275205499999999</v>
      </c>
      <c r="W313">
        <v>0.28385980100000002</v>
      </c>
      <c r="X313">
        <v>0.19904803099999999</v>
      </c>
      <c r="Y313">
        <v>0.21202942399999999</v>
      </c>
      <c r="Z313">
        <v>2</v>
      </c>
      <c r="AA313">
        <v>43</v>
      </c>
      <c r="AB313">
        <v>125</v>
      </c>
      <c r="AC313">
        <v>383</v>
      </c>
      <c r="AD313">
        <v>331</v>
      </c>
      <c r="AE313">
        <v>314</v>
      </c>
      <c r="AF313">
        <v>241</v>
      </c>
      <c r="AG313">
        <v>222</v>
      </c>
      <c r="AH313">
        <v>650</v>
      </c>
      <c r="AI313">
        <v>8.6542599999999998E-4</v>
      </c>
      <c r="AJ313">
        <v>1.8606663999999998E-2</v>
      </c>
      <c r="AK313">
        <v>5.4089139000000001E-2</v>
      </c>
      <c r="AL313">
        <v>0.16572912200000001</v>
      </c>
      <c r="AM313">
        <v>0.14322804</v>
      </c>
      <c r="AN313">
        <v>0.13587191700000001</v>
      </c>
      <c r="AO313">
        <v>0.10428386000000001</v>
      </c>
      <c r="AP313">
        <v>9.6062310999999997E-2</v>
      </c>
      <c r="AQ313">
        <v>0.28126352199999999</v>
      </c>
      <c r="AR313">
        <v>5725</v>
      </c>
      <c r="AS313">
        <v>245</v>
      </c>
      <c r="AT313">
        <v>154</v>
      </c>
      <c r="AU313">
        <v>108</v>
      </c>
      <c r="AV313">
        <v>315</v>
      </c>
      <c r="AW313">
        <v>68</v>
      </c>
      <c r="AX313">
        <v>143</v>
      </c>
      <c r="AY313">
        <v>96</v>
      </c>
      <c r="AZ313">
        <v>274</v>
      </c>
      <c r="BA313">
        <v>267</v>
      </c>
      <c r="BB313">
        <v>897</v>
      </c>
      <c r="BC313">
        <v>1362</v>
      </c>
      <c r="BD313">
        <v>483</v>
      </c>
      <c r="BE313">
        <v>669</v>
      </c>
      <c r="BF313">
        <v>441</v>
      </c>
      <c r="BG313">
        <v>120</v>
      </c>
      <c r="BH313">
        <v>83</v>
      </c>
      <c r="BI313">
        <v>45.1</v>
      </c>
      <c r="BJ313">
        <v>48</v>
      </c>
      <c r="BK313">
        <v>4.2794760000000001E-2</v>
      </c>
      <c r="BL313">
        <v>2.6899563000000001E-2</v>
      </c>
      <c r="BM313">
        <v>1.8864629000000001E-2</v>
      </c>
      <c r="BN313">
        <v>5.5021833999999999E-2</v>
      </c>
      <c r="BO313">
        <v>1.1877729E-2</v>
      </c>
      <c r="BP313">
        <v>2.4978166E-2</v>
      </c>
      <c r="BQ313">
        <v>1.6768558999999999E-2</v>
      </c>
      <c r="BR313">
        <v>4.7860262000000001E-2</v>
      </c>
      <c r="BS313">
        <v>4.6637554999999997E-2</v>
      </c>
      <c r="BT313">
        <v>0.15668122300000001</v>
      </c>
      <c r="BU313">
        <v>0.23790393000000001</v>
      </c>
      <c r="BV313">
        <v>8.4366811999999999E-2</v>
      </c>
      <c r="BW313">
        <v>0.116855895</v>
      </c>
      <c r="BX313">
        <v>7.7030567999999994E-2</v>
      </c>
      <c r="BY313">
        <v>2.0960698999999999E-2</v>
      </c>
      <c r="BZ313">
        <v>1.4497817E-2</v>
      </c>
      <c r="CA313">
        <v>52</v>
      </c>
      <c r="CB313">
        <v>14</v>
      </c>
      <c r="CC313">
        <v>23</v>
      </c>
      <c r="CD313">
        <v>0.19166666700000001</v>
      </c>
      <c r="CE313">
        <v>0.43333333299999999</v>
      </c>
      <c r="CF313">
        <v>0.116666667</v>
      </c>
      <c r="CG313" t="s">
        <v>162</v>
      </c>
      <c r="CH313" t="s">
        <v>2113</v>
      </c>
      <c r="CI313" t="s">
        <v>2111</v>
      </c>
      <c r="CJ313" t="s">
        <v>2114</v>
      </c>
      <c r="CK313" t="s">
        <v>2105</v>
      </c>
      <c r="CL313" t="s">
        <v>2112</v>
      </c>
    </row>
    <row r="314" spans="1:90">
      <c r="A314" s="1">
        <v>43957</v>
      </c>
      <c r="B314" t="s">
        <v>1421</v>
      </c>
      <c r="C314">
        <v>1765</v>
      </c>
      <c r="D314" t="s">
        <v>452</v>
      </c>
      <c r="E314">
        <v>2</v>
      </c>
      <c r="F314" t="s">
        <v>255</v>
      </c>
      <c r="G314" t="s">
        <v>106</v>
      </c>
      <c r="H314">
        <v>36</v>
      </c>
      <c r="I314" t="s">
        <v>201</v>
      </c>
      <c r="J314" t="s">
        <v>187</v>
      </c>
      <c r="K314">
        <v>229</v>
      </c>
      <c r="L314">
        <v>286127.72489999997</v>
      </c>
      <c r="M314">
        <v>3652</v>
      </c>
      <c r="N314">
        <v>3</v>
      </c>
      <c r="O314">
        <v>164</v>
      </c>
      <c r="P314">
        <v>806</v>
      </c>
      <c r="Q314">
        <v>1626</v>
      </c>
      <c r="R314">
        <v>894</v>
      </c>
      <c r="S314">
        <v>159</v>
      </c>
      <c r="T314">
        <v>8.21468E-4</v>
      </c>
      <c r="U314">
        <v>4.49069E-2</v>
      </c>
      <c r="V314">
        <v>0.22070098599999999</v>
      </c>
      <c r="W314">
        <v>0.44523548699999999</v>
      </c>
      <c r="X314">
        <v>0.24479737100000001</v>
      </c>
      <c r="Y314">
        <v>4.3537788000000001E-2</v>
      </c>
      <c r="Z314">
        <v>3</v>
      </c>
      <c r="AA314">
        <v>36</v>
      </c>
      <c r="AB314">
        <v>139</v>
      </c>
      <c r="AC314">
        <v>472</v>
      </c>
      <c r="AD314">
        <v>821</v>
      </c>
      <c r="AE314">
        <v>837</v>
      </c>
      <c r="AF314">
        <v>604</v>
      </c>
      <c r="AG314">
        <v>402</v>
      </c>
      <c r="AH314">
        <v>338</v>
      </c>
      <c r="AI314">
        <v>8.21468E-4</v>
      </c>
      <c r="AJ314">
        <v>9.857612E-3</v>
      </c>
      <c r="AK314">
        <v>3.8061336000000001E-2</v>
      </c>
      <c r="AL314">
        <v>0.12924425</v>
      </c>
      <c r="AM314">
        <v>0.224808324</v>
      </c>
      <c r="AN314">
        <v>0.229189485</v>
      </c>
      <c r="AO314">
        <v>0.16538882799999999</v>
      </c>
      <c r="AP314">
        <v>0.11007667</v>
      </c>
      <c r="AQ314">
        <v>9.2552025999999996E-2</v>
      </c>
      <c r="AR314">
        <v>8525</v>
      </c>
      <c r="AS314">
        <v>376</v>
      </c>
      <c r="AT314">
        <v>270</v>
      </c>
      <c r="AU314">
        <v>180</v>
      </c>
      <c r="AV314">
        <v>464</v>
      </c>
      <c r="AW314">
        <v>106</v>
      </c>
      <c r="AX314">
        <v>177</v>
      </c>
      <c r="AY314">
        <v>174</v>
      </c>
      <c r="AZ314">
        <v>372</v>
      </c>
      <c r="BA314">
        <v>346</v>
      </c>
      <c r="BB314">
        <v>1540</v>
      </c>
      <c r="BC314">
        <v>1934</v>
      </c>
      <c r="BD314">
        <v>751</v>
      </c>
      <c r="BE314">
        <v>1039</v>
      </c>
      <c r="BF314">
        <v>585</v>
      </c>
      <c r="BG314">
        <v>156</v>
      </c>
      <c r="BH314">
        <v>55</v>
      </c>
      <c r="BI314">
        <v>44.2</v>
      </c>
      <c r="BJ314">
        <v>46</v>
      </c>
      <c r="BK314">
        <v>4.4105572000000003E-2</v>
      </c>
      <c r="BL314">
        <v>3.1671553999999998E-2</v>
      </c>
      <c r="BM314">
        <v>2.111437E-2</v>
      </c>
      <c r="BN314">
        <v>5.4428152E-2</v>
      </c>
      <c r="BO314">
        <v>1.2434018E-2</v>
      </c>
      <c r="BP314">
        <v>2.0762462999999998E-2</v>
      </c>
      <c r="BQ314">
        <v>2.0410556999999999E-2</v>
      </c>
      <c r="BR314">
        <v>4.3636363999999997E-2</v>
      </c>
      <c r="BS314">
        <v>4.0586509999999999E-2</v>
      </c>
      <c r="BT314">
        <v>0.180645161</v>
      </c>
      <c r="BU314">
        <v>0.22686217</v>
      </c>
      <c r="BV314">
        <v>8.8093842000000006E-2</v>
      </c>
      <c r="BW314">
        <v>0.121876833</v>
      </c>
      <c r="BX314">
        <v>6.8621700999999993E-2</v>
      </c>
      <c r="BY314">
        <v>1.8299119999999999E-2</v>
      </c>
      <c r="BZ314">
        <v>6.4516130000000001E-3</v>
      </c>
      <c r="CA314">
        <v>104</v>
      </c>
      <c r="CB314">
        <v>68</v>
      </c>
      <c r="CC314">
        <v>12</v>
      </c>
      <c r="CD314">
        <v>5.2401746999999999E-2</v>
      </c>
      <c r="CE314">
        <v>0.45414847200000003</v>
      </c>
      <c r="CF314">
        <v>0.29694323099999997</v>
      </c>
      <c r="CG314" t="s">
        <v>157</v>
      </c>
      <c r="CH314" t="s">
        <v>2108</v>
      </c>
      <c r="CI314" t="s">
        <v>2100</v>
      </c>
      <c r="CJ314" t="s">
        <v>2101</v>
      </c>
      <c r="CK314" t="s">
        <v>2102</v>
      </c>
      <c r="CL314" t="s">
        <v>2109</v>
      </c>
    </row>
    <row r="315" spans="1:90">
      <c r="A315" s="1">
        <v>43973</v>
      </c>
      <c r="B315" t="s">
        <v>1422</v>
      </c>
      <c r="C315">
        <v>5422</v>
      </c>
      <c r="D315" t="s">
        <v>913</v>
      </c>
      <c r="E315">
        <v>2</v>
      </c>
      <c r="F315" t="s">
        <v>253</v>
      </c>
      <c r="G315" t="s">
        <v>123</v>
      </c>
      <c r="H315">
        <v>20</v>
      </c>
      <c r="I315" t="s">
        <v>228</v>
      </c>
      <c r="J315" t="s">
        <v>219</v>
      </c>
      <c r="K315">
        <v>195</v>
      </c>
      <c r="L315">
        <v>522477.94870000001</v>
      </c>
      <c r="M315">
        <v>2346</v>
      </c>
      <c r="N315">
        <v>10</v>
      </c>
      <c r="O315">
        <v>438</v>
      </c>
      <c r="P315">
        <v>751</v>
      </c>
      <c r="Q315">
        <v>616</v>
      </c>
      <c r="R315">
        <v>407</v>
      </c>
      <c r="S315">
        <v>124</v>
      </c>
      <c r="T315">
        <v>4.2625750000000002E-3</v>
      </c>
      <c r="U315">
        <v>0.18670076699999999</v>
      </c>
      <c r="V315">
        <v>0.32011935200000002</v>
      </c>
      <c r="W315">
        <v>0.26257459500000002</v>
      </c>
      <c r="X315">
        <v>0.173486786</v>
      </c>
      <c r="Y315">
        <v>5.2855924999999998E-2</v>
      </c>
      <c r="Z315">
        <v>24</v>
      </c>
      <c r="AA315">
        <v>77</v>
      </c>
      <c r="AB315">
        <v>371</v>
      </c>
      <c r="AC315">
        <v>523</v>
      </c>
      <c r="AD315">
        <v>408</v>
      </c>
      <c r="AE315">
        <v>327</v>
      </c>
      <c r="AF315">
        <v>233</v>
      </c>
      <c r="AG315">
        <v>181</v>
      </c>
      <c r="AH315">
        <v>202</v>
      </c>
      <c r="AI315">
        <v>1.0230179000000001E-2</v>
      </c>
      <c r="AJ315">
        <v>3.2821823999999999E-2</v>
      </c>
      <c r="AK315">
        <v>0.15814151700000001</v>
      </c>
      <c r="AL315">
        <v>0.22293265100000001</v>
      </c>
      <c r="AM315">
        <v>0.17391304299999999</v>
      </c>
      <c r="AN315">
        <v>0.13938618899999999</v>
      </c>
      <c r="AO315">
        <v>9.9317987999999996E-2</v>
      </c>
      <c r="AP315">
        <v>7.7152600000000002E-2</v>
      </c>
      <c r="AQ315">
        <v>8.6104006999999996E-2</v>
      </c>
      <c r="AR315">
        <v>5362</v>
      </c>
      <c r="AS315">
        <v>303</v>
      </c>
      <c r="AT315">
        <v>163</v>
      </c>
      <c r="AU315">
        <v>104</v>
      </c>
      <c r="AV315">
        <v>288</v>
      </c>
      <c r="AW315">
        <v>53</v>
      </c>
      <c r="AX315">
        <v>131</v>
      </c>
      <c r="AY315">
        <v>136</v>
      </c>
      <c r="AZ315">
        <v>384</v>
      </c>
      <c r="BA315">
        <v>351</v>
      </c>
      <c r="BB315">
        <v>1160</v>
      </c>
      <c r="BC315">
        <v>999</v>
      </c>
      <c r="BD315">
        <v>297</v>
      </c>
      <c r="BE315">
        <v>414</v>
      </c>
      <c r="BF315">
        <v>351</v>
      </c>
      <c r="BG315">
        <v>127</v>
      </c>
      <c r="BH315">
        <v>101</v>
      </c>
      <c r="BI315">
        <v>40.9</v>
      </c>
      <c r="BJ315">
        <v>40</v>
      </c>
      <c r="BK315">
        <v>5.6508765000000002E-2</v>
      </c>
      <c r="BL315">
        <v>3.0399104999999999E-2</v>
      </c>
      <c r="BM315">
        <v>1.9395748000000001E-2</v>
      </c>
      <c r="BN315">
        <v>5.3711302000000002E-2</v>
      </c>
      <c r="BO315">
        <v>9.8843720000000006E-3</v>
      </c>
      <c r="BP315">
        <v>2.4431181999999999E-2</v>
      </c>
      <c r="BQ315">
        <v>2.5363670000000001E-2</v>
      </c>
      <c r="BR315">
        <v>7.1615069000000003E-2</v>
      </c>
      <c r="BS315">
        <v>6.5460648999999996E-2</v>
      </c>
      <c r="BT315">
        <v>0.21633718800000001</v>
      </c>
      <c r="BU315">
        <v>0.18631107799999999</v>
      </c>
      <c r="BV315">
        <v>5.538978E-2</v>
      </c>
      <c r="BW315">
        <v>7.7209996000000003E-2</v>
      </c>
      <c r="BX315">
        <v>6.5460648999999996E-2</v>
      </c>
      <c r="BY315">
        <v>2.3685192000000001E-2</v>
      </c>
      <c r="BZ315">
        <v>1.8836255E-2</v>
      </c>
      <c r="CA315">
        <v>34</v>
      </c>
      <c r="CB315">
        <v>30</v>
      </c>
      <c r="CC315">
        <v>58</v>
      </c>
      <c r="CD315">
        <v>0.297435897</v>
      </c>
      <c r="CE315">
        <v>0.174358974</v>
      </c>
      <c r="CF315">
        <v>0.15384615400000001</v>
      </c>
      <c r="CG315" t="s">
        <v>164</v>
      </c>
      <c r="CH315" t="s">
        <v>2108</v>
      </c>
      <c r="CI315" t="s">
        <v>2104</v>
      </c>
      <c r="CJ315" t="s">
        <v>2101</v>
      </c>
      <c r="CK315" t="s">
        <v>2105</v>
      </c>
      <c r="CL315" t="s">
        <v>2109</v>
      </c>
    </row>
    <row r="316" spans="1:90">
      <c r="A316" s="1">
        <v>43962</v>
      </c>
      <c r="B316" t="s">
        <v>1423</v>
      </c>
      <c r="C316">
        <v>1765</v>
      </c>
      <c r="D316" t="s">
        <v>598</v>
      </c>
      <c r="E316">
        <v>1</v>
      </c>
      <c r="F316" t="s">
        <v>253</v>
      </c>
      <c r="G316" t="s">
        <v>42</v>
      </c>
      <c r="H316">
        <v>42</v>
      </c>
      <c r="I316" t="s">
        <v>201</v>
      </c>
      <c r="J316" t="s">
        <v>189</v>
      </c>
      <c r="K316">
        <v>234</v>
      </c>
      <c r="L316">
        <v>179424.55129999999</v>
      </c>
      <c r="M316">
        <v>5544</v>
      </c>
      <c r="N316">
        <v>13</v>
      </c>
      <c r="O316">
        <v>1047</v>
      </c>
      <c r="P316">
        <v>2025</v>
      </c>
      <c r="Q316">
        <v>1900</v>
      </c>
      <c r="R316">
        <v>440</v>
      </c>
      <c r="S316">
        <v>119</v>
      </c>
      <c r="T316">
        <v>2.344877E-3</v>
      </c>
      <c r="U316">
        <v>0.18885281400000001</v>
      </c>
      <c r="V316">
        <v>0.36525974</v>
      </c>
      <c r="W316">
        <v>0.34271284299999999</v>
      </c>
      <c r="X316">
        <v>7.9365079000000005E-2</v>
      </c>
      <c r="Y316">
        <v>2.1464646E-2</v>
      </c>
      <c r="Z316">
        <v>30</v>
      </c>
      <c r="AA316">
        <v>186</v>
      </c>
      <c r="AB316">
        <v>880</v>
      </c>
      <c r="AC316">
        <v>1699</v>
      </c>
      <c r="AD316">
        <v>1001</v>
      </c>
      <c r="AE316">
        <v>941</v>
      </c>
      <c r="AF316">
        <v>459</v>
      </c>
      <c r="AG316">
        <v>232</v>
      </c>
      <c r="AH316">
        <v>116</v>
      </c>
      <c r="AI316">
        <v>5.4112550000000002E-3</v>
      </c>
      <c r="AJ316">
        <v>3.3549783999999999E-2</v>
      </c>
      <c r="AK316">
        <v>0.15873015900000001</v>
      </c>
      <c r="AL316">
        <v>0.306457431</v>
      </c>
      <c r="AM316">
        <v>0.18055555600000001</v>
      </c>
      <c r="AN316">
        <v>0.169733045</v>
      </c>
      <c r="AO316">
        <v>8.2792208000000006E-2</v>
      </c>
      <c r="AP316">
        <v>4.1847042000000001E-2</v>
      </c>
      <c r="AQ316">
        <v>2.0923521E-2</v>
      </c>
      <c r="AR316">
        <v>12214</v>
      </c>
      <c r="AS316">
        <v>869</v>
      </c>
      <c r="AT316">
        <v>472</v>
      </c>
      <c r="AU316">
        <v>279</v>
      </c>
      <c r="AV316">
        <v>794</v>
      </c>
      <c r="AW316">
        <v>156</v>
      </c>
      <c r="AX316">
        <v>368</v>
      </c>
      <c r="AY316">
        <v>423</v>
      </c>
      <c r="AZ316">
        <v>847</v>
      </c>
      <c r="BA316">
        <v>845</v>
      </c>
      <c r="BB316">
        <v>2553</v>
      </c>
      <c r="BC316">
        <v>2251</v>
      </c>
      <c r="BD316">
        <v>646</v>
      </c>
      <c r="BE316">
        <v>928</v>
      </c>
      <c r="BF316">
        <v>529</v>
      </c>
      <c r="BG316">
        <v>180</v>
      </c>
      <c r="BH316">
        <v>74</v>
      </c>
      <c r="BI316">
        <v>37.200000000000003</v>
      </c>
      <c r="BJ316">
        <v>37</v>
      </c>
      <c r="BK316">
        <v>7.1147863000000006E-2</v>
      </c>
      <c r="BL316">
        <v>3.8644179000000001E-2</v>
      </c>
      <c r="BM316">
        <v>2.2842640000000001E-2</v>
      </c>
      <c r="BN316">
        <v>6.5007368999999995E-2</v>
      </c>
      <c r="BO316">
        <v>1.2772229E-2</v>
      </c>
      <c r="BP316">
        <v>3.0129360000000001E-2</v>
      </c>
      <c r="BQ316">
        <v>3.4632389E-2</v>
      </c>
      <c r="BR316">
        <v>6.9346650999999995E-2</v>
      </c>
      <c r="BS316">
        <v>6.9182905000000003E-2</v>
      </c>
      <c r="BT316">
        <v>0.20902243300000001</v>
      </c>
      <c r="BU316">
        <v>0.184296709</v>
      </c>
      <c r="BV316">
        <v>5.2890126000000003E-2</v>
      </c>
      <c r="BW316">
        <v>7.5978384999999996E-2</v>
      </c>
      <c r="BX316">
        <v>4.3310954999999998E-2</v>
      </c>
      <c r="BY316">
        <v>1.4737187000000001E-2</v>
      </c>
      <c r="BZ316">
        <v>6.0586210000000001E-3</v>
      </c>
      <c r="CA316">
        <v>7</v>
      </c>
      <c r="CB316">
        <v>88</v>
      </c>
      <c r="CC316">
        <v>62</v>
      </c>
      <c r="CD316">
        <v>0.264957265</v>
      </c>
      <c r="CE316">
        <v>2.9914530000000002E-2</v>
      </c>
      <c r="CF316">
        <v>0.37606837599999998</v>
      </c>
      <c r="CG316" t="s">
        <v>157</v>
      </c>
      <c r="CH316" t="s">
        <v>2108</v>
      </c>
      <c r="CI316" t="s">
        <v>2100</v>
      </c>
      <c r="CJ316" t="s">
        <v>2101</v>
      </c>
      <c r="CK316" t="s">
        <v>2102</v>
      </c>
      <c r="CL316" t="s">
        <v>2109</v>
      </c>
    </row>
    <row r="317" spans="1:90">
      <c r="B317" t="s">
        <v>1424</v>
      </c>
      <c r="C317">
        <v>6825</v>
      </c>
      <c r="D317" t="s">
        <v>349</v>
      </c>
      <c r="E317">
        <v>1</v>
      </c>
      <c r="F317" t="s">
        <v>255</v>
      </c>
      <c r="G317" t="s">
        <v>94</v>
      </c>
      <c r="H317">
        <v>31</v>
      </c>
      <c r="I317" t="s">
        <v>201</v>
      </c>
      <c r="J317" t="s">
        <v>187</v>
      </c>
      <c r="K317">
        <v>283</v>
      </c>
      <c r="L317">
        <v>217871.27559999999</v>
      </c>
      <c r="M317">
        <v>4765</v>
      </c>
      <c r="N317">
        <v>15</v>
      </c>
      <c r="O317">
        <v>446</v>
      </c>
      <c r="P317">
        <v>1417</v>
      </c>
      <c r="Q317">
        <v>2422</v>
      </c>
      <c r="R317">
        <v>397</v>
      </c>
      <c r="S317">
        <v>68</v>
      </c>
      <c r="T317">
        <v>3.1479540000000001E-3</v>
      </c>
      <c r="U317">
        <v>9.3599161E-2</v>
      </c>
      <c r="V317">
        <v>0.29737670500000002</v>
      </c>
      <c r="W317">
        <v>0.508289612</v>
      </c>
      <c r="X317">
        <v>8.3315844999999999E-2</v>
      </c>
      <c r="Y317">
        <v>1.4270724E-2</v>
      </c>
      <c r="Z317">
        <v>20</v>
      </c>
      <c r="AA317">
        <v>90</v>
      </c>
      <c r="AB317">
        <v>373</v>
      </c>
      <c r="AC317">
        <v>889</v>
      </c>
      <c r="AD317">
        <v>1399</v>
      </c>
      <c r="AE317">
        <v>1193</v>
      </c>
      <c r="AF317">
        <v>489</v>
      </c>
      <c r="AG317">
        <v>205</v>
      </c>
      <c r="AH317">
        <v>107</v>
      </c>
      <c r="AI317">
        <v>4.1972720000000002E-3</v>
      </c>
      <c r="AJ317">
        <v>1.8887722999999999E-2</v>
      </c>
      <c r="AK317">
        <v>7.8279118999999994E-2</v>
      </c>
      <c r="AL317">
        <v>0.18656872999999999</v>
      </c>
      <c r="AM317">
        <v>0.293599161</v>
      </c>
      <c r="AN317">
        <v>0.25036726100000001</v>
      </c>
      <c r="AO317">
        <v>0.102623295</v>
      </c>
      <c r="AP317">
        <v>4.3022036E-2</v>
      </c>
      <c r="AQ317">
        <v>2.2455404000000002E-2</v>
      </c>
      <c r="AR317">
        <v>10599</v>
      </c>
      <c r="AS317">
        <v>681</v>
      </c>
      <c r="AT317">
        <v>346</v>
      </c>
      <c r="AU317">
        <v>239</v>
      </c>
      <c r="AV317">
        <v>645</v>
      </c>
      <c r="AW317">
        <v>127</v>
      </c>
      <c r="AX317">
        <v>263</v>
      </c>
      <c r="AY317">
        <v>213</v>
      </c>
      <c r="AZ317">
        <v>491</v>
      </c>
      <c r="BA317">
        <v>637</v>
      </c>
      <c r="BB317">
        <v>2108</v>
      </c>
      <c r="BC317">
        <v>2003</v>
      </c>
      <c r="BD317">
        <v>736</v>
      </c>
      <c r="BE317">
        <v>1126</v>
      </c>
      <c r="BF317">
        <v>719</v>
      </c>
      <c r="BG317">
        <v>177</v>
      </c>
      <c r="BH317">
        <v>88</v>
      </c>
      <c r="BI317">
        <v>41.3</v>
      </c>
      <c r="BJ317">
        <v>42</v>
      </c>
      <c r="BK317">
        <v>6.4251344000000002E-2</v>
      </c>
      <c r="BL317">
        <v>3.2644589000000002E-2</v>
      </c>
      <c r="BM317">
        <v>2.2549296999999999E-2</v>
      </c>
      <c r="BN317">
        <v>6.0854798000000002E-2</v>
      </c>
      <c r="BO317">
        <v>1.1982262E-2</v>
      </c>
      <c r="BP317">
        <v>2.4813662E-2</v>
      </c>
      <c r="BQ317">
        <v>2.0096235E-2</v>
      </c>
      <c r="BR317">
        <v>4.6325125000000002E-2</v>
      </c>
      <c r="BS317">
        <v>6.0100009000000003E-2</v>
      </c>
      <c r="BT317">
        <v>0.19888668700000001</v>
      </c>
      <c r="BU317">
        <v>0.18898009199999999</v>
      </c>
      <c r="BV317">
        <v>6.9440512999999995E-2</v>
      </c>
      <c r="BW317">
        <v>0.106236437</v>
      </c>
      <c r="BX317">
        <v>6.7836588000000003E-2</v>
      </c>
      <c r="BY317">
        <v>1.6699689E-2</v>
      </c>
      <c r="BZ317">
        <v>8.3026699999999998E-3</v>
      </c>
      <c r="CA317">
        <v>53</v>
      </c>
      <c r="CB317">
        <v>117</v>
      </c>
      <c r="CC317">
        <v>18</v>
      </c>
      <c r="CD317">
        <v>6.3604240000000006E-2</v>
      </c>
      <c r="CE317">
        <v>0.187279152</v>
      </c>
      <c r="CF317">
        <v>0.41342756200000003</v>
      </c>
      <c r="CG317" t="s">
        <v>162</v>
      </c>
      <c r="CH317" t="s">
        <v>2113</v>
      </c>
      <c r="CI317" t="s">
        <v>2111</v>
      </c>
      <c r="CJ317" t="s">
        <v>2114</v>
      </c>
      <c r="CK317" t="s">
        <v>2105</v>
      </c>
      <c r="CL317" t="s">
        <v>2112</v>
      </c>
    </row>
    <row r="318" spans="1:90">
      <c r="A318" s="1">
        <v>43959</v>
      </c>
      <c r="B318" t="s">
        <v>1425</v>
      </c>
      <c r="C318">
        <v>1549</v>
      </c>
      <c r="D318" t="s">
        <v>903</v>
      </c>
      <c r="E318">
        <v>1</v>
      </c>
      <c r="F318" t="s">
        <v>255</v>
      </c>
      <c r="G318" t="s">
        <v>127</v>
      </c>
      <c r="H318">
        <v>45</v>
      </c>
      <c r="I318" t="s">
        <v>228</v>
      </c>
      <c r="J318" t="s">
        <v>212</v>
      </c>
      <c r="K318">
        <v>123</v>
      </c>
      <c r="L318">
        <v>913204.14630000002</v>
      </c>
      <c r="M318">
        <v>2373</v>
      </c>
      <c r="N318">
        <v>2</v>
      </c>
      <c r="O318">
        <v>137</v>
      </c>
      <c r="P318">
        <v>496</v>
      </c>
      <c r="Q318">
        <v>604</v>
      </c>
      <c r="R318">
        <v>679</v>
      </c>
      <c r="S318">
        <v>455</v>
      </c>
      <c r="T318">
        <v>8.4281500000000001E-4</v>
      </c>
      <c r="U318">
        <v>5.7732828E-2</v>
      </c>
      <c r="V318">
        <v>0.209018121</v>
      </c>
      <c r="W318">
        <v>0.25453013099999999</v>
      </c>
      <c r="X318">
        <v>0.28613569300000002</v>
      </c>
      <c r="Y318">
        <v>0.191740413</v>
      </c>
      <c r="Z318">
        <v>10</v>
      </c>
      <c r="AA318">
        <v>27</v>
      </c>
      <c r="AB318">
        <v>139</v>
      </c>
      <c r="AC318">
        <v>337</v>
      </c>
      <c r="AD318">
        <v>330</v>
      </c>
      <c r="AE318">
        <v>299</v>
      </c>
      <c r="AF318">
        <v>307</v>
      </c>
      <c r="AG318">
        <v>321</v>
      </c>
      <c r="AH318">
        <v>603</v>
      </c>
      <c r="AI318">
        <v>4.2140750000000003E-3</v>
      </c>
      <c r="AJ318">
        <v>1.1378002999999999E-2</v>
      </c>
      <c r="AK318">
        <v>5.8575642999999997E-2</v>
      </c>
      <c r="AL318">
        <v>0.142014328</v>
      </c>
      <c r="AM318">
        <v>0.13906447499999999</v>
      </c>
      <c r="AN318">
        <v>0.126000843</v>
      </c>
      <c r="AO318">
        <v>0.12937210299999999</v>
      </c>
      <c r="AP318">
        <v>0.13527180799999999</v>
      </c>
      <c r="AQ318">
        <v>0.25410872299999998</v>
      </c>
      <c r="AR318">
        <v>6312</v>
      </c>
      <c r="AS318">
        <v>464</v>
      </c>
      <c r="AT318">
        <v>308</v>
      </c>
      <c r="AU318">
        <v>184</v>
      </c>
      <c r="AV318">
        <v>481</v>
      </c>
      <c r="AW318">
        <v>89</v>
      </c>
      <c r="AX318">
        <v>184</v>
      </c>
      <c r="AY318">
        <v>118</v>
      </c>
      <c r="AZ318">
        <v>226</v>
      </c>
      <c r="BA318">
        <v>232</v>
      </c>
      <c r="BB318">
        <v>1380</v>
      </c>
      <c r="BC318">
        <v>1329</v>
      </c>
      <c r="BD318">
        <v>388</v>
      </c>
      <c r="BE318">
        <v>507</v>
      </c>
      <c r="BF318">
        <v>279</v>
      </c>
      <c r="BG318">
        <v>92</v>
      </c>
      <c r="BH318">
        <v>51</v>
      </c>
      <c r="BI318">
        <v>38.299999999999997</v>
      </c>
      <c r="BJ318">
        <v>40</v>
      </c>
      <c r="BK318">
        <v>7.3510773000000001E-2</v>
      </c>
      <c r="BL318">
        <v>4.8795944000000001E-2</v>
      </c>
      <c r="BM318">
        <v>2.9150823999999999E-2</v>
      </c>
      <c r="BN318">
        <v>7.6204056000000006E-2</v>
      </c>
      <c r="BO318">
        <v>1.4100127E-2</v>
      </c>
      <c r="BP318">
        <v>2.9150823999999999E-2</v>
      </c>
      <c r="BQ318">
        <v>1.8694550000000001E-2</v>
      </c>
      <c r="BR318">
        <v>3.5804816000000003E-2</v>
      </c>
      <c r="BS318">
        <v>3.6755387E-2</v>
      </c>
      <c r="BT318">
        <v>0.21863117900000001</v>
      </c>
      <c r="BU318">
        <v>0.21055133100000001</v>
      </c>
      <c r="BV318">
        <v>6.1470215000000002E-2</v>
      </c>
      <c r="BW318">
        <v>8.0323194000000001E-2</v>
      </c>
      <c r="BX318">
        <v>4.4201521000000001E-2</v>
      </c>
      <c r="BY318">
        <v>1.4575411999999999E-2</v>
      </c>
      <c r="BZ318">
        <v>8.0798480000000006E-3</v>
      </c>
      <c r="CA318">
        <v>46</v>
      </c>
      <c r="CB318">
        <v>26</v>
      </c>
      <c r="CC318">
        <v>25</v>
      </c>
      <c r="CD318">
        <v>0.203252033</v>
      </c>
      <c r="CE318">
        <v>0.37398374000000001</v>
      </c>
      <c r="CF318">
        <v>0.21138211400000001</v>
      </c>
      <c r="CG318" t="s">
        <v>163</v>
      </c>
      <c r="CH318" t="s">
        <v>2099</v>
      </c>
      <c r="CI318" t="s">
        <v>2104</v>
      </c>
      <c r="CJ318" t="s">
        <v>2101</v>
      </c>
      <c r="CK318" t="s">
        <v>2105</v>
      </c>
      <c r="CL318" t="s">
        <v>2103</v>
      </c>
    </row>
    <row r="319" spans="1:90">
      <c r="B319" t="s">
        <v>1426</v>
      </c>
      <c r="C319">
        <v>6825</v>
      </c>
      <c r="D319" t="s">
        <v>823</v>
      </c>
      <c r="E319">
        <v>1</v>
      </c>
      <c r="F319" t="s">
        <v>255</v>
      </c>
      <c r="G319" t="s">
        <v>137</v>
      </c>
      <c r="H319">
        <v>18</v>
      </c>
      <c r="I319" t="s">
        <v>228</v>
      </c>
      <c r="J319" t="s">
        <v>212</v>
      </c>
      <c r="K319">
        <v>197</v>
      </c>
      <c r="L319">
        <v>758011.24369999999</v>
      </c>
      <c r="M319">
        <v>3673</v>
      </c>
      <c r="N319">
        <v>2</v>
      </c>
      <c r="O319">
        <v>202</v>
      </c>
      <c r="P319">
        <v>587</v>
      </c>
      <c r="Q319">
        <v>1193</v>
      </c>
      <c r="R319">
        <v>1145</v>
      </c>
      <c r="S319">
        <v>544</v>
      </c>
      <c r="T319">
        <v>5.4451399999999996E-4</v>
      </c>
      <c r="U319">
        <v>5.4995915999999999E-2</v>
      </c>
      <c r="V319">
        <v>0.159814865</v>
      </c>
      <c r="W319">
        <v>0.32480261399999999</v>
      </c>
      <c r="X319">
        <v>0.311734277</v>
      </c>
      <c r="Y319">
        <v>0.148107814</v>
      </c>
      <c r="Z319">
        <v>14</v>
      </c>
      <c r="AA319">
        <v>26</v>
      </c>
      <c r="AB319">
        <v>200</v>
      </c>
      <c r="AC319">
        <v>416</v>
      </c>
      <c r="AD319">
        <v>519</v>
      </c>
      <c r="AE319">
        <v>643</v>
      </c>
      <c r="AF319">
        <v>595</v>
      </c>
      <c r="AG319">
        <v>504</v>
      </c>
      <c r="AH319">
        <v>756</v>
      </c>
      <c r="AI319">
        <v>3.8115979999999998E-3</v>
      </c>
      <c r="AJ319">
        <v>7.0786820000000002E-3</v>
      </c>
      <c r="AK319">
        <v>5.4451402000000003E-2</v>
      </c>
      <c r="AL319">
        <v>0.113258916</v>
      </c>
      <c r="AM319">
        <v>0.141301389</v>
      </c>
      <c r="AN319">
        <v>0.175061258</v>
      </c>
      <c r="AO319">
        <v>0.16199292100000001</v>
      </c>
      <c r="AP319">
        <v>0.137217533</v>
      </c>
      <c r="AQ319">
        <v>0.20582629999999999</v>
      </c>
      <c r="AR319">
        <v>9577</v>
      </c>
      <c r="AS319">
        <v>621</v>
      </c>
      <c r="AT319">
        <v>410</v>
      </c>
      <c r="AU319">
        <v>256</v>
      </c>
      <c r="AV319">
        <v>695</v>
      </c>
      <c r="AW319">
        <v>114</v>
      </c>
      <c r="AX319">
        <v>270</v>
      </c>
      <c r="AY319">
        <v>178</v>
      </c>
      <c r="AZ319">
        <v>338</v>
      </c>
      <c r="BA319">
        <v>292</v>
      </c>
      <c r="BB319">
        <v>1827</v>
      </c>
      <c r="BC319">
        <v>2125</v>
      </c>
      <c r="BD319">
        <v>598</v>
      </c>
      <c r="BE319">
        <v>859</v>
      </c>
      <c r="BF319">
        <v>657</v>
      </c>
      <c r="BG319">
        <v>225</v>
      </c>
      <c r="BH319">
        <v>112</v>
      </c>
      <c r="BI319">
        <v>41.4</v>
      </c>
      <c r="BJ319">
        <v>43</v>
      </c>
      <c r="BK319">
        <v>6.4842853000000006E-2</v>
      </c>
      <c r="BL319">
        <v>4.2810900999999998E-2</v>
      </c>
      <c r="BM319">
        <v>2.6730708999999998E-2</v>
      </c>
      <c r="BN319">
        <v>7.2569698000000002E-2</v>
      </c>
      <c r="BO319">
        <v>1.1903519E-2</v>
      </c>
      <c r="BP319">
        <v>2.8192544999999999E-2</v>
      </c>
      <c r="BQ319">
        <v>1.8586195999999999E-2</v>
      </c>
      <c r="BR319">
        <v>3.5292889000000001E-2</v>
      </c>
      <c r="BS319">
        <v>3.0489715000000001E-2</v>
      </c>
      <c r="BT319">
        <v>0.19076955200000001</v>
      </c>
      <c r="BU319">
        <v>0.22188576800000001</v>
      </c>
      <c r="BV319">
        <v>6.2441266000000002E-2</v>
      </c>
      <c r="BW319">
        <v>8.9694059000000007E-2</v>
      </c>
      <c r="BX319">
        <v>6.8601859000000001E-2</v>
      </c>
      <c r="BY319">
        <v>2.3493786999999999E-2</v>
      </c>
      <c r="BZ319">
        <v>1.1694685E-2</v>
      </c>
      <c r="CA319">
        <v>79</v>
      </c>
      <c r="CB319">
        <v>44</v>
      </c>
      <c r="CC319">
        <v>36</v>
      </c>
      <c r="CD319">
        <v>0.18274111700000001</v>
      </c>
      <c r="CE319">
        <v>0.401015228</v>
      </c>
      <c r="CF319">
        <v>0.223350254</v>
      </c>
      <c r="CG319" t="s">
        <v>162</v>
      </c>
      <c r="CH319" t="s">
        <v>2113</v>
      </c>
      <c r="CI319" t="s">
        <v>2111</v>
      </c>
      <c r="CJ319" t="s">
        <v>2114</v>
      </c>
      <c r="CK319" t="s">
        <v>2105</v>
      </c>
      <c r="CL319" t="s">
        <v>2112</v>
      </c>
    </row>
    <row r="320" spans="1:90">
      <c r="A320" s="1">
        <v>43971</v>
      </c>
      <c r="B320" t="s">
        <v>1427</v>
      </c>
      <c r="C320">
        <v>1765</v>
      </c>
      <c r="D320" t="s">
        <v>647</v>
      </c>
      <c r="E320">
        <v>2</v>
      </c>
      <c r="F320" t="s">
        <v>253</v>
      </c>
      <c r="G320" t="s">
        <v>45</v>
      </c>
      <c r="H320">
        <v>31</v>
      </c>
      <c r="I320" t="s">
        <v>201</v>
      </c>
      <c r="J320" t="s">
        <v>206</v>
      </c>
      <c r="K320">
        <v>173</v>
      </c>
      <c r="L320">
        <v>307095.8786</v>
      </c>
      <c r="M320">
        <v>3261</v>
      </c>
      <c r="N320">
        <v>7</v>
      </c>
      <c r="O320">
        <v>285</v>
      </c>
      <c r="P320">
        <v>866</v>
      </c>
      <c r="Q320">
        <v>1481</v>
      </c>
      <c r="R320">
        <v>554</v>
      </c>
      <c r="S320">
        <v>68</v>
      </c>
      <c r="T320">
        <v>2.1465809999999998E-3</v>
      </c>
      <c r="U320">
        <v>8.7396504E-2</v>
      </c>
      <c r="V320">
        <v>0.26556271100000001</v>
      </c>
      <c r="W320">
        <v>0.45415516700000003</v>
      </c>
      <c r="X320">
        <v>0.169886538</v>
      </c>
      <c r="Y320">
        <v>2.0852499E-2</v>
      </c>
      <c r="Z320">
        <v>4</v>
      </c>
      <c r="AA320">
        <v>66</v>
      </c>
      <c r="AB320">
        <v>268</v>
      </c>
      <c r="AC320">
        <v>662</v>
      </c>
      <c r="AD320">
        <v>908</v>
      </c>
      <c r="AE320">
        <v>653</v>
      </c>
      <c r="AF320">
        <v>352</v>
      </c>
      <c r="AG320">
        <v>226</v>
      </c>
      <c r="AH320">
        <v>122</v>
      </c>
      <c r="AI320">
        <v>1.2266180000000001E-3</v>
      </c>
      <c r="AJ320">
        <v>2.0239190000000001E-2</v>
      </c>
      <c r="AK320">
        <v>8.2183379000000001E-2</v>
      </c>
      <c r="AL320">
        <v>0.20300521299999999</v>
      </c>
      <c r="AM320">
        <v>0.27844219599999998</v>
      </c>
      <c r="AN320">
        <v>0.200245324</v>
      </c>
      <c r="AO320">
        <v>0.10794234900000001</v>
      </c>
      <c r="AP320">
        <v>6.9303895000000004E-2</v>
      </c>
      <c r="AQ320">
        <v>3.7411837000000003E-2</v>
      </c>
      <c r="AR320">
        <v>7723</v>
      </c>
      <c r="AS320">
        <v>498</v>
      </c>
      <c r="AT320">
        <v>247</v>
      </c>
      <c r="AU320">
        <v>145</v>
      </c>
      <c r="AV320">
        <v>494</v>
      </c>
      <c r="AW320">
        <v>107</v>
      </c>
      <c r="AX320">
        <v>264</v>
      </c>
      <c r="AY320">
        <v>209</v>
      </c>
      <c r="AZ320">
        <v>481</v>
      </c>
      <c r="BA320">
        <v>549</v>
      </c>
      <c r="BB320">
        <v>1588</v>
      </c>
      <c r="BC320">
        <v>1641</v>
      </c>
      <c r="BD320">
        <v>457</v>
      </c>
      <c r="BE320">
        <v>636</v>
      </c>
      <c r="BF320">
        <v>311</v>
      </c>
      <c r="BG320">
        <v>67</v>
      </c>
      <c r="BH320">
        <v>29</v>
      </c>
      <c r="BI320">
        <v>38.1</v>
      </c>
      <c r="BJ320">
        <v>39</v>
      </c>
      <c r="BK320">
        <v>6.4482713999999997E-2</v>
      </c>
      <c r="BL320">
        <v>3.1982389999999999E-2</v>
      </c>
      <c r="BM320">
        <v>1.8775086999999999E-2</v>
      </c>
      <c r="BN320">
        <v>6.3964780999999998E-2</v>
      </c>
      <c r="BO320">
        <v>1.3854719999999999E-2</v>
      </c>
      <c r="BP320">
        <v>3.4183606999999998E-2</v>
      </c>
      <c r="BQ320">
        <v>2.7062023000000001E-2</v>
      </c>
      <c r="BR320">
        <v>6.2281496999999998E-2</v>
      </c>
      <c r="BS320">
        <v>7.1086364999999999E-2</v>
      </c>
      <c r="BT320">
        <v>0.205619578</v>
      </c>
      <c r="BU320">
        <v>0.21248219600000001</v>
      </c>
      <c r="BV320">
        <v>5.9173895999999997E-2</v>
      </c>
      <c r="BW320">
        <v>8.2351417999999996E-2</v>
      </c>
      <c r="BX320">
        <v>4.0269325000000002E-2</v>
      </c>
      <c r="BY320">
        <v>8.6753850000000007E-3</v>
      </c>
      <c r="BZ320">
        <v>3.7550169999999998E-3</v>
      </c>
      <c r="CA320">
        <v>22</v>
      </c>
      <c r="CB320">
        <v>51</v>
      </c>
      <c r="CC320">
        <v>16</v>
      </c>
      <c r="CD320">
        <v>9.2485549E-2</v>
      </c>
      <c r="CE320">
        <v>0.12716763</v>
      </c>
      <c r="CF320">
        <v>0.294797688</v>
      </c>
      <c r="CG320" t="s">
        <v>157</v>
      </c>
      <c r="CH320" t="s">
        <v>2108</v>
      </c>
      <c r="CI320" t="s">
        <v>2100</v>
      </c>
      <c r="CJ320" t="s">
        <v>2101</v>
      </c>
      <c r="CK320" t="s">
        <v>2102</v>
      </c>
      <c r="CL320" t="s">
        <v>2109</v>
      </c>
    </row>
    <row r="321" spans="1:90">
      <c r="A321" s="1">
        <v>43957</v>
      </c>
      <c r="B321" t="s">
        <v>1428</v>
      </c>
      <c r="C321">
        <v>7747</v>
      </c>
      <c r="D321" t="s">
        <v>403</v>
      </c>
      <c r="E321">
        <v>1</v>
      </c>
      <c r="F321" t="s">
        <v>255</v>
      </c>
      <c r="G321" t="s">
        <v>107</v>
      </c>
      <c r="H321">
        <v>27</v>
      </c>
      <c r="I321" t="s">
        <v>201</v>
      </c>
      <c r="J321" t="s">
        <v>179</v>
      </c>
      <c r="K321">
        <v>260</v>
      </c>
      <c r="L321">
        <v>248590.68849999999</v>
      </c>
      <c r="M321">
        <v>4791</v>
      </c>
      <c r="N321">
        <v>2</v>
      </c>
      <c r="O321">
        <v>482</v>
      </c>
      <c r="P321">
        <v>991</v>
      </c>
      <c r="Q321">
        <v>2877</v>
      </c>
      <c r="R321">
        <v>362</v>
      </c>
      <c r="S321">
        <v>77</v>
      </c>
      <c r="T321">
        <v>4.1744900000000002E-4</v>
      </c>
      <c r="U321">
        <v>0.10060530199999999</v>
      </c>
      <c r="V321">
        <v>0.20684617</v>
      </c>
      <c r="W321">
        <v>0.60050093900000001</v>
      </c>
      <c r="X321">
        <v>7.5558339000000002E-2</v>
      </c>
      <c r="Y321">
        <v>1.6071801E-2</v>
      </c>
      <c r="Z321">
        <v>11</v>
      </c>
      <c r="AA321">
        <v>84</v>
      </c>
      <c r="AB321">
        <v>455</v>
      </c>
      <c r="AC321">
        <v>761</v>
      </c>
      <c r="AD321">
        <v>1606</v>
      </c>
      <c r="AE321">
        <v>1238</v>
      </c>
      <c r="AF321">
        <v>413</v>
      </c>
      <c r="AG321">
        <v>150</v>
      </c>
      <c r="AH321">
        <v>73</v>
      </c>
      <c r="AI321">
        <v>2.2959719999999999E-3</v>
      </c>
      <c r="AJ321">
        <v>1.7532874E-2</v>
      </c>
      <c r="AK321">
        <v>9.4969735E-2</v>
      </c>
      <c r="AL321">
        <v>0.158839491</v>
      </c>
      <c r="AM321">
        <v>0.33521185599999997</v>
      </c>
      <c r="AN321">
        <v>0.25840116899999999</v>
      </c>
      <c r="AO321">
        <v>8.6203297999999998E-2</v>
      </c>
      <c r="AP321">
        <v>3.1308704E-2</v>
      </c>
      <c r="AQ321">
        <v>1.5236903E-2</v>
      </c>
      <c r="AR321">
        <v>11104</v>
      </c>
      <c r="AS321">
        <v>676</v>
      </c>
      <c r="AT321">
        <v>329</v>
      </c>
      <c r="AU321">
        <v>236</v>
      </c>
      <c r="AV321">
        <v>651</v>
      </c>
      <c r="AW321">
        <v>145</v>
      </c>
      <c r="AX321">
        <v>291</v>
      </c>
      <c r="AY321">
        <v>291</v>
      </c>
      <c r="AZ321">
        <v>692</v>
      </c>
      <c r="BA321">
        <v>691</v>
      </c>
      <c r="BB321">
        <v>2113</v>
      </c>
      <c r="BC321">
        <v>2013</v>
      </c>
      <c r="BD321">
        <v>669</v>
      </c>
      <c r="BE321">
        <v>1261</v>
      </c>
      <c r="BF321">
        <v>806</v>
      </c>
      <c r="BG321">
        <v>168</v>
      </c>
      <c r="BH321">
        <v>72</v>
      </c>
      <c r="BI321">
        <v>41.1</v>
      </c>
      <c r="BJ321">
        <v>41</v>
      </c>
      <c r="BK321">
        <v>6.0878963000000001E-2</v>
      </c>
      <c r="BL321">
        <v>2.9628963000000001E-2</v>
      </c>
      <c r="BM321">
        <v>2.1253602E-2</v>
      </c>
      <c r="BN321">
        <v>5.8627522000000001E-2</v>
      </c>
      <c r="BO321">
        <v>1.3058357E-2</v>
      </c>
      <c r="BP321">
        <v>2.6206772E-2</v>
      </c>
      <c r="BQ321">
        <v>2.6206772E-2</v>
      </c>
      <c r="BR321">
        <v>6.2319884999999998E-2</v>
      </c>
      <c r="BS321">
        <v>6.2229827000000001E-2</v>
      </c>
      <c r="BT321">
        <v>0.19029178699999999</v>
      </c>
      <c r="BU321">
        <v>0.18128602299999999</v>
      </c>
      <c r="BV321">
        <v>6.0248559E-2</v>
      </c>
      <c r="BW321">
        <v>0.11356268</v>
      </c>
      <c r="BX321">
        <v>7.2586454999999994E-2</v>
      </c>
      <c r="BY321">
        <v>1.5129683E-2</v>
      </c>
      <c r="BZ321">
        <v>6.4841500000000002E-3</v>
      </c>
      <c r="CA321">
        <v>13</v>
      </c>
      <c r="CB321">
        <v>84</v>
      </c>
      <c r="CC321">
        <v>23</v>
      </c>
      <c r="CD321">
        <v>8.8461538000000006E-2</v>
      </c>
      <c r="CE321">
        <v>0.05</v>
      </c>
      <c r="CF321">
        <v>0.32307692300000002</v>
      </c>
      <c r="CG321" t="s">
        <v>160</v>
      </c>
      <c r="CH321" t="s">
        <v>2106</v>
      </c>
      <c r="CI321" t="s">
        <v>2100</v>
      </c>
      <c r="CJ321" t="s">
        <v>2101</v>
      </c>
      <c r="CK321" t="s">
        <v>2102</v>
      </c>
      <c r="CL321" t="s">
        <v>2107</v>
      </c>
    </row>
    <row r="322" spans="1:90">
      <c r="A322" s="1">
        <v>43955</v>
      </c>
      <c r="B322" t="s">
        <v>1429</v>
      </c>
      <c r="C322">
        <v>6825</v>
      </c>
      <c r="D322" t="s">
        <v>810</v>
      </c>
      <c r="E322">
        <v>1</v>
      </c>
      <c r="F322" t="s">
        <v>253</v>
      </c>
      <c r="G322" t="s">
        <v>132</v>
      </c>
      <c r="H322">
        <v>25</v>
      </c>
      <c r="I322" t="s">
        <v>228</v>
      </c>
      <c r="J322" t="s">
        <v>215</v>
      </c>
      <c r="K322">
        <v>201</v>
      </c>
      <c r="L322">
        <v>644495.22389999998</v>
      </c>
      <c r="M322">
        <v>3206</v>
      </c>
      <c r="N322">
        <v>5</v>
      </c>
      <c r="O322">
        <v>591</v>
      </c>
      <c r="P322">
        <v>928</v>
      </c>
      <c r="Q322">
        <v>867</v>
      </c>
      <c r="R322">
        <v>481</v>
      </c>
      <c r="S322">
        <v>334</v>
      </c>
      <c r="T322">
        <v>1.559576E-3</v>
      </c>
      <c r="U322">
        <v>0.184341859</v>
      </c>
      <c r="V322">
        <v>0.28945726799999999</v>
      </c>
      <c r="W322">
        <v>0.27043044300000002</v>
      </c>
      <c r="X322">
        <v>0.15003119200000001</v>
      </c>
      <c r="Y322">
        <v>0.10417966300000001</v>
      </c>
      <c r="Z322">
        <v>31</v>
      </c>
      <c r="AA322">
        <v>175</v>
      </c>
      <c r="AB322">
        <v>463</v>
      </c>
      <c r="AC322">
        <v>651</v>
      </c>
      <c r="AD322">
        <v>494</v>
      </c>
      <c r="AE322">
        <v>458</v>
      </c>
      <c r="AF322">
        <v>335</v>
      </c>
      <c r="AG322">
        <v>211</v>
      </c>
      <c r="AH322">
        <v>388</v>
      </c>
      <c r="AI322">
        <v>9.66937E-3</v>
      </c>
      <c r="AJ322">
        <v>5.4585152999999997E-2</v>
      </c>
      <c r="AK322">
        <v>0.144416719</v>
      </c>
      <c r="AL322">
        <v>0.203056769</v>
      </c>
      <c r="AM322">
        <v>0.15408608900000001</v>
      </c>
      <c r="AN322">
        <v>0.14285714299999999</v>
      </c>
      <c r="AO322">
        <v>0.104491578</v>
      </c>
      <c r="AP322">
        <v>6.5814099000000001E-2</v>
      </c>
      <c r="AQ322">
        <v>0.121023082</v>
      </c>
      <c r="AR322">
        <v>7147</v>
      </c>
      <c r="AS322">
        <v>519</v>
      </c>
      <c r="AT322">
        <v>264</v>
      </c>
      <c r="AU322">
        <v>178</v>
      </c>
      <c r="AV322">
        <v>389</v>
      </c>
      <c r="AW322">
        <v>69</v>
      </c>
      <c r="AX322">
        <v>151</v>
      </c>
      <c r="AY322">
        <v>96</v>
      </c>
      <c r="AZ322">
        <v>249</v>
      </c>
      <c r="BA322">
        <v>359</v>
      </c>
      <c r="BB322">
        <v>1907</v>
      </c>
      <c r="BC322">
        <v>1437</v>
      </c>
      <c r="BD322">
        <v>353</v>
      </c>
      <c r="BE322">
        <v>543</v>
      </c>
      <c r="BF322">
        <v>398</v>
      </c>
      <c r="BG322">
        <v>162</v>
      </c>
      <c r="BH322">
        <v>73</v>
      </c>
      <c r="BI322">
        <v>39.9</v>
      </c>
      <c r="BJ322">
        <v>39</v>
      </c>
      <c r="BK322">
        <v>7.2617881999999995E-2</v>
      </c>
      <c r="BL322">
        <v>3.6938576000000001E-2</v>
      </c>
      <c r="BM322">
        <v>2.4905554999999999E-2</v>
      </c>
      <c r="BN322">
        <v>5.4428431999999999E-2</v>
      </c>
      <c r="BO322">
        <v>9.6544000000000005E-3</v>
      </c>
      <c r="BP322">
        <v>2.1127745999999999E-2</v>
      </c>
      <c r="BQ322">
        <v>1.3432209000000001E-2</v>
      </c>
      <c r="BR322">
        <v>3.4839793000000001E-2</v>
      </c>
      <c r="BS322">
        <v>5.0230865999999999E-2</v>
      </c>
      <c r="BT322">
        <v>0.26682524099999999</v>
      </c>
      <c r="BU322">
        <v>0.20106338300000001</v>
      </c>
      <c r="BV322">
        <v>4.9391352999999999E-2</v>
      </c>
      <c r="BW322">
        <v>7.5975933999999995E-2</v>
      </c>
      <c r="BX322">
        <v>5.5687700999999999E-2</v>
      </c>
      <c r="BY322">
        <v>2.2666853000000001E-2</v>
      </c>
      <c r="BZ322">
        <v>1.0214076000000001E-2</v>
      </c>
      <c r="CA322">
        <v>37</v>
      </c>
      <c r="CB322">
        <v>33</v>
      </c>
      <c r="CC322">
        <v>58</v>
      </c>
      <c r="CD322">
        <v>0.28855721400000001</v>
      </c>
      <c r="CE322">
        <v>0.18407960200000001</v>
      </c>
      <c r="CF322">
        <v>0.16417910399999999</v>
      </c>
      <c r="CG322" t="s">
        <v>162</v>
      </c>
      <c r="CH322" t="s">
        <v>2113</v>
      </c>
      <c r="CI322" t="s">
        <v>2111</v>
      </c>
      <c r="CJ322" t="s">
        <v>2114</v>
      </c>
      <c r="CK322" t="s">
        <v>2105</v>
      </c>
      <c r="CL322" t="s">
        <v>2112</v>
      </c>
    </row>
    <row r="323" spans="1:90">
      <c r="A323" s="1">
        <v>43962</v>
      </c>
      <c r="B323" t="s">
        <v>1430</v>
      </c>
      <c r="C323">
        <v>5422</v>
      </c>
      <c r="D323" t="s">
        <v>712</v>
      </c>
      <c r="E323">
        <v>3</v>
      </c>
      <c r="F323" t="s">
        <v>255</v>
      </c>
      <c r="G323" t="s">
        <v>151</v>
      </c>
      <c r="H323">
        <v>25</v>
      </c>
      <c r="I323" t="s">
        <v>201</v>
      </c>
      <c r="J323" t="s">
        <v>204</v>
      </c>
      <c r="K323">
        <v>105</v>
      </c>
      <c r="L323">
        <v>1774377.324</v>
      </c>
      <c r="M323">
        <v>2026</v>
      </c>
      <c r="N323">
        <v>0</v>
      </c>
      <c r="O323">
        <v>130</v>
      </c>
      <c r="P323">
        <v>443</v>
      </c>
      <c r="Q323">
        <v>921</v>
      </c>
      <c r="R323">
        <v>397</v>
      </c>
      <c r="S323">
        <v>135</v>
      </c>
      <c r="T323">
        <v>0</v>
      </c>
      <c r="U323">
        <v>6.4165844E-2</v>
      </c>
      <c r="V323">
        <v>0.218657453</v>
      </c>
      <c r="W323">
        <v>0.45459032599999999</v>
      </c>
      <c r="X323">
        <v>0.195952616</v>
      </c>
      <c r="Y323">
        <v>6.6633761E-2</v>
      </c>
      <c r="Z323">
        <v>10</v>
      </c>
      <c r="AA323">
        <v>24</v>
      </c>
      <c r="AB323">
        <v>117</v>
      </c>
      <c r="AC323">
        <v>300</v>
      </c>
      <c r="AD323">
        <v>490</v>
      </c>
      <c r="AE323">
        <v>418</v>
      </c>
      <c r="AF323">
        <v>240</v>
      </c>
      <c r="AG323">
        <v>198</v>
      </c>
      <c r="AH323">
        <v>229</v>
      </c>
      <c r="AI323">
        <v>4.9358340000000001E-3</v>
      </c>
      <c r="AJ323">
        <v>1.1846002E-2</v>
      </c>
      <c r="AK323">
        <v>5.7749259999999997E-2</v>
      </c>
      <c r="AL323">
        <v>0.148075025</v>
      </c>
      <c r="AM323">
        <v>0.241855874</v>
      </c>
      <c r="AN323">
        <v>0.20631786799999999</v>
      </c>
      <c r="AO323">
        <v>0.11846002</v>
      </c>
      <c r="AP323">
        <v>9.7729516000000002E-2</v>
      </c>
      <c r="AQ323">
        <v>0.11303060199999999</v>
      </c>
      <c r="AR323">
        <v>4888</v>
      </c>
      <c r="AS323">
        <v>298</v>
      </c>
      <c r="AT323">
        <v>183</v>
      </c>
      <c r="AU323">
        <v>94</v>
      </c>
      <c r="AV323">
        <v>316</v>
      </c>
      <c r="AW323">
        <v>71</v>
      </c>
      <c r="AX323">
        <v>126</v>
      </c>
      <c r="AY323">
        <v>101</v>
      </c>
      <c r="AZ323">
        <v>220</v>
      </c>
      <c r="BA323">
        <v>248</v>
      </c>
      <c r="BB323">
        <v>950</v>
      </c>
      <c r="BC323">
        <v>1060</v>
      </c>
      <c r="BD323">
        <v>347</v>
      </c>
      <c r="BE323">
        <v>521</v>
      </c>
      <c r="BF323">
        <v>257</v>
      </c>
      <c r="BG323">
        <v>63</v>
      </c>
      <c r="BH323">
        <v>33</v>
      </c>
      <c r="BI323">
        <v>40.799999999999997</v>
      </c>
      <c r="BJ323">
        <v>42</v>
      </c>
      <c r="BK323">
        <v>6.096563E-2</v>
      </c>
      <c r="BL323">
        <v>3.7438625000000003E-2</v>
      </c>
      <c r="BM323">
        <v>1.9230769000000002E-2</v>
      </c>
      <c r="BN323">
        <v>6.4648118000000004E-2</v>
      </c>
      <c r="BO323">
        <v>1.4525368E-2</v>
      </c>
      <c r="BP323">
        <v>2.5777413999999998E-2</v>
      </c>
      <c r="BQ323">
        <v>2.0662848000000001E-2</v>
      </c>
      <c r="BR323">
        <v>4.5008183E-2</v>
      </c>
      <c r="BS323">
        <v>5.0736497999999998E-2</v>
      </c>
      <c r="BT323">
        <v>0.194353519</v>
      </c>
      <c r="BU323">
        <v>0.21685761000000001</v>
      </c>
      <c r="BV323">
        <v>7.099018E-2</v>
      </c>
      <c r="BW323">
        <v>0.106587561</v>
      </c>
      <c r="BX323">
        <v>5.2577740999999997E-2</v>
      </c>
      <c r="BY323">
        <v>1.2888706999999999E-2</v>
      </c>
      <c r="BZ323">
        <v>6.7512270000000003E-3</v>
      </c>
      <c r="CA323">
        <v>26</v>
      </c>
      <c r="CB323">
        <v>35</v>
      </c>
      <c r="CC323">
        <v>3</v>
      </c>
      <c r="CD323">
        <v>2.8571428999999999E-2</v>
      </c>
      <c r="CE323">
        <v>0.24761904800000001</v>
      </c>
      <c r="CF323">
        <v>0.33333333300000001</v>
      </c>
      <c r="CG323" t="s">
        <v>164</v>
      </c>
      <c r="CH323" t="s">
        <v>2108</v>
      </c>
      <c r="CI323" t="s">
        <v>2104</v>
      </c>
      <c r="CJ323" t="s">
        <v>2101</v>
      </c>
      <c r="CK323" t="s">
        <v>2105</v>
      </c>
      <c r="CL323" t="s">
        <v>2109</v>
      </c>
    </row>
    <row r="324" spans="1:90">
      <c r="A324" s="1">
        <v>43961</v>
      </c>
      <c r="B324" t="s">
        <v>1431</v>
      </c>
      <c r="C324">
        <v>2346</v>
      </c>
      <c r="D324" t="s">
        <v>361</v>
      </c>
      <c r="E324">
        <v>1</v>
      </c>
      <c r="F324" t="s">
        <v>253</v>
      </c>
      <c r="G324" t="s">
        <v>53</v>
      </c>
      <c r="H324">
        <v>33</v>
      </c>
      <c r="I324" t="s">
        <v>201</v>
      </c>
      <c r="J324" t="s">
        <v>175</v>
      </c>
      <c r="K324">
        <v>69</v>
      </c>
      <c r="L324">
        <v>177992.44930000001</v>
      </c>
      <c r="M324">
        <v>3227</v>
      </c>
      <c r="N324">
        <v>7</v>
      </c>
      <c r="O324">
        <v>432</v>
      </c>
      <c r="P324">
        <v>1130</v>
      </c>
      <c r="Q324">
        <v>1488</v>
      </c>
      <c r="R324">
        <v>134</v>
      </c>
      <c r="S324">
        <v>36</v>
      </c>
      <c r="T324">
        <v>2.1691969999999999E-3</v>
      </c>
      <c r="U324">
        <v>0.13387046799999999</v>
      </c>
      <c r="V324">
        <v>0.350170437</v>
      </c>
      <c r="W324">
        <v>0.46110939000000001</v>
      </c>
      <c r="X324">
        <v>4.1524635999999997E-2</v>
      </c>
      <c r="Y324">
        <v>1.1155872000000001E-2</v>
      </c>
      <c r="Z324">
        <v>18</v>
      </c>
      <c r="AA324">
        <v>57</v>
      </c>
      <c r="AB324">
        <v>425</v>
      </c>
      <c r="AC324">
        <v>970</v>
      </c>
      <c r="AD324">
        <v>1016</v>
      </c>
      <c r="AE324">
        <v>560</v>
      </c>
      <c r="AF324">
        <v>112</v>
      </c>
      <c r="AG324">
        <v>40</v>
      </c>
      <c r="AH324">
        <v>29</v>
      </c>
      <c r="AI324">
        <v>5.5779360000000004E-3</v>
      </c>
      <c r="AJ324">
        <v>1.7663465E-2</v>
      </c>
      <c r="AK324">
        <v>0.13170127100000001</v>
      </c>
      <c r="AL324">
        <v>0.300588782</v>
      </c>
      <c r="AM324">
        <v>0.31484350799999999</v>
      </c>
      <c r="AN324">
        <v>0.17353579199999999</v>
      </c>
      <c r="AO324">
        <v>3.4707158000000002E-2</v>
      </c>
      <c r="AP324">
        <v>1.2395414E-2</v>
      </c>
      <c r="AQ324">
        <v>8.9866749999999995E-3</v>
      </c>
      <c r="AR324">
        <v>7542</v>
      </c>
      <c r="AS324">
        <v>791</v>
      </c>
      <c r="AT324">
        <v>366</v>
      </c>
      <c r="AU324">
        <v>192</v>
      </c>
      <c r="AV324">
        <v>513</v>
      </c>
      <c r="AW324">
        <v>109</v>
      </c>
      <c r="AX324">
        <v>222</v>
      </c>
      <c r="AY324">
        <v>234</v>
      </c>
      <c r="AZ324">
        <v>631</v>
      </c>
      <c r="BA324">
        <v>522</v>
      </c>
      <c r="BB324">
        <v>1308</v>
      </c>
      <c r="BC324">
        <v>1328</v>
      </c>
      <c r="BD324">
        <v>263</v>
      </c>
      <c r="BE324">
        <v>473</v>
      </c>
      <c r="BF324">
        <v>503</v>
      </c>
      <c r="BG324">
        <v>68</v>
      </c>
      <c r="BH324">
        <v>19</v>
      </c>
      <c r="BI324">
        <v>34.799999999999997</v>
      </c>
      <c r="BJ324">
        <v>32</v>
      </c>
      <c r="BK324">
        <v>0.104879342</v>
      </c>
      <c r="BL324">
        <v>4.8528241999999999E-2</v>
      </c>
      <c r="BM324">
        <v>2.5457437999999999E-2</v>
      </c>
      <c r="BN324">
        <v>6.8019093000000003E-2</v>
      </c>
      <c r="BO324">
        <v>1.4452400000000001E-2</v>
      </c>
      <c r="BP324">
        <v>2.9435163E-2</v>
      </c>
      <c r="BQ324">
        <v>3.1026253E-2</v>
      </c>
      <c r="BR324">
        <v>8.3664810000000006E-2</v>
      </c>
      <c r="BS324">
        <v>6.9212411000000001E-2</v>
      </c>
      <c r="BT324">
        <v>0.17342879899999999</v>
      </c>
      <c r="BU324">
        <v>0.176080615</v>
      </c>
      <c r="BV324">
        <v>3.4871386999999997E-2</v>
      </c>
      <c r="BW324">
        <v>6.2715460000000001E-2</v>
      </c>
      <c r="BX324">
        <v>6.6693185000000002E-2</v>
      </c>
      <c r="BY324">
        <v>9.0161760000000007E-3</v>
      </c>
      <c r="BZ324">
        <v>2.5192259999999998E-3</v>
      </c>
      <c r="CA324">
        <v>1</v>
      </c>
      <c r="CB324">
        <v>8</v>
      </c>
      <c r="CC324">
        <v>5</v>
      </c>
      <c r="CD324">
        <v>7.2463767999999998E-2</v>
      </c>
      <c r="CE324">
        <v>1.4492754E-2</v>
      </c>
      <c r="CF324">
        <v>0.115942029</v>
      </c>
      <c r="CG324" t="s">
        <v>159</v>
      </c>
      <c r="CH324" t="s">
        <v>2110</v>
      </c>
      <c r="CI324" t="s">
        <v>2111</v>
      </c>
      <c r="CJ324" t="s">
        <v>167</v>
      </c>
      <c r="CK324" t="s">
        <v>2102</v>
      </c>
      <c r="CL324" t="s">
        <v>2112</v>
      </c>
    </row>
    <row r="325" spans="1:90">
      <c r="A325" s="1">
        <v>43979</v>
      </c>
      <c r="B325" t="s">
        <v>1432</v>
      </c>
      <c r="C325">
        <v>2346</v>
      </c>
      <c r="D325" t="s">
        <v>770</v>
      </c>
      <c r="E325">
        <v>1</v>
      </c>
      <c r="F325" t="s">
        <v>253</v>
      </c>
      <c r="G325" t="s">
        <v>114</v>
      </c>
      <c r="H325">
        <v>35</v>
      </c>
      <c r="I325" t="s">
        <v>228</v>
      </c>
      <c r="J325" t="s">
        <v>221</v>
      </c>
      <c r="K325">
        <v>183</v>
      </c>
      <c r="L325">
        <v>521078.28419999999</v>
      </c>
      <c r="M325">
        <v>3564</v>
      </c>
      <c r="N325">
        <v>1</v>
      </c>
      <c r="O325">
        <v>124</v>
      </c>
      <c r="P325">
        <v>783</v>
      </c>
      <c r="Q325">
        <v>1920</v>
      </c>
      <c r="R325">
        <v>598</v>
      </c>
      <c r="S325">
        <v>138</v>
      </c>
      <c r="T325">
        <v>2.8058400000000001E-4</v>
      </c>
      <c r="U325">
        <v>3.4792367999999997E-2</v>
      </c>
      <c r="V325">
        <v>0.21969696999999999</v>
      </c>
      <c r="W325">
        <v>0.53872053900000005</v>
      </c>
      <c r="X325">
        <v>0.16778900099999999</v>
      </c>
      <c r="Y325">
        <v>3.8720538999999998E-2</v>
      </c>
      <c r="Z325">
        <v>3</v>
      </c>
      <c r="AA325">
        <v>23</v>
      </c>
      <c r="AB325">
        <v>144</v>
      </c>
      <c r="AC325">
        <v>433</v>
      </c>
      <c r="AD325">
        <v>924</v>
      </c>
      <c r="AE325">
        <v>1067</v>
      </c>
      <c r="AF325">
        <v>518</v>
      </c>
      <c r="AG325">
        <v>304</v>
      </c>
      <c r="AH325">
        <v>148</v>
      </c>
      <c r="AI325">
        <v>8.4175099999999996E-4</v>
      </c>
      <c r="AJ325">
        <v>6.4534229999999998E-3</v>
      </c>
      <c r="AK325">
        <v>4.0404040000000002E-2</v>
      </c>
      <c r="AL325">
        <v>0.12149270500000001</v>
      </c>
      <c r="AM325">
        <v>0.25925925900000002</v>
      </c>
      <c r="AN325">
        <v>0.29938271599999999</v>
      </c>
      <c r="AO325">
        <v>0.145342312</v>
      </c>
      <c r="AP325">
        <v>8.5297418999999999E-2</v>
      </c>
      <c r="AQ325">
        <v>4.1526374999999997E-2</v>
      </c>
      <c r="AR325">
        <v>9009</v>
      </c>
      <c r="AS325">
        <v>457</v>
      </c>
      <c r="AT325">
        <v>313</v>
      </c>
      <c r="AU325">
        <v>195</v>
      </c>
      <c r="AV325">
        <v>556</v>
      </c>
      <c r="AW325">
        <v>107</v>
      </c>
      <c r="AX325">
        <v>225</v>
      </c>
      <c r="AY325">
        <v>179</v>
      </c>
      <c r="AZ325">
        <v>413</v>
      </c>
      <c r="BA325">
        <v>353</v>
      </c>
      <c r="BB325">
        <v>1698</v>
      </c>
      <c r="BC325">
        <v>1949</v>
      </c>
      <c r="BD325">
        <v>689</v>
      </c>
      <c r="BE325">
        <v>996</v>
      </c>
      <c r="BF325">
        <v>631</v>
      </c>
      <c r="BG325">
        <v>174</v>
      </c>
      <c r="BH325">
        <v>74</v>
      </c>
      <c r="BI325">
        <v>43</v>
      </c>
      <c r="BJ325">
        <v>45</v>
      </c>
      <c r="BK325">
        <v>5.0727051000000002E-2</v>
      </c>
      <c r="BL325">
        <v>3.4743034999999999E-2</v>
      </c>
      <c r="BM325">
        <v>2.1645022E-2</v>
      </c>
      <c r="BN325">
        <v>6.1716062000000002E-2</v>
      </c>
      <c r="BO325">
        <v>1.1877011999999999E-2</v>
      </c>
      <c r="BP325">
        <v>2.4975025000000001E-2</v>
      </c>
      <c r="BQ325">
        <v>1.9869020000000001E-2</v>
      </c>
      <c r="BR325">
        <v>4.5843045999999998E-2</v>
      </c>
      <c r="BS325">
        <v>3.9183039000000003E-2</v>
      </c>
      <c r="BT325">
        <v>0.18847818799999999</v>
      </c>
      <c r="BU325">
        <v>0.216339216</v>
      </c>
      <c r="BV325">
        <v>7.6479076000000007E-2</v>
      </c>
      <c r="BW325">
        <v>0.110556111</v>
      </c>
      <c r="BX325">
        <v>7.0041069999999997E-2</v>
      </c>
      <c r="BY325">
        <v>1.9314019000000002E-2</v>
      </c>
      <c r="BZ325">
        <v>8.2140080000000001E-3</v>
      </c>
      <c r="CA325">
        <v>38</v>
      </c>
      <c r="CB325">
        <v>97</v>
      </c>
      <c r="CC325">
        <v>14</v>
      </c>
      <c r="CD325">
        <v>7.6502732000000004E-2</v>
      </c>
      <c r="CE325">
        <v>0.207650273</v>
      </c>
      <c r="CF325">
        <v>0.53005464499999999</v>
      </c>
      <c r="CG325" t="s">
        <v>159</v>
      </c>
      <c r="CH325" t="s">
        <v>2110</v>
      </c>
      <c r="CI325" t="s">
        <v>2111</v>
      </c>
      <c r="CJ325" t="s">
        <v>167</v>
      </c>
      <c r="CK325" t="s">
        <v>2102</v>
      </c>
      <c r="CL325" t="s">
        <v>2112</v>
      </c>
    </row>
    <row r="326" spans="1:90">
      <c r="A326" s="1">
        <v>43953</v>
      </c>
      <c r="B326" t="s">
        <v>1433</v>
      </c>
      <c r="C326">
        <v>2342</v>
      </c>
      <c r="D326" t="s">
        <v>411</v>
      </c>
      <c r="E326">
        <v>1</v>
      </c>
      <c r="F326" t="s">
        <v>253</v>
      </c>
      <c r="G326" t="s">
        <v>80</v>
      </c>
      <c r="H326">
        <v>23</v>
      </c>
      <c r="I326" t="s">
        <v>201</v>
      </c>
      <c r="J326" t="s">
        <v>175</v>
      </c>
      <c r="K326">
        <v>85</v>
      </c>
      <c r="L326">
        <v>193504.6471</v>
      </c>
      <c r="M326">
        <v>2697</v>
      </c>
      <c r="N326">
        <v>4</v>
      </c>
      <c r="O326">
        <v>456</v>
      </c>
      <c r="P326">
        <v>621</v>
      </c>
      <c r="Q326">
        <v>1451</v>
      </c>
      <c r="R326">
        <v>145</v>
      </c>
      <c r="S326">
        <v>20</v>
      </c>
      <c r="T326">
        <v>1.4831289999999999E-3</v>
      </c>
      <c r="U326">
        <v>0.169076752</v>
      </c>
      <c r="V326">
        <v>0.23025583999999999</v>
      </c>
      <c r="W326">
        <v>0.53800519099999999</v>
      </c>
      <c r="X326">
        <v>5.3763441000000002E-2</v>
      </c>
      <c r="Y326">
        <v>7.415647E-3</v>
      </c>
      <c r="Z326">
        <v>10</v>
      </c>
      <c r="AA326">
        <v>42</v>
      </c>
      <c r="AB326">
        <v>432</v>
      </c>
      <c r="AC326">
        <v>495</v>
      </c>
      <c r="AD326">
        <v>914</v>
      </c>
      <c r="AE326">
        <v>587</v>
      </c>
      <c r="AF326">
        <v>156</v>
      </c>
      <c r="AG326">
        <v>33</v>
      </c>
      <c r="AH326">
        <v>28</v>
      </c>
      <c r="AI326">
        <v>3.7078240000000002E-3</v>
      </c>
      <c r="AJ326">
        <v>1.5572859E-2</v>
      </c>
      <c r="AK326">
        <v>0.160177976</v>
      </c>
      <c r="AL326">
        <v>0.18353726400000001</v>
      </c>
      <c r="AM326">
        <v>0.33889506899999999</v>
      </c>
      <c r="AN326">
        <v>0.21764923999999999</v>
      </c>
      <c r="AO326">
        <v>5.7842047000000001E-2</v>
      </c>
      <c r="AP326">
        <v>1.2235818000000001E-2</v>
      </c>
      <c r="AQ326">
        <v>1.0381906E-2</v>
      </c>
      <c r="AR326">
        <v>6388</v>
      </c>
      <c r="AS326">
        <v>495</v>
      </c>
      <c r="AT326">
        <v>289</v>
      </c>
      <c r="AU326">
        <v>168</v>
      </c>
      <c r="AV326">
        <v>459</v>
      </c>
      <c r="AW326">
        <v>76</v>
      </c>
      <c r="AX326">
        <v>164</v>
      </c>
      <c r="AY326">
        <v>205</v>
      </c>
      <c r="AZ326">
        <v>437</v>
      </c>
      <c r="BA326">
        <v>422</v>
      </c>
      <c r="BB326">
        <v>1208</v>
      </c>
      <c r="BC326">
        <v>1109</v>
      </c>
      <c r="BD326">
        <v>259</v>
      </c>
      <c r="BE326">
        <v>502</v>
      </c>
      <c r="BF326">
        <v>454</v>
      </c>
      <c r="BG326">
        <v>94</v>
      </c>
      <c r="BH326">
        <v>47</v>
      </c>
      <c r="BI326">
        <v>37.5</v>
      </c>
      <c r="BJ326">
        <v>36</v>
      </c>
      <c r="BK326">
        <v>7.7489041999999994E-2</v>
      </c>
      <c r="BL326">
        <v>4.5241076999999998E-2</v>
      </c>
      <c r="BM326">
        <v>2.6299310999999999E-2</v>
      </c>
      <c r="BN326">
        <v>7.1853475E-2</v>
      </c>
      <c r="BO326">
        <v>1.1897306999999999E-2</v>
      </c>
      <c r="BP326">
        <v>2.5673136999999999E-2</v>
      </c>
      <c r="BQ326">
        <v>3.2091421000000002E-2</v>
      </c>
      <c r="BR326">
        <v>6.8409518000000002E-2</v>
      </c>
      <c r="BS326">
        <v>6.6061364999999997E-2</v>
      </c>
      <c r="BT326">
        <v>0.189104571</v>
      </c>
      <c r="BU326">
        <v>0.173606763</v>
      </c>
      <c r="BV326">
        <v>4.0544771E-2</v>
      </c>
      <c r="BW326">
        <v>7.8584846999999999E-2</v>
      </c>
      <c r="BX326">
        <v>7.1070757999999998E-2</v>
      </c>
      <c r="BY326">
        <v>1.4715091E-2</v>
      </c>
      <c r="BZ326">
        <v>7.3575450000000001E-3</v>
      </c>
      <c r="CA326">
        <v>0</v>
      </c>
      <c r="CB326">
        <v>22</v>
      </c>
      <c r="CC326">
        <v>3</v>
      </c>
      <c r="CD326">
        <v>3.5294117999999999E-2</v>
      </c>
      <c r="CE326">
        <v>0</v>
      </c>
      <c r="CF326">
        <v>0.258823529</v>
      </c>
      <c r="CG326" t="s">
        <v>158</v>
      </c>
      <c r="CH326" t="s">
        <v>2099</v>
      </c>
      <c r="CI326" t="s">
        <v>2100</v>
      </c>
      <c r="CJ326" t="s">
        <v>2101</v>
      </c>
      <c r="CK326" t="s">
        <v>2102</v>
      </c>
      <c r="CL326" t="s">
        <v>2103</v>
      </c>
    </row>
    <row r="327" spans="1:90">
      <c r="A327" s="1">
        <v>43977</v>
      </c>
      <c r="B327" t="s">
        <v>1434</v>
      </c>
      <c r="C327">
        <v>2346</v>
      </c>
      <c r="D327" t="s">
        <v>775</v>
      </c>
      <c r="E327">
        <v>1</v>
      </c>
      <c r="F327" t="s">
        <v>253</v>
      </c>
      <c r="G327" t="s">
        <v>119</v>
      </c>
      <c r="H327">
        <v>20</v>
      </c>
      <c r="I327" t="s">
        <v>228</v>
      </c>
      <c r="J327" t="s">
        <v>214</v>
      </c>
      <c r="K327">
        <v>99</v>
      </c>
      <c r="L327">
        <v>538599.75760000001</v>
      </c>
      <c r="M327">
        <v>2381</v>
      </c>
      <c r="N327">
        <v>8</v>
      </c>
      <c r="O327">
        <v>403</v>
      </c>
      <c r="P327">
        <v>559</v>
      </c>
      <c r="Q327">
        <v>1032</v>
      </c>
      <c r="R327">
        <v>286</v>
      </c>
      <c r="S327">
        <v>93</v>
      </c>
      <c r="T327">
        <v>3.3599329999999998E-3</v>
      </c>
      <c r="U327">
        <v>0.169256615</v>
      </c>
      <c r="V327">
        <v>0.23477530399999999</v>
      </c>
      <c r="W327">
        <v>0.43343133099999998</v>
      </c>
      <c r="X327">
        <v>0.12011759800000001</v>
      </c>
      <c r="Y327">
        <v>3.9059218999999999E-2</v>
      </c>
      <c r="Z327">
        <v>18</v>
      </c>
      <c r="AA327">
        <v>144</v>
      </c>
      <c r="AB327">
        <v>303</v>
      </c>
      <c r="AC327">
        <v>345</v>
      </c>
      <c r="AD327">
        <v>546</v>
      </c>
      <c r="AE327">
        <v>573</v>
      </c>
      <c r="AF327">
        <v>219</v>
      </c>
      <c r="AG327">
        <v>107</v>
      </c>
      <c r="AH327">
        <v>126</v>
      </c>
      <c r="AI327">
        <v>7.5598490000000004E-3</v>
      </c>
      <c r="AJ327">
        <v>6.0478789999999998E-2</v>
      </c>
      <c r="AK327">
        <v>0.12725745499999999</v>
      </c>
      <c r="AL327">
        <v>0.144897102</v>
      </c>
      <c r="AM327">
        <v>0.229315414</v>
      </c>
      <c r="AN327">
        <v>0.24065518699999999</v>
      </c>
      <c r="AO327">
        <v>9.1978160000000003E-2</v>
      </c>
      <c r="AP327">
        <v>4.4939101000000002E-2</v>
      </c>
      <c r="AQ327">
        <v>5.2918941999999997E-2</v>
      </c>
      <c r="AR327">
        <v>5614</v>
      </c>
      <c r="AS327">
        <v>370</v>
      </c>
      <c r="AT327">
        <v>220</v>
      </c>
      <c r="AU327">
        <v>125</v>
      </c>
      <c r="AV327">
        <v>300</v>
      </c>
      <c r="AW327">
        <v>71</v>
      </c>
      <c r="AX327">
        <v>138</v>
      </c>
      <c r="AY327">
        <v>122</v>
      </c>
      <c r="AZ327">
        <v>214</v>
      </c>
      <c r="BA327">
        <v>257</v>
      </c>
      <c r="BB327">
        <v>1211</v>
      </c>
      <c r="BC327">
        <v>1009</v>
      </c>
      <c r="BD327">
        <v>312</v>
      </c>
      <c r="BE327">
        <v>521</v>
      </c>
      <c r="BF327">
        <v>451</v>
      </c>
      <c r="BG327">
        <v>178</v>
      </c>
      <c r="BH327">
        <v>115</v>
      </c>
      <c r="BI327">
        <v>42.5</v>
      </c>
      <c r="BJ327">
        <v>42</v>
      </c>
      <c r="BK327">
        <v>6.5906662000000005E-2</v>
      </c>
      <c r="BL327">
        <v>3.9187745000000003E-2</v>
      </c>
      <c r="BM327">
        <v>2.2265764E-2</v>
      </c>
      <c r="BN327">
        <v>5.3437833999999997E-2</v>
      </c>
      <c r="BO327">
        <v>1.2646954E-2</v>
      </c>
      <c r="BP327">
        <v>2.4581404000000001E-2</v>
      </c>
      <c r="BQ327">
        <v>2.1731385999999998E-2</v>
      </c>
      <c r="BR327">
        <v>3.8118987999999999E-2</v>
      </c>
      <c r="BS327">
        <v>4.5778410999999998E-2</v>
      </c>
      <c r="BT327">
        <v>0.21571072299999999</v>
      </c>
      <c r="BU327">
        <v>0.17972924800000001</v>
      </c>
      <c r="BV327">
        <v>5.5575346999999997E-2</v>
      </c>
      <c r="BW327">
        <v>9.2803705E-2</v>
      </c>
      <c r="BX327">
        <v>8.0334876999999999E-2</v>
      </c>
      <c r="BY327">
        <v>3.1706447999999998E-2</v>
      </c>
      <c r="BZ327">
        <v>2.0484503000000001E-2</v>
      </c>
      <c r="CA327">
        <v>10</v>
      </c>
      <c r="CB327">
        <v>45</v>
      </c>
      <c r="CC327">
        <v>6</v>
      </c>
      <c r="CD327">
        <v>6.0606061000000003E-2</v>
      </c>
      <c r="CE327">
        <v>0.101010101</v>
      </c>
      <c r="CF327">
        <v>0.45454545499999999</v>
      </c>
      <c r="CG327" t="s">
        <v>159</v>
      </c>
      <c r="CH327" t="s">
        <v>2110</v>
      </c>
      <c r="CI327" t="s">
        <v>2111</v>
      </c>
      <c r="CJ327" t="s">
        <v>167</v>
      </c>
      <c r="CK327" t="s">
        <v>2102</v>
      </c>
      <c r="CL327" t="s">
        <v>2112</v>
      </c>
    </row>
    <row r="328" spans="1:90">
      <c r="A328" s="1">
        <v>43967</v>
      </c>
      <c r="B328" t="s">
        <v>1435</v>
      </c>
      <c r="C328">
        <v>1765</v>
      </c>
      <c r="D328" t="s">
        <v>874</v>
      </c>
      <c r="E328">
        <v>2</v>
      </c>
      <c r="F328" t="s">
        <v>253</v>
      </c>
      <c r="G328" t="s">
        <v>139</v>
      </c>
      <c r="H328">
        <v>36</v>
      </c>
      <c r="I328" t="s">
        <v>228</v>
      </c>
      <c r="J328" t="s">
        <v>216</v>
      </c>
      <c r="K328">
        <v>104</v>
      </c>
      <c r="L328">
        <v>561448.07689999999</v>
      </c>
      <c r="M328">
        <v>2320</v>
      </c>
      <c r="N328">
        <v>5</v>
      </c>
      <c r="O328">
        <v>180</v>
      </c>
      <c r="P328">
        <v>512</v>
      </c>
      <c r="Q328">
        <v>642</v>
      </c>
      <c r="R328">
        <v>588</v>
      </c>
      <c r="S328">
        <v>393</v>
      </c>
      <c r="T328">
        <v>2.1551719999999999E-3</v>
      </c>
      <c r="U328">
        <v>7.7586207000000004E-2</v>
      </c>
      <c r="V328">
        <v>0.22068965500000001</v>
      </c>
      <c r="W328">
        <v>0.27672413800000001</v>
      </c>
      <c r="X328">
        <v>0.25344827599999997</v>
      </c>
      <c r="Y328">
        <v>0.16939655200000001</v>
      </c>
      <c r="Z328">
        <v>6</v>
      </c>
      <c r="AA328">
        <v>28</v>
      </c>
      <c r="AB328">
        <v>207</v>
      </c>
      <c r="AC328">
        <v>362</v>
      </c>
      <c r="AD328">
        <v>351</v>
      </c>
      <c r="AE328">
        <v>280</v>
      </c>
      <c r="AF328">
        <v>250</v>
      </c>
      <c r="AG328">
        <v>270</v>
      </c>
      <c r="AH328">
        <v>566</v>
      </c>
      <c r="AI328">
        <v>2.5862070000000001E-3</v>
      </c>
      <c r="AJ328">
        <v>1.2068966E-2</v>
      </c>
      <c r="AK328">
        <v>8.9224137999999995E-2</v>
      </c>
      <c r="AL328">
        <v>0.156034483</v>
      </c>
      <c r="AM328">
        <v>0.15129310300000001</v>
      </c>
      <c r="AN328">
        <v>0.12068965500000001</v>
      </c>
      <c r="AO328">
        <v>0.107758621</v>
      </c>
      <c r="AP328">
        <v>0.11637931</v>
      </c>
      <c r="AQ328">
        <v>0.24396551699999999</v>
      </c>
      <c r="AR328">
        <v>5626</v>
      </c>
      <c r="AS328">
        <v>410</v>
      </c>
      <c r="AT328">
        <v>208</v>
      </c>
      <c r="AU328">
        <v>124</v>
      </c>
      <c r="AV328">
        <v>338</v>
      </c>
      <c r="AW328">
        <v>60</v>
      </c>
      <c r="AX328">
        <v>100</v>
      </c>
      <c r="AY328">
        <v>88</v>
      </c>
      <c r="AZ328">
        <v>217</v>
      </c>
      <c r="BA328">
        <v>257</v>
      </c>
      <c r="BB328">
        <v>1277</v>
      </c>
      <c r="BC328">
        <v>1182</v>
      </c>
      <c r="BD328">
        <v>345</v>
      </c>
      <c r="BE328">
        <v>494</v>
      </c>
      <c r="BF328">
        <v>356</v>
      </c>
      <c r="BG328">
        <v>107</v>
      </c>
      <c r="BH328">
        <v>63</v>
      </c>
      <c r="BI328">
        <v>41</v>
      </c>
      <c r="BJ328">
        <v>42</v>
      </c>
      <c r="BK328">
        <v>7.2875933000000004E-2</v>
      </c>
      <c r="BL328">
        <v>3.6971205E-2</v>
      </c>
      <c r="BM328">
        <v>2.2040526000000001E-2</v>
      </c>
      <c r="BN328">
        <v>6.0078208000000001E-2</v>
      </c>
      <c r="BO328">
        <v>1.0664771E-2</v>
      </c>
      <c r="BP328">
        <v>1.7774617999999999E-2</v>
      </c>
      <c r="BQ328">
        <v>1.5641664E-2</v>
      </c>
      <c r="BR328">
        <v>3.8570921000000001E-2</v>
      </c>
      <c r="BS328">
        <v>4.5680767999999997E-2</v>
      </c>
      <c r="BT328">
        <v>0.22698187</v>
      </c>
      <c r="BU328">
        <v>0.21009598299999999</v>
      </c>
      <c r="BV328">
        <v>6.1322432000000003E-2</v>
      </c>
      <c r="BW328">
        <v>8.7806612000000006E-2</v>
      </c>
      <c r="BX328">
        <v>6.3277639999999996E-2</v>
      </c>
      <c r="BY328">
        <v>1.9018841000000002E-2</v>
      </c>
      <c r="BZ328">
        <v>1.1198009E-2</v>
      </c>
      <c r="CA328">
        <v>38</v>
      </c>
      <c r="CB328">
        <v>5</v>
      </c>
      <c r="CC328">
        <v>29</v>
      </c>
      <c r="CD328">
        <v>0.27884615400000001</v>
      </c>
      <c r="CE328">
        <v>0.36538461500000002</v>
      </c>
      <c r="CF328">
        <v>4.8076923000000001E-2</v>
      </c>
      <c r="CG328" t="s">
        <v>157</v>
      </c>
      <c r="CH328" t="s">
        <v>2108</v>
      </c>
      <c r="CI328" t="s">
        <v>2100</v>
      </c>
      <c r="CJ328" t="s">
        <v>2101</v>
      </c>
      <c r="CK328" t="s">
        <v>2102</v>
      </c>
      <c r="CL328" t="s">
        <v>2109</v>
      </c>
    </row>
    <row r="329" spans="1:90">
      <c r="A329" s="1">
        <v>43964</v>
      </c>
      <c r="B329" t="s">
        <v>1436</v>
      </c>
      <c r="C329">
        <v>5422</v>
      </c>
      <c r="D329" t="s">
        <v>1047</v>
      </c>
      <c r="E329">
        <v>3</v>
      </c>
      <c r="F329" t="s">
        <v>255</v>
      </c>
      <c r="G329" t="s">
        <v>138</v>
      </c>
      <c r="H329">
        <v>24</v>
      </c>
      <c r="I329" t="s">
        <v>228</v>
      </c>
      <c r="J329" t="s">
        <v>213</v>
      </c>
      <c r="K329">
        <v>83</v>
      </c>
      <c r="L329">
        <v>798354.75899999996</v>
      </c>
      <c r="M329">
        <v>1111</v>
      </c>
      <c r="N329">
        <v>0</v>
      </c>
      <c r="O329">
        <v>80</v>
      </c>
      <c r="P329">
        <v>255</v>
      </c>
      <c r="Q329">
        <v>338</v>
      </c>
      <c r="R329">
        <v>256</v>
      </c>
      <c r="S329">
        <v>182</v>
      </c>
      <c r="T329">
        <v>0</v>
      </c>
      <c r="U329">
        <v>7.2007201000000007E-2</v>
      </c>
      <c r="V329">
        <v>0.229522952</v>
      </c>
      <c r="W329">
        <v>0.30423042300000003</v>
      </c>
      <c r="X329">
        <v>0.23042304199999999</v>
      </c>
      <c r="Y329">
        <v>0.16381638200000001</v>
      </c>
      <c r="Z329">
        <v>1</v>
      </c>
      <c r="AA329">
        <v>21</v>
      </c>
      <c r="AB329">
        <v>70</v>
      </c>
      <c r="AC329">
        <v>130</v>
      </c>
      <c r="AD329">
        <v>198</v>
      </c>
      <c r="AE329">
        <v>183</v>
      </c>
      <c r="AF329">
        <v>137</v>
      </c>
      <c r="AG329">
        <v>130</v>
      </c>
      <c r="AH329">
        <v>241</v>
      </c>
      <c r="AI329">
        <v>9.0008999999999998E-4</v>
      </c>
      <c r="AJ329">
        <v>1.8901890000000001E-2</v>
      </c>
      <c r="AK329">
        <v>6.3006301000000001E-2</v>
      </c>
      <c r="AL329">
        <v>0.117011701</v>
      </c>
      <c r="AM329">
        <v>0.178217822</v>
      </c>
      <c r="AN329">
        <v>0.164716472</v>
      </c>
      <c r="AO329">
        <v>0.123312331</v>
      </c>
      <c r="AP329">
        <v>0.117011701</v>
      </c>
      <c r="AQ329">
        <v>0.216921692</v>
      </c>
      <c r="AR329">
        <v>2675</v>
      </c>
      <c r="AS329">
        <v>173</v>
      </c>
      <c r="AT329">
        <v>101</v>
      </c>
      <c r="AU329">
        <v>62</v>
      </c>
      <c r="AV329">
        <v>177</v>
      </c>
      <c r="AW329">
        <v>29</v>
      </c>
      <c r="AX329">
        <v>63</v>
      </c>
      <c r="AY329">
        <v>46</v>
      </c>
      <c r="AZ329">
        <v>92</v>
      </c>
      <c r="BA329">
        <v>102</v>
      </c>
      <c r="BB329">
        <v>542</v>
      </c>
      <c r="BC329">
        <v>616</v>
      </c>
      <c r="BD329">
        <v>170</v>
      </c>
      <c r="BE329">
        <v>243</v>
      </c>
      <c r="BF329">
        <v>175</v>
      </c>
      <c r="BG329">
        <v>56</v>
      </c>
      <c r="BH329">
        <v>28</v>
      </c>
      <c r="BI329">
        <v>41.8</v>
      </c>
      <c r="BJ329">
        <v>44</v>
      </c>
      <c r="BK329">
        <v>6.4672896999999993E-2</v>
      </c>
      <c r="BL329">
        <v>3.7757009000000001E-2</v>
      </c>
      <c r="BM329">
        <v>2.3177570000000002E-2</v>
      </c>
      <c r="BN329">
        <v>6.6168223999999998E-2</v>
      </c>
      <c r="BO329">
        <v>1.0841121E-2</v>
      </c>
      <c r="BP329">
        <v>2.3551401999999999E-2</v>
      </c>
      <c r="BQ329">
        <v>1.7196262E-2</v>
      </c>
      <c r="BR329">
        <v>3.4392523000000001E-2</v>
      </c>
      <c r="BS329">
        <v>3.8130840999999999E-2</v>
      </c>
      <c r="BT329">
        <v>0.202616822</v>
      </c>
      <c r="BU329">
        <v>0.23028037400000001</v>
      </c>
      <c r="BV329">
        <v>6.3551402000000007E-2</v>
      </c>
      <c r="BW329">
        <v>9.0841120999999997E-2</v>
      </c>
      <c r="BX329">
        <v>6.5420561000000002E-2</v>
      </c>
      <c r="BY329">
        <v>2.0934578999999998E-2</v>
      </c>
      <c r="BZ329">
        <v>1.0467290000000001E-2</v>
      </c>
      <c r="CA329">
        <v>24</v>
      </c>
      <c r="CB329">
        <v>16</v>
      </c>
      <c r="CC329">
        <v>30</v>
      </c>
      <c r="CD329">
        <v>0.36144578300000002</v>
      </c>
      <c r="CE329">
        <v>0.289156627</v>
      </c>
      <c r="CF329">
        <v>0.19277108400000001</v>
      </c>
      <c r="CG329" t="s">
        <v>164</v>
      </c>
      <c r="CH329" t="s">
        <v>2108</v>
      </c>
      <c r="CI329" t="s">
        <v>2104</v>
      </c>
      <c r="CJ329" t="s">
        <v>2101</v>
      </c>
      <c r="CK329" t="s">
        <v>2105</v>
      </c>
      <c r="CL329" t="s">
        <v>2109</v>
      </c>
    </row>
    <row r="330" spans="1:90">
      <c r="A330" s="1">
        <v>43963</v>
      </c>
      <c r="B330" t="s">
        <v>1437</v>
      </c>
      <c r="C330">
        <v>5422</v>
      </c>
      <c r="D330" t="s">
        <v>1072</v>
      </c>
      <c r="E330">
        <v>2</v>
      </c>
      <c r="F330" t="s">
        <v>253</v>
      </c>
      <c r="G330" t="s">
        <v>97</v>
      </c>
      <c r="H330">
        <v>41</v>
      </c>
      <c r="I330" t="s">
        <v>228</v>
      </c>
      <c r="J330" t="s">
        <v>220</v>
      </c>
      <c r="K330">
        <v>188</v>
      </c>
      <c r="L330">
        <v>551322.97869999998</v>
      </c>
      <c r="M330">
        <v>3351</v>
      </c>
      <c r="N330">
        <v>17</v>
      </c>
      <c r="O330">
        <v>469</v>
      </c>
      <c r="P330">
        <v>844</v>
      </c>
      <c r="Q330">
        <v>1055</v>
      </c>
      <c r="R330">
        <v>701</v>
      </c>
      <c r="S330">
        <v>265</v>
      </c>
      <c r="T330">
        <v>5.0731129999999998E-3</v>
      </c>
      <c r="U330">
        <v>0.13995822099999999</v>
      </c>
      <c r="V330">
        <v>0.25186511499999997</v>
      </c>
      <c r="W330">
        <v>0.31483139399999999</v>
      </c>
      <c r="X330">
        <v>0.209191286</v>
      </c>
      <c r="Y330">
        <v>7.9080870999999997E-2</v>
      </c>
      <c r="Z330">
        <v>14</v>
      </c>
      <c r="AA330">
        <v>139</v>
      </c>
      <c r="AB330">
        <v>378</v>
      </c>
      <c r="AC330">
        <v>597</v>
      </c>
      <c r="AD330">
        <v>606</v>
      </c>
      <c r="AE330">
        <v>534</v>
      </c>
      <c r="AF330">
        <v>427</v>
      </c>
      <c r="AG330">
        <v>285</v>
      </c>
      <c r="AH330">
        <v>371</v>
      </c>
      <c r="AI330">
        <v>4.1778570000000001E-3</v>
      </c>
      <c r="AJ330">
        <v>4.1480154999999998E-2</v>
      </c>
      <c r="AK330">
        <v>0.112802149</v>
      </c>
      <c r="AL330">
        <v>0.17815577399999999</v>
      </c>
      <c r="AM330">
        <v>0.18084154</v>
      </c>
      <c r="AN330">
        <v>0.159355416</v>
      </c>
      <c r="AO330">
        <v>0.127424649</v>
      </c>
      <c r="AP330">
        <v>8.5049238999999999E-2</v>
      </c>
      <c r="AQ330">
        <v>0.11071322</v>
      </c>
      <c r="AR330">
        <v>7921</v>
      </c>
      <c r="AS330">
        <v>456</v>
      </c>
      <c r="AT330">
        <v>269</v>
      </c>
      <c r="AU330">
        <v>199</v>
      </c>
      <c r="AV330">
        <v>473</v>
      </c>
      <c r="AW330">
        <v>81</v>
      </c>
      <c r="AX330">
        <v>172</v>
      </c>
      <c r="AY330">
        <v>205</v>
      </c>
      <c r="AZ330">
        <v>387</v>
      </c>
      <c r="BA330">
        <v>412</v>
      </c>
      <c r="BB330">
        <v>1555</v>
      </c>
      <c r="BC330">
        <v>1548</v>
      </c>
      <c r="BD330">
        <v>558</v>
      </c>
      <c r="BE330">
        <v>718</v>
      </c>
      <c r="BF330">
        <v>578</v>
      </c>
      <c r="BG330">
        <v>204</v>
      </c>
      <c r="BH330">
        <v>106</v>
      </c>
      <c r="BI330">
        <v>42</v>
      </c>
      <c r="BJ330">
        <v>43</v>
      </c>
      <c r="BK330">
        <v>5.7568489E-2</v>
      </c>
      <c r="BL330">
        <v>3.3960359000000002E-2</v>
      </c>
      <c r="BM330">
        <v>2.5123091E-2</v>
      </c>
      <c r="BN330">
        <v>5.9714681999999998E-2</v>
      </c>
      <c r="BO330">
        <v>1.0225982E-2</v>
      </c>
      <c r="BP330">
        <v>2.171443E-2</v>
      </c>
      <c r="BQ330">
        <v>2.5880571000000002E-2</v>
      </c>
      <c r="BR330">
        <v>4.8857467000000002E-2</v>
      </c>
      <c r="BS330">
        <v>5.2013635000000003E-2</v>
      </c>
      <c r="BT330">
        <v>0.19631359700000001</v>
      </c>
      <c r="BU330">
        <v>0.19542987000000001</v>
      </c>
      <c r="BV330">
        <v>7.0445650999999998E-2</v>
      </c>
      <c r="BW330">
        <v>9.0645120999999995E-2</v>
      </c>
      <c r="BX330">
        <v>7.2970585000000004E-2</v>
      </c>
      <c r="BY330">
        <v>2.5754323999999999E-2</v>
      </c>
      <c r="BZ330">
        <v>1.3382148999999999E-2</v>
      </c>
      <c r="CA330">
        <v>61</v>
      </c>
      <c r="CB330">
        <v>36</v>
      </c>
      <c r="CC330">
        <v>59</v>
      </c>
      <c r="CD330">
        <v>0.31382978700000003</v>
      </c>
      <c r="CE330">
        <v>0.32446808500000002</v>
      </c>
      <c r="CF330">
        <v>0.191489362</v>
      </c>
      <c r="CG330" t="s">
        <v>164</v>
      </c>
      <c r="CH330" t="s">
        <v>2108</v>
      </c>
      <c r="CI330" t="s">
        <v>2104</v>
      </c>
      <c r="CJ330" t="s">
        <v>2101</v>
      </c>
      <c r="CK330" t="s">
        <v>2105</v>
      </c>
      <c r="CL330" t="s">
        <v>2109</v>
      </c>
    </row>
    <row r="331" spans="1:90">
      <c r="A331" s="1">
        <v>43976</v>
      </c>
      <c r="B331" t="s">
        <v>1438</v>
      </c>
      <c r="C331">
        <v>1765</v>
      </c>
      <c r="D331" t="s">
        <v>533</v>
      </c>
      <c r="E331">
        <v>1</v>
      </c>
      <c r="F331" t="s">
        <v>253</v>
      </c>
      <c r="G331" t="s">
        <v>46</v>
      </c>
      <c r="H331">
        <v>29</v>
      </c>
      <c r="I331" t="s">
        <v>201</v>
      </c>
      <c r="J331" t="s">
        <v>171</v>
      </c>
      <c r="K331">
        <v>217</v>
      </c>
      <c r="L331">
        <v>247447.41469999999</v>
      </c>
      <c r="M331">
        <v>4453</v>
      </c>
      <c r="N331">
        <v>9</v>
      </c>
      <c r="O331">
        <v>540</v>
      </c>
      <c r="P331">
        <v>1116</v>
      </c>
      <c r="Q331">
        <v>2342</v>
      </c>
      <c r="R331">
        <v>366</v>
      </c>
      <c r="S331">
        <v>80</v>
      </c>
      <c r="T331">
        <v>2.0211090000000001E-3</v>
      </c>
      <c r="U331">
        <v>0.12126656199999999</v>
      </c>
      <c r="V331">
        <v>0.25061756099999999</v>
      </c>
      <c r="W331">
        <v>0.52593756999999997</v>
      </c>
      <c r="X331">
        <v>8.2191781000000005E-2</v>
      </c>
      <c r="Y331">
        <v>1.7965417000000001E-2</v>
      </c>
      <c r="Z331">
        <v>6</v>
      </c>
      <c r="AA331">
        <v>98</v>
      </c>
      <c r="AB331">
        <v>535</v>
      </c>
      <c r="AC331">
        <v>858</v>
      </c>
      <c r="AD331">
        <v>1389</v>
      </c>
      <c r="AE331">
        <v>1080</v>
      </c>
      <c r="AF331">
        <v>264</v>
      </c>
      <c r="AG331">
        <v>135</v>
      </c>
      <c r="AH331">
        <v>88</v>
      </c>
      <c r="AI331">
        <v>1.347406E-3</v>
      </c>
      <c r="AJ331">
        <v>2.2007635000000001E-2</v>
      </c>
      <c r="AK331">
        <v>0.12014372299999999</v>
      </c>
      <c r="AL331">
        <v>0.192679093</v>
      </c>
      <c r="AM331">
        <v>0.311924545</v>
      </c>
      <c r="AN331">
        <v>0.24253312399999999</v>
      </c>
      <c r="AO331">
        <v>5.9285875000000002E-2</v>
      </c>
      <c r="AP331">
        <v>3.0316639999999999E-2</v>
      </c>
      <c r="AQ331">
        <v>1.9761958E-2</v>
      </c>
      <c r="AR331">
        <v>10223</v>
      </c>
      <c r="AS331">
        <v>666</v>
      </c>
      <c r="AT331">
        <v>334</v>
      </c>
      <c r="AU331">
        <v>234</v>
      </c>
      <c r="AV331">
        <v>599</v>
      </c>
      <c r="AW331">
        <v>103</v>
      </c>
      <c r="AX331">
        <v>232</v>
      </c>
      <c r="AY331">
        <v>219</v>
      </c>
      <c r="AZ331">
        <v>584</v>
      </c>
      <c r="BA331">
        <v>736</v>
      </c>
      <c r="BB331">
        <v>2143</v>
      </c>
      <c r="BC331">
        <v>1905</v>
      </c>
      <c r="BD331">
        <v>584</v>
      </c>
      <c r="BE331">
        <v>923</v>
      </c>
      <c r="BF331">
        <v>584</v>
      </c>
      <c r="BG331">
        <v>236</v>
      </c>
      <c r="BH331">
        <v>141</v>
      </c>
      <c r="BI331">
        <v>40.200000000000003</v>
      </c>
      <c r="BJ331">
        <v>39</v>
      </c>
      <c r="BK331">
        <v>6.5147216999999993E-2</v>
      </c>
      <c r="BL331">
        <v>3.2671427000000003E-2</v>
      </c>
      <c r="BM331">
        <v>2.2889563000000002E-2</v>
      </c>
      <c r="BN331">
        <v>5.8593368E-2</v>
      </c>
      <c r="BO331">
        <v>1.007532E-2</v>
      </c>
      <c r="BP331">
        <v>2.2693925E-2</v>
      </c>
      <c r="BQ331">
        <v>2.1422283E-2</v>
      </c>
      <c r="BR331">
        <v>5.7126087999999998E-2</v>
      </c>
      <c r="BS331">
        <v>7.1994522000000005E-2</v>
      </c>
      <c r="BT331">
        <v>0.20962535500000001</v>
      </c>
      <c r="BU331">
        <v>0.18634451699999999</v>
      </c>
      <c r="BV331">
        <v>5.7126087999999998E-2</v>
      </c>
      <c r="BW331">
        <v>9.0286609000000004E-2</v>
      </c>
      <c r="BX331">
        <v>5.7126087999999998E-2</v>
      </c>
      <c r="BY331">
        <v>2.30852E-2</v>
      </c>
      <c r="BZ331">
        <v>1.3792429E-2</v>
      </c>
      <c r="CA331">
        <v>16</v>
      </c>
      <c r="CB331">
        <v>80</v>
      </c>
      <c r="CC331">
        <v>33</v>
      </c>
      <c r="CD331">
        <v>0.15207373299999999</v>
      </c>
      <c r="CE331">
        <v>7.3732719000000002E-2</v>
      </c>
      <c r="CF331">
        <v>0.36866359399999998</v>
      </c>
      <c r="CG331" t="s">
        <v>157</v>
      </c>
      <c r="CH331" t="s">
        <v>2108</v>
      </c>
      <c r="CI331" t="s">
        <v>2100</v>
      </c>
      <c r="CJ331" t="s">
        <v>2101</v>
      </c>
      <c r="CK331" t="s">
        <v>2102</v>
      </c>
      <c r="CL331" t="s">
        <v>2109</v>
      </c>
    </row>
    <row r="332" spans="1:90">
      <c r="A332" s="1">
        <v>43964</v>
      </c>
      <c r="B332" t="s">
        <v>1439</v>
      </c>
      <c r="C332">
        <v>2346</v>
      </c>
      <c r="D332" t="s">
        <v>378</v>
      </c>
      <c r="E332">
        <v>1</v>
      </c>
      <c r="F332" t="s">
        <v>253</v>
      </c>
      <c r="G332" t="s">
        <v>55</v>
      </c>
      <c r="H332">
        <v>30</v>
      </c>
      <c r="I332" t="s">
        <v>201</v>
      </c>
      <c r="J332" t="s">
        <v>181</v>
      </c>
      <c r="K332">
        <v>425</v>
      </c>
      <c r="L332">
        <v>359414.95289999997</v>
      </c>
      <c r="M332">
        <v>4235</v>
      </c>
      <c r="N332">
        <v>9</v>
      </c>
      <c r="O332">
        <v>377</v>
      </c>
      <c r="P332">
        <v>1296</v>
      </c>
      <c r="Q332">
        <v>1423</v>
      </c>
      <c r="R332">
        <v>818</v>
      </c>
      <c r="S332">
        <v>312</v>
      </c>
      <c r="T332">
        <v>2.1251479999999999E-3</v>
      </c>
      <c r="U332">
        <v>8.9020071000000006E-2</v>
      </c>
      <c r="V332">
        <v>0.30602125099999999</v>
      </c>
      <c r="W332">
        <v>0.33600944500000002</v>
      </c>
      <c r="X332">
        <v>0.193152302</v>
      </c>
      <c r="Y332">
        <v>7.3671783000000005E-2</v>
      </c>
      <c r="Z332">
        <v>7</v>
      </c>
      <c r="AA332">
        <v>76</v>
      </c>
      <c r="AB332">
        <v>392</v>
      </c>
      <c r="AC332">
        <v>928</v>
      </c>
      <c r="AD332">
        <v>874</v>
      </c>
      <c r="AE332">
        <v>731</v>
      </c>
      <c r="AF332">
        <v>512</v>
      </c>
      <c r="AG332">
        <v>358</v>
      </c>
      <c r="AH332">
        <v>357</v>
      </c>
      <c r="AI332">
        <v>1.6528929999999999E-3</v>
      </c>
      <c r="AJ332">
        <v>1.7945691E-2</v>
      </c>
      <c r="AK332">
        <v>9.2561983E-2</v>
      </c>
      <c r="AL332">
        <v>0.21912632800000001</v>
      </c>
      <c r="AM332">
        <v>0.20637544299999999</v>
      </c>
      <c r="AN332">
        <v>0.17260920900000001</v>
      </c>
      <c r="AO332">
        <v>0.12089728499999999</v>
      </c>
      <c r="AP332">
        <v>8.4533648000000003E-2</v>
      </c>
      <c r="AQ332">
        <v>8.4297521E-2</v>
      </c>
      <c r="AR332">
        <v>12172</v>
      </c>
      <c r="AS332">
        <v>575</v>
      </c>
      <c r="AT332">
        <v>279</v>
      </c>
      <c r="AU332">
        <v>179</v>
      </c>
      <c r="AV332">
        <v>448</v>
      </c>
      <c r="AW332">
        <v>96</v>
      </c>
      <c r="AX332">
        <v>218</v>
      </c>
      <c r="AY332">
        <v>1576</v>
      </c>
      <c r="AZ332">
        <v>1856</v>
      </c>
      <c r="BA332">
        <v>701</v>
      </c>
      <c r="BB332">
        <v>1994</v>
      </c>
      <c r="BC332">
        <v>1906</v>
      </c>
      <c r="BD332">
        <v>577</v>
      </c>
      <c r="BE332">
        <v>856</v>
      </c>
      <c r="BF332">
        <v>562</v>
      </c>
      <c r="BG332">
        <v>206</v>
      </c>
      <c r="BH332">
        <v>143</v>
      </c>
      <c r="BI332">
        <v>36.6</v>
      </c>
      <c r="BJ332">
        <v>31</v>
      </c>
      <c r="BK332">
        <v>4.7239565999999997E-2</v>
      </c>
      <c r="BL332">
        <v>2.2921459000000002E-2</v>
      </c>
      <c r="BM332">
        <v>1.4705882E-2</v>
      </c>
      <c r="BN332">
        <v>3.6805784000000001E-2</v>
      </c>
      <c r="BO332">
        <v>7.8869539999999998E-3</v>
      </c>
      <c r="BP332">
        <v>1.7909957000000001E-2</v>
      </c>
      <c r="BQ332">
        <v>0.129477489</v>
      </c>
      <c r="BR332">
        <v>0.15248110400000001</v>
      </c>
      <c r="BS332">
        <v>5.7591192999999999E-2</v>
      </c>
      <c r="BT332">
        <v>0.16381860000000001</v>
      </c>
      <c r="BU332">
        <v>0.15658889300000001</v>
      </c>
      <c r="BV332">
        <v>4.7403878000000003E-2</v>
      </c>
      <c r="BW332">
        <v>7.0325337000000002E-2</v>
      </c>
      <c r="BX332">
        <v>4.6171541000000003E-2</v>
      </c>
      <c r="BY332">
        <v>1.6924088E-2</v>
      </c>
      <c r="BZ332">
        <v>1.1748275000000001E-2</v>
      </c>
      <c r="CA332">
        <v>85</v>
      </c>
      <c r="CB332">
        <v>117</v>
      </c>
      <c r="CC332">
        <v>100</v>
      </c>
      <c r="CD332">
        <v>0.235294118</v>
      </c>
      <c r="CE332">
        <v>0.2</v>
      </c>
      <c r="CF332">
        <v>0.27529411799999998</v>
      </c>
      <c r="CG332" t="s">
        <v>159</v>
      </c>
      <c r="CH332" t="s">
        <v>2110</v>
      </c>
      <c r="CI332" t="s">
        <v>2111</v>
      </c>
      <c r="CJ332" t="s">
        <v>167</v>
      </c>
      <c r="CK332" t="s">
        <v>2102</v>
      </c>
      <c r="CL332" t="s">
        <v>2112</v>
      </c>
    </row>
    <row r="333" spans="1:90">
      <c r="A333" s="1">
        <v>43952</v>
      </c>
      <c r="B333" t="s">
        <v>1440</v>
      </c>
      <c r="C333">
        <v>1765</v>
      </c>
      <c r="D333" t="s">
        <v>656</v>
      </c>
      <c r="E333">
        <v>2</v>
      </c>
      <c r="F333" t="s">
        <v>253</v>
      </c>
      <c r="G333" t="s">
        <v>109</v>
      </c>
      <c r="H333">
        <v>32</v>
      </c>
      <c r="I333" t="s">
        <v>201</v>
      </c>
      <c r="J333" t="s">
        <v>198</v>
      </c>
      <c r="K333">
        <v>101</v>
      </c>
      <c r="L333">
        <v>450749.15840000001</v>
      </c>
      <c r="M333">
        <v>1430</v>
      </c>
      <c r="N333">
        <v>1</v>
      </c>
      <c r="O333">
        <v>82</v>
      </c>
      <c r="P333">
        <v>293</v>
      </c>
      <c r="Q333">
        <v>569</v>
      </c>
      <c r="R333">
        <v>376</v>
      </c>
      <c r="S333">
        <v>109</v>
      </c>
      <c r="T333">
        <v>6.9930100000000005E-4</v>
      </c>
      <c r="U333">
        <v>5.7342656999999998E-2</v>
      </c>
      <c r="V333">
        <v>0.20489510499999999</v>
      </c>
      <c r="W333">
        <v>0.39790209799999998</v>
      </c>
      <c r="X333">
        <v>0.26293706300000003</v>
      </c>
      <c r="Y333">
        <v>7.6223775999999993E-2</v>
      </c>
      <c r="Z333">
        <v>2</v>
      </c>
      <c r="AA333">
        <v>14</v>
      </c>
      <c r="AB333">
        <v>66</v>
      </c>
      <c r="AC333">
        <v>206</v>
      </c>
      <c r="AD333">
        <v>320</v>
      </c>
      <c r="AE333">
        <v>289</v>
      </c>
      <c r="AF333">
        <v>208</v>
      </c>
      <c r="AG333">
        <v>146</v>
      </c>
      <c r="AH333">
        <v>179</v>
      </c>
      <c r="AI333">
        <v>1.398601E-3</v>
      </c>
      <c r="AJ333">
        <v>9.7902100000000006E-3</v>
      </c>
      <c r="AK333">
        <v>4.6153845999999998E-2</v>
      </c>
      <c r="AL333">
        <v>0.14405594399999999</v>
      </c>
      <c r="AM333">
        <v>0.223776224</v>
      </c>
      <c r="AN333">
        <v>0.202097902</v>
      </c>
      <c r="AO333">
        <v>0.14545454499999999</v>
      </c>
      <c r="AP333">
        <v>0.102097902</v>
      </c>
      <c r="AQ333">
        <v>0.12517482499999999</v>
      </c>
      <c r="AR333">
        <v>3509</v>
      </c>
      <c r="AS333">
        <v>177</v>
      </c>
      <c r="AT333">
        <v>122</v>
      </c>
      <c r="AU333">
        <v>79</v>
      </c>
      <c r="AV333">
        <v>220</v>
      </c>
      <c r="AW333">
        <v>33</v>
      </c>
      <c r="AX333">
        <v>88</v>
      </c>
      <c r="AY333">
        <v>78</v>
      </c>
      <c r="AZ333">
        <v>153</v>
      </c>
      <c r="BA333">
        <v>163</v>
      </c>
      <c r="BB333">
        <v>641</v>
      </c>
      <c r="BC333">
        <v>792</v>
      </c>
      <c r="BD333">
        <v>244</v>
      </c>
      <c r="BE333">
        <v>386</v>
      </c>
      <c r="BF333">
        <v>233</v>
      </c>
      <c r="BG333">
        <v>68</v>
      </c>
      <c r="BH333">
        <v>32</v>
      </c>
      <c r="BI333">
        <v>42.6</v>
      </c>
      <c r="BJ333">
        <v>44</v>
      </c>
      <c r="BK333">
        <v>5.0441721000000002E-2</v>
      </c>
      <c r="BL333">
        <v>3.4767739999999998E-2</v>
      </c>
      <c r="BM333">
        <v>2.2513537E-2</v>
      </c>
      <c r="BN333">
        <v>6.2695925E-2</v>
      </c>
      <c r="BO333">
        <v>9.4043890000000008E-3</v>
      </c>
      <c r="BP333">
        <v>2.5078369999999999E-2</v>
      </c>
      <c r="BQ333">
        <v>2.2228555000000001E-2</v>
      </c>
      <c r="BR333">
        <v>4.3602165999999998E-2</v>
      </c>
      <c r="BS333">
        <v>4.6451981000000003E-2</v>
      </c>
      <c r="BT333">
        <v>0.18267312599999999</v>
      </c>
      <c r="BU333">
        <v>0.22570532900000001</v>
      </c>
      <c r="BV333">
        <v>6.9535479999999997E-2</v>
      </c>
      <c r="BW333">
        <v>0.11000285</v>
      </c>
      <c r="BX333">
        <v>6.6400684000000001E-2</v>
      </c>
      <c r="BY333">
        <v>1.9378739999999998E-2</v>
      </c>
      <c r="BZ333">
        <v>9.1194069999999995E-3</v>
      </c>
      <c r="CA333">
        <v>24</v>
      </c>
      <c r="CB333">
        <v>24</v>
      </c>
      <c r="CC333">
        <v>1</v>
      </c>
      <c r="CD333">
        <v>9.9009900000000001E-3</v>
      </c>
      <c r="CE333">
        <v>0.23762376199999999</v>
      </c>
      <c r="CF333">
        <v>0.23762376199999999</v>
      </c>
      <c r="CG333" t="s">
        <v>157</v>
      </c>
      <c r="CH333" t="s">
        <v>2108</v>
      </c>
      <c r="CI333" t="s">
        <v>2100</v>
      </c>
      <c r="CJ333" t="s">
        <v>2101</v>
      </c>
      <c r="CK333" t="s">
        <v>2102</v>
      </c>
      <c r="CL333" t="s">
        <v>2109</v>
      </c>
    </row>
    <row r="334" spans="1:90">
      <c r="A334" s="1">
        <v>43960</v>
      </c>
      <c r="B334" t="s">
        <v>1441</v>
      </c>
      <c r="C334">
        <v>6825</v>
      </c>
      <c r="D334" t="s">
        <v>387</v>
      </c>
      <c r="E334">
        <v>1</v>
      </c>
      <c r="F334" t="s">
        <v>253</v>
      </c>
      <c r="G334" t="s">
        <v>136</v>
      </c>
      <c r="H334">
        <v>24</v>
      </c>
      <c r="I334" t="s">
        <v>201</v>
      </c>
      <c r="J334" t="s">
        <v>208</v>
      </c>
      <c r="K334">
        <v>66</v>
      </c>
      <c r="L334">
        <v>591473.48479999998</v>
      </c>
      <c r="M334">
        <v>1552</v>
      </c>
      <c r="N334">
        <v>4</v>
      </c>
      <c r="O334">
        <v>79</v>
      </c>
      <c r="P334">
        <v>207</v>
      </c>
      <c r="Q334">
        <v>518</v>
      </c>
      <c r="R334">
        <v>506</v>
      </c>
      <c r="S334">
        <v>238</v>
      </c>
      <c r="T334">
        <v>2.5773200000000001E-3</v>
      </c>
      <c r="U334">
        <v>5.0902061999999998E-2</v>
      </c>
      <c r="V334">
        <v>0.13337628900000001</v>
      </c>
      <c r="W334">
        <v>0.33376288700000001</v>
      </c>
      <c r="X334">
        <v>0.326030928</v>
      </c>
      <c r="Y334">
        <v>0.15335051499999999</v>
      </c>
      <c r="Z334">
        <v>2</v>
      </c>
      <c r="AA334">
        <v>16</v>
      </c>
      <c r="AB334">
        <v>65</v>
      </c>
      <c r="AC334">
        <v>137</v>
      </c>
      <c r="AD334">
        <v>203</v>
      </c>
      <c r="AE334">
        <v>259</v>
      </c>
      <c r="AF334">
        <v>233</v>
      </c>
      <c r="AG334">
        <v>253</v>
      </c>
      <c r="AH334">
        <v>384</v>
      </c>
      <c r="AI334">
        <v>1.2886600000000001E-3</v>
      </c>
      <c r="AJ334">
        <v>1.0309278E-2</v>
      </c>
      <c r="AK334">
        <v>4.1881442999999997E-2</v>
      </c>
      <c r="AL334">
        <v>8.8273195999999998E-2</v>
      </c>
      <c r="AM334">
        <v>0.13079896899999999</v>
      </c>
      <c r="AN334">
        <v>0.16688144299999999</v>
      </c>
      <c r="AO334">
        <v>0.150128866</v>
      </c>
      <c r="AP334">
        <v>0.163015464</v>
      </c>
      <c r="AQ334">
        <v>0.24742268000000001</v>
      </c>
      <c r="AR334">
        <v>3833</v>
      </c>
      <c r="AS334">
        <v>197</v>
      </c>
      <c r="AT334">
        <v>114</v>
      </c>
      <c r="AU334">
        <v>78</v>
      </c>
      <c r="AV334">
        <v>238</v>
      </c>
      <c r="AW334">
        <v>54</v>
      </c>
      <c r="AX334">
        <v>113</v>
      </c>
      <c r="AY334">
        <v>78</v>
      </c>
      <c r="AZ334">
        <v>158</v>
      </c>
      <c r="BA334">
        <v>115</v>
      </c>
      <c r="BB334">
        <v>623</v>
      </c>
      <c r="BC334">
        <v>930</v>
      </c>
      <c r="BD334">
        <v>293</v>
      </c>
      <c r="BE334">
        <v>511</v>
      </c>
      <c r="BF334">
        <v>253</v>
      </c>
      <c r="BG334">
        <v>57</v>
      </c>
      <c r="BH334">
        <v>21</v>
      </c>
      <c r="BI334">
        <v>43.6</v>
      </c>
      <c r="BJ334">
        <v>46</v>
      </c>
      <c r="BK334">
        <v>5.1395773999999998E-2</v>
      </c>
      <c r="BL334">
        <v>2.9741717000000001E-2</v>
      </c>
      <c r="BM334">
        <v>2.0349596000000001E-2</v>
      </c>
      <c r="BN334">
        <v>6.2092356000000001E-2</v>
      </c>
      <c r="BO334">
        <v>1.4088181999999999E-2</v>
      </c>
      <c r="BP334">
        <v>2.9480823999999999E-2</v>
      </c>
      <c r="BQ334">
        <v>2.0349596000000001E-2</v>
      </c>
      <c r="BR334">
        <v>4.1220975999999999E-2</v>
      </c>
      <c r="BS334">
        <v>3.0002609E-2</v>
      </c>
      <c r="BT334">
        <v>0.162535873</v>
      </c>
      <c r="BU334">
        <v>0.24262979400000001</v>
      </c>
      <c r="BV334">
        <v>7.6441430000000005E-2</v>
      </c>
      <c r="BW334">
        <v>0.13331594099999999</v>
      </c>
      <c r="BX334">
        <v>6.6005739999999993E-2</v>
      </c>
      <c r="BY334">
        <v>1.4870858000000001E-2</v>
      </c>
      <c r="BZ334">
        <v>5.478737E-3</v>
      </c>
      <c r="CA334">
        <v>36</v>
      </c>
      <c r="CB334">
        <v>11</v>
      </c>
      <c r="CC334">
        <v>0</v>
      </c>
      <c r="CD334">
        <v>0</v>
      </c>
      <c r="CE334">
        <v>0.54545454500000001</v>
      </c>
      <c r="CF334">
        <v>0.16666666699999999</v>
      </c>
      <c r="CG334" t="s">
        <v>162</v>
      </c>
      <c r="CH334" t="s">
        <v>2113</v>
      </c>
      <c r="CI334" t="s">
        <v>2111</v>
      </c>
      <c r="CJ334" t="s">
        <v>2114</v>
      </c>
      <c r="CK334" t="s">
        <v>2105</v>
      </c>
      <c r="CL334" t="s">
        <v>2112</v>
      </c>
    </row>
    <row r="335" spans="1:90">
      <c r="B335" t="s">
        <v>1442</v>
      </c>
      <c r="C335">
        <v>1549</v>
      </c>
      <c r="D335" t="s">
        <v>754</v>
      </c>
      <c r="E335">
        <v>1</v>
      </c>
      <c r="F335" t="s">
        <v>255</v>
      </c>
      <c r="G335" t="s">
        <v>94</v>
      </c>
      <c r="H335">
        <v>19</v>
      </c>
      <c r="I335" t="s">
        <v>201</v>
      </c>
      <c r="J335" t="s">
        <v>187</v>
      </c>
      <c r="K335">
        <v>283</v>
      </c>
      <c r="L335">
        <v>217871.27559999999</v>
      </c>
      <c r="M335">
        <v>4765</v>
      </c>
      <c r="N335">
        <v>15</v>
      </c>
      <c r="O335">
        <v>446</v>
      </c>
      <c r="P335">
        <v>1417</v>
      </c>
      <c r="Q335">
        <v>2422</v>
      </c>
      <c r="R335">
        <v>397</v>
      </c>
      <c r="S335">
        <v>68</v>
      </c>
      <c r="T335">
        <v>3.1479540000000001E-3</v>
      </c>
      <c r="U335">
        <v>9.3599161E-2</v>
      </c>
      <c r="V335">
        <v>0.29737670500000002</v>
      </c>
      <c r="W335">
        <v>0.508289612</v>
      </c>
      <c r="X335">
        <v>8.3315844999999999E-2</v>
      </c>
      <c r="Y335">
        <v>1.4270724E-2</v>
      </c>
      <c r="Z335">
        <v>20</v>
      </c>
      <c r="AA335">
        <v>90</v>
      </c>
      <c r="AB335">
        <v>373</v>
      </c>
      <c r="AC335">
        <v>889</v>
      </c>
      <c r="AD335">
        <v>1399</v>
      </c>
      <c r="AE335">
        <v>1193</v>
      </c>
      <c r="AF335">
        <v>489</v>
      </c>
      <c r="AG335">
        <v>205</v>
      </c>
      <c r="AH335">
        <v>107</v>
      </c>
      <c r="AI335">
        <v>4.1972720000000002E-3</v>
      </c>
      <c r="AJ335">
        <v>1.8887722999999999E-2</v>
      </c>
      <c r="AK335">
        <v>7.8279118999999994E-2</v>
      </c>
      <c r="AL335">
        <v>0.18656872999999999</v>
      </c>
      <c r="AM335">
        <v>0.293599161</v>
      </c>
      <c r="AN335">
        <v>0.25036726100000001</v>
      </c>
      <c r="AO335">
        <v>0.102623295</v>
      </c>
      <c r="AP335">
        <v>4.3022036E-2</v>
      </c>
      <c r="AQ335">
        <v>2.2455404000000002E-2</v>
      </c>
      <c r="AR335">
        <v>10599</v>
      </c>
      <c r="AS335">
        <v>681</v>
      </c>
      <c r="AT335">
        <v>346</v>
      </c>
      <c r="AU335">
        <v>239</v>
      </c>
      <c r="AV335">
        <v>645</v>
      </c>
      <c r="AW335">
        <v>127</v>
      </c>
      <c r="AX335">
        <v>263</v>
      </c>
      <c r="AY335">
        <v>213</v>
      </c>
      <c r="AZ335">
        <v>491</v>
      </c>
      <c r="BA335">
        <v>637</v>
      </c>
      <c r="BB335">
        <v>2108</v>
      </c>
      <c r="BC335">
        <v>2003</v>
      </c>
      <c r="BD335">
        <v>736</v>
      </c>
      <c r="BE335">
        <v>1126</v>
      </c>
      <c r="BF335">
        <v>719</v>
      </c>
      <c r="BG335">
        <v>177</v>
      </c>
      <c r="BH335">
        <v>88</v>
      </c>
      <c r="BI335">
        <v>41.3</v>
      </c>
      <c r="BJ335">
        <v>42</v>
      </c>
      <c r="BK335">
        <v>6.4251344000000002E-2</v>
      </c>
      <c r="BL335">
        <v>3.2644589000000002E-2</v>
      </c>
      <c r="BM335">
        <v>2.2549296999999999E-2</v>
      </c>
      <c r="BN335">
        <v>6.0854798000000002E-2</v>
      </c>
      <c r="BO335">
        <v>1.1982262E-2</v>
      </c>
      <c r="BP335">
        <v>2.4813662E-2</v>
      </c>
      <c r="BQ335">
        <v>2.0096235E-2</v>
      </c>
      <c r="BR335">
        <v>4.6325125000000002E-2</v>
      </c>
      <c r="BS335">
        <v>6.0100009000000003E-2</v>
      </c>
      <c r="BT335">
        <v>0.19888668700000001</v>
      </c>
      <c r="BU335">
        <v>0.18898009199999999</v>
      </c>
      <c r="BV335">
        <v>6.9440512999999995E-2</v>
      </c>
      <c r="BW335">
        <v>0.106236437</v>
      </c>
      <c r="BX335">
        <v>6.7836588000000003E-2</v>
      </c>
      <c r="BY335">
        <v>1.6699689E-2</v>
      </c>
      <c r="BZ335">
        <v>8.3026699999999998E-3</v>
      </c>
      <c r="CA335">
        <v>53</v>
      </c>
      <c r="CB335">
        <v>117</v>
      </c>
      <c r="CC335">
        <v>18</v>
      </c>
      <c r="CD335">
        <v>6.3604240000000006E-2</v>
      </c>
      <c r="CE335">
        <v>0.187279152</v>
      </c>
      <c r="CF335">
        <v>0.41342756200000003</v>
      </c>
      <c r="CG335" t="s">
        <v>163</v>
      </c>
      <c r="CH335" t="s">
        <v>2099</v>
      </c>
      <c r="CI335" t="s">
        <v>2104</v>
      </c>
      <c r="CJ335" t="s">
        <v>2101</v>
      </c>
      <c r="CK335" t="s">
        <v>2105</v>
      </c>
      <c r="CL335" t="s">
        <v>2103</v>
      </c>
    </row>
    <row r="336" spans="1:90">
      <c r="A336" s="1">
        <v>43970</v>
      </c>
      <c r="B336" s="2" t="s">
        <v>1443</v>
      </c>
      <c r="C336">
        <v>1765</v>
      </c>
      <c r="D336" t="s">
        <v>603</v>
      </c>
      <c r="E336">
        <v>2</v>
      </c>
      <c r="F336" t="s">
        <v>253</v>
      </c>
      <c r="G336" t="s">
        <v>94</v>
      </c>
      <c r="H336">
        <v>26</v>
      </c>
      <c r="I336" t="s">
        <v>201</v>
      </c>
      <c r="J336" t="s">
        <v>187</v>
      </c>
      <c r="K336">
        <v>283</v>
      </c>
      <c r="L336">
        <v>217871.27559999999</v>
      </c>
      <c r="M336">
        <v>4765</v>
      </c>
      <c r="N336">
        <v>15</v>
      </c>
      <c r="O336">
        <v>446</v>
      </c>
      <c r="P336">
        <v>1417</v>
      </c>
      <c r="Q336">
        <v>2422</v>
      </c>
      <c r="R336">
        <v>397</v>
      </c>
      <c r="S336">
        <v>68</v>
      </c>
      <c r="T336">
        <v>3.1479540000000001E-3</v>
      </c>
      <c r="U336">
        <v>9.3599161E-2</v>
      </c>
      <c r="V336">
        <v>0.29737670500000002</v>
      </c>
      <c r="W336">
        <v>0.508289612</v>
      </c>
      <c r="X336">
        <v>8.3315844999999999E-2</v>
      </c>
      <c r="Y336">
        <v>1.4270724E-2</v>
      </c>
      <c r="Z336">
        <v>20</v>
      </c>
      <c r="AA336">
        <v>90</v>
      </c>
      <c r="AB336">
        <v>373</v>
      </c>
      <c r="AC336">
        <v>889</v>
      </c>
      <c r="AD336">
        <v>1399</v>
      </c>
      <c r="AE336">
        <v>1193</v>
      </c>
      <c r="AF336">
        <v>489</v>
      </c>
      <c r="AG336">
        <v>205</v>
      </c>
      <c r="AH336">
        <v>107</v>
      </c>
      <c r="AI336">
        <v>4.1972720000000002E-3</v>
      </c>
      <c r="AJ336">
        <v>1.8887722999999999E-2</v>
      </c>
      <c r="AK336">
        <v>7.8279118999999994E-2</v>
      </c>
      <c r="AL336">
        <v>0.18656872999999999</v>
      </c>
      <c r="AM336">
        <v>0.293599161</v>
      </c>
      <c r="AN336">
        <v>0.25036726100000001</v>
      </c>
      <c r="AO336">
        <v>0.102623295</v>
      </c>
      <c r="AP336">
        <v>4.3022036E-2</v>
      </c>
      <c r="AQ336">
        <v>2.2455404000000002E-2</v>
      </c>
      <c r="AR336">
        <v>10599</v>
      </c>
      <c r="AS336">
        <v>681</v>
      </c>
      <c r="AT336">
        <v>346</v>
      </c>
      <c r="AU336">
        <v>239</v>
      </c>
      <c r="AV336">
        <v>645</v>
      </c>
      <c r="AW336">
        <v>127</v>
      </c>
      <c r="AX336">
        <v>263</v>
      </c>
      <c r="AY336">
        <v>213</v>
      </c>
      <c r="AZ336">
        <v>491</v>
      </c>
      <c r="BA336">
        <v>637</v>
      </c>
      <c r="BB336">
        <v>2108</v>
      </c>
      <c r="BC336">
        <v>2003</v>
      </c>
      <c r="BD336">
        <v>736</v>
      </c>
      <c r="BE336">
        <v>1126</v>
      </c>
      <c r="BF336">
        <v>719</v>
      </c>
      <c r="BG336">
        <v>177</v>
      </c>
      <c r="BH336">
        <v>88</v>
      </c>
      <c r="BI336">
        <v>41.3</v>
      </c>
      <c r="BJ336">
        <v>42</v>
      </c>
      <c r="BK336">
        <v>6.4251344000000002E-2</v>
      </c>
      <c r="BL336">
        <v>3.2644589000000002E-2</v>
      </c>
      <c r="BM336">
        <v>2.2549296999999999E-2</v>
      </c>
      <c r="BN336">
        <v>6.0854798000000002E-2</v>
      </c>
      <c r="BO336">
        <v>1.1982262E-2</v>
      </c>
      <c r="BP336">
        <v>2.4813662E-2</v>
      </c>
      <c r="BQ336">
        <v>2.0096235E-2</v>
      </c>
      <c r="BR336">
        <v>4.6325125000000002E-2</v>
      </c>
      <c r="BS336">
        <v>6.0100009000000003E-2</v>
      </c>
      <c r="BT336">
        <v>0.19888668700000001</v>
      </c>
      <c r="BU336">
        <v>0.18898009199999999</v>
      </c>
      <c r="BV336">
        <v>6.9440512999999995E-2</v>
      </c>
      <c r="BW336">
        <v>0.106236437</v>
      </c>
      <c r="BX336">
        <v>6.7836588000000003E-2</v>
      </c>
      <c r="BY336">
        <v>1.6699689E-2</v>
      </c>
      <c r="BZ336">
        <v>8.3026699999999998E-3</v>
      </c>
      <c r="CA336">
        <v>53</v>
      </c>
      <c r="CB336">
        <v>117</v>
      </c>
      <c r="CC336">
        <v>18</v>
      </c>
      <c r="CD336">
        <v>6.3604240000000006E-2</v>
      </c>
      <c r="CE336">
        <v>0.187279152</v>
      </c>
      <c r="CF336">
        <v>0.41342756200000003</v>
      </c>
      <c r="CG336" t="s">
        <v>157</v>
      </c>
      <c r="CH336" t="s">
        <v>2108</v>
      </c>
      <c r="CI336" t="s">
        <v>2100</v>
      </c>
      <c r="CJ336" t="s">
        <v>2101</v>
      </c>
      <c r="CK336" t="s">
        <v>2102</v>
      </c>
      <c r="CL336" t="s">
        <v>2109</v>
      </c>
    </row>
    <row r="337" spans="1:90">
      <c r="A337" s="1">
        <v>43958</v>
      </c>
      <c r="B337" t="s">
        <v>1444</v>
      </c>
      <c r="C337">
        <v>6825</v>
      </c>
      <c r="D337" t="s">
        <v>353</v>
      </c>
      <c r="E337">
        <v>1</v>
      </c>
      <c r="F337" t="s">
        <v>255</v>
      </c>
      <c r="G337" t="s">
        <v>41</v>
      </c>
      <c r="H337">
        <v>48</v>
      </c>
      <c r="I337" t="s">
        <v>201</v>
      </c>
      <c r="J337" t="s">
        <v>206</v>
      </c>
      <c r="K337">
        <v>168</v>
      </c>
      <c r="L337">
        <v>349740.77380000002</v>
      </c>
      <c r="M337">
        <v>3387</v>
      </c>
      <c r="N337">
        <v>2</v>
      </c>
      <c r="O337">
        <v>182</v>
      </c>
      <c r="P337">
        <v>465</v>
      </c>
      <c r="Q337">
        <v>1655</v>
      </c>
      <c r="R337">
        <v>892</v>
      </c>
      <c r="S337">
        <v>191</v>
      </c>
      <c r="T337">
        <v>5.9049299999999999E-4</v>
      </c>
      <c r="U337">
        <v>5.3734868999999998E-2</v>
      </c>
      <c r="V337">
        <v>0.13728963699999999</v>
      </c>
      <c r="W337">
        <v>0.48863300900000001</v>
      </c>
      <c r="X337">
        <v>0.26335990599999998</v>
      </c>
      <c r="Y337">
        <v>5.6392087E-2</v>
      </c>
      <c r="Z337">
        <v>15</v>
      </c>
      <c r="AA337">
        <v>25</v>
      </c>
      <c r="AB337">
        <v>149</v>
      </c>
      <c r="AC337">
        <v>354</v>
      </c>
      <c r="AD337">
        <v>750</v>
      </c>
      <c r="AE337">
        <v>837</v>
      </c>
      <c r="AF337">
        <v>561</v>
      </c>
      <c r="AG337">
        <v>365</v>
      </c>
      <c r="AH337">
        <v>331</v>
      </c>
      <c r="AI337">
        <v>4.428698E-3</v>
      </c>
      <c r="AJ337">
        <v>7.3811629999999996E-3</v>
      </c>
      <c r="AK337">
        <v>4.3991732999999998E-2</v>
      </c>
      <c r="AL337">
        <v>0.10451727199999999</v>
      </c>
      <c r="AM337">
        <v>0.22143489799999999</v>
      </c>
      <c r="AN337">
        <v>0.24712134599999999</v>
      </c>
      <c r="AO337">
        <v>0.16563330400000001</v>
      </c>
      <c r="AP337">
        <v>0.10776498399999999</v>
      </c>
      <c r="AQ337">
        <v>9.7726601999999996E-2</v>
      </c>
      <c r="AR337">
        <v>8025</v>
      </c>
      <c r="AS337">
        <v>372</v>
      </c>
      <c r="AT337">
        <v>271</v>
      </c>
      <c r="AU337">
        <v>151</v>
      </c>
      <c r="AV337">
        <v>449</v>
      </c>
      <c r="AW337">
        <v>102</v>
      </c>
      <c r="AX337">
        <v>178</v>
      </c>
      <c r="AY337">
        <v>174</v>
      </c>
      <c r="AZ337">
        <v>330</v>
      </c>
      <c r="BA337">
        <v>295</v>
      </c>
      <c r="BB337">
        <v>1465</v>
      </c>
      <c r="BC337">
        <v>1696</v>
      </c>
      <c r="BD337">
        <v>683</v>
      </c>
      <c r="BE337">
        <v>1058</v>
      </c>
      <c r="BF337">
        <v>563</v>
      </c>
      <c r="BG337">
        <v>159</v>
      </c>
      <c r="BH337">
        <v>79</v>
      </c>
      <c r="BI337">
        <v>44.4</v>
      </c>
      <c r="BJ337">
        <v>46</v>
      </c>
      <c r="BK337">
        <v>4.6355140000000003E-2</v>
      </c>
      <c r="BL337">
        <v>3.3769470000000003E-2</v>
      </c>
      <c r="BM337">
        <v>1.8816198999999999E-2</v>
      </c>
      <c r="BN337">
        <v>5.5950156000000001E-2</v>
      </c>
      <c r="BO337">
        <v>1.2710279999999999E-2</v>
      </c>
      <c r="BP337">
        <v>2.2180684999999999E-2</v>
      </c>
      <c r="BQ337">
        <v>2.1682243E-2</v>
      </c>
      <c r="BR337">
        <v>4.1121495000000001E-2</v>
      </c>
      <c r="BS337">
        <v>3.6760124999999998E-2</v>
      </c>
      <c r="BT337">
        <v>0.182554517</v>
      </c>
      <c r="BU337">
        <v>0.21133956400000001</v>
      </c>
      <c r="BV337">
        <v>8.5109034E-2</v>
      </c>
      <c r="BW337">
        <v>0.13183800600000001</v>
      </c>
      <c r="BX337">
        <v>7.0155762999999996E-2</v>
      </c>
      <c r="BY337">
        <v>1.9813084000000002E-2</v>
      </c>
      <c r="BZ337">
        <v>9.8442370000000005E-3</v>
      </c>
      <c r="CA337">
        <v>60</v>
      </c>
      <c r="CB337">
        <v>45</v>
      </c>
      <c r="CC337">
        <v>15</v>
      </c>
      <c r="CD337">
        <v>8.9285714000000002E-2</v>
      </c>
      <c r="CE337">
        <v>0.35714285699999998</v>
      </c>
      <c r="CF337">
        <v>0.26785714300000002</v>
      </c>
      <c r="CG337" t="s">
        <v>162</v>
      </c>
      <c r="CH337" t="s">
        <v>2113</v>
      </c>
      <c r="CI337" t="s">
        <v>2111</v>
      </c>
      <c r="CJ337" t="s">
        <v>2114</v>
      </c>
      <c r="CK337" t="s">
        <v>2105</v>
      </c>
      <c r="CL337" t="s">
        <v>2112</v>
      </c>
    </row>
    <row r="338" spans="1:90">
      <c r="A338" s="1">
        <v>43952</v>
      </c>
      <c r="B338" t="s">
        <v>1445</v>
      </c>
      <c r="C338">
        <v>2346</v>
      </c>
      <c r="D338" t="s">
        <v>807</v>
      </c>
      <c r="E338">
        <v>1</v>
      </c>
      <c r="F338" t="s">
        <v>255</v>
      </c>
      <c r="G338" t="s">
        <v>135</v>
      </c>
      <c r="H338">
        <v>34</v>
      </c>
      <c r="I338" t="s">
        <v>228</v>
      </c>
      <c r="J338" t="s">
        <v>224</v>
      </c>
      <c r="K338">
        <v>89</v>
      </c>
      <c r="L338">
        <v>1009075.09</v>
      </c>
      <c r="M338">
        <v>2068</v>
      </c>
      <c r="N338">
        <v>4</v>
      </c>
      <c r="O338">
        <v>271</v>
      </c>
      <c r="P338">
        <v>625</v>
      </c>
      <c r="Q338">
        <v>500</v>
      </c>
      <c r="R338">
        <v>380</v>
      </c>
      <c r="S338">
        <v>288</v>
      </c>
      <c r="T338">
        <v>1.934236E-3</v>
      </c>
      <c r="U338">
        <v>0.13104448699999999</v>
      </c>
      <c r="V338">
        <v>0.30222437099999999</v>
      </c>
      <c r="W338">
        <v>0.24177949700000001</v>
      </c>
      <c r="X338">
        <v>0.183752418</v>
      </c>
      <c r="Y338">
        <v>0.13926499000000001</v>
      </c>
      <c r="Z338">
        <v>10</v>
      </c>
      <c r="AA338">
        <v>62</v>
      </c>
      <c r="AB338">
        <v>226</v>
      </c>
      <c r="AC338">
        <v>438</v>
      </c>
      <c r="AD338">
        <v>266</v>
      </c>
      <c r="AE338">
        <v>288</v>
      </c>
      <c r="AF338">
        <v>210</v>
      </c>
      <c r="AG338">
        <v>188</v>
      </c>
      <c r="AH338">
        <v>380</v>
      </c>
      <c r="AI338">
        <v>4.8355899999999999E-3</v>
      </c>
      <c r="AJ338">
        <v>2.9980658E-2</v>
      </c>
      <c r="AK338">
        <v>0.109284333</v>
      </c>
      <c r="AL338">
        <v>0.21179883899999999</v>
      </c>
      <c r="AM338">
        <v>0.12862669199999999</v>
      </c>
      <c r="AN338">
        <v>0.13926499000000001</v>
      </c>
      <c r="AO338">
        <v>0.101547389</v>
      </c>
      <c r="AP338">
        <v>9.0909090999999997E-2</v>
      </c>
      <c r="AQ338">
        <v>0.183752418</v>
      </c>
      <c r="AR338">
        <v>4724</v>
      </c>
      <c r="AS338">
        <v>223</v>
      </c>
      <c r="AT338">
        <v>114</v>
      </c>
      <c r="AU338">
        <v>87</v>
      </c>
      <c r="AV338">
        <v>277</v>
      </c>
      <c r="AW338">
        <v>65</v>
      </c>
      <c r="AX338">
        <v>167</v>
      </c>
      <c r="AY338">
        <v>97</v>
      </c>
      <c r="AZ338">
        <v>205</v>
      </c>
      <c r="BA338">
        <v>216</v>
      </c>
      <c r="BB338">
        <v>849</v>
      </c>
      <c r="BC338">
        <v>1013</v>
      </c>
      <c r="BD338">
        <v>308</v>
      </c>
      <c r="BE338">
        <v>525</v>
      </c>
      <c r="BF338">
        <v>376</v>
      </c>
      <c r="BG338">
        <v>126</v>
      </c>
      <c r="BH338">
        <v>76</v>
      </c>
      <c r="BI338">
        <v>44.2</v>
      </c>
      <c r="BJ338">
        <v>45</v>
      </c>
      <c r="BK338">
        <v>4.7205758E-2</v>
      </c>
      <c r="BL338">
        <v>2.4132091000000001E-2</v>
      </c>
      <c r="BM338">
        <v>1.8416596E-2</v>
      </c>
      <c r="BN338">
        <v>5.8636749000000002E-2</v>
      </c>
      <c r="BO338">
        <v>1.3759525999999999E-2</v>
      </c>
      <c r="BP338">
        <v>3.5351397E-2</v>
      </c>
      <c r="BQ338">
        <v>2.0533446E-2</v>
      </c>
      <c r="BR338">
        <v>4.3395428E-2</v>
      </c>
      <c r="BS338">
        <v>4.5723962999999999E-2</v>
      </c>
      <c r="BT338">
        <v>0.17972057599999999</v>
      </c>
      <c r="BU338">
        <v>0.214436918</v>
      </c>
      <c r="BV338">
        <v>6.5198984000000001E-2</v>
      </c>
      <c r="BW338">
        <v>0.111134632</v>
      </c>
      <c r="BX338">
        <v>7.9593565000000005E-2</v>
      </c>
      <c r="BY338">
        <v>2.6672312E-2</v>
      </c>
      <c r="BZ338">
        <v>1.6088061000000001E-2</v>
      </c>
      <c r="CA338">
        <v>24</v>
      </c>
      <c r="CB338">
        <v>11</v>
      </c>
      <c r="CC338">
        <v>28</v>
      </c>
      <c r="CD338">
        <v>0.31460674199999999</v>
      </c>
      <c r="CE338">
        <v>0.269662921</v>
      </c>
      <c r="CF338">
        <v>0.12359550599999999</v>
      </c>
      <c r="CG338" t="s">
        <v>159</v>
      </c>
      <c r="CH338" t="s">
        <v>2110</v>
      </c>
      <c r="CI338" t="s">
        <v>2111</v>
      </c>
      <c r="CJ338" t="s">
        <v>167</v>
      </c>
      <c r="CK338" t="s">
        <v>2102</v>
      </c>
      <c r="CL338" t="s">
        <v>2112</v>
      </c>
    </row>
    <row r="339" spans="1:90">
      <c r="A339" s="1">
        <v>43965</v>
      </c>
      <c r="B339" t="s">
        <v>1446</v>
      </c>
      <c r="C339">
        <v>2342</v>
      </c>
      <c r="D339" t="s">
        <v>841</v>
      </c>
      <c r="E339">
        <v>1</v>
      </c>
      <c r="F339" t="s">
        <v>253</v>
      </c>
      <c r="G339" t="s">
        <v>89</v>
      </c>
      <c r="H339">
        <v>46</v>
      </c>
      <c r="I339" t="s">
        <v>228</v>
      </c>
      <c r="J339" t="s">
        <v>218</v>
      </c>
      <c r="K339">
        <v>152</v>
      </c>
      <c r="L339">
        <v>392672.6974</v>
      </c>
      <c r="M339">
        <v>2787</v>
      </c>
      <c r="N339">
        <v>6</v>
      </c>
      <c r="O339">
        <v>468</v>
      </c>
      <c r="P339">
        <v>1216</v>
      </c>
      <c r="Q339">
        <v>756</v>
      </c>
      <c r="R339">
        <v>271</v>
      </c>
      <c r="S339">
        <v>70</v>
      </c>
      <c r="T339">
        <v>2.1528530000000001E-3</v>
      </c>
      <c r="U339">
        <v>0.167922497</v>
      </c>
      <c r="V339">
        <v>0.43631144599999999</v>
      </c>
      <c r="W339">
        <v>0.271259419</v>
      </c>
      <c r="X339">
        <v>9.7237172999999996E-2</v>
      </c>
      <c r="Y339">
        <v>2.5116612999999999E-2</v>
      </c>
      <c r="Z339">
        <v>16</v>
      </c>
      <c r="AA339">
        <v>92</v>
      </c>
      <c r="AB339">
        <v>481</v>
      </c>
      <c r="AC339">
        <v>809</v>
      </c>
      <c r="AD339">
        <v>552</v>
      </c>
      <c r="AE339">
        <v>380</v>
      </c>
      <c r="AF339">
        <v>252</v>
      </c>
      <c r="AG339">
        <v>103</v>
      </c>
      <c r="AH339">
        <v>102</v>
      </c>
      <c r="AI339">
        <v>5.7409399999999999E-3</v>
      </c>
      <c r="AJ339">
        <v>3.3010405E-2</v>
      </c>
      <c r="AK339">
        <v>0.17258701100000001</v>
      </c>
      <c r="AL339">
        <v>0.29027628300000002</v>
      </c>
      <c r="AM339">
        <v>0.19806243300000001</v>
      </c>
      <c r="AN339">
        <v>0.13634732699999999</v>
      </c>
      <c r="AO339">
        <v>9.0419806000000005E-2</v>
      </c>
      <c r="AP339">
        <v>3.6957301999999997E-2</v>
      </c>
      <c r="AQ339">
        <v>3.6598493000000003E-2</v>
      </c>
      <c r="AR339">
        <v>5991</v>
      </c>
      <c r="AS339">
        <v>422</v>
      </c>
      <c r="AT339">
        <v>175</v>
      </c>
      <c r="AU339">
        <v>100</v>
      </c>
      <c r="AV339">
        <v>246</v>
      </c>
      <c r="AW339">
        <v>49</v>
      </c>
      <c r="AX339">
        <v>90</v>
      </c>
      <c r="AY339">
        <v>88</v>
      </c>
      <c r="AZ339">
        <v>248</v>
      </c>
      <c r="BA339">
        <v>375</v>
      </c>
      <c r="BB339">
        <v>1455</v>
      </c>
      <c r="BC339">
        <v>1192</v>
      </c>
      <c r="BD339">
        <v>414</v>
      </c>
      <c r="BE339">
        <v>581</v>
      </c>
      <c r="BF339">
        <v>366</v>
      </c>
      <c r="BG339">
        <v>112</v>
      </c>
      <c r="BH339">
        <v>78</v>
      </c>
      <c r="BI339">
        <v>42</v>
      </c>
      <c r="BJ339">
        <v>42</v>
      </c>
      <c r="BK339">
        <v>7.0438992000000006E-2</v>
      </c>
      <c r="BL339">
        <v>2.9210481999999999E-2</v>
      </c>
      <c r="BM339">
        <v>1.6691704000000002E-2</v>
      </c>
      <c r="BN339">
        <v>4.1061592000000001E-2</v>
      </c>
      <c r="BO339">
        <v>8.178935E-3</v>
      </c>
      <c r="BP339">
        <v>1.5022534000000001E-2</v>
      </c>
      <c r="BQ339">
        <v>1.4688700000000001E-2</v>
      </c>
      <c r="BR339">
        <v>4.1395425999999999E-2</v>
      </c>
      <c r="BS339">
        <v>6.2593890999999999E-2</v>
      </c>
      <c r="BT339">
        <v>0.24286429600000001</v>
      </c>
      <c r="BU339">
        <v>0.198965114</v>
      </c>
      <c r="BV339">
        <v>6.9103655E-2</v>
      </c>
      <c r="BW339">
        <v>9.6978802000000003E-2</v>
      </c>
      <c r="BX339">
        <v>6.1091636999999997E-2</v>
      </c>
      <c r="BY339">
        <v>1.8694709E-2</v>
      </c>
      <c r="BZ339">
        <v>1.3019529E-2</v>
      </c>
      <c r="CA339">
        <v>13</v>
      </c>
      <c r="CB339">
        <v>35</v>
      </c>
      <c r="CC339">
        <v>38</v>
      </c>
      <c r="CD339">
        <v>0.25</v>
      </c>
      <c r="CE339">
        <v>8.5526316000000005E-2</v>
      </c>
      <c r="CF339">
        <v>0.230263158</v>
      </c>
      <c r="CG339" t="s">
        <v>158</v>
      </c>
      <c r="CH339" t="s">
        <v>2099</v>
      </c>
      <c r="CI339" t="s">
        <v>2100</v>
      </c>
      <c r="CJ339" t="s">
        <v>2101</v>
      </c>
      <c r="CK339" t="s">
        <v>2102</v>
      </c>
      <c r="CL339" t="s">
        <v>2103</v>
      </c>
    </row>
    <row r="340" spans="1:90">
      <c r="B340" t="s">
        <v>1447</v>
      </c>
      <c r="C340">
        <v>1765</v>
      </c>
      <c r="D340" t="s">
        <v>449</v>
      </c>
      <c r="E340">
        <v>1</v>
      </c>
      <c r="F340" t="s">
        <v>253</v>
      </c>
      <c r="G340" t="s">
        <v>87</v>
      </c>
      <c r="H340">
        <v>18</v>
      </c>
      <c r="I340" t="s">
        <v>201</v>
      </c>
      <c r="J340" t="s">
        <v>204</v>
      </c>
      <c r="K340">
        <v>118</v>
      </c>
      <c r="L340">
        <v>292468.17800000001</v>
      </c>
      <c r="M340">
        <v>2702</v>
      </c>
      <c r="N340">
        <v>3</v>
      </c>
      <c r="O340">
        <v>204</v>
      </c>
      <c r="P340">
        <v>359</v>
      </c>
      <c r="Q340">
        <v>1337</v>
      </c>
      <c r="R340">
        <v>703</v>
      </c>
      <c r="S340">
        <v>96</v>
      </c>
      <c r="T340">
        <v>1.110289E-3</v>
      </c>
      <c r="U340">
        <v>7.5499629999999998E-2</v>
      </c>
      <c r="V340">
        <v>0.132864545</v>
      </c>
      <c r="W340">
        <v>0.494818653</v>
      </c>
      <c r="X340">
        <v>0.26017764599999998</v>
      </c>
      <c r="Y340">
        <v>3.5529237999999998E-2</v>
      </c>
      <c r="Z340">
        <v>6</v>
      </c>
      <c r="AA340">
        <v>39</v>
      </c>
      <c r="AB340">
        <v>174</v>
      </c>
      <c r="AC340">
        <v>291</v>
      </c>
      <c r="AD340">
        <v>682</v>
      </c>
      <c r="AE340">
        <v>645</v>
      </c>
      <c r="AF340">
        <v>437</v>
      </c>
      <c r="AG340">
        <v>254</v>
      </c>
      <c r="AH340">
        <v>174</v>
      </c>
      <c r="AI340">
        <v>2.2205770000000001E-3</v>
      </c>
      <c r="AJ340">
        <v>1.4433753000000001E-2</v>
      </c>
      <c r="AK340">
        <v>6.4396743000000006E-2</v>
      </c>
      <c r="AL340">
        <v>0.107698001</v>
      </c>
      <c r="AM340">
        <v>0.25240562500000002</v>
      </c>
      <c r="AN340">
        <v>0.238712065</v>
      </c>
      <c r="AO340">
        <v>0.16173204999999999</v>
      </c>
      <c r="AP340">
        <v>9.4004440999999994E-2</v>
      </c>
      <c r="AQ340">
        <v>6.4396743000000006E-2</v>
      </c>
      <c r="AR340">
        <v>6436</v>
      </c>
      <c r="AS340">
        <v>322</v>
      </c>
      <c r="AT340">
        <v>224</v>
      </c>
      <c r="AU340">
        <v>137</v>
      </c>
      <c r="AV340">
        <v>408</v>
      </c>
      <c r="AW340">
        <v>92</v>
      </c>
      <c r="AX340">
        <v>180</v>
      </c>
      <c r="AY340">
        <v>150</v>
      </c>
      <c r="AZ340">
        <v>364</v>
      </c>
      <c r="BA340">
        <v>259</v>
      </c>
      <c r="BB340">
        <v>1176</v>
      </c>
      <c r="BC340">
        <v>1334</v>
      </c>
      <c r="BD340">
        <v>492</v>
      </c>
      <c r="BE340">
        <v>719</v>
      </c>
      <c r="BF340">
        <v>417</v>
      </c>
      <c r="BG340">
        <v>116</v>
      </c>
      <c r="BH340">
        <v>46</v>
      </c>
      <c r="BI340">
        <v>42.1</v>
      </c>
      <c r="BJ340">
        <v>43</v>
      </c>
      <c r="BK340">
        <v>5.0031075000000001E-2</v>
      </c>
      <c r="BL340">
        <v>3.4804226000000001E-2</v>
      </c>
      <c r="BM340">
        <v>2.1286513E-2</v>
      </c>
      <c r="BN340">
        <v>6.3393411999999996E-2</v>
      </c>
      <c r="BO340">
        <v>1.4294593E-2</v>
      </c>
      <c r="BP340">
        <v>2.7967682000000001E-2</v>
      </c>
      <c r="BQ340">
        <v>2.3306401000000001E-2</v>
      </c>
      <c r="BR340">
        <v>5.6556868000000003E-2</v>
      </c>
      <c r="BS340">
        <v>4.0242386999999998E-2</v>
      </c>
      <c r="BT340">
        <v>0.18272218800000001</v>
      </c>
      <c r="BU340">
        <v>0.207271597</v>
      </c>
      <c r="BV340">
        <v>7.6444997000000001E-2</v>
      </c>
      <c r="BW340">
        <v>0.111715351</v>
      </c>
      <c r="BX340">
        <v>6.4791795999999999E-2</v>
      </c>
      <c r="BY340">
        <v>1.8023616999999999E-2</v>
      </c>
      <c r="BZ340">
        <v>7.147296E-3</v>
      </c>
      <c r="CA340">
        <v>19</v>
      </c>
      <c r="CB340">
        <v>33</v>
      </c>
      <c r="CC340">
        <v>15</v>
      </c>
      <c r="CD340">
        <v>0.127118644</v>
      </c>
      <c r="CE340">
        <v>0.16101694899999999</v>
      </c>
      <c r="CF340">
        <v>0.27966101700000001</v>
      </c>
      <c r="CG340" t="s">
        <v>157</v>
      </c>
      <c r="CH340" t="s">
        <v>2108</v>
      </c>
      <c r="CI340" t="s">
        <v>2100</v>
      </c>
      <c r="CJ340" t="s">
        <v>2101</v>
      </c>
      <c r="CK340" t="s">
        <v>2102</v>
      </c>
      <c r="CL340" t="s">
        <v>2109</v>
      </c>
    </row>
    <row r="341" spans="1:90">
      <c r="A341" s="1">
        <v>43967</v>
      </c>
      <c r="B341" t="s">
        <v>1448</v>
      </c>
      <c r="C341">
        <v>6825</v>
      </c>
      <c r="D341" t="s">
        <v>797</v>
      </c>
      <c r="E341">
        <v>1</v>
      </c>
      <c r="F341" t="s">
        <v>255</v>
      </c>
      <c r="G341" t="s">
        <v>133</v>
      </c>
      <c r="H341">
        <v>30</v>
      </c>
      <c r="I341" t="s">
        <v>228</v>
      </c>
      <c r="J341" t="s">
        <v>213</v>
      </c>
      <c r="K341">
        <v>85</v>
      </c>
      <c r="L341">
        <v>834618.64709999994</v>
      </c>
      <c r="M341">
        <v>1257</v>
      </c>
      <c r="N341">
        <v>2</v>
      </c>
      <c r="O341">
        <v>119</v>
      </c>
      <c r="P341">
        <v>330</v>
      </c>
      <c r="Q341">
        <v>518</v>
      </c>
      <c r="R341">
        <v>206</v>
      </c>
      <c r="S341">
        <v>82</v>
      </c>
      <c r="T341">
        <v>1.5910900000000001E-3</v>
      </c>
      <c r="U341">
        <v>9.4669849E-2</v>
      </c>
      <c r="V341">
        <v>0.26252983299999999</v>
      </c>
      <c r="W341">
        <v>0.412092283</v>
      </c>
      <c r="X341">
        <v>0.163882259</v>
      </c>
      <c r="Y341">
        <v>6.5234686E-2</v>
      </c>
      <c r="Z341">
        <v>6</v>
      </c>
      <c r="AA341">
        <v>21</v>
      </c>
      <c r="AB341">
        <v>115</v>
      </c>
      <c r="AC341">
        <v>253</v>
      </c>
      <c r="AD341">
        <v>322</v>
      </c>
      <c r="AE341">
        <v>229</v>
      </c>
      <c r="AF341">
        <v>131</v>
      </c>
      <c r="AG341">
        <v>77</v>
      </c>
      <c r="AH341">
        <v>103</v>
      </c>
      <c r="AI341">
        <v>4.7732699999999996E-3</v>
      </c>
      <c r="AJ341">
        <v>1.6706444000000001E-2</v>
      </c>
      <c r="AK341">
        <v>9.1487668999999994E-2</v>
      </c>
      <c r="AL341">
        <v>0.20127287199999999</v>
      </c>
      <c r="AM341">
        <v>0.25616547299999998</v>
      </c>
      <c r="AN341">
        <v>0.18217979300000001</v>
      </c>
      <c r="AO341">
        <v>0.10421638799999999</v>
      </c>
      <c r="AP341">
        <v>6.1256960999999999E-2</v>
      </c>
      <c r="AQ341">
        <v>8.1941130000000001E-2</v>
      </c>
      <c r="AR341">
        <v>3111</v>
      </c>
      <c r="AS341">
        <v>215</v>
      </c>
      <c r="AT341">
        <v>117</v>
      </c>
      <c r="AU341">
        <v>78</v>
      </c>
      <c r="AV341">
        <v>190</v>
      </c>
      <c r="AW341">
        <v>32</v>
      </c>
      <c r="AX341">
        <v>64</v>
      </c>
      <c r="AY341">
        <v>71</v>
      </c>
      <c r="AZ341">
        <v>171</v>
      </c>
      <c r="BA341">
        <v>199</v>
      </c>
      <c r="BB341">
        <v>670</v>
      </c>
      <c r="BC341">
        <v>631</v>
      </c>
      <c r="BD341">
        <v>175</v>
      </c>
      <c r="BE341">
        <v>235</v>
      </c>
      <c r="BF341">
        <v>185</v>
      </c>
      <c r="BG341">
        <v>47</v>
      </c>
      <c r="BH341">
        <v>31</v>
      </c>
      <c r="BI341">
        <v>39.4</v>
      </c>
      <c r="BJ341">
        <v>39</v>
      </c>
      <c r="BK341">
        <v>6.9109611000000001E-2</v>
      </c>
      <c r="BL341">
        <v>3.7608485999999997E-2</v>
      </c>
      <c r="BM341">
        <v>2.5072324E-2</v>
      </c>
      <c r="BN341">
        <v>6.107361E-2</v>
      </c>
      <c r="BO341">
        <v>1.0286082E-2</v>
      </c>
      <c r="BP341">
        <v>2.0572163000000001E-2</v>
      </c>
      <c r="BQ341">
        <v>2.2822243999999998E-2</v>
      </c>
      <c r="BR341">
        <v>5.4966249000000002E-2</v>
      </c>
      <c r="BS341">
        <v>6.396657E-2</v>
      </c>
      <c r="BT341">
        <v>0.215364834</v>
      </c>
      <c r="BU341">
        <v>0.20282867199999999</v>
      </c>
      <c r="BV341">
        <v>5.6252008999999999E-2</v>
      </c>
      <c r="BW341">
        <v>7.5538411999999999E-2</v>
      </c>
      <c r="BX341">
        <v>5.9466409999999997E-2</v>
      </c>
      <c r="BY341">
        <v>1.5107682000000001E-2</v>
      </c>
      <c r="BZ341">
        <v>9.9646419999999993E-3</v>
      </c>
      <c r="CA341">
        <v>17</v>
      </c>
      <c r="CB341">
        <v>12</v>
      </c>
      <c r="CC341">
        <v>21</v>
      </c>
      <c r="CD341">
        <v>0.24705882400000001</v>
      </c>
      <c r="CE341">
        <v>0.2</v>
      </c>
      <c r="CF341">
        <v>0.141176471</v>
      </c>
      <c r="CG341" t="s">
        <v>162</v>
      </c>
      <c r="CH341" t="s">
        <v>2113</v>
      </c>
      <c r="CI341" t="s">
        <v>2111</v>
      </c>
      <c r="CJ341" t="s">
        <v>2114</v>
      </c>
      <c r="CK341" t="s">
        <v>2105</v>
      </c>
      <c r="CL341" t="s">
        <v>2112</v>
      </c>
    </row>
    <row r="342" spans="1:90">
      <c r="A342" s="1">
        <v>43963</v>
      </c>
      <c r="B342" t="s">
        <v>1449</v>
      </c>
      <c r="C342">
        <v>1549</v>
      </c>
      <c r="D342" t="s">
        <v>1077</v>
      </c>
      <c r="E342">
        <v>1</v>
      </c>
      <c r="F342" t="s">
        <v>253</v>
      </c>
      <c r="G342" t="s">
        <v>121</v>
      </c>
      <c r="H342">
        <v>38</v>
      </c>
      <c r="I342" t="s">
        <v>228</v>
      </c>
      <c r="J342" t="s">
        <v>222</v>
      </c>
      <c r="K342">
        <v>116</v>
      </c>
      <c r="L342">
        <v>698156.89659999998</v>
      </c>
      <c r="M342">
        <v>2028</v>
      </c>
      <c r="N342">
        <v>5</v>
      </c>
      <c r="O342">
        <v>204</v>
      </c>
      <c r="P342">
        <v>719</v>
      </c>
      <c r="Q342">
        <v>598</v>
      </c>
      <c r="R342">
        <v>324</v>
      </c>
      <c r="S342">
        <v>178</v>
      </c>
      <c r="T342">
        <v>2.4654830000000001E-3</v>
      </c>
      <c r="U342">
        <v>0.100591716</v>
      </c>
      <c r="V342">
        <v>0.35453648900000001</v>
      </c>
      <c r="W342">
        <v>0.29487179499999999</v>
      </c>
      <c r="X342">
        <v>0.15976331399999999</v>
      </c>
      <c r="Y342">
        <v>8.7771203000000006E-2</v>
      </c>
      <c r="Z342">
        <v>7</v>
      </c>
      <c r="AA342">
        <v>48</v>
      </c>
      <c r="AB342">
        <v>166</v>
      </c>
      <c r="AC342">
        <v>497</v>
      </c>
      <c r="AD342">
        <v>362</v>
      </c>
      <c r="AE342">
        <v>333</v>
      </c>
      <c r="AF342">
        <v>218</v>
      </c>
      <c r="AG342">
        <v>151</v>
      </c>
      <c r="AH342">
        <v>246</v>
      </c>
      <c r="AI342">
        <v>3.4516769999999998E-3</v>
      </c>
      <c r="AJ342">
        <v>2.3668639000000002E-2</v>
      </c>
      <c r="AK342">
        <v>8.1854043000000001E-2</v>
      </c>
      <c r="AL342">
        <v>0.24506903399999999</v>
      </c>
      <c r="AM342">
        <v>0.178500986</v>
      </c>
      <c r="AN342">
        <v>0.164201183</v>
      </c>
      <c r="AO342">
        <v>0.107495069</v>
      </c>
      <c r="AP342">
        <v>7.4457594000000002E-2</v>
      </c>
      <c r="AQ342">
        <v>0.121301775</v>
      </c>
      <c r="AR342">
        <v>4503</v>
      </c>
      <c r="AS342">
        <v>204</v>
      </c>
      <c r="AT342">
        <v>136</v>
      </c>
      <c r="AU342">
        <v>102</v>
      </c>
      <c r="AV342">
        <v>225</v>
      </c>
      <c r="AW342">
        <v>49</v>
      </c>
      <c r="AX342">
        <v>70</v>
      </c>
      <c r="AY342">
        <v>71</v>
      </c>
      <c r="AZ342">
        <v>190</v>
      </c>
      <c r="BA342">
        <v>127</v>
      </c>
      <c r="BB342">
        <v>778</v>
      </c>
      <c r="BC342">
        <v>995</v>
      </c>
      <c r="BD342">
        <v>417</v>
      </c>
      <c r="BE342">
        <v>604</v>
      </c>
      <c r="BF342">
        <v>402</v>
      </c>
      <c r="BG342">
        <v>87</v>
      </c>
      <c r="BH342">
        <v>46</v>
      </c>
      <c r="BI342">
        <v>46.2</v>
      </c>
      <c r="BJ342">
        <v>49</v>
      </c>
      <c r="BK342">
        <v>4.5303131000000003E-2</v>
      </c>
      <c r="BL342">
        <v>3.0202086999999999E-2</v>
      </c>
      <c r="BM342">
        <v>2.2651566000000001E-2</v>
      </c>
      <c r="BN342">
        <v>4.9966689000000002E-2</v>
      </c>
      <c r="BO342">
        <v>1.0881633999999999E-2</v>
      </c>
      <c r="BP342">
        <v>1.5545191999999999E-2</v>
      </c>
      <c r="BQ342">
        <v>1.5767265999999999E-2</v>
      </c>
      <c r="BR342">
        <v>4.2194093000000002E-2</v>
      </c>
      <c r="BS342">
        <v>2.820342E-2</v>
      </c>
      <c r="BT342">
        <v>0.172773706</v>
      </c>
      <c r="BU342">
        <v>0.22096380199999999</v>
      </c>
      <c r="BV342">
        <v>9.2604930000000002E-2</v>
      </c>
      <c r="BW342">
        <v>0.1341328</v>
      </c>
      <c r="BX342">
        <v>8.9273817000000005E-2</v>
      </c>
      <c r="BY342">
        <v>1.9320453000000001E-2</v>
      </c>
      <c r="BZ342">
        <v>1.0215412E-2</v>
      </c>
      <c r="CA342">
        <v>41</v>
      </c>
      <c r="CB342">
        <v>24</v>
      </c>
      <c r="CC342">
        <v>14</v>
      </c>
      <c r="CD342">
        <v>0.12068965500000001</v>
      </c>
      <c r="CE342">
        <v>0.35344827600000001</v>
      </c>
      <c r="CF342">
        <v>0.20689655200000001</v>
      </c>
      <c r="CG342" t="s">
        <v>163</v>
      </c>
      <c r="CH342" t="s">
        <v>2099</v>
      </c>
      <c r="CI342" t="s">
        <v>2104</v>
      </c>
      <c r="CJ342" t="s">
        <v>2101</v>
      </c>
      <c r="CK342" t="s">
        <v>2105</v>
      </c>
      <c r="CL342" t="s">
        <v>2103</v>
      </c>
    </row>
    <row r="343" spans="1:90">
      <c r="A343" s="1">
        <v>43980</v>
      </c>
      <c r="B343" t="s">
        <v>1450</v>
      </c>
      <c r="C343">
        <v>2346</v>
      </c>
      <c r="D343" t="s">
        <v>297</v>
      </c>
      <c r="E343">
        <v>1</v>
      </c>
      <c r="F343" t="s">
        <v>255</v>
      </c>
      <c r="G343" t="s">
        <v>41</v>
      </c>
      <c r="H343">
        <v>46</v>
      </c>
      <c r="I343" t="s">
        <v>201</v>
      </c>
      <c r="J343" t="s">
        <v>206</v>
      </c>
      <c r="K343">
        <v>168</v>
      </c>
      <c r="L343">
        <v>349740.77380000002</v>
      </c>
      <c r="M343">
        <v>3387</v>
      </c>
      <c r="N343">
        <v>2</v>
      </c>
      <c r="O343">
        <v>182</v>
      </c>
      <c r="P343">
        <v>465</v>
      </c>
      <c r="Q343">
        <v>1655</v>
      </c>
      <c r="R343">
        <v>892</v>
      </c>
      <c r="S343">
        <v>191</v>
      </c>
      <c r="T343">
        <v>5.9049299999999999E-4</v>
      </c>
      <c r="U343">
        <v>5.3734868999999998E-2</v>
      </c>
      <c r="V343">
        <v>0.13728963699999999</v>
      </c>
      <c r="W343">
        <v>0.48863300900000001</v>
      </c>
      <c r="X343">
        <v>0.26335990599999998</v>
      </c>
      <c r="Y343">
        <v>5.6392087E-2</v>
      </c>
      <c r="Z343">
        <v>15</v>
      </c>
      <c r="AA343">
        <v>25</v>
      </c>
      <c r="AB343">
        <v>149</v>
      </c>
      <c r="AC343">
        <v>354</v>
      </c>
      <c r="AD343">
        <v>750</v>
      </c>
      <c r="AE343">
        <v>837</v>
      </c>
      <c r="AF343">
        <v>561</v>
      </c>
      <c r="AG343">
        <v>365</v>
      </c>
      <c r="AH343">
        <v>331</v>
      </c>
      <c r="AI343">
        <v>4.428698E-3</v>
      </c>
      <c r="AJ343">
        <v>7.3811629999999996E-3</v>
      </c>
      <c r="AK343">
        <v>4.3991732999999998E-2</v>
      </c>
      <c r="AL343">
        <v>0.10451727199999999</v>
      </c>
      <c r="AM343">
        <v>0.22143489799999999</v>
      </c>
      <c r="AN343">
        <v>0.24712134599999999</v>
      </c>
      <c r="AO343">
        <v>0.16563330400000001</v>
      </c>
      <c r="AP343">
        <v>0.10776498399999999</v>
      </c>
      <c r="AQ343">
        <v>9.7726601999999996E-2</v>
      </c>
      <c r="AR343">
        <v>8025</v>
      </c>
      <c r="AS343">
        <v>372</v>
      </c>
      <c r="AT343">
        <v>271</v>
      </c>
      <c r="AU343">
        <v>151</v>
      </c>
      <c r="AV343">
        <v>449</v>
      </c>
      <c r="AW343">
        <v>102</v>
      </c>
      <c r="AX343">
        <v>178</v>
      </c>
      <c r="AY343">
        <v>174</v>
      </c>
      <c r="AZ343">
        <v>330</v>
      </c>
      <c r="BA343">
        <v>295</v>
      </c>
      <c r="BB343">
        <v>1465</v>
      </c>
      <c r="BC343">
        <v>1696</v>
      </c>
      <c r="BD343">
        <v>683</v>
      </c>
      <c r="BE343">
        <v>1058</v>
      </c>
      <c r="BF343">
        <v>563</v>
      </c>
      <c r="BG343">
        <v>159</v>
      </c>
      <c r="BH343">
        <v>79</v>
      </c>
      <c r="BI343">
        <v>44.4</v>
      </c>
      <c r="BJ343">
        <v>46</v>
      </c>
      <c r="BK343">
        <v>4.6355140000000003E-2</v>
      </c>
      <c r="BL343">
        <v>3.3769470000000003E-2</v>
      </c>
      <c r="BM343">
        <v>1.8816198999999999E-2</v>
      </c>
      <c r="BN343">
        <v>5.5950156000000001E-2</v>
      </c>
      <c r="BO343">
        <v>1.2710279999999999E-2</v>
      </c>
      <c r="BP343">
        <v>2.2180684999999999E-2</v>
      </c>
      <c r="BQ343">
        <v>2.1682243E-2</v>
      </c>
      <c r="BR343">
        <v>4.1121495000000001E-2</v>
      </c>
      <c r="BS343">
        <v>3.6760124999999998E-2</v>
      </c>
      <c r="BT343">
        <v>0.182554517</v>
      </c>
      <c r="BU343">
        <v>0.21133956400000001</v>
      </c>
      <c r="BV343">
        <v>8.5109034E-2</v>
      </c>
      <c r="BW343">
        <v>0.13183800600000001</v>
      </c>
      <c r="BX343">
        <v>7.0155762999999996E-2</v>
      </c>
      <c r="BY343">
        <v>1.9813084000000002E-2</v>
      </c>
      <c r="BZ343">
        <v>9.8442370000000005E-3</v>
      </c>
      <c r="CA343">
        <v>60</v>
      </c>
      <c r="CB343">
        <v>45</v>
      </c>
      <c r="CC343">
        <v>15</v>
      </c>
      <c r="CD343">
        <v>8.9285714000000002E-2</v>
      </c>
      <c r="CE343">
        <v>0.35714285699999998</v>
      </c>
      <c r="CF343">
        <v>0.26785714300000002</v>
      </c>
      <c r="CG343" t="s">
        <v>159</v>
      </c>
      <c r="CH343" t="s">
        <v>2110</v>
      </c>
      <c r="CI343" t="s">
        <v>2111</v>
      </c>
      <c r="CJ343" t="s">
        <v>167</v>
      </c>
      <c r="CK343" t="s">
        <v>2102</v>
      </c>
      <c r="CL343" t="s">
        <v>2112</v>
      </c>
    </row>
    <row r="344" spans="1:90">
      <c r="A344" s="1">
        <v>43975</v>
      </c>
      <c r="B344" t="s">
        <v>1451</v>
      </c>
      <c r="C344">
        <v>6825</v>
      </c>
      <c r="D344" t="s">
        <v>340</v>
      </c>
      <c r="E344">
        <v>1</v>
      </c>
      <c r="F344" t="s">
        <v>255</v>
      </c>
      <c r="G344" t="s">
        <v>74</v>
      </c>
      <c r="H344">
        <v>23</v>
      </c>
      <c r="I344" t="s">
        <v>201</v>
      </c>
      <c r="J344" t="s">
        <v>189</v>
      </c>
      <c r="K344">
        <v>175</v>
      </c>
      <c r="L344">
        <v>180897.7543</v>
      </c>
      <c r="M344">
        <v>2553</v>
      </c>
      <c r="N344">
        <v>15</v>
      </c>
      <c r="O344">
        <v>911</v>
      </c>
      <c r="P344">
        <v>1011</v>
      </c>
      <c r="Q344">
        <v>322</v>
      </c>
      <c r="R344">
        <v>195</v>
      </c>
      <c r="S344">
        <v>99</v>
      </c>
      <c r="T344">
        <v>5.8754410000000003E-3</v>
      </c>
      <c r="U344">
        <v>0.35683509600000002</v>
      </c>
      <c r="V344">
        <v>0.39600469999999999</v>
      </c>
      <c r="W344">
        <v>0.12612612600000001</v>
      </c>
      <c r="X344">
        <v>7.6380728999999994E-2</v>
      </c>
      <c r="Y344">
        <v>3.8777908E-2</v>
      </c>
      <c r="Z344">
        <v>97</v>
      </c>
      <c r="AA344">
        <v>253</v>
      </c>
      <c r="AB344">
        <v>599</v>
      </c>
      <c r="AC344">
        <v>828</v>
      </c>
      <c r="AD344">
        <v>284</v>
      </c>
      <c r="AE344">
        <v>182</v>
      </c>
      <c r="AF344">
        <v>110</v>
      </c>
      <c r="AG344">
        <v>104</v>
      </c>
      <c r="AH344">
        <v>96</v>
      </c>
      <c r="AI344">
        <v>3.7994515999999999E-2</v>
      </c>
      <c r="AJ344">
        <v>9.9099098999999996E-2</v>
      </c>
      <c r="AK344">
        <v>0.23462593000000001</v>
      </c>
      <c r="AL344">
        <v>0.324324324</v>
      </c>
      <c r="AM344">
        <v>0.111241676</v>
      </c>
      <c r="AN344">
        <v>7.1288679999999993E-2</v>
      </c>
      <c r="AO344">
        <v>4.3086565E-2</v>
      </c>
      <c r="AP344">
        <v>4.0736388999999998E-2</v>
      </c>
      <c r="AQ344">
        <v>3.7602820000000002E-2</v>
      </c>
      <c r="AR344">
        <v>4940</v>
      </c>
      <c r="AS344">
        <v>213</v>
      </c>
      <c r="AT344">
        <v>103</v>
      </c>
      <c r="AU344">
        <v>52</v>
      </c>
      <c r="AV344">
        <v>160</v>
      </c>
      <c r="AW344">
        <v>33</v>
      </c>
      <c r="AX344">
        <v>77</v>
      </c>
      <c r="AY344">
        <v>158</v>
      </c>
      <c r="AZ344">
        <v>340</v>
      </c>
      <c r="BA344">
        <v>421</v>
      </c>
      <c r="BB344">
        <v>958</v>
      </c>
      <c r="BC344">
        <v>950</v>
      </c>
      <c r="BD344">
        <v>309</v>
      </c>
      <c r="BE344">
        <v>444</v>
      </c>
      <c r="BF344">
        <v>420</v>
      </c>
      <c r="BG344">
        <v>174</v>
      </c>
      <c r="BH344">
        <v>128</v>
      </c>
      <c r="BI344">
        <v>44.8</v>
      </c>
      <c r="BJ344">
        <v>44</v>
      </c>
      <c r="BK344">
        <v>4.3117409000000002E-2</v>
      </c>
      <c r="BL344">
        <v>2.0850202000000002E-2</v>
      </c>
      <c r="BM344">
        <v>1.0526316000000001E-2</v>
      </c>
      <c r="BN344">
        <v>3.2388663999999998E-2</v>
      </c>
      <c r="BO344">
        <v>6.6801619999999999E-3</v>
      </c>
      <c r="BP344">
        <v>1.5587045000000001E-2</v>
      </c>
      <c r="BQ344">
        <v>3.1983805999999997E-2</v>
      </c>
      <c r="BR344">
        <v>6.8825911000000004E-2</v>
      </c>
      <c r="BS344">
        <v>8.5222671999999999E-2</v>
      </c>
      <c r="BT344">
        <v>0.19392712600000001</v>
      </c>
      <c r="BU344">
        <v>0.192307692</v>
      </c>
      <c r="BV344">
        <v>6.2550606999999994E-2</v>
      </c>
      <c r="BW344">
        <v>8.9878543000000005E-2</v>
      </c>
      <c r="BX344">
        <v>8.5020242999999995E-2</v>
      </c>
      <c r="BY344">
        <v>3.5222671999999997E-2</v>
      </c>
      <c r="BZ344">
        <v>2.5910931000000002E-2</v>
      </c>
      <c r="CA344">
        <v>4</v>
      </c>
      <c r="CB344">
        <v>16</v>
      </c>
      <c r="CC344">
        <v>87</v>
      </c>
      <c r="CD344">
        <v>0.49714285699999999</v>
      </c>
      <c r="CE344">
        <v>2.2857143E-2</v>
      </c>
      <c r="CF344">
        <v>9.1428571E-2</v>
      </c>
      <c r="CG344" t="s">
        <v>162</v>
      </c>
      <c r="CH344" t="s">
        <v>2113</v>
      </c>
      <c r="CI344" t="s">
        <v>2111</v>
      </c>
      <c r="CJ344" t="s">
        <v>2114</v>
      </c>
      <c r="CK344" t="s">
        <v>2105</v>
      </c>
      <c r="CL344" t="s">
        <v>2112</v>
      </c>
    </row>
    <row r="345" spans="1:90">
      <c r="B345" t="s">
        <v>1452</v>
      </c>
      <c r="C345">
        <v>2346</v>
      </c>
      <c r="D345" t="s">
        <v>273</v>
      </c>
      <c r="E345">
        <v>1</v>
      </c>
      <c r="F345" t="s">
        <v>253</v>
      </c>
      <c r="G345" t="s">
        <v>90</v>
      </c>
      <c r="H345">
        <v>31</v>
      </c>
      <c r="I345" t="s">
        <v>201</v>
      </c>
      <c r="J345" t="s">
        <v>203</v>
      </c>
      <c r="K345">
        <v>178</v>
      </c>
      <c r="L345">
        <v>350016.54489999998</v>
      </c>
      <c r="M345">
        <v>3411</v>
      </c>
      <c r="N345">
        <v>4</v>
      </c>
      <c r="O345">
        <v>183</v>
      </c>
      <c r="P345">
        <v>737</v>
      </c>
      <c r="Q345">
        <v>1483</v>
      </c>
      <c r="R345">
        <v>899</v>
      </c>
      <c r="S345">
        <v>105</v>
      </c>
      <c r="T345">
        <v>1.172677E-3</v>
      </c>
      <c r="U345">
        <v>5.3649955999999999E-2</v>
      </c>
      <c r="V345">
        <v>0.21606566999999999</v>
      </c>
      <c r="W345">
        <v>0.43476986200000001</v>
      </c>
      <c r="X345">
        <v>0.263559074</v>
      </c>
      <c r="Y345">
        <v>3.0782762000000002E-2</v>
      </c>
      <c r="Z345">
        <v>3</v>
      </c>
      <c r="AA345">
        <v>39</v>
      </c>
      <c r="AB345">
        <v>181</v>
      </c>
      <c r="AC345">
        <v>571</v>
      </c>
      <c r="AD345">
        <v>768</v>
      </c>
      <c r="AE345">
        <v>751</v>
      </c>
      <c r="AF345">
        <v>575</v>
      </c>
      <c r="AG345">
        <v>313</v>
      </c>
      <c r="AH345">
        <v>210</v>
      </c>
      <c r="AI345">
        <v>8.7950699999999997E-4</v>
      </c>
      <c r="AJ345">
        <v>1.1433597E-2</v>
      </c>
      <c r="AK345">
        <v>5.3063618E-2</v>
      </c>
      <c r="AL345">
        <v>0.16739958999999999</v>
      </c>
      <c r="AM345">
        <v>0.22515391400000001</v>
      </c>
      <c r="AN345">
        <v>0.22017003800000001</v>
      </c>
      <c r="AO345">
        <v>0.168572266</v>
      </c>
      <c r="AP345">
        <v>9.1761946999999996E-2</v>
      </c>
      <c r="AQ345">
        <v>6.1565522999999997E-2</v>
      </c>
      <c r="AR345">
        <v>8316</v>
      </c>
      <c r="AS345">
        <v>580</v>
      </c>
      <c r="AT345">
        <v>277</v>
      </c>
      <c r="AU345">
        <v>183</v>
      </c>
      <c r="AV345">
        <v>514</v>
      </c>
      <c r="AW345">
        <v>120</v>
      </c>
      <c r="AX345">
        <v>207</v>
      </c>
      <c r="AY345">
        <v>177</v>
      </c>
      <c r="AZ345">
        <v>496</v>
      </c>
      <c r="BA345">
        <v>570</v>
      </c>
      <c r="BB345">
        <v>1884</v>
      </c>
      <c r="BC345">
        <v>1835</v>
      </c>
      <c r="BD345">
        <v>446</v>
      </c>
      <c r="BE345">
        <v>578</v>
      </c>
      <c r="BF345">
        <v>336</v>
      </c>
      <c r="BG345">
        <v>78</v>
      </c>
      <c r="BH345">
        <v>35</v>
      </c>
      <c r="BI345">
        <v>37.700000000000003</v>
      </c>
      <c r="BJ345">
        <v>38</v>
      </c>
      <c r="BK345">
        <v>6.9745070000000006E-2</v>
      </c>
      <c r="BL345">
        <v>3.3309283000000002E-2</v>
      </c>
      <c r="BM345">
        <v>2.2005772E-2</v>
      </c>
      <c r="BN345">
        <v>6.1808561999999997E-2</v>
      </c>
      <c r="BO345">
        <v>1.4430014E-2</v>
      </c>
      <c r="BP345">
        <v>2.4891775000000001E-2</v>
      </c>
      <c r="BQ345">
        <v>2.1284271E-2</v>
      </c>
      <c r="BR345">
        <v>5.9644059999999999E-2</v>
      </c>
      <c r="BS345">
        <v>6.8542568999999998E-2</v>
      </c>
      <c r="BT345">
        <v>0.22655122699999999</v>
      </c>
      <c r="BU345">
        <v>0.22065897100000001</v>
      </c>
      <c r="BV345">
        <v>5.3631553999999998E-2</v>
      </c>
      <c r="BW345">
        <v>6.9504570000000002E-2</v>
      </c>
      <c r="BX345">
        <v>4.0404040000000002E-2</v>
      </c>
      <c r="BY345">
        <v>9.3795089999999994E-3</v>
      </c>
      <c r="BZ345">
        <v>4.2087540000000003E-3</v>
      </c>
      <c r="CA345">
        <v>50</v>
      </c>
      <c r="CB345">
        <v>33</v>
      </c>
      <c r="CC345">
        <v>11</v>
      </c>
      <c r="CD345">
        <v>6.1797752999999997E-2</v>
      </c>
      <c r="CE345">
        <v>0.28089887600000002</v>
      </c>
      <c r="CF345">
        <v>0.18539325800000001</v>
      </c>
      <c r="CG345" t="s">
        <v>159</v>
      </c>
      <c r="CH345" t="s">
        <v>2110</v>
      </c>
      <c r="CI345" t="s">
        <v>2111</v>
      </c>
      <c r="CJ345" t="s">
        <v>167</v>
      </c>
      <c r="CK345" t="s">
        <v>2102</v>
      </c>
      <c r="CL345" t="s">
        <v>2112</v>
      </c>
    </row>
    <row r="346" spans="1:90">
      <c r="A346" s="1">
        <v>43965</v>
      </c>
      <c r="B346" t="s">
        <v>1453</v>
      </c>
      <c r="C346">
        <v>1549</v>
      </c>
      <c r="D346" t="s">
        <v>722</v>
      </c>
      <c r="E346">
        <v>1</v>
      </c>
      <c r="F346" t="s">
        <v>253</v>
      </c>
      <c r="G346" t="s">
        <v>136</v>
      </c>
      <c r="H346">
        <v>32</v>
      </c>
      <c r="I346" t="s">
        <v>201</v>
      </c>
      <c r="J346" t="s">
        <v>208</v>
      </c>
      <c r="K346">
        <v>66</v>
      </c>
      <c r="L346">
        <v>591473.48479999998</v>
      </c>
      <c r="M346">
        <v>1552</v>
      </c>
      <c r="N346">
        <v>4</v>
      </c>
      <c r="O346">
        <v>79</v>
      </c>
      <c r="P346">
        <v>207</v>
      </c>
      <c r="Q346">
        <v>518</v>
      </c>
      <c r="R346">
        <v>506</v>
      </c>
      <c r="S346">
        <v>238</v>
      </c>
      <c r="T346">
        <v>2.5773200000000001E-3</v>
      </c>
      <c r="U346">
        <v>5.0902061999999998E-2</v>
      </c>
      <c r="V346">
        <v>0.13337628900000001</v>
      </c>
      <c r="W346">
        <v>0.33376288700000001</v>
      </c>
      <c r="X346">
        <v>0.326030928</v>
      </c>
      <c r="Y346">
        <v>0.15335051499999999</v>
      </c>
      <c r="Z346">
        <v>2</v>
      </c>
      <c r="AA346">
        <v>16</v>
      </c>
      <c r="AB346">
        <v>65</v>
      </c>
      <c r="AC346">
        <v>137</v>
      </c>
      <c r="AD346">
        <v>203</v>
      </c>
      <c r="AE346">
        <v>259</v>
      </c>
      <c r="AF346">
        <v>233</v>
      </c>
      <c r="AG346">
        <v>253</v>
      </c>
      <c r="AH346">
        <v>384</v>
      </c>
      <c r="AI346">
        <v>1.2886600000000001E-3</v>
      </c>
      <c r="AJ346">
        <v>1.0309278E-2</v>
      </c>
      <c r="AK346">
        <v>4.1881442999999997E-2</v>
      </c>
      <c r="AL346">
        <v>8.8273195999999998E-2</v>
      </c>
      <c r="AM346">
        <v>0.13079896899999999</v>
      </c>
      <c r="AN346">
        <v>0.16688144299999999</v>
      </c>
      <c r="AO346">
        <v>0.150128866</v>
      </c>
      <c r="AP346">
        <v>0.163015464</v>
      </c>
      <c r="AQ346">
        <v>0.24742268000000001</v>
      </c>
      <c r="AR346">
        <v>3833</v>
      </c>
      <c r="AS346">
        <v>197</v>
      </c>
      <c r="AT346">
        <v>114</v>
      </c>
      <c r="AU346">
        <v>78</v>
      </c>
      <c r="AV346">
        <v>238</v>
      </c>
      <c r="AW346">
        <v>54</v>
      </c>
      <c r="AX346">
        <v>113</v>
      </c>
      <c r="AY346">
        <v>78</v>
      </c>
      <c r="AZ346">
        <v>158</v>
      </c>
      <c r="BA346">
        <v>115</v>
      </c>
      <c r="BB346">
        <v>623</v>
      </c>
      <c r="BC346">
        <v>930</v>
      </c>
      <c r="BD346">
        <v>293</v>
      </c>
      <c r="BE346">
        <v>511</v>
      </c>
      <c r="BF346">
        <v>253</v>
      </c>
      <c r="BG346">
        <v>57</v>
      </c>
      <c r="BH346">
        <v>21</v>
      </c>
      <c r="BI346">
        <v>43.6</v>
      </c>
      <c r="BJ346">
        <v>46</v>
      </c>
      <c r="BK346">
        <v>5.1395773999999998E-2</v>
      </c>
      <c r="BL346">
        <v>2.9741717000000001E-2</v>
      </c>
      <c r="BM346">
        <v>2.0349596000000001E-2</v>
      </c>
      <c r="BN346">
        <v>6.2092356000000001E-2</v>
      </c>
      <c r="BO346">
        <v>1.4088181999999999E-2</v>
      </c>
      <c r="BP346">
        <v>2.9480823999999999E-2</v>
      </c>
      <c r="BQ346">
        <v>2.0349596000000001E-2</v>
      </c>
      <c r="BR346">
        <v>4.1220975999999999E-2</v>
      </c>
      <c r="BS346">
        <v>3.0002609E-2</v>
      </c>
      <c r="BT346">
        <v>0.162535873</v>
      </c>
      <c r="BU346">
        <v>0.24262979400000001</v>
      </c>
      <c r="BV346">
        <v>7.6441430000000005E-2</v>
      </c>
      <c r="BW346">
        <v>0.13331594099999999</v>
      </c>
      <c r="BX346">
        <v>6.6005739999999993E-2</v>
      </c>
      <c r="BY346">
        <v>1.4870858000000001E-2</v>
      </c>
      <c r="BZ346">
        <v>5.478737E-3</v>
      </c>
      <c r="CA346">
        <v>36</v>
      </c>
      <c r="CB346">
        <v>11</v>
      </c>
      <c r="CC346">
        <v>0</v>
      </c>
      <c r="CD346">
        <v>0</v>
      </c>
      <c r="CE346">
        <v>0.54545454500000001</v>
      </c>
      <c r="CF346">
        <v>0.16666666699999999</v>
      </c>
      <c r="CG346" t="s">
        <v>163</v>
      </c>
      <c r="CH346" t="s">
        <v>2099</v>
      </c>
      <c r="CI346" t="s">
        <v>2104</v>
      </c>
      <c r="CJ346" t="s">
        <v>2101</v>
      </c>
      <c r="CK346" t="s">
        <v>2105</v>
      </c>
      <c r="CL346" t="s">
        <v>2103</v>
      </c>
    </row>
    <row r="347" spans="1:90">
      <c r="A347" s="1">
        <v>43963</v>
      </c>
      <c r="B347" t="s">
        <v>1454</v>
      </c>
      <c r="C347">
        <v>1765</v>
      </c>
      <c r="D347" t="s">
        <v>467</v>
      </c>
      <c r="E347">
        <v>1</v>
      </c>
      <c r="F347" t="s">
        <v>255</v>
      </c>
      <c r="G347" t="s">
        <v>87</v>
      </c>
      <c r="H347">
        <v>18</v>
      </c>
      <c r="I347" t="s">
        <v>201</v>
      </c>
      <c r="J347" t="s">
        <v>204</v>
      </c>
      <c r="K347">
        <v>118</v>
      </c>
      <c r="L347">
        <v>292468.17800000001</v>
      </c>
      <c r="M347">
        <v>2702</v>
      </c>
      <c r="N347">
        <v>3</v>
      </c>
      <c r="O347">
        <v>204</v>
      </c>
      <c r="P347">
        <v>359</v>
      </c>
      <c r="Q347">
        <v>1337</v>
      </c>
      <c r="R347">
        <v>703</v>
      </c>
      <c r="S347">
        <v>96</v>
      </c>
      <c r="T347">
        <v>1.110289E-3</v>
      </c>
      <c r="U347">
        <v>7.5499629999999998E-2</v>
      </c>
      <c r="V347">
        <v>0.132864545</v>
      </c>
      <c r="W347">
        <v>0.494818653</v>
      </c>
      <c r="X347">
        <v>0.26017764599999998</v>
      </c>
      <c r="Y347">
        <v>3.5529237999999998E-2</v>
      </c>
      <c r="Z347">
        <v>6</v>
      </c>
      <c r="AA347">
        <v>39</v>
      </c>
      <c r="AB347">
        <v>174</v>
      </c>
      <c r="AC347">
        <v>291</v>
      </c>
      <c r="AD347">
        <v>682</v>
      </c>
      <c r="AE347">
        <v>645</v>
      </c>
      <c r="AF347">
        <v>437</v>
      </c>
      <c r="AG347">
        <v>254</v>
      </c>
      <c r="AH347">
        <v>174</v>
      </c>
      <c r="AI347">
        <v>2.2205770000000001E-3</v>
      </c>
      <c r="AJ347">
        <v>1.4433753000000001E-2</v>
      </c>
      <c r="AK347">
        <v>6.4396743000000006E-2</v>
      </c>
      <c r="AL347">
        <v>0.107698001</v>
      </c>
      <c r="AM347">
        <v>0.25240562500000002</v>
      </c>
      <c r="AN347">
        <v>0.238712065</v>
      </c>
      <c r="AO347">
        <v>0.16173204999999999</v>
      </c>
      <c r="AP347">
        <v>9.4004440999999994E-2</v>
      </c>
      <c r="AQ347">
        <v>6.4396743000000006E-2</v>
      </c>
      <c r="AR347">
        <v>6436</v>
      </c>
      <c r="AS347">
        <v>322</v>
      </c>
      <c r="AT347">
        <v>224</v>
      </c>
      <c r="AU347">
        <v>137</v>
      </c>
      <c r="AV347">
        <v>408</v>
      </c>
      <c r="AW347">
        <v>92</v>
      </c>
      <c r="AX347">
        <v>180</v>
      </c>
      <c r="AY347">
        <v>150</v>
      </c>
      <c r="AZ347">
        <v>364</v>
      </c>
      <c r="BA347">
        <v>259</v>
      </c>
      <c r="BB347">
        <v>1176</v>
      </c>
      <c r="BC347">
        <v>1334</v>
      </c>
      <c r="BD347">
        <v>492</v>
      </c>
      <c r="BE347">
        <v>719</v>
      </c>
      <c r="BF347">
        <v>417</v>
      </c>
      <c r="BG347">
        <v>116</v>
      </c>
      <c r="BH347">
        <v>46</v>
      </c>
      <c r="BI347">
        <v>42.1</v>
      </c>
      <c r="BJ347">
        <v>43</v>
      </c>
      <c r="BK347">
        <v>5.0031075000000001E-2</v>
      </c>
      <c r="BL347">
        <v>3.4804226000000001E-2</v>
      </c>
      <c r="BM347">
        <v>2.1286513E-2</v>
      </c>
      <c r="BN347">
        <v>6.3393411999999996E-2</v>
      </c>
      <c r="BO347">
        <v>1.4294593E-2</v>
      </c>
      <c r="BP347">
        <v>2.7967682000000001E-2</v>
      </c>
      <c r="BQ347">
        <v>2.3306401000000001E-2</v>
      </c>
      <c r="BR347">
        <v>5.6556868000000003E-2</v>
      </c>
      <c r="BS347">
        <v>4.0242386999999998E-2</v>
      </c>
      <c r="BT347">
        <v>0.18272218800000001</v>
      </c>
      <c r="BU347">
        <v>0.207271597</v>
      </c>
      <c r="BV347">
        <v>7.6444997000000001E-2</v>
      </c>
      <c r="BW347">
        <v>0.111715351</v>
      </c>
      <c r="BX347">
        <v>6.4791795999999999E-2</v>
      </c>
      <c r="BY347">
        <v>1.8023616999999999E-2</v>
      </c>
      <c r="BZ347">
        <v>7.147296E-3</v>
      </c>
      <c r="CA347">
        <v>19</v>
      </c>
      <c r="CB347">
        <v>33</v>
      </c>
      <c r="CC347">
        <v>15</v>
      </c>
      <c r="CD347">
        <v>0.127118644</v>
      </c>
      <c r="CE347">
        <v>0.16101694899999999</v>
      </c>
      <c r="CF347">
        <v>0.27966101700000001</v>
      </c>
      <c r="CG347" t="s">
        <v>157</v>
      </c>
      <c r="CH347" t="s">
        <v>2108</v>
      </c>
      <c r="CI347" t="s">
        <v>2100</v>
      </c>
      <c r="CJ347" t="s">
        <v>2101</v>
      </c>
      <c r="CK347" t="s">
        <v>2102</v>
      </c>
      <c r="CL347" t="s">
        <v>2109</v>
      </c>
    </row>
    <row r="348" spans="1:90">
      <c r="B348" t="s">
        <v>1455</v>
      </c>
      <c r="C348">
        <v>6825</v>
      </c>
      <c r="D348" t="s">
        <v>400</v>
      </c>
      <c r="E348">
        <v>1</v>
      </c>
      <c r="F348" t="s">
        <v>255</v>
      </c>
      <c r="G348" t="s">
        <v>80</v>
      </c>
      <c r="H348">
        <v>39</v>
      </c>
      <c r="I348" t="s">
        <v>201</v>
      </c>
      <c r="J348" t="s">
        <v>175</v>
      </c>
      <c r="K348">
        <v>85</v>
      </c>
      <c r="L348">
        <v>193504.6471</v>
      </c>
      <c r="M348">
        <v>2697</v>
      </c>
      <c r="N348">
        <v>4</v>
      </c>
      <c r="O348">
        <v>456</v>
      </c>
      <c r="P348">
        <v>621</v>
      </c>
      <c r="Q348">
        <v>1451</v>
      </c>
      <c r="R348">
        <v>145</v>
      </c>
      <c r="S348">
        <v>20</v>
      </c>
      <c r="T348">
        <v>1.4831289999999999E-3</v>
      </c>
      <c r="U348">
        <v>0.169076752</v>
      </c>
      <c r="V348">
        <v>0.23025583999999999</v>
      </c>
      <c r="W348">
        <v>0.53800519099999999</v>
      </c>
      <c r="X348">
        <v>5.3763441000000002E-2</v>
      </c>
      <c r="Y348">
        <v>7.415647E-3</v>
      </c>
      <c r="Z348">
        <v>10</v>
      </c>
      <c r="AA348">
        <v>42</v>
      </c>
      <c r="AB348">
        <v>432</v>
      </c>
      <c r="AC348">
        <v>495</v>
      </c>
      <c r="AD348">
        <v>914</v>
      </c>
      <c r="AE348">
        <v>587</v>
      </c>
      <c r="AF348">
        <v>156</v>
      </c>
      <c r="AG348">
        <v>33</v>
      </c>
      <c r="AH348">
        <v>28</v>
      </c>
      <c r="AI348">
        <v>3.7078240000000002E-3</v>
      </c>
      <c r="AJ348">
        <v>1.5572859E-2</v>
      </c>
      <c r="AK348">
        <v>0.160177976</v>
      </c>
      <c r="AL348">
        <v>0.18353726400000001</v>
      </c>
      <c r="AM348">
        <v>0.33889506899999999</v>
      </c>
      <c r="AN348">
        <v>0.21764923999999999</v>
      </c>
      <c r="AO348">
        <v>5.7842047000000001E-2</v>
      </c>
      <c r="AP348">
        <v>1.2235818000000001E-2</v>
      </c>
      <c r="AQ348">
        <v>1.0381906E-2</v>
      </c>
      <c r="AR348">
        <v>6388</v>
      </c>
      <c r="AS348">
        <v>495</v>
      </c>
      <c r="AT348">
        <v>289</v>
      </c>
      <c r="AU348">
        <v>168</v>
      </c>
      <c r="AV348">
        <v>459</v>
      </c>
      <c r="AW348">
        <v>76</v>
      </c>
      <c r="AX348">
        <v>164</v>
      </c>
      <c r="AY348">
        <v>205</v>
      </c>
      <c r="AZ348">
        <v>437</v>
      </c>
      <c r="BA348">
        <v>422</v>
      </c>
      <c r="BB348">
        <v>1208</v>
      </c>
      <c r="BC348">
        <v>1109</v>
      </c>
      <c r="BD348">
        <v>259</v>
      </c>
      <c r="BE348">
        <v>502</v>
      </c>
      <c r="BF348">
        <v>454</v>
      </c>
      <c r="BG348">
        <v>94</v>
      </c>
      <c r="BH348">
        <v>47</v>
      </c>
      <c r="BI348">
        <v>37.5</v>
      </c>
      <c r="BJ348">
        <v>36</v>
      </c>
      <c r="BK348">
        <v>7.7489041999999994E-2</v>
      </c>
      <c r="BL348">
        <v>4.5241076999999998E-2</v>
      </c>
      <c r="BM348">
        <v>2.6299310999999999E-2</v>
      </c>
      <c r="BN348">
        <v>7.1853475E-2</v>
      </c>
      <c r="BO348">
        <v>1.1897306999999999E-2</v>
      </c>
      <c r="BP348">
        <v>2.5673136999999999E-2</v>
      </c>
      <c r="BQ348">
        <v>3.2091421000000002E-2</v>
      </c>
      <c r="BR348">
        <v>6.8409518000000002E-2</v>
      </c>
      <c r="BS348">
        <v>6.6061364999999997E-2</v>
      </c>
      <c r="BT348">
        <v>0.189104571</v>
      </c>
      <c r="BU348">
        <v>0.173606763</v>
      </c>
      <c r="BV348">
        <v>4.0544771E-2</v>
      </c>
      <c r="BW348">
        <v>7.8584846999999999E-2</v>
      </c>
      <c r="BX348">
        <v>7.1070757999999998E-2</v>
      </c>
      <c r="BY348">
        <v>1.4715091E-2</v>
      </c>
      <c r="BZ348">
        <v>7.3575450000000001E-3</v>
      </c>
      <c r="CA348">
        <v>0</v>
      </c>
      <c r="CB348">
        <v>22</v>
      </c>
      <c r="CC348">
        <v>3</v>
      </c>
      <c r="CD348">
        <v>3.5294117999999999E-2</v>
      </c>
      <c r="CE348">
        <v>0</v>
      </c>
      <c r="CF348">
        <v>0.258823529</v>
      </c>
      <c r="CG348" t="s">
        <v>162</v>
      </c>
      <c r="CH348" t="s">
        <v>2113</v>
      </c>
      <c r="CI348" t="s">
        <v>2111</v>
      </c>
      <c r="CJ348" t="s">
        <v>2114</v>
      </c>
      <c r="CK348" t="s">
        <v>2105</v>
      </c>
      <c r="CL348" t="s">
        <v>2112</v>
      </c>
    </row>
    <row r="349" spans="1:90">
      <c r="A349" s="1">
        <v>43952</v>
      </c>
      <c r="B349" t="s">
        <v>1456</v>
      </c>
      <c r="C349">
        <v>1549</v>
      </c>
      <c r="D349" t="s">
        <v>890</v>
      </c>
      <c r="E349">
        <v>1</v>
      </c>
      <c r="F349" t="s">
        <v>253</v>
      </c>
      <c r="G349" t="s">
        <v>116</v>
      </c>
      <c r="H349">
        <v>31</v>
      </c>
      <c r="I349" t="s">
        <v>228</v>
      </c>
      <c r="J349" t="s">
        <v>215</v>
      </c>
      <c r="K349">
        <v>199</v>
      </c>
      <c r="L349">
        <v>649535.64820000005</v>
      </c>
      <c r="M349">
        <v>3196</v>
      </c>
      <c r="N349">
        <v>8</v>
      </c>
      <c r="O349">
        <v>272</v>
      </c>
      <c r="P349">
        <v>972</v>
      </c>
      <c r="Q349">
        <v>711</v>
      </c>
      <c r="R349">
        <v>827</v>
      </c>
      <c r="S349">
        <v>406</v>
      </c>
      <c r="T349">
        <v>2.5031290000000002E-3</v>
      </c>
      <c r="U349">
        <v>8.5106382999999994E-2</v>
      </c>
      <c r="V349">
        <v>0.30413016300000001</v>
      </c>
      <c r="W349">
        <v>0.222465582</v>
      </c>
      <c r="X349">
        <v>0.25876095100000002</v>
      </c>
      <c r="Y349">
        <v>0.12703379200000001</v>
      </c>
      <c r="Z349">
        <v>21</v>
      </c>
      <c r="AA349">
        <v>93</v>
      </c>
      <c r="AB349">
        <v>233</v>
      </c>
      <c r="AC349">
        <v>812</v>
      </c>
      <c r="AD349">
        <v>437</v>
      </c>
      <c r="AE349">
        <v>361</v>
      </c>
      <c r="AF349">
        <v>324</v>
      </c>
      <c r="AG349">
        <v>311</v>
      </c>
      <c r="AH349">
        <v>604</v>
      </c>
      <c r="AI349">
        <v>6.5707129999999997E-3</v>
      </c>
      <c r="AJ349">
        <v>2.9098874E-2</v>
      </c>
      <c r="AK349">
        <v>7.2903629999999997E-2</v>
      </c>
      <c r="AL349">
        <v>0.25406758400000001</v>
      </c>
      <c r="AM349">
        <v>0.136733417</v>
      </c>
      <c r="AN349">
        <v>0.11295369199999999</v>
      </c>
      <c r="AO349">
        <v>0.101376721</v>
      </c>
      <c r="AP349">
        <v>9.7309136000000004E-2</v>
      </c>
      <c r="AQ349">
        <v>0.188986233</v>
      </c>
      <c r="AR349">
        <v>7564</v>
      </c>
      <c r="AS349">
        <v>597</v>
      </c>
      <c r="AT349">
        <v>321</v>
      </c>
      <c r="AU349">
        <v>182</v>
      </c>
      <c r="AV349">
        <v>438</v>
      </c>
      <c r="AW349">
        <v>79</v>
      </c>
      <c r="AX349">
        <v>154</v>
      </c>
      <c r="AY349">
        <v>108</v>
      </c>
      <c r="AZ349">
        <v>252</v>
      </c>
      <c r="BA349">
        <v>349</v>
      </c>
      <c r="BB349">
        <v>1844</v>
      </c>
      <c r="BC349">
        <v>1498</v>
      </c>
      <c r="BD349">
        <v>455</v>
      </c>
      <c r="BE349">
        <v>653</v>
      </c>
      <c r="BF349">
        <v>448</v>
      </c>
      <c r="BG349">
        <v>127</v>
      </c>
      <c r="BH349">
        <v>59</v>
      </c>
      <c r="BI349">
        <v>39.9</v>
      </c>
      <c r="BJ349">
        <v>40</v>
      </c>
      <c r="BK349">
        <v>7.8926494E-2</v>
      </c>
      <c r="BL349">
        <v>4.2437863999999999E-2</v>
      </c>
      <c r="BM349">
        <v>2.4061342999999999E-2</v>
      </c>
      <c r="BN349">
        <v>5.7905869999999998E-2</v>
      </c>
      <c r="BO349">
        <v>1.0444208999999999E-2</v>
      </c>
      <c r="BP349">
        <v>2.0359598E-2</v>
      </c>
      <c r="BQ349">
        <v>1.427816E-2</v>
      </c>
      <c r="BR349">
        <v>3.3315706E-2</v>
      </c>
      <c r="BS349">
        <v>4.6139608999999998E-2</v>
      </c>
      <c r="BT349">
        <v>0.24378635600000001</v>
      </c>
      <c r="BU349">
        <v>0.198043363</v>
      </c>
      <c r="BV349">
        <v>6.0153357999999997E-2</v>
      </c>
      <c r="BW349">
        <v>8.6329983999999999E-2</v>
      </c>
      <c r="BX349">
        <v>5.9227922000000002E-2</v>
      </c>
      <c r="BY349">
        <v>1.6790058E-2</v>
      </c>
      <c r="BZ349">
        <v>7.8001060000000002E-3</v>
      </c>
      <c r="CA349">
        <v>42</v>
      </c>
      <c r="CB349">
        <v>18</v>
      </c>
      <c r="CC349">
        <v>83</v>
      </c>
      <c r="CD349">
        <v>0.41708542700000001</v>
      </c>
      <c r="CE349">
        <v>0.21105527600000001</v>
      </c>
      <c r="CF349">
        <v>9.0452261000000006E-2</v>
      </c>
      <c r="CG349" t="s">
        <v>163</v>
      </c>
      <c r="CH349" t="s">
        <v>2099</v>
      </c>
      <c r="CI349" t="s">
        <v>2104</v>
      </c>
      <c r="CJ349" t="s">
        <v>2101</v>
      </c>
      <c r="CK349" t="s">
        <v>2105</v>
      </c>
      <c r="CL349" t="s">
        <v>2103</v>
      </c>
    </row>
    <row r="350" spans="1:90">
      <c r="A350" s="1">
        <v>43963</v>
      </c>
      <c r="B350" t="s">
        <v>1457</v>
      </c>
      <c r="C350">
        <v>6825</v>
      </c>
      <c r="D350" t="s">
        <v>794</v>
      </c>
      <c r="E350">
        <v>1</v>
      </c>
      <c r="F350" t="s">
        <v>253</v>
      </c>
      <c r="G350" t="s">
        <v>145</v>
      </c>
      <c r="H350">
        <v>28</v>
      </c>
      <c r="I350" t="s">
        <v>228</v>
      </c>
      <c r="J350" t="s">
        <v>218</v>
      </c>
      <c r="K350">
        <v>123</v>
      </c>
      <c r="L350">
        <v>1045970</v>
      </c>
      <c r="M350">
        <v>2374</v>
      </c>
      <c r="N350">
        <v>3</v>
      </c>
      <c r="O350">
        <v>299</v>
      </c>
      <c r="P350">
        <v>682</v>
      </c>
      <c r="Q350">
        <v>735</v>
      </c>
      <c r="R350">
        <v>481</v>
      </c>
      <c r="S350">
        <v>174</v>
      </c>
      <c r="T350">
        <v>1.26369E-3</v>
      </c>
      <c r="U350">
        <v>0.12594776699999999</v>
      </c>
      <c r="V350">
        <v>0.28727885399999997</v>
      </c>
      <c r="W350">
        <v>0.30960404400000002</v>
      </c>
      <c r="X350">
        <v>0.20261162599999999</v>
      </c>
      <c r="Y350">
        <v>7.3294019000000002E-2</v>
      </c>
      <c r="Z350">
        <v>9</v>
      </c>
      <c r="AA350">
        <v>75</v>
      </c>
      <c r="AB350">
        <v>250</v>
      </c>
      <c r="AC350">
        <v>466</v>
      </c>
      <c r="AD350">
        <v>404</v>
      </c>
      <c r="AE350">
        <v>414</v>
      </c>
      <c r="AF350">
        <v>276</v>
      </c>
      <c r="AG350">
        <v>232</v>
      </c>
      <c r="AH350">
        <v>248</v>
      </c>
      <c r="AI350">
        <v>3.7910700000000001E-3</v>
      </c>
      <c r="AJ350">
        <v>3.1592249000000003E-2</v>
      </c>
      <c r="AK350">
        <v>0.105307498</v>
      </c>
      <c r="AL350">
        <v>0.19629317600000001</v>
      </c>
      <c r="AM350">
        <v>0.17017691700000001</v>
      </c>
      <c r="AN350">
        <v>0.17438921700000001</v>
      </c>
      <c r="AO350">
        <v>0.116259478</v>
      </c>
      <c r="AP350">
        <v>9.7725357999999998E-2</v>
      </c>
      <c r="AQ350">
        <v>0.104465038</v>
      </c>
      <c r="AR350">
        <v>5672</v>
      </c>
      <c r="AS350">
        <v>370</v>
      </c>
      <c r="AT350">
        <v>192</v>
      </c>
      <c r="AU350">
        <v>94</v>
      </c>
      <c r="AV350">
        <v>311</v>
      </c>
      <c r="AW350">
        <v>56</v>
      </c>
      <c r="AX350">
        <v>114</v>
      </c>
      <c r="AY350">
        <v>95</v>
      </c>
      <c r="AZ350">
        <v>252</v>
      </c>
      <c r="BA350">
        <v>259</v>
      </c>
      <c r="BB350">
        <v>1255</v>
      </c>
      <c r="BC350">
        <v>1238</v>
      </c>
      <c r="BD350">
        <v>404</v>
      </c>
      <c r="BE350">
        <v>546</v>
      </c>
      <c r="BF350">
        <v>360</v>
      </c>
      <c r="BG350">
        <v>82</v>
      </c>
      <c r="BH350">
        <v>44</v>
      </c>
      <c r="BI350">
        <v>41.7</v>
      </c>
      <c r="BJ350">
        <v>43</v>
      </c>
      <c r="BK350">
        <v>6.5232722000000007E-2</v>
      </c>
      <c r="BL350">
        <v>3.3850494000000002E-2</v>
      </c>
      <c r="BM350">
        <v>1.6572638000000001E-2</v>
      </c>
      <c r="BN350">
        <v>5.4830747999999999E-2</v>
      </c>
      <c r="BO350">
        <v>9.8730610000000007E-3</v>
      </c>
      <c r="BP350">
        <v>2.0098731000000002E-2</v>
      </c>
      <c r="BQ350">
        <v>1.6748941999999999E-2</v>
      </c>
      <c r="BR350">
        <v>4.4428772999999998E-2</v>
      </c>
      <c r="BS350">
        <v>4.5662906000000003E-2</v>
      </c>
      <c r="BT350">
        <v>0.221262341</v>
      </c>
      <c r="BU350">
        <v>0.21826516200000001</v>
      </c>
      <c r="BV350">
        <v>7.1227079999999998E-2</v>
      </c>
      <c r="BW350">
        <v>9.6262341000000001E-2</v>
      </c>
      <c r="BX350">
        <v>6.3469676000000003E-2</v>
      </c>
      <c r="BY350">
        <v>1.4456982E-2</v>
      </c>
      <c r="BZ350">
        <v>7.7574050000000002E-3</v>
      </c>
      <c r="CA350">
        <v>53</v>
      </c>
      <c r="CB350">
        <v>14</v>
      </c>
      <c r="CC350">
        <v>20</v>
      </c>
      <c r="CD350">
        <v>0.162601626</v>
      </c>
      <c r="CE350">
        <v>0.43089430899999998</v>
      </c>
      <c r="CF350">
        <v>0.113821138</v>
      </c>
      <c r="CG350" t="s">
        <v>162</v>
      </c>
      <c r="CH350" t="s">
        <v>2113</v>
      </c>
      <c r="CI350" t="s">
        <v>2111</v>
      </c>
      <c r="CJ350" t="s">
        <v>2114</v>
      </c>
      <c r="CK350" t="s">
        <v>2105</v>
      </c>
      <c r="CL350" t="s">
        <v>2112</v>
      </c>
    </row>
    <row r="351" spans="1:90">
      <c r="A351" s="1">
        <v>43979</v>
      </c>
      <c r="B351" t="s">
        <v>1458</v>
      </c>
      <c r="C351">
        <v>1765</v>
      </c>
      <c r="D351" t="s">
        <v>655</v>
      </c>
      <c r="E351">
        <v>2</v>
      </c>
      <c r="F351" t="s">
        <v>255</v>
      </c>
      <c r="G351" t="s">
        <v>102</v>
      </c>
      <c r="H351">
        <v>41</v>
      </c>
      <c r="I351" t="s">
        <v>201</v>
      </c>
      <c r="J351" t="s">
        <v>192</v>
      </c>
      <c r="K351">
        <v>92</v>
      </c>
      <c r="L351">
        <v>377914.13040000002</v>
      </c>
      <c r="M351">
        <v>1948</v>
      </c>
      <c r="N351">
        <v>3</v>
      </c>
      <c r="O351">
        <v>127</v>
      </c>
      <c r="P351">
        <v>362</v>
      </c>
      <c r="Q351">
        <v>708</v>
      </c>
      <c r="R351">
        <v>535</v>
      </c>
      <c r="S351">
        <v>213</v>
      </c>
      <c r="T351">
        <v>1.540041E-3</v>
      </c>
      <c r="U351">
        <v>6.5195072000000007E-2</v>
      </c>
      <c r="V351">
        <v>0.185831622</v>
      </c>
      <c r="W351">
        <v>0.36344969199999999</v>
      </c>
      <c r="X351">
        <v>0.27464065700000001</v>
      </c>
      <c r="Y351">
        <v>0.109342916</v>
      </c>
      <c r="Z351">
        <v>5</v>
      </c>
      <c r="AA351">
        <v>28</v>
      </c>
      <c r="AB351">
        <v>104</v>
      </c>
      <c r="AC351">
        <v>205</v>
      </c>
      <c r="AD351">
        <v>299</v>
      </c>
      <c r="AE351">
        <v>373</v>
      </c>
      <c r="AF351">
        <v>280</v>
      </c>
      <c r="AG351">
        <v>268</v>
      </c>
      <c r="AH351">
        <v>386</v>
      </c>
      <c r="AI351">
        <v>2.5667350000000001E-3</v>
      </c>
      <c r="AJ351">
        <v>1.4373716999999999E-2</v>
      </c>
      <c r="AK351">
        <v>5.3388089999999999E-2</v>
      </c>
      <c r="AL351">
        <v>0.10523614000000001</v>
      </c>
      <c r="AM351">
        <v>0.15349076</v>
      </c>
      <c r="AN351">
        <v>0.191478439</v>
      </c>
      <c r="AO351">
        <v>0.143737166</v>
      </c>
      <c r="AP351">
        <v>0.137577002</v>
      </c>
      <c r="AQ351">
        <v>0.19815195099999999</v>
      </c>
      <c r="AR351">
        <v>4616</v>
      </c>
      <c r="AS351">
        <v>178</v>
      </c>
      <c r="AT351">
        <v>117</v>
      </c>
      <c r="AU351">
        <v>98</v>
      </c>
      <c r="AV351">
        <v>273</v>
      </c>
      <c r="AW351">
        <v>55</v>
      </c>
      <c r="AX351">
        <v>183</v>
      </c>
      <c r="AY351">
        <v>133</v>
      </c>
      <c r="AZ351">
        <v>155</v>
      </c>
      <c r="BA351">
        <v>145</v>
      </c>
      <c r="BB351">
        <v>654</v>
      </c>
      <c r="BC351">
        <v>969</v>
      </c>
      <c r="BD351">
        <v>392</v>
      </c>
      <c r="BE351">
        <v>665</v>
      </c>
      <c r="BF351">
        <v>392</v>
      </c>
      <c r="BG351">
        <v>123</v>
      </c>
      <c r="BH351">
        <v>84</v>
      </c>
      <c r="BI351">
        <v>46.4</v>
      </c>
      <c r="BJ351">
        <v>49</v>
      </c>
      <c r="BK351">
        <v>3.8561524999999999E-2</v>
      </c>
      <c r="BL351">
        <v>2.534662E-2</v>
      </c>
      <c r="BM351">
        <v>2.1230503000000001E-2</v>
      </c>
      <c r="BN351">
        <v>5.9142114000000003E-2</v>
      </c>
      <c r="BO351">
        <v>1.1915078000000001E-2</v>
      </c>
      <c r="BP351">
        <v>3.9644713999999998E-2</v>
      </c>
      <c r="BQ351">
        <v>2.8812825E-2</v>
      </c>
      <c r="BR351">
        <v>3.3578855999999997E-2</v>
      </c>
      <c r="BS351">
        <v>3.1412478000000001E-2</v>
      </c>
      <c r="BT351">
        <v>0.141681109</v>
      </c>
      <c r="BU351">
        <v>0.20992200999999999</v>
      </c>
      <c r="BV351">
        <v>8.4922010000000006E-2</v>
      </c>
      <c r="BW351">
        <v>0.14406412499999999</v>
      </c>
      <c r="BX351">
        <v>8.4922010000000006E-2</v>
      </c>
      <c r="BY351">
        <v>2.6646447E-2</v>
      </c>
      <c r="BZ351">
        <v>1.8197574000000001E-2</v>
      </c>
      <c r="CA351">
        <v>48</v>
      </c>
      <c r="CB351">
        <v>12</v>
      </c>
      <c r="CC351">
        <v>14</v>
      </c>
      <c r="CD351">
        <v>0.15217391299999999</v>
      </c>
      <c r="CE351">
        <v>0.52173913000000005</v>
      </c>
      <c r="CF351">
        <v>0.130434783</v>
      </c>
      <c r="CG351" t="s">
        <v>157</v>
      </c>
      <c r="CH351" t="s">
        <v>2108</v>
      </c>
      <c r="CI351" t="s">
        <v>2100</v>
      </c>
      <c r="CJ351" t="s">
        <v>2101</v>
      </c>
      <c r="CK351" t="s">
        <v>2102</v>
      </c>
      <c r="CL351" t="s">
        <v>2109</v>
      </c>
    </row>
    <row r="352" spans="1:90">
      <c r="A352" s="1">
        <v>43970</v>
      </c>
      <c r="B352" t="s">
        <v>1459</v>
      </c>
      <c r="C352">
        <v>2346</v>
      </c>
      <c r="D352" t="s">
        <v>828</v>
      </c>
      <c r="E352">
        <v>1</v>
      </c>
      <c r="F352" t="s">
        <v>253</v>
      </c>
      <c r="G352" t="s">
        <v>137</v>
      </c>
      <c r="H352">
        <v>38</v>
      </c>
      <c r="I352" t="s">
        <v>228</v>
      </c>
      <c r="J352" t="s">
        <v>212</v>
      </c>
      <c r="K352">
        <v>197</v>
      </c>
      <c r="L352">
        <v>758011.24369999999</v>
      </c>
      <c r="M352">
        <v>3673</v>
      </c>
      <c r="N352">
        <v>2</v>
      </c>
      <c r="O352">
        <v>202</v>
      </c>
      <c r="P352">
        <v>587</v>
      </c>
      <c r="Q352">
        <v>1193</v>
      </c>
      <c r="R352">
        <v>1145</v>
      </c>
      <c r="S352">
        <v>544</v>
      </c>
      <c r="T352">
        <v>5.4451399999999996E-4</v>
      </c>
      <c r="U352">
        <v>5.4995915999999999E-2</v>
      </c>
      <c r="V352">
        <v>0.159814865</v>
      </c>
      <c r="W352">
        <v>0.32480261399999999</v>
      </c>
      <c r="X352">
        <v>0.311734277</v>
      </c>
      <c r="Y352">
        <v>0.148107814</v>
      </c>
      <c r="Z352">
        <v>14</v>
      </c>
      <c r="AA352">
        <v>26</v>
      </c>
      <c r="AB352">
        <v>200</v>
      </c>
      <c r="AC352">
        <v>416</v>
      </c>
      <c r="AD352">
        <v>519</v>
      </c>
      <c r="AE352">
        <v>643</v>
      </c>
      <c r="AF352">
        <v>595</v>
      </c>
      <c r="AG352">
        <v>504</v>
      </c>
      <c r="AH352">
        <v>756</v>
      </c>
      <c r="AI352">
        <v>3.8115979999999998E-3</v>
      </c>
      <c r="AJ352">
        <v>7.0786820000000002E-3</v>
      </c>
      <c r="AK352">
        <v>5.4451402000000003E-2</v>
      </c>
      <c r="AL352">
        <v>0.113258916</v>
      </c>
      <c r="AM352">
        <v>0.141301389</v>
      </c>
      <c r="AN352">
        <v>0.175061258</v>
      </c>
      <c r="AO352">
        <v>0.16199292100000001</v>
      </c>
      <c r="AP352">
        <v>0.137217533</v>
      </c>
      <c r="AQ352">
        <v>0.20582629999999999</v>
      </c>
      <c r="AR352">
        <v>9577</v>
      </c>
      <c r="AS352">
        <v>621</v>
      </c>
      <c r="AT352">
        <v>410</v>
      </c>
      <c r="AU352">
        <v>256</v>
      </c>
      <c r="AV352">
        <v>695</v>
      </c>
      <c r="AW352">
        <v>114</v>
      </c>
      <c r="AX352">
        <v>270</v>
      </c>
      <c r="AY352">
        <v>178</v>
      </c>
      <c r="AZ352">
        <v>338</v>
      </c>
      <c r="BA352">
        <v>292</v>
      </c>
      <c r="BB352">
        <v>1827</v>
      </c>
      <c r="BC352">
        <v>2125</v>
      </c>
      <c r="BD352">
        <v>598</v>
      </c>
      <c r="BE352">
        <v>859</v>
      </c>
      <c r="BF352">
        <v>657</v>
      </c>
      <c r="BG352">
        <v>225</v>
      </c>
      <c r="BH352">
        <v>112</v>
      </c>
      <c r="BI352">
        <v>41.4</v>
      </c>
      <c r="BJ352">
        <v>43</v>
      </c>
      <c r="BK352">
        <v>6.4842853000000006E-2</v>
      </c>
      <c r="BL352">
        <v>4.2810900999999998E-2</v>
      </c>
      <c r="BM352">
        <v>2.6730708999999998E-2</v>
      </c>
      <c r="BN352">
        <v>7.2569698000000002E-2</v>
      </c>
      <c r="BO352">
        <v>1.1903519E-2</v>
      </c>
      <c r="BP352">
        <v>2.8192544999999999E-2</v>
      </c>
      <c r="BQ352">
        <v>1.8586195999999999E-2</v>
      </c>
      <c r="BR352">
        <v>3.5292889000000001E-2</v>
      </c>
      <c r="BS352">
        <v>3.0489715000000001E-2</v>
      </c>
      <c r="BT352">
        <v>0.19076955200000001</v>
      </c>
      <c r="BU352">
        <v>0.22188576800000001</v>
      </c>
      <c r="BV352">
        <v>6.2441266000000002E-2</v>
      </c>
      <c r="BW352">
        <v>8.9694059000000007E-2</v>
      </c>
      <c r="BX352">
        <v>6.8601859000000001E-2</v>
      </c>
      <c r="BY352">
        <v>2.3493786999999999E-2</v>
      </c>
      <c r="BZ352">
        <v>1.1694685E-2</v>
      </c>
      <c r="CA352">
        <v>79</v>
      </c>
      <c r="CB352">
        <v>44</v>
      </c>
      <c r="CC352">
        <v>36</v>
      </c>
      <c r="CD352">
        <v>0.18274111700000001</v>
      </c>
      <c r="CE352">
        <v>0.401015228</v>
      </c>
      <c r="CF352">
        <v>0.223350254</v>
      </c>
      <c r="CG352" t="s">
        <v>159</v>
      </c>
      <c r="CH352" t="s">
        <v>2110</v>
      </c>
      <c r="CI352" t="s">
        <v>2111</v>
      </c>
      <c r="CJ352" t="s">
        <v>167</v>
      </c>
      <c r="CK352" t="s">
        <v>2102</v>
      </c>
      <c r="CL352" t="s">
        <v>2112</v>
      </c>
    </row>
    <row r="353" spans="1:90">
      <c r="A353" s="1">
        <v>43971</v>
      </c>
      <c r="B353" t="s">
        <v>1460</v>
      </c>
      <c r="C353">
        <v>6825</v>
      </c>
      <c r="D353" t="s">
        <v>397</v>
      </c>
      <c r="E353">
        <v>1</v>
      </c>
      <c r="F353" t="s">
        <v>255</v>
      </c>
      <c r="G353" t="s">
        <v>84</v>
      </c>
      <c r="H353">
        <v>27</v>
      </c>
      <c r="I353" t="s">
        <v>201</v>
      </c>
      <c r="J353" t="s">
        <v>177</v>
      </c>
      <c r="K353">
        <v>230</v>
      </c>
      <c r="L353">
        <v>251266.69570000001</v>
      </c>
      <c r="M353">
        <v>4956</v>
      </c>
      <c r="N353">
        <v>10</v>
      </c>
      <c r="O353">
        <v>492</v>
      </c>
      <c r="P353">
        <v>1332</v>
      </c>
      <c r="Q353">
        <v>2504</v>
      </c>
      <c r="R353">
        <v>517</v>
      </c>
      <c r="S353">
        <v>101</v>
      </c>
      <c r="T353">
        <v>2.0177559999999999E-3</v>
      </c>
      <c r="U353">
        <v>9.9273607999999999E-2</v>
      </c>
      <c r="V353">
        <v>0.26876513299999999</v>
      </c>
      <c r="W353">
        <v>0.50524616600000005</v>
      </c>
      <c r="X353">
        <v>0.104317998</v>
      </c>
      <c r="Y353">
        <v>2.0379338E-2</v>
      </c>
      <c r="Z353">
        <v>14</v>
      </c>
      <c r="AA353">
        <v>118</v>
      </c>
      <c r="AB353">
        <v>489</v>
      </c>
      <c r="AC353">
        <v>946</v>
      </c>
      <c r="AD353">
        <v>1403</v>
      </c>
      <c r="AE353">
        <v>1205</v>
      </c>
      <c r="AF353">
        <v>502</v>
      </c>
      <c r="AG353">
        <v>182</v>
      </c>
      <c r="AH353">
        <v>97</v>
      </c>
      <c r="AI353">
        <v>2.8248589999999999E-3</v>
      </c>
      <c r="AJ353">
        <v>2.3809523999999999E-2</v>
      </c>
      <c r="AK353">
        <v>9.8668280999999997E-2</v>
      </c>
      <c r="AL353">
        <v>0.19087974199999999</v>
      </c>
      <c r="AM353">
        <v>0.28309120300000001</v>
      </c>
      <c r="AN353">
        <v>0.243139629</v>
      </c>
      <c r="AO353">
        <v>0.10129136399999999</v>
      </c>
      <c r="AP353">
        <v>3.6723164000000003E-2</v>
      </c>
      <c r="AQ353">
        <v>1.9572236E-2</v>
      </c>
      <c r="AR353">
        <v>11524</v>
      </c>
      <c r="AS353">
        <v>726</v>
      </c>
      <c r="AT353">
        <v>361</v>
      </c>
      <c r="AU353">
        <v>243</v>
      </c>
      <c r="AV353">
        <v>668</v>
      </c>
      <c r="AW353">
        <v>156</v>
      </c>
      <c r="AX353">
        <v>285</v>
      </c>
      <c r="AY353">
        <v>279</v>
      </c>
      <c r="AZ353">
        <v>758</v>
      </c>
      <c r="BA353">
        <v>762</v>
      </c>
      <c r="BB353">
        <v>2113</v>
      </c>
      <c r="BC353">
        <v>2262</v>
      </c>
      <c r="BD353">
        <v>712</v>
      </c>
      <c r="BE353">
        <v>1091</v>
      </c>
      <c r="BF353">
        <v>750</v>
      </c>
      <c r="BG353">
        <v>238</v>
      </c>
      <c r="BH353">
        <v>120</v>
      </c>
      <c r="BI353">
        <v>40.799999999999997</v>
      </c>
      <c r="BJ353">
        <v>41</v>
      </c>
      <c r="BK353">
        <v>6.2998958999999993E-2</v>
      </c>
      <c r="BL353">
        <v>3.1325928000000003E-2</v>
      </c>
      <c r="BM353">
        <v>2.1086428000000001E-2</v>
      </c>
      <c r="BN353">
        <v>5.7965983999999998E-2</v>
      </c>
      <c r="BO353">
        <v>1.3536965999999999E-2</v>
      </c>
      <c r="BP353">
        <v>2.4730996000000002E-2</v>
      </c>
      <c r="BQ353">
        <v>2.4210344000000002E-2</v>
      </c>
      <c r="BR353">
        <v>6.5775771999999996E-2</v>
      </c>
      <c r="BS353">
        <v>6.6122873999999998E-2</v>
      </c>
      <c r="BT353">
        <v>0.18335647299999999</v>
      </c>
      <c r="BU353">
        <v>0.19628601200000001</v>
      </c>
      <c r="BV353">
        <v>6.1784103E-2</v>
      </c>
      <c r="BW353">
        <v>9.4671988999999998E-2</v>
      </c>
      <c r="BX353">
        <v>6.5081569000000006E-2</v>
      </c>
      <c r="BY353">
        <v>2.0652551000000002E-2</v>
      </c>
      <c r="BZ353">
        <v>1.0413051E-2</v>
      </c>
      <c r="CA353">
        <v>18</v>
      </c>
      <c r="CB353">
        <v>102</v>
      </c>
      <c r="CC353">
        <v>31</v>
      </c>
      <c r="CD353">
        <v>0.134782609</v>
      </c>
      <c r="CE353">
        <v>7.8260869999999996E-2</v>
      </c>
      <c r="CF353">
        <v>0.44347826099999998</v>
      </c>
      <c r="CG353" t="s">
        <v>162</v>
      </c>
      <c r="CH353" t="s">
        <v>2113</v>
      </c>
      <c r="CI353" t="s">
        <v>2111</v>
      </c>
      <c r="CJ353" t="s">
        <v>2114</v>
      </c>
      <c r="CK353" t="s">
        <v>2105</v>
      </c>
      <c r="CL353" t="s">
        <v>2112</v>
      </c>
    </row>
    <row r="354" spans="1:90">
      <c r="A354" s="1">
        <v>43976</v>
      </c>
      <c r="B354" t="s">
        <v>1461</v>
      </c>
      <c r="C354">
        <v>5422</v>
      </c>
      <c r="D354" t="s">
        <v>1035</v>
      </c>
      <c r="E354">
        <v>3</v>
      </c>
      <c r="F354" t="s">
        <v>255</v>
      </c>
      <c r="G354" t="s">
        <v>141</v>
      </c>
      <c r="H354">
        <v>32</v>
      </c>
      <c r="I354" t="s">
        <v>228</v>
      </c>
      <c r="J354" t="s">
        <v>224</v>
      </c>
      <c r="K354">
        <v>186</v>
      </c>
      <c r="L354">
        <v>625672.39780000004</v>
      </c>
      <c r="M354">
        <v>3509</v>
      </c>
      <c r="N354">
        <v>6</v>
      </c>
      <c r="O354">
        <v>170</v>
      </c>
      <c r="P354">
        <v>539</v>
      </c>
      <c r="Q354">
        <v>1191</v>
      </c>
      <c r="R354">
        <v>1098</v>
      </c>
      <c r="S354">
        <v>505</v>
      </c>
      <c r="T354">
        <v>1.709889E-3</v>
      </c>
      <c r="U354">
        <v>4.8446850999999999E-2</v>
      </c>
      <c r="V354">
        <v>0.15360501600000001</v>
      </c>
      <c r="W354">
        <v>0.339412938</v>
      </c>
      <c r="X354">
        <v>0.31290966100000001</v>
      </c>
      <c r="Y354">
        <v>0.14391564500000001</v>
      </c>
      <c r="Z354">
        <v>4</v>
      </c>
      <c r="AA354">
        <v>49</v>
      </c>
      <c r="AB354">
        <v>114</v>
      </c>
      <c r="AC354">
        <v>345</v>
      </c>
      <c r="AD354">
        <v>573</v>
      </c>
      <c r="AE354">
        <v>636</v>
      </c>
      <c r="AF354">
        <v>531</v>
      </c>
      <c r="AG354">
        <v>474</v>
      </c>
      <c r="AH354">
        <v>783</v>
      </c>
      <c r="AI354">
        <v>1.1399260000000001E-3</v>
      </c>
      <c r="AJ354">
        <v>1.3964092000000001E-2</v>
      </c>
      <c r="AK354">
        <v>3.2487887999999999E-2</v>
      </c>
      <c r="AL354">
        <v>9.8318609000000001E-2</v>
      </c>
      <c r="AM354">
        <v>0.16329438600000001</v>
      </c>
      <c r="AN354">
        <v>0.18124821899999999</v>
      </c>
      <c r="AO354">
        <v>0.15132516400000001</v>
      </c>
      <c r="AP354">
        <v>0.13508122</v>
      </c>
      <c r="AQ354">
        <v>0.22314049599999999</v>
      </c>
      <c r="AR354">
        <v>8991</v>
      </c>
      <c r="AS354">
        <v>418</v>
      </c>
      <c r="AT354">
        <v>305</v>
      </c>
      <c r="AU354">
        <v>222</v>
      </c>
      <c r="AV354">
        <v>597</v>
      </c>
      <c r="AW354">
        <v>147</v>
      </c>
      <c r="AX354">
        <v>271</v>
      </c>
      <c r="AY354">
        <v>185</v>
      </c>
      <c r="AZ354">
        <v>381</v>
      </c>
      <c r="BA354">
        <v>318</v>
      </c>
      <c r="BB354">
        <v>1421</v>
      </c>
      <c r="BC354">
        <v>2071</v>
      </c>
      <c r="BD354">
        <v>679</v>
      </c>
      <c r="BE354">
        <v>999</v>
      </c>
      <c r="BF354">
        <v>748</v>
      </c>
      <c r="BG354">
        <v>165</v>
      </c>
      <c r="BH354">
        <v>64</v>
      </c>
      <c r="BI354">
        <v>43.4</v>
      </c>
      <c r="BJ354">
        <v>46</v>
      </c>
      <c r="BK354">
        <v>4.6490934999999997E-2</v>
      </c>
      <c r="BL354">
        <v>3.3922811999999997E-2</v>
      </c>
      <c r="BM354">
        <v>2.4691358E-2</v>
      </c>
      <c r="BN354">
        <v>6.6399733000000002E-2</v>
      </c>
      <c r="BO354">
        <v>1.6349683E-2</v>
      </c>
      <c r="BP354">
        <v>3.0141252E-2</v>
      </c>
      <c r="BQ354">
        <v>2.0576132E-2</v>
      </c>
      <c r="BR354">
        <v>4.2375708999999998E-2</v>
      </c>
      <c r="BS354">
        <v>3.5368702000000002E-2</v>
      </c>
      <c r="BT354">
        <v>0.158046936</v>
      </c>
      <c r="BU354">
        <v>0.230341453</v>
      </c>
      <c r="BV354">
        <v>7.5519963999999995E-2</v>
      </c>
      <c r="BW354">
        <v>0.111111111</v>
      </c>
      <c r="BX354">
        <v>8.3194304999999996E-2</v>
      </c>
      <c r="BY354">
        <v>1.8351685E-2</v>
      </c>
      <c r="BZ354">
        <v>7.1182290000000002E-3</v>
      </c>
      <c r="CA354">
        <v>95</v>
      </c>
      <c r="CB354">
        <v>53</v>
      </c>
      <c r="CC354">
        <v>6</v>
      </c>
      <c r="CD354">
        <v>3.2258065000000002E-2</v>
      </c>
      <c r="CE354">
        <v>0.51075268799999995</v>
      </c>
      <c r="CF354">
        <v>0.28494623699999999</v>
      </c>
      <c r="CG354" t="s">
        <v>164</v>
      </c>
      <c r="CH354" t="s">
        <v>2108</v>
      </c>
      <c r="CI354" t="s">
        <v>2104</v>
      </c>
      <c r="CJ354" t="s">
        <v>2101</v>
      </c>
      <c r="CK354" t="s">
        <v>2105</v>
      </c>
      <c r="CL354" t="s">
        <v>2109</v>
      </c>
    </row>
    <row r="355" spans="1:90">
      <c r="A355" s="1">
        <v>43965</v>
      </c>
      <c r="B355" t="s">
        <v>1462</v>
      </c>
      <c r="C355">
        <v>5422</v>
      </c>
      <c r="D355" t="s">
        <v>993</v>
      </c>
      <c r="E355">
        <v>3</v>
      </c>
      <c r="F355" t="s">
        <v>255</v>
      </c>
      <c r="G355" t="s">
        <v>128</v>
      </c>
      <c r="H355">
        <v>22</v>
      </c>
      <c r="I355" t="s">
        <v>228</v>
      </c>
      <c r="J355" t="s">
        <v>225</v>
      </c>
      <c r="K355">
        <v>102</v>
      </c>
      <c r="L355">
        <v>639376.4706</v>
      </c>
      <c r="M355">
        <v>2394</v>
      </c>
      <c r="N355">
        <v>10</v>
      </c>
      <c r="O355">
        <v>227</v>
      </c>
      <c r="P355">
        <v>422</v>
      </c>
      <c r="Q355">
        <v>930</v>
      </c>
      <c r="R355">
        <v>617</v>
      </c>
      <c r="S355">
        <v>188</v>
      </c>
      <c r="T355">
        <v>4.177109E-3</v>
      </c>
      <c r="U355">
        <v>9.4820383999999994E-2</v>
      </c>
      <c r="V355">
        <v>0.176274018</v>
      </c>
      <c r="W355">
        <v>0.38847117799999997</v>
      </c>
      <c r="X355">
        <v>0.25772765199999997</v>
      </c>
      <c r="Y355">
        <v>7.8529657000000003E-2</v>
      </c>
      <c r="Z355">
        <v>12</v>
      </c>
      <c r="AA355">
        <v>51</v>
      </c>
      <c r="AB355">
        <v>190</v>
      </c>
      <c r="AC355">
        <v>287</v>
      </c>
      <c r="AD355">
        <v>445</v>
      </c>
      <c r="AE355">
        <v>450</v>
      </c>
      <c r="AF355">
        <v>362</v>
      </c>
      <c r="AG355">
        <v>291</v>
      </c>
      <c r="AH355">
        <v>306</v>
      </c>
      <c r="AI355">
        <v>5.0125309999999998E-3</v>
      </c>
      <c r="AJ355">
        <v>2.1303257999999999E-2</v>
      </c>
      <c r="AK355">
        <v>7.9365079000000005E-2</v>
      </c>
      <c r="AL355">
        <v>0.119883041</v>
      </c>
      <c r="AM355">
        <v>0.18588136999999999</v>
      </c>
      <c r="AN355">
        <v>0.18796992500000001</v>
      </c>
      <c r="AO355">
        <v>0.15121136199999999</v>
      </c>
      <c r="AP355">
        <v>0.121553885</v>
      </c>
      <c r="AQ355">
        <v>0.127819549</v>
      </c>
      <c r="AR355">
        <v>5604</v>
      </c>
      <c r="AS355">
        <v>301</v>
      </c>
      <c r="AT355">
        <v>176</v>
      </c>
      <c r="AU355">
        <v>132</v>
      </c>
      <c r="AV355">
        <v>367</v>
      </c>
      <c r="AW355">
        <v>64</v>
      </c>
      <c r="AX355">
        <v>138</v>
      </c>
      <c r="AY355">
        <v>97</v>
      </c>
      <c r="AZ355">
        <v>207</v>
      </c>
      <c r="BA355">
        <v>196</v>
      </c>
      <c r="BB355">
        <v>902</v>
      </c>
      <c r="BC355">
        <v>1239</v>
      </c>
      <c r="BD355">
        <v>398</v>
      </c>
      <c r="BE355">
        <v>659</v>
      </c>
      <c r="BF355">
        <v>514</v>
      </c>
      <c r="BG355">
        <v>144</v>
      </c>
      <c r="BH355">
        <v>70</v>
      </c>
      <c r="BI355">
        <v>44.7</v>
      </c>
      <c r="BJ355">
        <v>47</v>
      </c>
      <c r="BK355">
        <v>5.3711635000000001E-2</v>
      </c>
      <c r="BL355">
        <v>3.1406138E-2</v>
      </c>
      <c r="BM355">
        <v>2.3554604E-2</v>
      </c>
      <c r="BN355">
        <v>6.5488935999999998E-2</v>
      </c>
      <c r="BO355">
        <v>1.1420414E-2</v>
      </c>
      <c r="BP355">
        <v>2.4625267999999999E-2</v>
      </c>
      <c r="BQ355">
        <v>1.7309064999999998E-2</v>
      </c>
      <c r="BR355">
        <v>3.6937901000000002E-2</v>
      </c>
      <c r="BS355">
        <v>3.4975017999999997E-2</v>
      </c>
      <c r="BT355">
        <v>0.16095646</v>
      </c>
      <c r="BU355">
        <v>0.221092077</v>
      </c>
      <c r="BV355">
        <v>7.1020700000000006E-2</v>
      </c>
      <c r="BW355">
        <v>0.11759457500000001</v>
      </c>
      <c r="BX355">
        <v>9.1720200000000002E-2</v>
      </c>
      <c r="BY355">
        <v>2.5695931000000002E-2</v>
      </c>
      <c r="BZ355">
        <v>1.2491077999999999E-2</v>
      </c>
      <c r="CA355">
        <v>58</v>
      </c>
      <c r="CB355">
        <v>21</v>
      </c>
      <c r="CC355">
        <v>3</v>
      </c>
      <c r="CD355">
        <v>2.9411764999999999E-2</v>
      </c>
      <c r="CE355">
        <v>0.56862745100000001</v>
      </c>
      <c r="CF355">
        <v>0.20588235299999999</v>
      </c>
      <c r="CG355" t="s">
        <v>164</v>
      </c>
      <c r="CH355" t="s">
        <v>2108</v>
      </c>
      <c r="CI355" t="s">
        <v>2104</v>
      </c>
      <c r="CJ355" t="s">
        <v>2101</v>
      </c>
      <c r="CK355" t="s">
        <v>2105</v>
      </c>
      <c r="CL355" t="s">
        <v>2109</v>
      </c>
    </row>
    <row r="356" spans="1:90">
      <c r="A356" s="1">
        <v>43971</v>
      </c>
      <c r="B356" t="s">
        <v>1463</v>
      </c>
      <c r="C356">
        <v>2346</v>
      </c>
      <c r="D356" t="s">
        <v>805</v>
      </c>
      <c r="E356">
        <v>1</v>
      </c>
      <c r="F356" t="s">
        <v>253</v>
      </c>
      <c r="G356" t="s">
        <v>139</v>
      </c>
      <c r="H356">
        <v>48</v>
      </c>
      <c r="I356" t="s">
        <v>228</v>
      </c>
      <c r="J356" t="s">
        <v>216</v>
      </c>
      <c r="K356">
        <v>104</v>
      </c>
      <c r="L356">
        <v>561448.07689999999</v>
      </c>
      <c r="M356">
        <v>2320</v>
      </c>
      <c r="N356">
        <v>5</v>
      </c>
      <c r="O356">
        <v>180</v>
      </c>
      <c r="P356">
        <v>512</v>
      </c>
      <c r="Q356">
        <v>642</v>
      </c>
      <c r="R356">
        <v>588</v>
      </c>
      <c r="S356">
        <v>393</v>
      </c>
      <c r="T356">
        <v>2.1551719999999999E-3</v>
      </c>
      <c r="U356">
        <v>7.7586207000000004E-2</v>
      </c>
      <c r="V356">
        <v>0.22068965500000001</v>
      </c>
      <c r="W356">
        <v>0.27672413800000001</v>
      </c>
      <c r="X356">
        <v>0.25344827599999997</v>
      </c>
      <c r="Y356">
        <v>0.16939655200000001</v>
      </c>
      <c r="Z356">
        <v>6</v>
      </c>
      <c r="AA356">
        <v>28</v>
      </c>
      <c r="AB356">
        <v>207</v>
      </c>
      <c r="AC356">
        <v>362</v>
      </c>
      <c r="AD356">
        <v>351</v>
      </c>
      <c r="AE356">
        <v>280</v>
      </c>
      <c r="AF356">
        <v>250</v>
      </c>
      <c r="AG356">
        <v>270</v>
      </c>
      <c r="AH356">
        <v>566</v>
      </c>
      <c r="AI356">
        <v>2.5862070000000001E-3</v>
      </c>
      <c r="AJ356">
        <v>1.2068966E-2</v>
      </c>
      <c r="AK356">
        <v>8.9224137999999995E-2</v>
      </c>
      <c r="AL356">
        <v>0.156034483</v>
      </c>
      <c r="AM356">
        <v>0.15129310300000001</v>
      </c>
      <c r="AN356">
        <v>0.12068965500000001</v>
      </c>
      <c r="AO356">
        <v>0.107758621</v>
      </c>
      <c r="AP356">
        <v>0.11637931</v>
      </c>
      <c r="AQ356">
        <v>0.24396551699999999</v>
      </c>
      <c r="AR356">
        <v>5626</v>
      </c>
      <c r="AS356">
        <v>410</v>
      </c>
      <c r="AT356">
        <v>208</v>
      </c>
      <c r="AU356">
        <v>124</v>
      </c>
      <c r="AV356">
        <v>338</v>
      </c>
      <c r="AW356">
        <v>60</v>
      </c>
      <c r="AX356">
        <v>100</v>
      </c>
      <c r="AY356">
        <v>88</v>
      </c>
      <c r="AZ356">
        <v>217</v>
      </c>
      <c r="BA356">
        <v>257</v>
      </c>
      <c r="BB356">
        <v>1277</v>
      </c>
      <c r="BC356">
        <v>1182</v>
      </c>
      <c r="BD356">
        <v>345</v>
      </c>
      <c r="BE356">
        <v>494</v>
      </c>
      <c r="BF356">
        <v>356</v>
      </c>
      <c r="BG356">
        <v>107</v>
      </c>
      <c r="BH356">
        <v>63</v>
      </c>
      <c r="BI356">
        <v>41</v>
      </c>
      <c r="BJ356">
        <v>42</v>
      </c>
      <c r="BK356">
        <v>7.2875933000000004E-2</v>
      </c>
      <c r="BL356">
        <v>3.6971205E-2</v>
      </c>
      <c r="BM356">
        <v>2.2040526000000001E-2</v>
      </c>
      <c r="BN356">
        <v>6.0078208000000001E-2</v>
      </c>
      <c r="BO356">
        <v>1.0664771E-2</v>
      </c>
      <c r="BP356">
        <v>1.7774617999999999E-2</v>
      </c>
      <c r="BQ356">
        <v>1.5641664E-2</v>
      </c>
      <c r="BR356">
        <v>3.8570921000000001E-2</v>
      </c>
      <c r="BS356">
        <v>4.5680767999999997E-2</v>
      </c>
      <c r="BT356">
        <v>0.22698187</v>
      </c>
      <c r="BU356">
        <v>0.21009598299999999</v>
      </c>
      <c r="BV356">
        <v>6.1322432000000003E-2</v>
      </c>
      <c r="BW356">
        <v>8.7806612000000006E-2</v>
      </c>
      <c r="BX356">
        <v>6.3277639999999996E-2</v>
      </c>
      <c r="BY356">
        <v>1.9018841000000002E-2</v>
      </c>
      <c r="BZ356">
        <v>1.1198009E-2</v>
      </c>
      <c r="CA356">
        <v>38</v>
      </c>
      <c r="CB356">
        <v>5</v>
      </c>
      <c r="CC356">
        <v>29</v>
      </c>
      <c r="CD356">
        <v>0.27884615400000001</v>
      </c>
      <c r="CE356">
        <v>0.36538461500000002</v>
      </c>
      <c r="CF356">
        <v>4.8076923000000001E-2</v>
      </c>
      <c r="CG356" t="s">
        <v>159</v>
      </c>
      <c r="CH356" t="s">
        <v>2110</v>
      </c>
      <c r="CI356" t="s">
        <v>2111</v>
      </c>
      <c r="CJ356" t="s">
        <v>167</v>
      </c>
      <c r="CK356" t="s">
        <v>2102</v>
      </c>
      <c r="CL356" t="s">
        <v>2112</v>
      </c>
    </row>
    <row r="357" spans="1:90">
      <c r="A357" s="1">
        <v>43959</v>
      </c>
      <c r="B357" t="s">
        <v>1464</v>
      </c>
      <c r="C357">
        <v>1765</v>
      </c>
      <c r="D357" t="s">
        <v>856</v>
      </c>
      <c r="E357">
        <v>2</v>
      </c>
      <c r="F357" t="s">
        <v>253</v>
      </c>
      <c r="G357" t="s">
        <v>110</v>
      </c>
      <c r="H357">
        <v>31</v>
      </c>
      <c r="I357" t="s">
        <v>228</v>
      </c>
      <c r="J357" t="s">
        <v>224</v>
      </c>
      <c r="K357">
        <v>248</v>
      </c>
      <c r="L357">
        <v>411781.14919999999</v>
      </c>
      <c r="M357">
        <v>2986</v>
      </c>
      <c r="N357">
        <v>39</v>
      </c>
      <c r="O357">
        <v>762</v>
      </c>
      <c r="P357">
        <v>997</v>
      </c>
      <c r="Q357">
        <v>926</v>
      </c>
      <c r="R357">
        <v>202</v>
      </c>
      <c r="S357">
        <v>60</v>
      </c>
      <c r="T357">
        <v>1.3060950999999999E-2</v>
      </c>
      <c r="U357">
        <v>0.25519089099999998</v>
      </c>
      <c r="V357">
        <v>0.33389149400000001</v>
      </c>
      <c r="W357">
        <v>0.31011386499999999</v>
      </c>
      <c r="X357">
        <v>6.7649028999999999E-2</v>
      </c>
      <c r="Y357">
        <v>2.0093771E-2</v>
      </c>
      <c r="Z357">
        <v>54</v>
      </c>
      <c r="AA357">
        <v>292</v>
      </c>
      <c r="AB357">
        <v>614</v>
      </c>
      <c r="AC357">
        <v>662</v>
      </c>
      <c r="AD357">
        <v>592</v>
      </c>
      <c r="AE357">
        <v>430</v>
      </c>
      <c r="AF357">
        <v>187</v>
      </c>
      <c r="AG357">
        <v>89</v>
      </c>
      <c r="AH357">
        <v>66</v>
      </c>
      <c r="AI357">
        <v>1.8084394E-2</v>
      </c>
      <c r="AJ357">
        <v>9.7789685000000001E-2</v>
      </c>
      <c r="AK357">
        <v>0.20562625600000001</v>
      </c>
      <c r="AL357">
        <v>0.221701273</v>
      </c>
      <c r="AM357">
        <v>0.19825854000000001</v>
      </c>
      <c r="AN357">
        <v>0.144005358</v>
      </c>
      <c r="AO357">
        <v>6.2625585999999997E-2</v>
      </c>
      <c r="AP357">
        <v>2.9805760000000001E-2</v>
      </c>
      <c r="AQ357">
        <v>2.2103148E-2</v>
      </c>
      <c r="AR357">
        <v>6518</v>
      </c>
      <c r="AS357">
        <v>486</v>
      </c>
      <c r="AT357">
        <v>235</v>
      </c>
      <c r="AU357">
        <v>137</v>
      </c>
      <c r="AV357">
        <v>343</v>
      </c>
      <c r="AW357">
        <v>75</v>
      </c>
      <c r="AX357">
        <v>134</v>
      </c>
      <c r="AY357">
        <v>123</v>
      </c>
      <c r="AZ357">
        <v>386</v>
      </c>
      <c r="BA357">
        <v>597</v>
      </c>
      <c r="BB357">
        <v>1699</v>
      </c>
      <c r="BC357">
        <v>1135</v>
      </c>
      <c r="BD357">
        <v>332</v>
      </c>
      <c r="BE357">
        <v>432</v>
      </c>
      <c r="BF357">
        <v>279</v>
      </c>
      <c r="BG357">
        <v>65</v>
      </c>
      <c r="BH357">
        <v>60</v>
      </c>
      <c r="BI357">
        <v>37.1</v>
      </c>
      <c r="BJ357">
        <v>35</v>
      </c>
      <c r="BK357">
        <v>7.4562748999999998E-2</v>
      </c>
      <c r="BL357">
        <v>3.6054004000000001E-2</v>
      </c>
      <c r="BM357">
        <v>2.1018716999999999E-2</v>
      </c>
      <c r="BN357">
        <v>5.2623504000000002E-2</v>
      </c>
      <c r="BO357">
        <v>1.1506597E-2</v>
      </c>
      <c r="BP357">
        <v>2.0558454E-2</v>
      </c>
      <c r="BQ357">
        <v>1.8870819E-2</v>
      </c>
      <c r="BR357">
        <v>5.9220620000000002E-2</v>
      </c>
      <c r="BS357">
        <v>9.1592513E-2</v>
      </c>
      <c r="BT357">
        <v>0.26066277999999998</v>
      </c>
      <c r="BU357">
        <v>0.17413317</v>
      </c>
      <c r="BV357">
        <v>5.0935870000000001E-2</v>
      </c>
      <c r="BW357">
        <v>6.6277999000000004E-2</v>
      </c>
      <c r="BX357">
        <v>4.2804541000000002E-2</v>
      </c>
      <c r="BY357">
        <v>9.9723840000000008E-3</v>
      </c>
      <c r="BZ357">
        <v>9.2052780000000008E-3</v>
      </c>
      <c r="CA357">
        <v>8</v>
      </c>
      <c r="CB357">
        <v>49</v>
      </c>
      <c r="CC357">
        <v>131</v>
      </c>
      <c r="CD357">
        <v>0.52822580600000002</v>
      </c>
      <c r="CE357">
        <v>3.2258065000000002E-2</v>
      </c>
      <c r="CF357">
        <v>0.197580645</v>
      </c>
      <c r="CG357" t="s">
        <v>157</v>
      </c>
      <c r="CH357" t="s">
        <v>2108</v>
      </c>
      <c r="CI357" t="s">
        <v>2100</v>
      </c>
      <c r="CJ357" t="s">
        <v>2101</v>
      </c>
      <c r="CK357" t="s">
        <v>2102</v>
      </c>
      <c r="CL357" t="s">
        <v>2109</v>
      </c>
    </row>
    <row r="358" spans="1:90">
      <c r="A358" s="1">
        <v>43964</v>
      </c>
      <c r="B358" t="s">
        <v>1465</v>
      </c>
      <c r="C358">
        <v>6825</v>
      </c>
      <c r="D358" t="s">
        <v>334</v>
      </c>
      <c r="E358">
        <v>1</v>
      </c>
      <c r="F358" t="s">
        <v>253</v>
      </c>
      <c r="G358" t="s">
        <v>40</v>
      </c>
      <c r="H358">
        <v>18</v>
      </c>
      <c r="I358" t="s">
        <v>201</v>
      </c>
      <c r="J358" t="s">
        <v>179</v>
      </c>
      <c r="K358">
        <v>198</v>
      </c>
      <c r="L358">
        <v>256048.65150000001</v>
      </c>
      <c r="M358">
        <v>3224</v>
      </c>
      <c r="N358">
        <v>8</v>
      </c>
      <c r="O358">
        <v>433</v>
      </c>
      <c r="P358">
        <v>908</v>
      </c>
      <c r="Q358">
        <v>1511</v>
      </c>
      <c r="R358">
        <v>308</v>
      </c>
      <c r="S358">
        <v>56</v>
      </c>
      <c r="T358">
        <v>2.48139E-3</v>
      </c>
      <c r="U358">
        <v>0.13430521100000001</v>
      </c>
      <c r="V358">
        <v>0.28163771700000001</v>
      </c>
      <c r="W358">
        <v>0.46867245699999999</v>
      </c>
      <c r="X358">
        <v>9.5533498999999994E-2</v>
      </c>
      <c r="Y358">
        <v>1.7369727000000001E-2</v>
      </c>
      <c r="Z358">
        <v>20</v>
      </c>
      <c r="AA358">
        <v>143</v>
      </c>
      <c r="AB358">
        <v>396</v>
      </c>
      <c r="AC358">
        <v>477</v>
      </c>
      <c r="AD358">
        <v>946</v>
      </c>
      <c r="AE358">
        <v>790</v>
      </c>
      <c r="AF358">
        <v>268</v>
      </c>
      <c r="AG358">
        <v>127</v>
      </c>
      <c r="AH358">
        <v>57</v>
      </c>
      <c r="AI358">
        <v>6.2034739999999996E-3</v>
      </c>
      <c r="AJ358">
        <v>4.4354839E-2</v>
      </c>
      <c r="AK358">
        <v>0.122828784</v>
      </c>
      <c r="AL358">
        <v>0.14795285399999999</v>
      </c>
      <c r="AM358">
        <v>0.29342431800000002</v>
      </c>
      <c r="AN358">
        <v>0.245037221</v>
      </c>
      <c r="AO358">
        <v>8.3126551000000007E-2</v>
      </c>
      <c r="AP358">
        <v>3.939206E-2</v>
      </c>
      <c r="AQ358">
        <v>1.7679901000000001E-2</v>
      </c>
      <c r="AR358">
        <v>7373</v>
      </c>
      <c r="AS358">
        <v>539</v>
      </c>
      <c r="AT358">
        <v>239</v>
      </c>
      <c r="AU358">
        <v>146</v>
      </c>
      <c r="AV358">
        <v>357</v>
      </c>
      <c r="AW358">
        <v>94</v>
      </c>
      <c r="AX358">
        <v>159</v>
      </c>
      <c r="AY358">
        <v>144</v>
      </c>
      <c r="AZ358">
        <v>508</v>
      </c>
      <c r="BA358">
        <v>591</v>
      </c>
      <c r="BB358">
        <v>1574</v>
      </c>
      <c r="BC358">
        <v>1378</v>
      </c>
      <c r="BD358">
        <v>406</v>
      </c>
      <c r="BE358">
        <v>583</v>
      </c>
      <c r="BF358">
        <v>472</v>
      </c>
      <c r="BG358">
        <v>119</v>
      </c>
      <c r="BH358">
        <v>64</v>
      </c>
      <c r="BI358">
        <v>39.299999999999997</v>
      </c>
      <c r="BJ358">
        <v>38</v>
      </c>
      <c r="BK358">
        <v>7.3104570999999993E-2</v>
      </c>
      <c r="BL358">
        <v>3.2415569999999998E-2</v>
      </c>
      <c r="BM358">
        <v>1.980198E-2</v>
      </c>
      <c r="BN358">
        <v>4.8419909999999997E-2</v>
      </c>
      <c r="BO358">
        <v>1.274922E-2</v>
      </c>
      <c r="BP358">
        <v>2.1565170000000002E-2</v>
      </c>
      <c r="BQ358">
        <v>1.9530720000000001E-2</v>
      </c>
      <c r="BR358">
        <v>6.8900040999999995E-2</v>
      </c>
      <c r="BS358">
        <v>8.0157330999999998E-2</v>
      </c>
      <c r="BT358">
        <v>0.21348162200000001</v>
      </c>
      <c r="BU358">
        <v>0.18689814199999999</v>
      </c>
      <c r="BV358">
        <v>5.5065781000000001E-2</v>
      </c>
      <c r="BW358">
        <v>7.9072291000000003E-2</v>
      </c>
      <c r="BX358">
        <v>6.4017360999999995E-2</v>
      </c>
      <c r="BY358">
        <v>1.613997E-2</v>
      </c>
      <c r="BZ358">
        <v>8.68032E-3</v>
      </c>
      <c r="CA358">
        <v>14</v>
      </c>
      <c r="CB358">
        <v>40</v>
      </c>
      <c r="CC358">
        <v>27</v>
      </c>
      <c r="CD358">
        <v>0.13636363600000001</v>
      </c>
      <c r="CE358">
        <v>7.0707070999999996E-2</v>
      </c>
      <c r="CF358">
        <v>0.20202020200000001</v>
      </c>
      <c r="CG358" t="s">
        <v>162</v>
      </c>
      <c r="CH358" t="s">
        <v>2113</v>
      </c>
      <c r="CI358" t="s">
        <v>2111</v>
      </c>
      <c r="CJ358" t="s">
        <v>2114</v>
      </c>
      <c r="CK358" t="s">
        <v>2105</v>
      </c>
      <c r="CL358" t="s">
        <v>2112</v>
      </c>
    </row>
    <row r="359" spans="1:90">
      <c r="A359" s="1">
        <v>43969</v>
      </c>
      <c r="B359" t="s">
        <v>1466</v>
      </c>
      <c r="C359">
        <v>7747</v>
      </c>
      <c r="D359" t="s">
        <v>433</v>
      </c>
      <c r="E359">
        <v>2</v>
      </c>
      <c r="F359" t="s">
        <v>255</v>
      </c>
      <c r="G359" t="s">
        <v>77</v>
      </c>
      <c r="H359">
        <v>39</v>
      </c>
      <c r="I359" t="s">
        <v>201</v>
      </c>
      <c r="J359" t="s">
        <v>203</v>
      </c>
      <c r="K359">
        <v>111</v>
      </c>
      <c r="L359">
        <v>258545.49549999999</v>
      </c>
      <c r="M359">
        <v>2702</v>
      </c>
      <c r="N359">
        <v>3</v>
      </c>
      <c r="O359">
        <v>173</v>
      </c>
      <c r="P359">
        <v>561</v>
      </c>
      <c r="Q359">
        <v>1648</v>
      </c>
      <c r="R359">
        <v>277</v>
      </c>
      <c r="S359">
        <v>40</v>
      </c>
      <c r="T359">
        <v>1.110289E-3</v>
      </c>
      <c r="U359">
        <v>6.4026647000000006E-2</v>
      </c>
      <c r="V359">
        <v>0.20762398200000001</v>
      </c>
      <c r="W359">
        <v>0.60991857900000002</v>
      </c>
      <c r="X359">
        <v>0.102516654</v>
      </c>
      <c r="Y359">
        <v>1.4803848999999999E-2</v>
      </c>
      <c r="Z359">
        <v>8</v>
      </c>
      <c r="AA359">
        <v>39</v>
      </c>
      <c r="AB359">
        <v>138</v>
      </c>
      <c r="AC359">
        <v>378</v>
      </c>
      <c r="AD359">
        <v>907</v>
      </c>
      <c r="AE359">
        <v>732</v>
      </c>
      <c r="AF359">
        <v>287</v>
      </c>
      <c r="AG359">
        <v>152</v>
      </c>
      <c r="AH359">
        <v>61</v>
      </c>
      <c r="AI359">
        <v>2.9607700000000002E-3</v>
      </c>
      <c r="AJ359">
        <v>1.4433753000000001E-2</v>
      </c>
      <c r="AK359">
        <v>5.1073278999999999E-2</v>
      </c>
      <c r="AL359">
        <v>0.13989637299999999</v>
      </c>
      <c r="AM359">
        <v>0.33567727600000002</v>
      </c>
      <c r="AN359">
        <v>0.270910437</v>
      </c>
      <c r="AO359">
        <v>0.106217617</v>
      </c>
      <c r="AP359">
        <v>5.6254626000000002E-2</v>
      </c>
      <c r="AQ359">
        <v>2.2575870000000001E-2</v>
      </c>
      <c r="AR359">
        <v>6295</v>
      </c>
      <c r="AS359">
        <v>362</v>
      </c>
      <c r="AT359">
        <v>172</v>
      </c>
      <c r="AU359">
        <v>112</v>
      </c>
      <c r="AV359">
        <v>378</v>
      </c>
      <c r="AW359">
        <v>81</v>
      </c>
      <c r="AX359">
        <v>162</v>
      </c>
      <c r="AY359">
        <v>127</v>
      </c>
      <c r="AZ359">
        <v>350</v>
      </c>
      <c r="BA359">
        <v>369</v>
      </c>
      <c r="BB359">
        <v>1251</v>
      </c>
      <c r="BC359">
        <v>1232</v>
      </c>
      <c r="BD359">
        <v>444</v>
      </c>
      <c r="BE359">
        <v>704</v>
      </c>
      <c r="BF359">
        <v>416</v>
      </c>
      <c r="BG359">
        <v>95</v>
      </c>
      <c r="BH359">
        <v>40</v>
      </c>
      <c r="BI359">
        <v>41.7</v>
      </c>
      <c r="BJ359">
        <v>42</v>
      </c>
      <c r="BK359">
        <v>5.7505957000000003E-2</v>
      </c>
      <c r="BL359">
        <v>2.7323271999999999E-2</v>
      </c>
      <c r="BM359">
        <v>1.7791898E-2</v>
      </c>
      <c r="BN359">
        <v>6.0047656999999997E-2</v>
      </c>
      <c r="BO359">
        <v>1.2867355E-2</v>
      </c>
      <c r="BP359">
        <v>2.5734710000000001E-2</v>
      </c>
      <c r="BQ359">
        <v>2.0174741999999999E-2</v>
      </c>
      <c r="BR359">
        <v>5.5599681999999997E-2</v>
      </c>
      <c r="BS359">
        <v>5.8617951000000001E-2</v>
      </c>
      <c r="BT359">
        <v>0.19872914999999999</v>
      </c>
      <c r="BU359">
        <v>0.195710882</v>
      </c>
      <c r="BV359">
        <v>7.0532168000000006E-2</v>
      </c>
      <c r="BW359">
        <v>0.11183479</v>
      </c>
      <c r="BX359">
        <v>6.6084193999999999E-2</v>
      </c>
      <c r="BY359">
        <v>1.5091342000000001E-2</v>
      </c>
      <c r="BZ359">
        <v>6.3542490000000002E-3</v>
      </c>
      <c r="CA359">
        <v>11</v>
      </c>
      <c r="CB359">
        <v>60</v>
      </c>
      <c r="CC359">
        <v>4</v>
      </c>
      <c r="CD359">
        <v>3.6036036E-2</v>
      </c>
      <c r="CE359">
        <v>9.9099098999999996E-2</v>
      </c>
      <c r="CF359">
        <v>0.54054054100000004</v>
      </c>
      <c r="CG359" t="s">
        <v>160</v>
      </c>
      <c r="CH359" t="s">
        <v>2106</v>
      </c>
      <c r="CI359" t="s">
        <v>2100</v>
      </c>
      <c r="CJ359" t="s">
        <v>2101</v>
      </c>
      <c r="CK359" t="s">
        <v>2102</v>
      </c>
      <c r="CL359" t="s">
        <v>2107</v>
      </c>
    </row>
    <row r="360" spans="1:90">
      <c r="A360" s="1">
        <v>43973</v>
      </c>
      <c r="B360" t="s">
        <v>1467</v>
      </c>
      <c r="C360">
        <v>1549</v>
      </c>
      <c r="D360" t="s">
        <v>1019</v>
      </c>
      <c r="E360">
        <v>1</v>
      </c>
      <c r="F360" t="s">
        <v>255</v>
      </c>
      <c r="G360" t="s">
        <v>150</v>
      </c>
      <c r="H360">
        <v>34</v>
      </c>
      <c r="I360" t="s">
        <v>228</v>
      </c>
      <c r="J360" t="s">
        <v>212</v>
      </c>
      <c r="K360">
        <v>105</v>
      </c>
      <c r="L360">
        <v>1389216.7709999999</v>
      </c>
      <c r="M360">
        <v>1870</v>
      </c>
      <c r="N360">
        <v>4</v>
      </c>
      <c r="O360">
        <v>99</v>
      </c>
      <c r="P360">
        <v>321</v>
      </c>
      <c r="Q360">
        <v>401</v>
      </c>
      <c r="R360">
        <v>470</v>
      </c>
      <c r="S360">
        <v>575</v>
      </c>
      <c r="T360">
        <v>2.1390369999999999E-3</v>
      </c>
      <c r="U360">
        <v>5.2941176E-2</v>
      </c>
      <c r="V360">
        <v>0.171657754</v>
      </c>
      <c r="W360">
        <v>0.214438503</v>
      </c>
      <c r="X360">
        <v>0.25133689799999998</v>
      </c>
      <c r="Y360">
        <v>0.30748663100000001</v>
      </c>
      <c r="Z360">
        <v>7</v>
      </c>
      <c r="AA360">
        <v>27</v>
      </c>
      <c r="AB360">
        <v>98</v>
      </c>
      <c r="AC360">
        <v>223</v>
      </c>
      <c r="AD360">
        <v>174</v>
      </c>
      <c r="AE360">
        <v>228</v>
      </c>
      <c r="AF360">
        <v>193</v>
      </c>
      <c r="AG360">
        <v>249</v>
      </c>
      <c r="AH360">
        <v>671</v>
      </c>
      <c r="AI360">
        <v>3.743316E-3</v>
      </c>
      <c r="AJ360">
        <v>1.4438503E-2</v>
      </c>
      <c r="AK360">
        <v>5.2406416999999997E-2</v>
      </c>
      <c r="AL360">
        <v>0.119251337</v>
      </c>
      <c r="AM360">
        <v>9.3048127999999994E-2</v>
      </c>
      <c r="AN360">
        <v>0.121925134</v>
      </c>
      <c r="AO360">
        <v>0.10320855600000001</v>
      </c>
      <c r="AP360">
        <v>0.13315508000000001</v>
      </c>
      <c r="AQ360">
        <v>0.35882352899999997</v>
      </c>
      <c r="AR360">
        <v>5004</v>
      </c>
      <c r="AS360">
        <v>312</v>
      </c>
      <c r="AT360">
        <v>205</v>
      </c>
      <c r="AU360">
        <v>155</v>
      </c>
      <c r="AV360">
        <v>424</v>
      </c>
      <c r="AW360">
        <v>73</v>
      </c>
      <c r="AX360">
        <v>115</v>
      </c>
      <c r="AY360">
        <v>94</v>
      </c>
      <c r="AZ360">
        <v>189</v>
      </c>
      <c r="BA360">
        <v>179</v>
      </c>
      <c r="BB360">
        <v>918</v>
      </c>
      <c r="BC360">
        <v>1199</v>
      </c>
      <c r="BD360">
        <v>331</v>
      </c>
      <c r="BE360">
        <v>361</v>
      </c>
      <c r="BF360">
        <v>309</v>
      </c>
      <c r="BG360">
        <v>95</v>
      </c>
      <c r="BH360">
        <v>45</v>
      </c>
      <c r="BI360">
        <v>40.200000000000003</v>
      </c>
      <c r="BJ360">
        <v>43</v>
      </c>
      <c r="BK360">
        <v>6.2350120000000002E-2</v>
      </c>
      <c r="BL360">
        <v>4.0967226000000002E-2</v>
      </c>
      <c r="BM360">
        <v>3.0975220000000001E-2</v>
      </c>
      <c r="BN360">
        <v>8.4732214E-2</v>
      </c>
      <c r="BO360">
        <v>1.4588329000000001E-2</v>
      </c>
      <c r="BP360">
        <v>2.2981615E-2</v>
      </c>
      <c r="BQ360">
        <v>1.8784972E-2</v>
      </c>
      <c r="BR360">
        <v>3.7769784000000001E-2</v>
      </c>
      <c r="BS360">
        <v>3.5771382999999997E-2</v>
      </c>
      <c r="BT360">
        <v>0.18345323699999999</v>
      </c>
      <c r="BU360">
        <v>0.23960831299999999</v>
      </c>
      <c r="BV360">
        <v>6.6147081999999996E-2</v>
      </c>
      <c r="BW360">
        <v>7.2142286E-2</v>
      </c>
      <c r="BX360">
        <v>6.1750600000000003E-2</v>
      </c>
      <c r="BY360">
        <v>1.8984812E-2</v>
      </c>
      <c r="BZ360">
        <v>8.9928060000000008E-3</v>
      </c>
      <c r="CA360">
        <v>38</v>
      </c>
      <c r="CB360">
        <v>9</v>
      </c>
      <c r="CC360">
        <v>30</v>
      </c>
      <c r="CD360">
        <v>0.28571428599999998</v>
      </c>
      <c r="CE360">
        <v>0.36190476199999999</v>
      </c>
      <c r="CF360">
        <v>8.5714286000000001E-2</v>
      </c>
      <c r="CG360" t="s">
        <v>163</v>
      </c>
      <c r="CH360" t="s">
        <v>2099</v>
      </c>
      <c r="CI360" t="s">
        <v>2104</v>
      </c>
      <c r="CJ360" t="s">
        <v>2101</v>
      </c>
      <c r="CK360" t="s">
        <v>2105</v>
      </c>
      <c r="CL360" t="s">
        <v>2103</v>
      </c>
    </row>
    <row r="361" spans="1:90">
      <c r="A361" s="1">
        <v>43966</v>
      </c>
      <c r="B361" t="s">
        <v>1468</v>
      </c>
      <c r="C361">
        <v>6825</v>
      </c>
      <c r="D361" t="s">
        <v>313</v>
      </c>
      <c r="E361">
        <v>1</v>
      </c>
      <c r="F361" t="s">
        <v>253</v>
      </c>
      <c r="G361" t="s">
        <v>100</v>
      </c>
      <c r="H361">
        <v>30</v>
      </c>
      <c r="I361" t="s">
        <v>201</v>
      </c>
      <c r="J361" t="s">
        <v>203</v>
      </c>
      <c r="K361">
        <v>345</v>
      </c>
      <c r="L361">
        <v>268852.77100000001</v>
      </c>
      <c r="M361">
        <v>3460</v>
      </c>
      <c r="N361">
        <v>3</v>
      </c>
      <c r="O361">
        <v>323</v>
      </c>
      <c r="P361">
        <v>808</v>
      </c>
      <c r="Q361">
        <v>2137</v>
      </c>
      <c r="R361">
        <v>146</v>
      </c>
      <c r="S361">
        <v>43</v>
      </c>
      <c r="T361">
        <v>8.6705199999999999E-4</v>
      </c>
      <c r="U361">
        <v>9.3352600999999993E-2</v>
      </c>
      <c r="V361">
        <v>0.23352601200000001</v>
      </c>
      <c r="W361">
        <v>0.61763005800000004</v>
      </c>
      <c r="X361">
        <v>4.2196532000000002E-2</v>
      </c>
      <c r="Y361">
        <v>1.2427746E-2</v>
      </c>
      <c r="Z361">
        <v>9</v>
      </c>
      <c r="AA361">
        <v>51</v>
      </c>
      <c r="AB361">
        <v>315</v>
      </c>
      <c r="AC361">
        <v>673</v>
      </c>
      <c r="AD361">
        <v>1159</v>
      </c>
      <c r="AE361">
        <v>912</v>
      </c>
      <c r="AF361">
        <v>233</v>
      </c>
      <c r="AG361">
        <v>80</v>
      </c>
      <c r="AH361">
        <v>28</v>
      </c>
      <c r="AI361">
        <v>2.6011559999999999E-3</v>
      </c>
      <c r="AJ361">
        <v>1.4739884E-2</v>
      </c>
      <c r="AK361">
        <v>9.1040462000000003E-2</v>
      </c>
      <c r="AL361">
        <v>0.19450867099999999</v>
      </c>
      <c r="AM361">
        <v>0.33497109800000002</v>
      </c>
      <c r="AN361">
        <v>0.263583815</v>
      </c>
      <c r="AO361">
        <v>6.7341040000000005E-2</v>
      </c>
      <c r="AP361">
        <v>2.3121387E-2</v>
      </c>
      <c r="AQ361">
        <v>8.0924859999999994E-3</v>
      </c>
      <c r="AR361">
        <v>8122</v>
      </c>
      <c r="AS361">
        <v>613</v>
      </c>
      <c r="AT361">
        <v>291</v>
      </c>
      <c r="AU361">
        <v>162</v>
      </c>
      <c r="AV361">
        <v>433</v>
      </c>
      <c r="AW361">
        <v>103</v>
      </c>
      <c r="AX361">
        <v>213</v>
      </c>
      <c r="AY361">
        <v>209</v>
      </c>
      <c r="AZ361">
        <v>525</v>
      </c>
      <c r="BA361">
        <v>699</v>
      </c>
      <c r="BB361">
        <v>1751</v>
      </c>
      <c r="BC361">
        <v>1591</v>
      </c>
      <c r="BD361">
        <v>431</v>
      </c>
      <c r="BE361">
        <v>651</v>
      </c>
      <c r="BF361">
        <v>343</v>
      </c>
      <c r="BG361">
        <v>74</v>
      </c>
      <c r="BH361">
        <v>33</v>
      </c>
      <c r="BI361">
        <v>37.4</v>
      </c>
      <c r="BJ361">
        <v>36</v>
      </c>
      <c r="BK361">
        <v>7.5474021000000002E-2</v>
      </c>
      <c r="BL361">
        <v>3.5828614000000002E-2</v>
      </c>
      <c r="BM361">
        <v>1.9945826E-2</v>
      </c>
      <c r="BN361">
        <v>5.3311992000000002E-2</v>
      </c>
      <c r="BO361">
        <v>1.2681606E-2</v>
      </c>
      <c r="BP361">
        <v>2.6225068000000001E-2</v>
      </c>
      <c r="BQ361">
        <v>2.5732577999999999E-2</v>
      </c>
      <c r="BR361">
        <v>6.4639250999999995E-2</v>
      </c>
      <c r="BS361">
        <v>8.6062546000000004E-2</v>
      </c>
      <c r="BT361">
        <v>0.21558729400000001</v>
      </c>
      <c r="BU361">
        <v>0.19588771199999999</v>
      </c>
      <c r="BV361">
        <v>5.3065747000000003E-2</v>
      </c>
      <c r="BW361">
        <v>8.0152671999999994E-2</v>
      </c>
      <c r="BX361">
        <v>4.2230978000000002E-2</v>
      </c>
      <c r="BY361">
        <v>9.1110559999999993E-3</v>
      </c>
      <c r="BZ361">
        <v>4.0630390000000001E-3</v>
      </c>
      <c r="CA361">
        <v>30</v>
      </c>
      <c r="CB361">
        <v>90</v>
      </c>
      <c r="CC361">
        <v>74</v>
      </c>
      <c r="CD361">
        <v>0.21449275400000001</v>
      </c>
      <c r="CE361">
        <v>8.6956521999999994E-2</v>
      </c>
      <c r="CF361">
        <v>0.26086956500000003</v>
      </c>
      <c r="CG361" t="s">
        <v>162</v>
      </c>
      <c r="CH361" t="s">
        <v>2113</v>
      </c>
      <c r="CI361" t="s">
        <v>2111</v>
      </c>
      <c r="CJ361" t="s">
        <v>2114</v>
      </c>
      <c r="CK361" t="s">
        <v>2105</v>
      </c>
      <c r="CL361" t="s">
        <v>2112</v>
      </c>
    </row>
    <row r="362" spans="1:90">
      <c r="A362" s="1">
        <v>43976</v>
      </c>
      <c r="B362" t="s">
        <v>1469</v>
      </c>
      <c r="C362">
        <v>2346</v>
      </c>
      <c r="D362" t="s">
        <v>818</v>
      </c>
      <c r="E362">
        <v>1</v>
      </c>
      <c r="F362" t="s">
        <v>255</v>
      </c>
      <c r="G362" t="s">
        <v>134</v>
      </c>
      <c r="H362">
        <v>28</v>
      </c>
      <c r="I362" t="s">
        <v>228</v>
      </c>
      <c r="J362" t="s">
        <v>219</v>
      </c>
      <c r="K362">
        <v>137</v>
      </c>
      <c r="L362">
        <v>578410.17520000006</v>
      </c>
      <c r="M362">
        <v>2969</v>
      </c>
      <c r="N362">
        <v>2</v>
      </c>
      <c r="O362">
        <v>103</v>
      </c>
      <c r="P362">
        <v>495</v>
      </c>
      <c r="Q362">
        <v>1302</v>
      </c>
      <c r="R362">
        <v>843</v>
      </c>
      <c r="S362">
        <v>224</v>
      </c>
      <c r="T362">
        <v>6.7362699999999999E-4</v>
      </c>
      <c r="U362">
        <v>3.4691815000000001E-2</v>
      </c>
      <c r="V362">
        <v>0.166722802</v>
      </c>
      <c r="W362">
        <v>0.43853149200000002</v>
      </c>
      <c r="X362">
        <v>0.283933985</v>
      </c>
      <c r="Y362">
        <v>7.5446278000000006E-2</v>
      </c>
      <c r="Z362">
        <v>0</v>
      </c>
      <c r="AA362">
        <v>9</v>
      </c>
      <c r="AB362">
        <v>105</v>
      </c>
      <c r="AC362">
        <v>305</v>
      </c>
      <c r="AD362">
        <v>478</v>
      </c>
      <c r="AE362">
        <v>781</v>
      </c>
      <c r="AF362">
        <v>569</v>
      </c>
      <c r="AG362">
        <v>433</v>
      </c>
      <c r="AH362">
        <v>289</v>
      </c>
      <c r="AI362">
        <v>0</v>
      </c>
      <c r="AJ362">
        <v>3.0313240000000002E-3</v>
      </c>
      <c r="AK362">
        <v>3.5365443000000003E-2</v>
      </c>
      <c r="AL362">
        <v>0.102728191</v>
      </c>
      <c r="AM362">
        <v>0.16099696899999999</v>
      </c>
      <c r="AN362">
        <v>0.263051533</v>
      </c>
      <c r="AO362">
        <v>0.191647019</v>
      </c>
      <c r="AP362">
        <v>0.14584035000000001</v>
      </c>
      <c r="AQ362">
        <v>9.7339171000000002E-2</v>
      </c>
      <c r="AR362">
        <v>7825</v>
      </c>
      <c r="AS362">
        <v>400</v>
      </c>
      <c r="AT362">
        <v>272</v>
      </c>
      <c r="AU362">
        <v>185</v>
      </c>
      <c r="AV362">
        <v>515</v>
      </c>
      <c r="AW362">
        <v>113</v>
      </c>
      <c r="AX362">
        <v>247</v>
      </c>
      <c r="AY362">
        <v>168</v>
      </c>
      <c r="AZ362">
        <v>441</v>
      </c>
      <c r="BA362">
        <v>302</v>
      </c>
      <c r="BB362">
        <v>1438</v>
      </c>
      <c r="BC362">
        <v>1871</v>
      </c>
      <c r="BD362">
        <v>551</v>
      </c>
      <c r="BE362">
        <v>723</v>
      </c>
      <c r="BF362">
        <v>437</v>
      </c>
      <c r="BG362">
        <v>118</v>
      </c>
      <c r="BH362">
        <v>44</v>
      </c>
      <c r="BI362">
        <v>41</v>
      </c>
      <c r="BJ362">
        <v>43</v>
      </c>
      <c r="BK362">
        <v>5.1118210999999997E-2</v>
      </c>
      <c r="BL362">
        <v>3.4760382999999999E-2</v>
      </c>
      <c r="BM362">
        <v>2.3642172999999999E-2</v>
      </c>
      <c r="BN362">
        <v>6.5814696000000006E-2</v>
      </c>
      <c r="BO362">
        <v>1.4440895E-2</v>
      </c>
      <c r="BP362">
        <v>3.1565494999999999E-2</v>
      </c>
      <c r="BQ362">
        <v>2.1469649E-2</v>
      </c>
      <c r="BR362">
        <v>5.6357826999999999E-2</v>
      </c>
      <c r="BS362">
        <v>3.8594248999999997E-2</v>
      </c>
      <c r="BT362">
        <v>0.18376996800000001</v>
      </c>
      <c r="BU362">
        <v>0.23910543100000001</v>
      </c>
      <c r="BV362">
        <v>7.0415334999999996E-2</v>
      </c>
      <c r="BW362">
        <v>9.2396166000000002E-2</v>
      </c>
      <c r="BX362">
        <v>5.5846645E-2</v>
      </c>
      <c r="BY362">
        <v>1.5079871999999999E-2</v>
      </c>
      <c r="BZ362">
        <v>5.6230029999999997E-3</v>
      </c>
      <c r="CA362">
        <v>27</v>
      </c>
      <c r="CB362">
        <v>71</v>
      </c>
      <c r="CC362">
        <v>17</v>
      </c>
      <c r="CD362">
        <v>0.124087591</v>
      </c>
      <c r="CE362">
        <v>0.19708029199999999</v>
      </c>
      <c r="CF362">
        <v>0.51824817499999998</v>
      </c>
      <c r="CG362" t="s">
        <v>159</v>
      </c>
      <c r="CH362" t="s">
        <v>2110</v>
      </c>
      <c r="CI362" t="s">
        <v>2111</v>
      </c>
      <c r="CJ362" t="s">
        <v>167</v>
      </c>
      <c r="CK362" t="s">
        <v>2102</v>
      </c>
      <c r="CL362" t="s">
        <v>2112</v>
      </c>
    </row>
    <row r="363" spans="1:90">
      <c r="A363" s="1">
        <v>43963</v>
      </c>
      <c r="B363" t="s">
        <v>1470</v>
      </c>
      <c r="C363">
        <v>2342</v>
      </c>
      <c r="D363" t="s">
        <v>543</v>
      </c>
      <c r="E363">
        <v>1</v>
      </c>
      <c r="F363" t="s">
        <v>253</v>
      </c>
      <c r="G363" t="s">
        <v>51</v>
      </c>
      <c r="H363">
        <v>19</v>
      </c>
      <c r="I363" t="s">
        <v>201</v>
      </c>
      <c r="J363" t="s">
        <v>206</v>
      </c>
      <c r="K363">
        <v>133</v>
      </c>
      <c r="L363">
        <v>231913.20300000001</v>
      </c>
      <c r="M363">
        <v>2445</v>
      </c>
      <c r="N363">
        <v>1</v>
      </c>
      <c r="O363">
        <v>49</v>
      </c>
      <c r="P363">
        <v>288</v>
      </c>
      <c r="Q363">
        <v>1918</v>
      </c>
      <c r="R363">
        <v>143</v>
      </c>
      <c r="S363">
        <v>46</v>
      </c>
      <c r="T363">
        <v>4.0899799999999999E-4</v>
      </c>
      <c r="U363">
        <v>2.00409E-2</v>
      </c>
      <c r="V363">
        <v>0.117791411</v>
      </c>
      <c r="W363">
        <v>0.784458078</v>
      </c>
      <c r="X363">
        <v>5.8486707999999998E-2</v>
      </c>
      <c r="Y363">
        <v>1.8813905999999998E-2</v>
      </c>
      <c r="Z363">
        <v>0</v>
      </c>
      <c r="AA363">
        <v>6</v>
      </c>
      <c r="AB363">
        <v>60</v>
      </c>
      <c r="AC363">
        <v>194</v>
      </c>
      <c r="AD363">
        <v>1276</v>
      </c>
      <c r="AE363">
        <v>620</v>
      </c>
      <c r="AF363">
        <v>156</v>
      </c>
      <c r="AG363">
        <v>80</v>
      </c>
      <c r="AH363">
        <v>53</v>
      </c>
      <c r="AI363">
        <v>0</v>
      </c>
      <c r="AJ363">
        <v>2.4539879999999998E-3</v>
      </c>
      <c r="AK363">
        <v>2.4539877000000002E-2</v>
      </c>
      <c r="AL363">
        <v>7.9345603000000001E-2</v>
      </c>
      <c r="AM363">
        <v>0.52188139099999997</v>
      </c>
      <c r="AN363">
        <v>0.25357873199999997</v>
      </c>
      <c r="AO363">
        <v>6.3803681000000001E-2</v>
      </c>
      <c r="AP363">
        <v>3.2719836000000002E-2</v>
      </c>
      <c r="AQ363">
        <v>2.1676892E-2</v>
      </c>
      <c r="AR363">
        <v>6452</v>
      </c>
      <c r="AS363">
        <v>451</v>
      </c>
      <c r="AT363">
        <v>276</v>
      </c>
      <c r="AU363">
        <v>212</v>
      </c>
      <c r="AV363">
        <v>458</v>
      </c>
      <c r="AW363">
        <v>109</v>
      </c>
      <c r="AX363">
        <v>170</v>
      </c>
      <c r="AY363">
        <v>182</v>
      </c>
      <c r="AZ363">
        <v>399</v>
      </c>
      <c r="BA363">
        <v>456</v>
      </c>
      <c r="BB363">
        <v>1494</v>
      </c>
      <c r="BC363">
        <v>1276</v>
      </c>
      <c r="BD363">
        <v>354</v>
      </c>
      <c r="BE363">
        <v>384</v>
      </c>
      <c r="BF363">
        <v>151</v>
      </c>
      <c r="BG363">
        <v>52</v>
      </c>
      <c r="BH363">
        <v>28</v>
      </c>
      <c r="BI363">
        <v>35.200000000000003</v>
      </c>
      <c r="BJ363">
        <v>35</v>
      </c>
      <c r="BK363">
        <v>6.9900805999999996E-2</v>
      </c>
      <c r="BL363">
        <v>4.2777432999999997E-2</v>
      </c>
      <c r="BM363">
        <v>3.2858028999999997E-2</v>
      </c>
      <c r="BN363">
        <v>7.0985741000000005E-2</v>
      </c>
      <c r="BO363">
        <v>1.6893986E-2</v>
      </c>
      <c r="BP363">
        <v>2.6348419000000001E-2</v>
      </c>
      <c r="BQ363">
        <v>2.8208308000000001E-2</v>
      </c>
      <c r="BR363">
        <v>6.184129E-2</v>
      </c>
      <c r="BS363">
        <v>7.0675759000000005E-2</v>
      </c>
      <c r="BT363">
        <v>0.23155610700000001</v>
      </c>
      <c r="BU363">
        <v>0.19776813400000001</v>
      </c>
      <c r="BV363">
        <v>5.4866708E-2</v>
      </c>
      <c r="BW363">
        <v>5.9516429000000003E-2</v>
      </c>
      <c r="BX363">
        <v>2.3403595999999999E-2</v>
      </c>
      <c r="BY363">
        <v>8.0595159999999992E-3</v>
      </c>
      <c r="BZ363">
        <v>4.3397399999999999E-3</v>
      </c>
      <c r="CA363">
        <v>2</v>
      </c>
      <c r="CB363">
        <v>26</v>
      </c>
      <c r="CC363">
        <v>0</v>
      </c>
      <c r="CD363">
        <v>0</v>
      </c>
      <c r="CE363">
        <v>1.5037594E-2</v>
      </c>
      <c r="CF363">
        <v>0.195488722</v>
      </c>
      <c r="CG363" t="s">
        <v>158</v>
      </c>
      <c r="CH363" t="s">
        <v>2099</v>
      </c>
      <c r="CI363" t="s">
        <v>2100</v>
      </c>
      <c r="CJ363" t="s">
        <v>2101</v>
      </c>
      <c r="CK363" t="s">
        <v>2102</v>
      </c>
      <c r="CL363" t="s">
        <v>2103</v>
      </c>
    </row>
    <row r="364" spans="1:90">
      <c r="A364" s="1">
        <v>43956</v>
      </c>
      <c r="B364" t="s">
        <v>1471</v>
      </c>
      <c r="C364">
        <v>1549</v>
      </c>
      <c r="D364" t="s">
        <v>908</v>
      </c>
      <c r="E364">
        <v>1</v>
      </c>
      <c r="F364" t="s">
        <v>255</v>
      </c>
      <c r="G364" t="s">
        <v>149</v>
      </c>
      <c r="H364">
        <v>29</v>
      </c>
      <c r="I364" t="s">
        <v>228</v>
      </c>
      <c r="J364" t="s">
        <v>213</v>
      </c>
      <c r="K364">
        <v>184</v>
      </c>
      <c r="L364">
        <v>1285562.848</v>
      </c>
      <c r="M364">
        <v>3368</v>
      </c>
      <c r="N364">
        <v>2</v>
      </c>
      <c r="O364">
        <v>199</v>
      </c>
      <c r="P364">
        <v>467</v>
      </c>
      <c r="Q364">
        <v>805</v>
      </c>
      <c r="R364">
        <v>850</v>
      </c>
      <c r="S364">
        <v>1045</v>
      </c>
      <c r="T364">
        <v>5.9382399999999996E-4</v>
      </c>
      <c r="U364">
        <v>5.9085511E-2</v>
      </c>
      <c r="V364">
        <v>0.138657957</v>
      </c>
      <c r="W364">
        <v>0.23901425200000001</v>
      </c>
      <c r="X364">
        <v>0.252375297</v>
      </c>
      <c r="Y364">
        <v>0.31027315900000002</v>
      </c>
      <c r="Z364">
        <v>4</v>
      </c>
      <c r="AA364">
        <v>40</v>
      </c>
      <c r="AB364">
        <v>176</v>
      </c>
      <c r="AC364">
        <v>256</v>
      </c>
      <c r="AD364">
        <v>396</v>
      </c>
      <c r="AE364">
        <v>425</v>
      </c>
      <c r="AF364">
        <v>347</v>
      </c>
      <c r="AG364">
        <v>396</v>
      </c>
      <c r="AH364">
        <v>1328</v>
      </c>
      <c r="AI364">
        <v>1.1876479999999999E-3</v>
      </c>
      <c r="AJ364">
        <v>1.1876485000000001E-2</v>
      </c>
      <c r="AK364">
        <v>5.2256532000000001E-2</v>
      </c>
      <c r="AL364">
        <v>7.6009500999999993E-2</v>
      </c>
      <c r="AM364">
        <v>0.11757719699999999</v>
      </c>
      <c r="AN364">
        <v>0.12618764800000001</v>
      </c>
      <c r="AO364">
        <v>0.10302850400000001</v>
      </c>
      <c r="AP364">
        <v>0.11757719699999999</v>
      </c>
      <c r="AQ364">
        <v>0.394299287</v>
      </c>
      <c r="AR364">
        <v>9194</v>
      </c>
      <c r="AS364">
        <v>598</v>
      </c>
      <c r="AT364">
        <v>460</v>
      </c>
      <c r="AU364">
        <v>276</v>
      </c>
      <c r="AV364">
        <v>756</v>
      </c>
      <c r="AW364">
        <v>150</v>
      </c>
      <c r="AX364">
        <v>353</v>
      </c>
      <c r="AY364">
        <v>201</v>
      </c>
      <c r="AZ364">
        <v>252</v>
      </c>
      <c r="BA364">
        <v>241</v>
      </c>
      <c r="BB364">
        <v>1713</v>
      </c>
      <c r="BC364">
        <v>2059</v>
      </c>
      <c r="BD364">
        <v>515</v>
      </c>
      <c r="BE364">
        <v>793</v>
      </c>
      <c r="BF364">
        <v>582</v>
      </c>
      <c r="BG364">
        <v>161</v>
      </c>
      <c r="BH364">
        <v>84</v>
      </c>
      <c r="BI364">
        <v>39.700000000000003</v>
      </c>
      <c r="BJ364">
        <v>42</v>
      </c>
      <c r="BK364">
        <v>6.5042419000000004E-2</v>
      </c>
      <c r="BL364">
        <v>5.0032630000000002E-2</v>
      </c>
      <c r="BM364">
        <v>3.0019578000000002E-2</v>
      </c>
      <c r="BN364">
        <v>8.2227540000000002E-2</v>
      </c>
      <c r="BO364">
        <v>1.6314987999999999E-2</v>
      </c>
      <c r="BP364">
        <v>3.8394604999999998E-2</v>
      </c>
      <c r="BQ364">
        <v>2.1862084E-2</v>
      </c>
      <c r="BR364">
        <v>2.7409179999999998E-2</v>
      </c>
      <c r="BS364">
        <v>2.6212747000000002E-2</v>
      </c>
      <c r="BT364">
        <v>0.18631716300000001</v>
      </c>
      <c r="BU364">
        <v>0.22395040199999999</v>
      </c>
      <c r="BV364">
        <v>5.6014792000000001E-2</v>
      </c>
      <c r="BW364">
        <v>8.6251903000000005E-2</v>
      </c>
      <c r="BX364">
        <v>6.3302153999999999E-2</v>
      </c>
      <c r="BY364">
        <v>1.751142E-2</v>
      </c>
      <c r="BZ364">
        <v>9.1363929999999996E-3</v>
      </c>
      <c r="CA364">
        <v>120</v>
      </c>
      <c r="CB364">
        <v>27</v>
      </c>
      <c r="CC364">
        <v>7</v>
      </c>
      <c r="CD364">
        <v>3.8043477999999999E-2</v>
      </c>
      <c r="CE364">
        <v>0.65217391300000005</v>
      </c>
      <c r="CF364">
        <v>0.14673913</v>
      </c>
      <c r="CG364" t="s">
        <v>163</v>
      </c>
      <c r="CH364" t="s">
        <v>2099</v>
      </c>
      <c r="CI364" t="s">
        <v>2104</v>
      </c>
      <c r="CJ364" t="s">
        <v>2101</v>
      </c>
      <c r="CK364" t="s">
        <v>2105</v>
      </c>
      <c r="CL364" t="s">
        <v>2103</v>
      </c>
    </row>
    <row r="365" spans="1:90">
      <c r="A365" s="1">
        <v>43960</v>
      </c>
      <c r="B365" t="s">
        <v>1472</v>
      </c>
      <c r="C365">
        <v>2342</v>
      </c>
      <c r="D365" t="s">
        <v>455</v>
      </c>
      <c r="E365">
        <v>1</v>
      </c>
      <c r="F365" t="s">
        <v>255</v>
      </c>
      <c r="G365" t="s">
        <v>105</v>
      </c>
      <c r="H365">
        <v>37</v>
      </c>
      <c r="I365" t="s">
        <v>201</v>
      </c>
      <c r="J365" t="s">
        <v>198</v>
      </c>
      <c r="K365">
        <v>198</v>
      </c>
      <c r="L365">
        <v>285930.00510000001</v>
      </c>
      <c r="M365">
        <v>3280</v>
      </c>
      <c r="N365">
        <v>6</v>
      </c>
      <c r="O365">
        <v>246</v>
      </c>
      <c r="P365">
        <v>810</v>
      </c>
      <c r="Q365">
        <v>1361</v>
      </c>
      <c r="R365">
        <v>745</v>
      </c>
      <c r="S365">
        <v>112</v>
      </c>
      <c r="T365">
        <v>1.829268E-3</v>
      </c>
      <c r="U365">
        <v>7.4999999999999997E-2</v>
      </c>
      <c r="V365">
        <v>0.24695122</v>
      </c>
      <c r="W365">
        <v>0.41493902399999999</v>
      </c>
      <c r="X365">
        <v>0.22713414600000001</v>
      </c>
      <c r="Y365">
        <v>3.4146340999999997E-2</v>
      </c>
      <c r="Z365">
        <v>10</v>
      </c>
      <c r="AA365">
        <v>58</v>
      </c>
      <c r="AB365">
        <v>192</v>
      </c>
      <c r="AC365">
        <v>559</v>
      </c>
      <c r="AD365">
        <v>738</v>
      </c>
      <c r="AE365">
        <v>757</v>
      </c>
      <c r="AF365">
        <v>470</v>
      </c>
      <c r="AG365">
        <v>310</v>
      </c>
      <c r="AH365">
        <v>186</v>
      </c>
      <c r="AI365">
        <v>3.0487800000000001E-3</v>
      </c>
      <c r="AJ365">
        <v>1.7682927000000001E-2</v>
      </c>
      <c r="AK365">
        <v>5.8536585000000002E-2</v>
      </c>
      <c r="AL365">
        <v>0.170426829</v>
      </c>
      <c r="AM365">
        <v>0.22500000000000001</v>
      </c>
      <c r="AN365">
        <v>0.230792683</v>
      </c>
      <c r="AO365">
        <v>0.143292683</v>
      </c>
      <c r="AP365">
        <v>9.4512194999999993E-2</v>
      </c>
      <c r="AQ365">
        <v>5.6707317E-2</v>
      </c>
      <c r="AR365">
        <v>7850</v>
      </c>
      <c r="AS365">
        <v>363</v>
      </c>
      <c r="AT365">
        <v>237</v>
      </c>
      <c r="AU365">
        <v>139</v>
      </c>
      <c r="AV365">
        <v>448</v>
      </c>
      <c r="AW365">
        <v>92</v>
      </c>
      <c r="AX365">
        <v>205</v>
      </c>
      <c r="AY365">
        <v>166</v>
      </c>
      <c r="AZ365">
        <v>415</v>
      </c>
      <c r="BA365">
        <v>371</v>
      </c>
      <c r="BB365">
        <v>1365</v>
      </c>
      <c r="BC365">
        <v>1759</v>
      </c>
      <c r="BD365">
        <v>577</v>
      </c>
      <c r="BE365">
        <v>926</v>
      </c>
      <c r="BF365">
        <v>593</v>
      </c>
      <c r="BG365">
        <v>121</v>
      </c>
      <c r="BH365">
        <v>73</v>
      </c>
      <c r="BI365">
        <v>43.6</v>
      </c>
      <c r="BJ365">
        <v>46</v>
      </c>
      <c r="BK365">
        <v>4.6242037999999999E-2</v>
      </c>
      <c r="BL365">
        <v>3.0191083000000001E-2</v>
      </c>
      <c r="BM365">
        <v>1.7707006000000001E-2</v>
      </c>
      <c r="BN365">
        <v>5.7070063999999997E-2</v>
      </c>
      <c r="BO365">
        <v>1.1719745E-2</v>
      </c>
      <c r="BP365">
        <v>2.611465E-2</v>
      </c>
      <c r="BQ365">
        <v>2.1146497E-2</v>
      </c>
      <c r="BR365">
        <v>5.2866242000000001E-2</v>
      </c>
      <c r="BS365">
        <v>4.7261145999999997E-2</v>
      </c>
      <c r="BT365">
        <v>0.17388534999999999</v>
      </c>
      <c r="BU365">
        <v>0.22407643299999999</v>
      </c>
      <c r="BV365">
        <v>7.3503184999999999E-2</v>
      </c>
      <c r="BW365">
        <v>0.117961783</v>
      </c>
      <c r="BX365">
        <v>7.5541400999999994E-2</v>
      </c>
      <c r="BY365">
        <v>1.5414013000000001E-2</v>
      </c>
      <c r="BZ365">
        <v>9.2993629999999997E-3</v>
      </c>
      <c r="CA365">
        <v>33</v>
      </c>
      <c r="CB365">
        <v>85</v>
      </c>
      <c r="CC365">
        <v>25</v>
      </c>
      <c r="CD365">
        <v>0.12626262599999999</v>
      </c>
      <c r="CE365">
        <v>0.16666666699999999</v>
      </c>
      <c r="CF365">
        <v>0.42929292899999999</v>
      </c>
      <c r="CG365" t="s">
        <v>158</v>
      </c>
      <c r="CH365" t="s">
        <v>2099</v>
      </c>
      <c r="CI365" t="s">
        <v>2100</v>
      </c>
      <c r="CJ365" t="s">
        <v>2101</v>
      </c>
      <c r="CK365" t="s">
        <v>2102</v>
      </c>
      <c r="CL365" t="s">
        <v>2103</v>
      </c>
    </row>
    <row r="366" spans="1:90">
      <c r="A366" s="1">
        <v>43980</v>
      </c>
      <c r="B366" t="s">
        <v>1473</v>
      </c>
      <c r="C366">
        <v>2342</v>
      </c>
      <c r="D366" t="s">
        <v>408</v>
      </c>
      <c r="E366">
        <v>1</v>
      </c>
      <c r="F366" t="s">
        <v>255</v>
      </c>
      <c r="G366" t="s">
        <v>107</v>
      </c>
      <c r="H366">
        <v>34</v>
      </c>
      <c r="I366" t="s">
        <v>201</v>
      </c>
      <c r="J366" t="s">
        <v>179</v>
      </c>
      <c r="K366">
        <v>260</v>
      </c>
      <c r="L366">
        <v>248590.68849999999</v>
      </c>
      <c r="M366">
        <v>4791</v>
      </c>
      <c r="N366">
        <v>2</v>
      </c>
      <c r="O366">
        <v>482</v>
      </c>
      <c r="P366">
        <v>991</v>
      </c>
      <c r="Q366">
        <v>2877</v>
      </c>
      <c r="R366">
        <v>362</v>
      </c>
      <c r="S366">
        <v>77</v>
      </c>
      <c r="T366">
        <v>4.1744900000000002E-4</v>
      </c>
      <c r="U366">
        <v>0.10060530199999999</v>
      </c>
      <c r="V366">
        <v>0.20684617</v>
      </c>
      <c r="W366">
        <v>0.60050093900000001</v>
      </c>
      <c r="X366">
        <v>7.5558339000000002E-2</v>
      </c>
      <c r="Y366">
        <v>1.6071801E-2</v>
      </c>
      <c r="Z366">
        <v>11</v>
      </c>
      <c r="AA366">
        <v>84</v>
      </c>
      <c r="AB366">
        <v>455</v>
      </c>
      <c r="AC366">
        <v>761</v>
      </c>
      <c r="AD366">
        <v>1606</v>
      </c>
      <c r="AE366">
        <v>1238</v>
      </c>
      <c r="AF366">
        <v>413</v>
      </c>
      <c r="AG366">
        <v>150</v>
      </c>
      <c r="AH366">
        <v>73</v>
      </c>
      <c r="AI366">
        <v>2.2959719999999999E-3</v>
      </c>
      <c r="AJ366">
        <v>1.7532874E-2</v>
      </c>
      <c r="AK366">
        <v>9.4969735E-2</v>
      </c>
      <c r="AL366">
        <v>0.158839491</v>
      </c>
      <c r="AM366">
        <v>0.33521185599999997</v>
      </c>
      <c r="AN366">
        <v>0.25840116899999999</v>
      </c>
      <c r="AO366">
        <v>8.6203297999999998E-2</v>
      </c>
      <c r="AP366">
        <v>3.1308704E-2</v>
      </c>
      <c r="AQ366">
        <v>1.5236903E-2</v>
      </c>
      <c r="AR366">
        <v>11104</v>
      </c>
      <c r="AS366">
        <v>676</v>
      </c>
      <c r="AT366">
        <v>329</v>
      </c>
      <c r="AU366">
        <v>236</v>
      </c>
      <c r="AV366">
        <v>651</v>
      </c>
      <c r="AW366">
        <v>145</v>
      </c>
      <c r="AX366">
        <v>291</v>
      </c>
      <c r="AY366">
        <v>291</v>
      </c>
      <c r="AZ366">
        <v>692</v>
      </c>
      <c r="BA366">
        <v>691</v>
      </c>
      <c r="BB366">
        <v>2113</v>
      </c>
      <c r="BC366">
        <v>2013</v>
      </c>
      <c r="BD366">
        <v>669</v>
      </c>
      <c r="BE366">
        <v>1261</v>
      </c>
      <c r="BF366">
        <v>806</v>
      </c>
      <c r="BG366">
        <v>168</v>
      </c>
      <c r="BH366">
        <v>72</v>
      </c>
      <c r="BI366">
        <v>41.1</v>
      </c>
      <c r="BJ366">
        <v>41</v>
      </c>
      <c r="BK366">
        <v>6.0878963000000001E-2</v>
      </c>
      <c r="BL366">
        <v>2.9628963000000001E-2</v>
      </c>
      <c r="BM366">
        <v>2.1253602E-2</v>
      </c>
      <c r="BN366">
        <v>5.8627522000000001E-2</v>
      </c>
      <c r="BO366">
        <v>1.3058357E-2</v>
      </c>
      <c r="BP366">
        <v>2.6206772E-2</v>
      </c>
      <c r="BQ366">
        <v>2.6206772E-2</v>
      </c>
      <c r="BR366">
        <v>6.2319884999999998E-2</v>
      </c>
      <c r="BS366">
        <v>6.2229827000000001E-2</v>
      </c>
      <c r="BT366">
        <v>0.19029178699999999</v>
      </c>
      <c r="BU366">
        <v>0.18128602299999999</v>
      </c>
      <c r="BV366">
        <v>6.0248559E-2</v>
      </c>
      <c r="BW366">
        <v>0.11356268</v>
      </c>
      <c r="BX366">
        <v>7.2586454999999994E-2</v>
      </c>
      <c r="BY366">
        <v>1.5129683E-2</v>
      </c>
      <c r="BZ366">
        <v>6.4841500000000002E-3</v>
      </c>
      <c r="CA366">
        <v>13</v>
      </c>
      <c r="CB366">
        <v>84</v>
      </c>
      <c r="CC366">
        <v>23</v>
      </c>
      <c r="CD366">
        <v>8.8461538000000006E-2</v>
      </c>
      <c r="CE366">
        <v>0.05</v>
      </c>
      <c r="CF366">
        <v>0.32307692300000002</v>
      </c>
      <c r="CG366" t="s">
        <v>158</v>
      </c>
      <c r="CH366" t="s">
        <v>2099</v>
      </c>
      <c r="CI366" t="s">
        <v>2100</v>
      </c>
      <c r="CJ366" t="s">
        <v>2101</v>
      </c>
      <c r="CK366" t="s">
        <v>2102</v>
      </c>
      <c r="CL366" t="s">
        <v>2103</v>
      </c>
    </row>
    <row r="367" spans="1:90">
      <c r="A367" s="1">
        <v>43961</v>
      </c>
      <c r="B367" t="s">
        <v>1474</v>
      </c>
      <c r="C367">
        <v>1549</v>
      </c>
      <c r="D367" t="s">
        <v>1042</v>
      </c>
      <c r="E367">
        <v>1</v>
      </c>
      <c r="F367" t="s">
        <v>253</v>
      </c>
      <c r="G367" t="s">
        <v>122</v>
      </c>
      <c r="H367">
        <v>31</v>
      </c>
      <c r="I367" t="s">
        <v>228</v>
      </c>
      <c r="J367" t="s">
        <v>226</v>
      </c>
      <c r="K367">
        <v>70</v>
      </c>
      <c r="L367">
        <v>953869.28570000001</v>
      </c>
      <c r="M367">
        <v>2023</v>
      </c>
      <c r="N367">
        <v>2</v>
      </c>
      <c r="O367">
        <v>52</v>
      </c>
      <c r="P367">
        <v>272</v>
      </c>
      <c r="Q367">
        <v>631</v>
      </c>
      <c r="R367">
        <v>637</v>
      </c>
      <c r="S367">
        <v>429</v>
      </c>
      <c r="T367">
        <v>9.8863100000000001E-4</v>
      </c>
      <c r="U367">
        <v>2.5704398999999999E-2</v>
      </c>
      <c r="V367">
        <v>0.13445378199999999</v>
      </c>
      <c r="W367">
        <v>0.311913</v>
      </c>
      <c r="X367">
        <v>0.31487889299999999</v>
      </c>
      <c r="Y367">
        <v>0.21206129500000001</v>
      </c>
      <c r="Z367">
        <v>2</v>
      </c>
      <c r="AA367">
        <v>10</v>
      </c>
      <c r="AB367">
        <v>41</v>
      </c>
      <c r="AC367">
        <v>165</v>
      </c>
      <c r="AD367">
        <v>276</v>
      </c>
      <c r="AE367">
        <v>288</v>
      </c>
      <c r="AF367">
        <v>286</v>
      </c>
      <c r="AG367">
        <v>296</v>
      </c>
      <c r="AH367">
        <v>659</v>
      </c>
      <c r="AI367">
        <v>9.8863100000000001E-4</v>
      </c>
      <c r="AJ367">
        <v>4.943154E-3</v>
      </c>
      <c r="AK367">
        <v>2.0266929999999999E-2</v>
      </c>
      <c r="AL367">
        <v>8.1562037000000004E-2</v>
      </c>
      <c r="AM367">
        <v>0.136431043</v>
      </c>
      <c r="AN367">
        <v>0.142362827</v>
      </c>
      <c r="AO367">
        <v>0.14137419700000001</v>
      </c>
      <c r="AP367">
        <v>0.14631735000000001</v>
      </c>
      <c r="AQ367">
        <v>0.32575383099999999</v>
      </c>
      <c r="AR367">
        <v>5233</v>
      </c>
      <c r="AS367">
        <v>239</v>
      </c>
      <c r="AT367">
        <v>203</v>
      </c>
      <c r="AU367">
        <v>143</v>
      </c>
      <c r="AV367">
        <v>397</v>
      </c>
      <c r="AW367">
        <v>89</v>
      </c>
      <c r="AX367">
        <v>171</v>
      </c>
      <c r="AY367">
        <v>126</v>
      </c>
      <c r="AZ367">
        <v>185</v>
      </c>
      <c r="BA367">
        <v>114</v>
      </c>
      <c r="BB367">
        <v>735</v>
      </c>
      <c r="BC367">
        <v>1326</v>
      </c>
      <c r="BD367">
        <v>426</v>
      </c>
      <c r="BE367">
        <v>574</v>
      </c>
      <c r="BF367">
        <v>372</v>
      </c>
      <c r="BG367">
        <v>94</v>
      </c>
      <c r="BH367">
        <v>39</v>
      </c>
      <c r="BI367">
        <v>43.1</v>
      </c>
      <c r="BJ367">
        <v>47</v>
      </c>
      <c r="BK367">
        <v>4.5671699000000003E-2</v>
      </c>
      <c r="BL367">
        <v>3.8792279999999998E-2</v>
      </c>
      <c r="BM367">
        <v>2.7326580999999999E-2</v>
      </c>
      <c r="BN367">
        <v>7.5864705000000004E-2</v>
      </c>
      <c r="BO367">
        <v>1.7007452999999999E-2</v>
      </c>
      <c r="BP367">
        <v>3.2677241000000003E-2</v>
      </c>
      <c r="BQ367">
        <v>2.4077966999999999E-2</v>
      </c>
      <c r="BR367">
        <v>3.535257E-2</v>
      </c>
      <c r="BS367">
        <v>2.1784827E-2</v>
      </c>
      <c r="BT367">
        <v>0.14045480599999999</v>
      </c>
      <c r="BU367">
        <v>0.25339193599999998</v>
      </c>
      <c r="BV367">
        <v>8.1406459E-2</v>
      </c>
      <c r="BW367">
        <v>0.109688515</v>
      </c>
      <c r="BX367">
        <v>7.1087330000000004E-2</v>
      </c>
      <c r="BY367">
        <v>1.7962928E-2</v>
      </c>
      <c r="BZ367">
        <v>7.4527040000000001E-3</v>
      </c>
      <c r="CA367">
        <v>50</v>
      </c>
      <c r="CB367">
        <v>5</v>
      </c>
      <c r="CC367">
        <v>2</v>
      </c>
      <c r="CD367">
        <v>2.8571428999999999E-2</v>
      </c>
      <c r="CE367">
        <v>0.71428571399999996</v>
      </c>
      <c r="CF367">
        <v>7.1428570999999996E-2</v>
      </c>
      <c r="CG367" t="s">
        <v>163</v>
      </c>
      <c r="CH367" t="s">
        <v>2099</v>
      </c>
      <c r="CI367" t="s">
        <v>2104</v>
      </c>
      <c r="CJ367" t="s">
        <v>2101</v>
      </c>
      <c r="CK367" t="s">
        <v>2105</v>
      </c>
      <c r="CL367" t="s">
        <v>2103</v>
      </c>
    </row>
    <row r="368" spans="1:90">
      <c r="A368" s="1">
        <v>43955</v>
      </c>
      <c r="B368" t="s">
        <v>1475</v>
      </c>
      <c r="C368">
        <v>5422</v>
      </c>
      <c r="D368" t="s">
        <v>1023</v>
      </c>
      <c r="E368">
        <v>4</v>
      </c>
      <c r="F368" t="s">
        <v>255</v>
      </c>
      <c r="G368" t="s">
        <v>127</v>
      </c>
      <c r="H368">
        <v>29</v>
      </c>
      <c r="I368" t="s">
        <v>228</v>
      </c>
      <c r="J368" t="s">
        <v>212</v>
      </c>
      <c r="K368">
        <v>123</v>
      </c>
      <c r="L368">
        <v>913204.14630000002</v>
      </c>
      <c r="M368">
        <v>2373</v>
      </c>
      <c r="N368">
        <v>2</v>
      </c>
      <c r="O368">
        <v>137</v>
      </c>
      <c r="P368">
        <v>496</v>
      </c>
      <c r="Q368">
        <v>604</v>
      </c>
      <c r="R368">
        <v>679</v>
      </c>
      <c r="S368">
        <v>455</v>
      </c>
      <c r="T368">
        <v>8.4281500000000001E-4</v>
      </c>
      <c r="U368">
        <v>5.7732828E-2</v>
      </c>
      <c r="V368">
        <v>0.209018121</v>
      </c>
      <c r="W368">
        <v>0.25453013099999999</v>
      </c>
      <c r="X368">
        <v>0.28613569300000002</v>
      </c>
      <c r="Y368">
        <v>0.191740413</v>
      </c>
      <c r="Z368">
        <v>10</v>
      </c>
      <c r="AA368">
        <v>27</v>
      </c>
      <c r="AB368">
        <v>139</v>
      </c>
      <c r="AC368">
        <v>337</v>
      </c>
      <c r="AD368">
        <v>330</v>
      </c>
      <c r="AE368">
        <v>299</v>
      </c>
      <c r="AF368">
        <v>307</v>
      </c>
      <c r="AG368">
        <v>321</v>
      </c>
      <c r="AH368">
        <v>603</v>
      </c>
      <c r="AI368">
        <v>4.2140750000000003E-3</v>
      </c>
      <c r="AJ368">
        <v>1.1378002999999999E-2</v>
      </c>
      <c r="AK368">
        <v>5.8575642999999997E-2</v>
      </c>
      <c r="AL368">
        <v>0.142014328</v>
      </c>
      <c r="AM368">
        <v>0.13906447499999999</v>
      </c>
      <c r="AN368">
        <v>0.126000843</v>
      </c>
      <c r="AO368">
        <v>0.12937210299999999</v>
      </c>
      <c r="AP368">
        <v>0.13527180799999999</v>
      </c>
      <c r="AQ368">
        <v>0.25410872299999998</v>
      </c>
      <c r="AR368">
        <v>6312</v>
      </c>
      <c r="AS368">
        <v>464</v>
      </c>
      <c r="AT368">
        <v>308</v>
      </c>
      <c r="AU368">
        <v>184</v>
      </c>
      <c r="AV368">
        <v>481</v>
      </c>
      <c r="AW368">
        <v>89</v>
      </c>
      <c r="AX368">
        <v>184</v>
      </c>
      <c r="AY368">
        <v>118</v>
      </c>
      <c r="AZ368">
        <v>226</v>
      </c>
      <c r="BA368">
        <v>232</v>
      </c>
      <c r="BB368">
        <v>1380</v>
      </c>
      <c r="BC368">
        <v>1329</v>
      </c>
      <c r="BD368">
        <v>388</v>
      </c>
      <c r="BE368">
        <v>507</v>
      </c>
      <c r="BF368">
        <v>279</v>
      </c>
      <c r="BG368">
        <v>92</v>
      </c>
      <c r="BH368">
        <v>51</v>
      </c>
      <c r="BI368">
        <v>38.299999999999997</v>
      </c>
      <c r="BJ368">
        <v>40</v>
      </c>
      <c r="BK368">
        <v>7.3510773000000001E-2</v>
      </c>
      <c r="BL368">
        <v>4.8795944000000001E-2</v>
      </c>
      <c r="BM368">
        <v>2.9150823999999999E-2</v>
      </c>
      <c r="BN368">
        <v>7.6204056000000006E-2</v>
      </c>
      <c r="BO368">
        <v>1.4100127E-2</v>
      </c>
      <c r="BP368">
        <v>2.9150823999999999E-2</v>
      </c>
      <c r="BQ368">
        <v>1.8694550000000001E-2</v>
      </c>
      <c r="BR368">
        <v>3.5804816000000003E-2</v>
      </c>
      <c r="BS368">
        <v>3.6755387E-2</v>
      </c>
      <c r="BT368">
        <v>0.21863117900000001</v>
      </c>
      <c r="BU368">
        <v>0.21055133100000001</v>
      </c>
      <c r="BV368">
        <v>6.1470215000000002E-2</v>
      </c>
      <c r="BW368">
        <v>8.0323194000000001E-2</v>
      </c>
      <c r="BX368">
        <v>4.4201521000000001E-2</v>
      </c>
      <c r="BY368">
        <v>1.4575411999999999E-2</v>
      </c>
      <c r="BZ368">
        <v>8.0798480000000006E-3</v>
      </c>
      <c r="CA368">
        <v>46</v>
      </c>
      <c r="CB368">
        <v>26</v>
      </c>
      <c r="CC368">
        <v>25</v>
      </c>
      <c r="CD368">
        <v>0.203252033</v>
      </c>
      <c r="CE368">
        <v>0.37398374000000001</v>
      </c>
      <c r="CF368">
        <v>0.21138211400000001</v>
      </c>
      <c r="CG368" t="s">
        <v>164</v>
      </c>
      <c r="CH368" t="s">
        <v>2108</v>
      </c>
      <c r="CI368" t="s">
        <v>2104</v>
      </c>
      <c r="CJ368" t="s">
        <v>2101</v>
      </c>
      <c r="CK368" t="s">
        <v>2105</v>
      </c>
      <c r="CL368" t="s">
        <v>2109</v>
      </c>
    </row>
    <row r="369" spans="1:90">
      <c r="A369" s="1">
        <v>43956</v>
      </c>
      <c r="B369" t="s">
        <v>1476</v>
      </c>
      <c r="C369">
        <v>2346</v>
      </c>
      <c r="D369" t="s">
        <v>370</v>
      </c>
      <c r="E369">
        <v>1</v>
      </c>
      <c r="F369" t="s">
        <v>255</v>
      </c>
      <c r="G369" t="s">
        <v>40</v>
      </c>
      <c r="H369">
        <v>25</v>
      </c>
      <c r="I369" t="s">
        <v>201</v>
      </c>
      <c r="J369" t="s">
        <v>179</v>
      </c>
      <c r="K369">
        <v>198</v>
      </c>
      <c r="L369">
        <v>256048.65150000001</v>
      </c>
      <c r="M369">
        <v>3224</v>
      </c>
      <c r="N369">
        <v>8</v>
      </c>
      <c r="O369">
        <v>433</v>
      </c>
      <c r="P369">
        <v>908</v>
      </c>
      <c r="Q369">
        <v>1511</v>
      </c>
      <c r="R369">
        <v>308</v>
      </c>
      <c r="S369">
        <v>56</v>
      </c>
      <c r="T369">
        <v>2.48139E-3</v>
      </c>
      <c r="U369">
        <v>0.13430521100000001</v>
      </c>
      <c r="V369">
        <v>0.28163771700000001</v>
      </c>
      <c r="W369">
        <v>0.46867245699999999</v>
      </c>
      <c r="X369">
        <v>9.5533498999999994E-2</v>
      </c>
      <c r="Y369">
        <v>1.7369727000000001E-2</v>
      </c>
      <c r="Z369">
        <v>20</v>
      </c>
      <c r="AA369">
        <v>143</v>
      </c>
      <c r="AB369">
        <v>396</v>
      </c>
      <c r="AC369">
        <v>477</v>
      </c>
      <c r="AD369">
        <v>946</v>
      </c>
      <c r="AE369">
        <v>790</v>
      </c>
      <c r="AF369">
        <v>268</v>
      </c>
      <c r="AG369">
        <v>127</v>
      </c>
      <c r="AH369">
        <v>57</v>
      </c>
      <c r="AI369">
        <v>6.2034739999999996E-3</v>
      </c>
      <c r="AJ369">
        <v>4.4354839E-2</v>
      </c>
      <c r="AK369">
        <v>0.122828784</v>
      </c>
      <c r="AL369">
        <v>0.14795285399999999</v>
      </c>
      <c r="AM369">
        <v>0.29342431800000002</v>
      </c>
      <c r="AN369">
        <v>0.245037221</v>
      </c>
      <c r="AO369">
        <v>8.3126551000000007E-2</v>
      </c>
      <c r="AP369">
        <v>3.939206E-2</v>
      </c>
      <c r="AQ369">
        <v>1.7679901000000001E-2</v>
      </c>
      <c r="AR369">
        <v>7373</v>
      </c>
      <c r="AS369">
        <v>539</v>
      </c>
      <c r="AT369">
        <v>239</v>
      </c>
      <c r="AU369">
        <v>146</v>
      </c>
      <c r="AV369">
        <v>357</v>
      </c>
      <c r="AW369">
        <v>94</v>
      </c>
      <c r="AX369">
        <v>159</v>
      </c>
      <c r="AY369">
        <v>144</v>
      </c>
      <c r="AZ369">
        <v>508</v>
      </c>
      <c r="BA369">
        <v>591</v>
      </c>
      <c r="BB369">
        <v>1574</v>
      </c>
      <c r="BC369">
        <v>1378</v>
      </c>
      <c r="BD369">
        <v>406</v>
      </c>
      <c r="BE369">
        <v>583</v>
      </c>
      <c r="BF369">
        <v>472</v>
      </c>
      <c r="BG369">
        <v>119</v>
      </c>
      <c r="BH369">
        <v>64</v>
      </c>
      <c r="BI369">
        <v>39.299999999999997</v>
      </c>
      <c r="BJ369">
        <v>38</v>
      </c>
      <c r="BK369">
        <v>7.3104570999999993E-2</v>
      </c>
      <c r="BL369">
        <v>3.2415569999999998E-2</v>
      </c>
      <c r="BM369">
        <v>1.980198E-2</v>
      </c>
      <c r="BN369">
        <v>4.8419909999999997E-2</v>
      </c>
      <c r="BO369">
        <v>1.274922E-2</v>
      </c>
      <c r="BP369">
        <v>2.1565170000000002E-2</v>
      </c>
      <c r="BQ369">
        <v>1.9530720000000001E-2</v>
      </c>
      <c r="BR369">
        <v>6.8900040999999995E-2</v>
      </c>
      <c r="BS369">
        <v>8.0157330999999998E-2</v>
      </c>
      <c r="BT369">
        <v>0.21348162200000001</v>
      </c>
      <c r="BU369">
        <v>0.18689814199999999</v>
      </c>
      <c r="BV369">
        <v>5.5065781000000001E-2</v>
      </c>
      <c r="BW369">
        <v>7.9072291000000003E-2</v>
      </c>
      <c r="BX369">
        <v>6.4017360999999995E-2</v>
      </c>
      <c r="BY369">
        <v>1.613997E-2</v>
      </c>
      <c r="BZ369">
        <v>8.68032E-3</v>
      </c>
      <c r="CA369">
        <v>14</v>
      </c>
      <c r="CB369">
        <v>40</v>
      </c>
      <c r="CC369">
        <v>27</v>
      </c>
      <c r="CD369">
        <v>0.13636363600000001</v>
      </c>
      <c r="CE369">
        <v>7.0707070999999996E-2</v>
      </c>
      <c r="CF369">
        <v>0.20202020200000001</v>
      </c>
      <c r="CG369" t="s">
        <v>159</v>
      </c>
      <c r="CH369" t="s">
        <v>2110</v>
      </c>
      <c r="CI369" t="s">
        <v>2111</v>
      </c>
      <c r="CJ369" t="s">
        <v>167</v>
      </c>
      <c r="CK369" t="s">
        <v>2102</v>
      </c>
      <c r="CL369" t="s">
        <v>2112</v>
      </c>
    </row>
    <row r="370" spans="1:90">
      <c r="A370" s="1">
        <v>43975</v>
      </c>
      <c r="B370" t="s">
        <v>1477</v>
      </c>
      <c r="C370">
        <v>2346</v>
      </c>
      <c r="D370" t="s">
        <v>266</v>
      </c>
      <c r="E370">
        <v>1</v>
      </c>
      <c r="F370" t="s">
        <v>255</v>
      </c>
      <c r="G370" t="s">
        <v>82</v>
      </c>
      <c r="H370">
        <v>29</v>
      </c>
      <c r="I370" t="s">
        <v>201</v>
      </c>
      <c r="J370" t="s">
        <v>210</v>
      </c>
      <c r="K370">
        <v>110</v>
      </c>
      <c r="L370">
        <v>439469.87270000001</v>
      </c>
      <c r="M370">
        <v>2325</v>
      </c>
      <c r="N370">
        <v>2</v>
      </c>
      <c r="O370">
        <v>157</v>
      </c>
      <c r="P370">
        <v>464</v>
      </c>
      <c r="Q370">
        <v>774</v>
      </c>
      <c r="R370">
        <v>733</v>
      </c>
      <c r="S370">
        <v>195</v>
      </c>
      <c r="T370">
        <v>8.60215E-4</v>
      </c>
      <c r="U370">
        <v>6.7526881999999996E-2</v>
      </c>
      <c r="V370">
        <v>0.199569892</v>
      </c>
      <c r="W370">
        <v>0.332903226</v>
      </c>
      <c r="X370">
        <v>0.31526881699999998</v>
      </c>
      <c r="Y370">
        <v>8.3870968000000004E-2</v>
      </c>
      <c r="Z370">
        <v>4</v>
      </c>
      <c r="AA370">
        <v>25</v>
      </c>
      <c r="AB370">
        <v>150</v>
      </c>
      <c r="AC370">
        <v>323</v>
      </c>
      <c r="AD370">
        <v>369</v>
      </c>
      <c r="AE370">
        <v>402</v>
      </c>
      <c r="AF370">
        <v>325</v>
      </c>
      <c r="AG370">
        <v>294</v>
      </c>
      <c r="AH370">
        <v>433</v>
      </c>
      <c r="AI370">
        <v>1.72043E-3</v>
      </c>
      <c r="AJ370">
        <v>1.0752688E-2</v>
      </c>
      <c r="AK370">
        <v>6.4516129000000005E-2</v>
      </c>
      <c r="AL370">
        <v>0.138924731</v>
      </c>
      <c r="AM370">
        <v>0.15870967699999999</v>
      </c>
      <c r="AN370">
        <v>0.17290322599999999</v>
      </c>
      <c r="AO370">
        <v>0.13978494599999999</v>
      </c>
      <c r="AP370">
        <v>0.12645161299999999</v>
      </c>
      <c r="AQ370">
        <v>0.186236559</v>
      </c>
      <c r="AR370">
        <v>5537</v>
      </c>
      <c r="AS370">
        <v>249</v>
      </c>
      <c r="AT370">
        <v>197</v>
      </c>
      <c r="AU370">
        <v>132</v>
      </c>
      <c r="AV370">
        <v>331</v>
      </c>
      <c r="AW370">
        <v>90</v>
      </c>
      <c r="AX370">
        <v>143</v>
      </c>
      <c r="AY370">
        <v>103</v>
      </c>
      <c r="AZ370">
        <v>230</v>
      </c>
      <c r="BA370">
        <v>199</v>
      </c>
      <c r="BB370">
        <v>886</v>
      </c>
      <c r="BC370">
        <v>1337</v>
      </c>
      <c r="BD370">
        <v>403</v>
      </c>
      <c r="BE370">
        <v>633</v>
      </c>
      <c r="BF370">
        <v>411</v>
      </c>
      <c r="BG370">
        <v>121</v>
      </c>
      <c r="BH370">
        <v>72</v>
      </c>
      <c r="BI370">
        <v>44.2</v>
      </c>
      <c r="BJ370">
        <v>46</v>
      </c>
      <c r="BK370">
        <v>4.4970200000000002E-2</v>
      </c>
      <c r="BL370">
        <v>3.5578832999999997E-2</v>
      </c>
      <c r="BM370">
        <v>2.3839624E-2</v>
      </c>
      <c r="BN370">
        <v>5.9779664000000003E-2</v>
      </c>
      <c r="BO370">
        <v>1.6254289000000002E-2</v>
      </c>
      <c r="BP370">
        <v>2.582626E-2</v>
      </c>
      <c r="BQ370">
        <v>1.8602131000000001E-2</v>
      </c>
      <c r="BR370">
        <v>4.1538738999999998E-2</v>
      </c>
      <c r="BS370">
        <v>3.5940039999999999E-2</v>
      </c>
      <c r="BT370">
        <v>0.160014448</v>
      </c>
      <c r="BU370">
        <v>0.241466498</v>
      </c>
      <c r="BV370">
        <v>7.2783096000000005E-2</v>
      </c>
      <c r="BW370">
        <v>0.114321835</v>
      </c>
      <c r="BX370">
        <v>7.4227921000000002E-2</v>
      </c>
      <c r="BY370">
        <v>2.1852989E-2</v>
      </c>
      <c r="BZ370">
        <v>1.3003430999999999E-2</v>
      </c>
      <c r="CA370">
        <v>42</v>
      </c>
      <c r="CB370">
        <v>26</v>
      </c>
      <c r="CC370">
        <v>7</v>
      </c>
      <c r="CD370">
        <v>6.3636364000000001E-2</v>
      </c>
      <c r="CE370">
        <v>0.38181818200000001</v>
      </c>
      <c r="CF370">
        <v>0.23636363599999999</v>
      </c>
      <c r="CG370" t="s">
        <v>159</v>
      </c>
      <c r="CH370" t="s">
        <v>2110</v>
      </c>
      <c r="CI370" t="s">
        <v>2111</v>
      </c>
      <c r="CJ370" t="s">
        <v>167</v>
      </c>
      <c r="CK370" t="s">
        <v>2102</v>
      </c>
      <c r="CL370" t="s">
        <v>2112</v>
      </c>
    </row>
    <row r="371" spans="1:90">
      <c r="A371" s="1">
        <v>43977</v>
      </c>
      <c r="B371" t="s">
        <v>1478</v>
      </c>
      <c r="C371">
        <v>1549</v>
      </c>
      <c r="D371" t="s">
        <v>926</v>
      </c>
      <c r="E371">
        <v>1</v>
      </c>
      <c r="F371" t="s">
        <v>255</v>
      </c>
      <c r="G371" t="s">
        <v>141</v>
      </c>
      <c r="H371">
        <v>37</v>
      </c>
      <c r="I371" t="s">
        <v>228</v>
      </c>
      <c r="J371" t="s">
        <v>224</v>
      </c>
      <c r="K371">
        <v>186</v>
      </c>
      <c r="L371">
        <v>625672.39780000004</v>
      </c>
      <c r="M371">
        <v>3509</v>
      </c>
      <c r="N371">
        <v>6</v>
      </c>
      <c r="O371">
        <v>170</v>
      </c>
      <c r="P371">
        <v>539</v>
      </c>
      <c r="Q371">
        <v>1191</v>
      </c>
      <c r="R371">
        <v>1098</v>
      </c>
      <c r="S371">
        <v>505</v>
      </c>
      <c r="T371">
        <v>1.709889E-3</v>
      </c>
      <c r="U371">
        <v>4.8446850999999999E-2</v>
      </c>
      <c r="V371">
        <v>0.15360501600000001</v>
      </c>
      <c r="W371">
        <v>0.339412938</v>
      </c>
      <c r="X371">
        <v>0.31290966100000001</v>
      </c>
      <c r="Y371">
        <v>0.14391564500000001</v>
      </c>
      <c r="Z371">
        <v>4</v>
      </c>
      <c r="AA371">
        <v>49</v>
      </c>
      <c r="AB371">
        <v>114</v>
      </c>
      <c r="AC371">
        <v>345</v>
      </c>
      <c r="AD371">
        <v>573</v>
      </c>
      <c r="AE371">
        <v>636</v>
      </c>
      <c r="AF371">
        <v>531</v>
      </c>
      <c r="AG371">
        <v>474</v>
      </c>
      <c r="AH371">
        <v>783</v>
      </c>
      <c r="AI371">
        <v>1.1399260000000001E-3</v>
      </c>
      <c r="AJ371">
        <v>1.3964092000000001E-2</v>
      </c>
      <c r="AK371">
        <v>3.2487887999999999E-2</v>
      </c>
      <c r="AL371">
        <v>9.8318609000000001E-2</v>
      </c>
      <c r="AM371">
        <v>0.16329438600000001</v>
      </c>
      <c r="AN371">
        <v>0.18124821899999999</v>
      </c>
      <c r="AO371">
        <v>0.15132516400000001</v>
      </c>
      <c r="AP371">
        <v>0.13508122</v>
      </c>
      <c r="AQ371">
        <v>0.22314049599999999</v>
      </c>
      <c r="AR371">
        <v>8991</v>
      </c>
      <c r="AS371">
        <v>418</v>
      </c>
      <c r="AT371">
        <v>305</v>
      </c>
      <c r="AU371">
        <v>222</v>
      </c>
      <c r="AV371">
        <v>597</v>
      </c>
      <c r="AW371">
        <v>147</v>
      </c>
      <c r="AX371">
        <v>271</v>
      </c>
      <c r="AY371">
        <v>185</v>
      </c>
      <c r="AZ371">
        <v>381</v>
      </c>
      <c r="BA371">
        <v>318</v>
      </c>
      <c r="BB371">
        <v>1421</v>
      </c>
      <c r="BC371">
        <v>2071</v>
      </c>
      <c r="BD371">
        <v>679</v>
      </c>
      <c r="BE371">
        <v>999</v>
      </c>
      <c r="BF371">
        <v>748</v>
      </c>
      <c r="BG371">
        <v>165</v>
      </c>
      <c r="BH371">
        <v>64</v>
      </c>
      <c r="BI371">
        <v>43.4</v>
      </c>
      <c r="BJ371">
        <v>46</v>
      </c>
      <c r="BK371">
        <v>4.6490934999999997E-2</v>
      </c>
      <c r="BL371">
        <v>3.3922811999999997E-2</v>
      </c>
      <c r="BM371">
        <v>2.4691358E-2</v>
      </c>
      <c r="BN371">
        <v>6.6399733000000002E-2</v>
      </c>
      <c r="BO371">
        <v>1.6349683E-2</v>
      </c>
      <c r="BP371">
        <v>3.0141252E-2</v>
      </c>
      <c r="BQ371">
        <v>2.0576132E-2</v>
      </c>
      <c r="BR371">
        <v>4.2375708999999998E-2</v>
      </c>
      <c r="BS371">
        <v>3.5368702000000002E-2</v>
      </c>
      <c r="BT371">
        <v>0.158046936</v>
      </c>
      <c r="BU371">
        <v>0.230341453</v>
      </c>
      <c r="BV371">
        <v>7.5519963999999995E-2</v>
      </c>
      <c r="BW371">
        <v>0.111111111</v>
      </c>
      <c r="BX371">
        <v>8.3194304999999996E-2</v>
      </c>
      <c r="BY371">
        <v>1.8351685E-2</v>
      </c>
      <c r="BZ371">
        <v>7.1182290000000002E-3</v>
      </c>
      <c r="CA371">
        <v>95</v>
      </c>
      <c r="CB371">
        <v>53</v>
      </c>
      <c r="CC371">
        <v>6</v>
      </c>
      <c r="CD371">
        <v>3.2258065000000002E-2</v>
      </c>
      <c r="CE371">
        <v>0.51075268799999995</v>
      </c>
      <c r="CF371">
        <v>0.28494623699999999</v>
      </c>
      <c r="CG371" t="s">
        <v>163</v>
      </c>
      <c r="CH371" t="s">
        <v>2099</v>
      </c>
      <c r="CI371" t="s">
        <v>2104</v>
      </c>
      <c r="CJ371" t="s">
        <v>2101</v>
      </c>
      <c r="CK371" t="s">
        <v>2105</v>
      </c>
      <c r="CL371" t="s">
        <v>2103</v>
      </c>
    </row>
    <row r="372" spans="1:90">
      <c r="A372" s="1">
        <v>43955</v>
      </c>
      <c r="B372" t="s">
        <v>1479</v>
      </c>
      <c r="C372">
        <v>1765</v>
      </c>
      <c r="D372" t="s">
        <v>616</v>
      </c>
      <c r="E372">
        <v>2</v>
      </c>
      <c r="F372" t="s">
        <v>255</v>
      </c>
      <c r="G372" t="s">
        <v>55</v>
      </c>
      <c r="H372">
        <v>48</v>
      </c>
      <c r="I372" t="s">
        <v>201</v>
      </c>
      <c r="J372" t="s">
        <v>181</v>
      </c>
      <c r="K372">
        <v>425</v>
      </c>
      <c r="L372">
        <v>359414.95289999997</v>
      </c>
      <c r="M372">
        <v>4235</v>
      </c>
      <c r="N372">
        <v>9</v>
      </c>
      <c r="O372">
        <v>377</v>
      </c>
      <c r="P372">
        <v>1296</v>
      </c>
      <c r="Q372">
        <v>1423</v>
      </c>
      <c r="R372">
        <v>818</v>
      </c>
      <c r="S372">
        <v>312</v>
      </c>
      <c r="T372">
        <v>2.1251479999999999E-3</v>
      </c>
      <c r="U372">
        <v>8.9020071000000006E-2</v>
      </c>
      <c r="V372">
        <v>0.30602125099999999</v>
      </c>
      <c r="W372">
        <v>0.33600944500000002</v>
      </c>
      <c r="X372">
        <v>0.193152302</v>
      </c>
      <c r="Y372">
        <v>7.3671783000000005E-2</v>
      </c>
      <c r="Z372">
        <v>7</v>
      </c>
      <c r="AA372">
        <v>76</v>
      </c>
      <c r="AB372">
        <v>392</v>
      </c>
      <c r="AC372">
        <v>928</v>
      </c>
      <c r="AD372">
        <v>874</v>
      </c>
      <c r="AE372">
        <v>731</v>
      </c>
      <c r="AF372">
        <v>512</v>
      </c>
      <c r="AG372">
        <v>358</v>
      </c>
      <c r="AH372">
        <v>357</v>
      </c>
      <c r="AI372">
        <v>1.6528929999999999E-3</v>
      </c>
      <c r="AJ372">
        <v>1.7945691E-2</v>
      </c>
      <c r="AK372">
        <v>9.2561983E-2</v>
      </c>
      <c r="AL372">
        <v>0.21912632800000001</v>
      </c>
      <c r="AM372">
        <v>0.20637544299999999</v>
      </c>
      <c r="AN372">
        <v>0.17260920900000001</v>
      </c>
      <c r="AO372">
        <v>0.12089728499999999</v>
      </c>
      <c r="AP372">
        <v>8.4533648000000003E-2</v>
      </c>
      <c r="AQ372">
        <v>8.4297521E-2</v>
      </c>
      <c r="AR372">
        <v>12172</v>
      </c>
      <c r="AS372">
        <v>575</v>
      </c>
      <c r="AT372">
        <v>279</v>
      </c>
      <c r="AU372">
        <v>179</v>
      </c>
      <c r="AV372">
        <v>448</v>
      </c>
      <c r="AW372">
        <v>96</v>
      </c>
      <c r="AX372">
        <v>218</v>
      </c>
      <c r="AY372">
        <v>1576</v>
      </c>
      <c r="AZ372">
        <v>1856</v>
      </c>
      <c r="BA372">
        <v>701</v>
      </c>
      <c r="BB372">
        <v>1994</v>
      </c>
      <c r="BC372">
        <v>1906</v>
      </c>
      <c r="BD372">
        <v>577</v>
      </c>
      <c r="BE372">
        <v>856</v>
      </c>
      <c r="BF372">
        <v>562</v>
      </c>
      <c r="BG372">
        <v>206</v>
      </c>
      <c r="BH372">
        <v>143</v>
      </c>
      <c r="BI372">
        <v>36.6</v>
      </c>
      <c r="BJ372">
        <v>31</v>
      </c>
      <c r="BK372">
        <v>4.7239565999999997E-2</v>
      </c>
      <c r="BL372">
        <v>2.2921459000000002E-2</v>
      </c>
      <c r="BM372">
        <v>1.4705882E-2</v>
      </c>
      <c r="BN372">
        <v>3.6805784000000001E-2</v>
      </c>
      <c r="BO372">
        <v>7.8869539999999998E-3</v>
      </c>
      <c r="BP372">
        <v>1.7909957000000001E-2</v>
      </c>
      <c r="BQ372">
        <v>0.129477489</v>
      </c>
      <c r="BR372">
        <v>0.15248110400000001</v>
      </c>
      <c r="BS372">
        <v>5.7591192999999999E-2</v>
      </c>
      <c r="BT372">
        <v>0.16381860000000001</v>
      </c>
      <c r="BU372">
        <v>0.15658889300000001</v>
      </c>
      <c r="BV372">
        <v>4.7403878000000003E-2</v>
      </c>
      <c r="BW372">
        <v>7.0325337000000002E-2</v>
      </c>
      <c r="BX372">
        <v>4.6171541000000003E-2</v>
      </c>
      <c r="BY372">
        <v>1.6924088E-2</v>
      </c>
      <c r="BZ372">
        <v>1.1748275000000001E-2</v>
      </c>
      <c r="CA372">
        <v>85</v>
      </c>
      <c r="CB372">
        <v>117</v>
      </c>
      <c r="CC372">
        <v>100</v>
      </c>
      <c r="CD372">
        <v>0.235294118</v>
      </c>
      <c r="CE372">
        <v>0.2</v>
      </c>
      <c r="CF372">
        <v>0.27529411799999998</v>
      </c>
      <c r="CG372" t="s">
        <v>157</v>
      </c>
      <c r="CH372" t="s">
        <v>2108</v>
      </c>
      <c r="CI372" t="s">
        <v>2100</v>
      </c>
      <c r="CJ372" t="s">
        <v>2101</v>
      </c>
      <c r="CK372" t="s">
        <v>2102</v>
      </c>
      <c r="CL372" t="s">
        <v>2109</v>
      </c>
    </row>
    <row r="373" spans="1:90">
      <c r="A373" s="1">
        <v>43958</v>
      </c>
      <c r="B373" t="s">
        <v>1480</v>
      </c>
      <c r="C373">
        <v>6825</v>
      </c>
      <c r="D373" t="s">
        <v>838</v>
      </c>
      <c r="E373">
        <v>1</v>
      </c>
      <c r="F373" t="s">
        <v>255</v>
      </c>
      <c r="G373" t="s">
        <v>150</v>
      </c>
      <c r="H373">
        <v>19</v>
      </c>
      <c r="I373" t="s">
        <v>228</v>
      </c>
      <c r="J373" t="s">
        <v>212</v>
      </c>
      <c r="K373">
        <v>105</v>
      </c>
      <c r="L373">
        <v>1389216.7709999999</v>
      </c>
      <c r="M373">
        <v>1870</v>
      </c>
      <c r="N373">
        <v>4</v>
      </c>
      <c r="O373">
        <v>99</v>
      </c>
      <c r="P373">
        <v>321</v>
      </c>
      <c r="Q373">
        <v>401</v>
      </c>
      <c r="R373">
        <v>470</v>
      </c>
      <c r="S373">
        <v>575</v>
      </c>
      <c r="T373">
        <v>2.1390369999999999E-3</v>
      </c>
      <c r="U373">
        <v>5.2941176E-2</v>
      </c>
      <c r="V373">
        <v>0.171657754</v>
      </c>
      <c r="W373">
        <v>0.214438503</v>
      </c>
      <c r="X373">
        <v>0.25133689799999998</v>
      </c>
      <c r="Y373">
        <v>0.30748663100000001</v>
      </c>
      <c r="Z373">
        <v>7</v>
      </c>
      <c r="AA373">
        <v>27</v>
      </c>
      <c r="AB373">
        <v>98</v>
      </c>
      <c r="AC373">
        <v>223</v>
      </c>
      <c r="AD373">
        <v>174</v>
      </c>
      <c r="AE373">
        <v>228</v>
      </c>
      <c r="AF373">
        <v>193</v>
      </c>
      <c r="AG373">
        <v>249</v>
      </c>
      <c r="AH373">
        <v>671</v>
      </c>
      <c r="AI373">
        <v>3.743316E-3</v>
      </c>
      <c r="AJ373">
        <v>1.4438503E-2</v>
      </c>
      <c r="AK373">
        <v>5.2406416999999997E-2</v>
      </c>
      <c r="AL373">
        <v>0.119251337</v>
      </c>
      <c r="AM373">
        <v>9.3048127999999994E-2</v>
      </c>
      <c r="AN373">
        <v>0.121925134</v>
      </c>
      <c r="AO373">
        <v>0.10320855600000001</v>
      </c>
      <c r="AP373">
        <v>0.13315508000000001</v>
      </c>
      <c r="AQ373">
        <v>0.35882352899999997</v>
      </c>
      <c r="AR373">
        <v>5004</v>
      </c>
      <c r="AS373">
        <v>312</v>
      </c>
      <c r="AT373">
        <v>205</v>
      </c>
      <c r="AU373">
        <v>155</v>
      </c>
      <c r="AV373">
        <v>424</v>
      </c>
      <c r="AW373">
        <v>73</v>
      </c>
      <c r="AX373">
        <v>115</v>
      </c>
      <c r="AY373">
        <v>94</v>
      </c>
      <c r="AZ373">
        <v>189</v>
      </c>
      <c r="BA373">
        <v>179</v>
      </c>
      <c r="BB373">
        <v>918</v>
      </c>
      <c r="BC373">
        <v>1199</v>
      </c>
      <c r="BD373">
        <v>331</v>
      </c>
      <c r="BE373">
        <v>361</v>
      </c>
      <c r="BF373">
        <v>309</v>
      </c>
      <c r="BG373">
        <v>95</v>
      </c>
      <c r="BH373">
        <v>45</v>
      </c>
      <c r="BI373">
        <v>40.200000000000003</v>
      </c>
      <c r="BJ373">
        <v>43</v>
      </c>
      <c r="BK373">
        <v>6.2350120000000002E-2</v>
      </c>
      <c r="BL373">
        <v>4.0967226000000002E-2</v>
      </c>
      <c r="BM373">
        <v>3.0975220000000001E-2</v>
      </c>
      <c r="BN373">
        <v>8.4732214E-2</v>
      </c>
      <c r="BO373">
        <v>1.4588329000000001E-2</v>
      </c>
      <c r="BP373">
        <v>2.2981615E-2</v>
      </c>
      <c r="BQ373">
        <v>1.8784972E-2</v>
      </c>
      <c r="BR373">
        <v>3.7769784000000001E-2</v>
      </c>
      <c r="BS373">
        <v>3.5771382999999997E-2</v>
      </c>
      <c r="BT373">
        <v>0.18345323699999999</v>
      </c>
      <c r="BU373">
        <v>0.23960831299999999</v>
      </c>
      <c r="BV373">
        <v>6.6147081999999996E-2</v>
      </c>
      <c r="BW373">
        <v>7.2142286E-2</v>
      </c>
      <c r="BX373">
        <v>6.1750600000000003E-2</v>
      </c>
      <c r="BY373">
        <v>1.8984812E-2</v>
      </c>
      <c r="BZ373">
        <v>8.9928060000000008E-3</v>
      </c>
      <c r="CA373">
        <v>38</v>
      </c>
      <c r="CB373">
        <v>9</v>
      </c>
      <c r="CC373">
        <v>30</v>
      </c>
      <c r="CD373">
        <v>0.28571428599999998</v>
      </c>
      <c r="CE373">
        <v>0.36190476199999999</v>
      </c>
      <c r="CF373">
        <v>8.5714286000000001E-2</v>
      </c>
      <c r="CG373" t="s">
        <v>162</v>
      </c>
      <c r="CH373" t="s">
        <v>2113</v>
      </c>
      <c r="CI373" t="s">
        <v>2111</v>
      </c>
      <c r="CJ373" t="s">
        <v>2114</v>
      </c>
      <c r="CK373" t="s">
        <v>2105</v>
      </c>
      <c r="CL373" t="s">
        <v>2112</v>
      </c>
    </row>
    <row r="374" spans="1:90">
      <c r="A374" s="1">
        <v>43972</v>
      </c>
      <c r="B374" t="s">
        <v>1481</v>
      </c>
      <c r="C374">
        <v>1549</v>
      </c>
      <c r="D374" t="s">
        <v>693</v>
      </c>
      <c r="E374">
        <v>1</v>
      </c>
      <c r="F374" t="s">
        <v>255</v>
      </c>
      <c r="G374" t="s">
        <v>131</v>
      </c>
      <c r="H374">
        <v>25</v>
      </c>
      <c r="I374" t="s">
        <v>201</v>
      </c>
      <c r="J374" t="s">
        <v>205</v>
      </c>
      <c r="K374">
        <v>130</v>
      </c>
      <c r="L374">
        <v>531445.74620000005</v>
      </c>
      <c r="M374">
        <v>2544</v>
      </c>
      <c r="N374">
        <v>1</v>
      </c>
      <c r="O374">
        <v>164</v>
      </c>
      <c r="P374">
        <v>343</v>
      </c>
      <c r="Q374">
        <v>1330</v>
      </c>
      <c r="R374">
        <v>544</v>
      </c>
      <c r="S374">
        <v>162</v>
      </c>
      <c r="T374">
        <v>3.93082E-4</v>
      </c>
      <c r="U374">
        <v>6.4465409000000001E-2</v>
      </c>
      <c r="V374">
        <v>0.13482704400000001</v>
      </c>
      <c r="W374">
        <v>0.52279874199999998</v>
      </c>
      <c r="X374">
        <v>0.213836478</v>
      </c>
      <c r="Y374">
        <v>6.3679244999999995E-2</v>
      </c>
      <c r="Z374">
        <v>6</v>
      </c>
      <c r="AA374">
        <v>25</v>
      </c>
      <c r="AB374">
        <v>138</v>
      </c>
      <c r="AC374">
        <v>229</v>
      </c>
      <c r="AD374">
        <v>544</v>
      </c>
      <c r="AE374">
        <v>659</v>
      </c>
      <c r="AF374">
        <v>412</v>
      </c>
      <c r="AG374">
        <v>261</v>
      </c>
      <c r="AH374">
        <v>270</v>
      </c>
      <c r="AI374">
        <v>2.3584909999999999E-3</v>
      </c>
      <c r="AJ374">
        <v>9.8270440000000001E-3</v>
      </c>
      <c r="AK374">
        <v>5.4245282999999998E-2</v>
      </c>
      <c r="AL374">
        <v>9.0015723000000006E-2</v>
      </c>
      <c r="AM374">
        <v>0.213836478</v>
      </c>
      <c r="AN374">
        <v>0.259040881</v>
      </c>
      <c r="AO374">
        <v>0.16194968600000001</v>
      </c>
      <c r="AP374">
        <v>0.10259434000000001</v>
      </c>
      <c r="AQ374">
        <v>0.10613207500000001</v>
      </c>
      <c r="AR374">
        <v>6242</v>
      </c>
      <c r="AS374">
        <v>303</v>
      </c>
      <c r="AT374">
        <v>171</v>
      </c>
      <c r="AU374">
        <v>130</v>
      </c>
      <c r="AV374">
        <v>431</v>
      </c>
      <c r="AW374">
        <v>103</v>
      </c>
      <c r="AX374">
        <v>180</v>
      </c>
      <c r="AY374">
        <v>139</v>
      </c>
      <c r="AZ374">
        <v>255</v>
      </c>
      <c r="BA374">
        <v>174</v>
      </c>
      <c r="BB374">
        <v>1001</v>
      </c>
      <c r="BC374">
        <v>1346</v>
      </c>
      <c r="BD374">
        <v>394</v>
      </c>
      <c r="BE374">
        <v>809</v>
      </c>
      <c r="BF374">
        <v>597</v>
      </c>
      <c r="BG374">
        <v>138</v>
      </c>
      <c r="BH374">
        <v>71</v>
      </c>
      <c r="BI374">
        <v>44.7</v>
      </c>
      <c r="BJ374">
        <v>47</v>
      </c>
      <c r="BK374">
        <v>4.8542134000000001E-2</v>
      </c>
      <c r="BL374">
        <v>2.7395065999999999E-2</v>
      </c>
      <c r="BM374">
        <v>2.0826658000000001E-2</v>
      </c>
      <c r="BN374">
        <v>6.9048382000000005E-2</v>
      </c>
      <c r="BO374">
        <v>1.6501121000000001E-2</v>
      </c>
      <c r="BP374">
        <v>2.8836911E-2</v>
      </c>
      <c r="BQ374">
        <v>2.2268504000000001E-2</v>
      </c>
      <c r="BR374">
        <v>4.0852290999999999E-2</v>
      </c>
      <c r="BS374">
        <v>2.7875680999999999E-2</v>
      </c>
      <c r="BT374">
        <v>0.16036526800000001</v>
      </c>
      <c r="BU374">
        <v>0.21563601399999999</v>
      </c>
      <c r="BV374">
        <v>6.3120794999999993E-2</v>
      </c>
      <c r="BW374">
        <v>0.129605896</v>
      </c>
      <c r="BX374">
        <v>9.5642422000000005E-2</v>
      </c>
      <c r="BY374">
        <v>2.2108299000000001E-2</v>
      </c>
      <c r="BZ374">
        <v>1.1374558999999999E-2</v>
      </c>
      <c r="CA374">
        <v>33</v>
      </c>
      <c r="CB374">
        <v>41</v>
      </c>
      <c r="CC374">
        <v>2</v>
      </c>
      <c r="CD374">
        <v>1.5384615000000001E-2</v>
      </c>
      <c r="CE374">
        <v>0.25384615399999999</v>
      </c>
      <c r="CF374">
        <v>0.31538461499999998</v>
      </c>
      <c r="CG374" t="s">
        <v>163</v>
      </c>
      <c r="CH374" t="s">
        <v>2099</v>
      </c>
      <c r="CI374" t="s">
        <v>2104</v>
      </c>
      <c r="CJ374" t="s">
        <v>2101</v>
      </c>
      <c r="CK374" t="s">
        <v>2105</v>
      </c>
      <c r="CL374" t="s">
        <v>2103</v>
      </c>
    </row>
    <row r="375" spans="1:90">
      <c r="B375" t="s">
        <v>1482</v>
      </c>
      <c r="C375">
        <v>9559</v>
      </c>
      <c r="D375" t="s">
        <v>726</v>
      </c>
      <c r="E375">
        <v>2</v>
      </c>
      <c r="F375" t="s">
        <v>253</v>
      </c>
      <c r="G375" t="s">
        <v>102</v>
      </c>
      <c r="H375">
        <v>26</v>
      </c>
      <c r="I375" t="s">
        <v>201</v>
      </c>
      <c r="J375" t="s">
        <v>192</v>
      </c>
      <c r="K375">
        <v>92</v>
      </c>
      <c r="L375">
        <v>377914.13040000002</v>
      </c>
      <c r="M375">
        <v>1948</v>
      </c>
      <c r="N375">
        <v>3</v>
      </c>
      <c r="O375">
        <v>127</v>
      </c>
      <c r="P375">
        <v>362</v>
      </c>
      <c r="Q375">
        <v>708</v>
      </c>
      <c r="R375">
        <v>535</v>
      </c>
      <c r="S375">
        <v>213</v>
      </c>
      <c r="T375">
        <v>1.540041E-3</v>
      </c>
      <c r="U375">
        <v>6.5195072000000007E-2</v>
      </c>
      <c r="V375">
        <v>0.185831622</v>
      </c>
      <c r="W375">
        <v>0.36344969199999999</v>
      </c>
      <c r="X375">
        <v>0.27464065700000001</v>
      </c>
      <c r="Y375">
        <v>0.109342916</v>
      </c>
      <c r="Z375">
        <v>5</v>
      </c>
      <c r="AA375">
        <v>28</v>
      </c>
      <c r="AB375">
        <v>104</v>
      </c>
      <c r="AC375">
        <v>205</v>
      </c>
      <c r="AD375">
        <v>299</v>
      </c>
      <c r="AE375">
        <v>373</v>
      </c>
      <c r="AF375">
        <v>280</v>
      </c>
      <c r="AG375">
        <v>268</v>
      </c>
      <c r="AH375">
        <v>386</v>
      </c>
      <c r="AI375">
        <v>2.5667350000000001E-3</v>
      </c>
      <c r="AJ375">
        <v>1.4373716999999999E-2</v>
      </c>
      <c r="AK375">
        <v>5.3388089999999999E-2</v>
      </c>
      <c r="AL375">
        <v>0.10523614000000001</v>
      </c>
      <c r="AM375">
        <v>0.15349076</v>
      </c>
      <c r="AN375">
        <v>0.191478439</v>
      </c>
      <c r="AO375">
        <v>0.143737166</v>
      </c>
      <c r="AP375">
        <v>0.137577002</v>
      </c>
      <c r="AQ375">
        <v>0.19815195099999999</v>
      </c>
      <c r="AR375">
        <v>4616</v>
      </c>
      <c r="AS375">
        <v>178</v>
      </c>
      <c r="AT375">
        <v>117</v>
      </c>
      <c r="AU375">
        <v>98</v>
      </c>
      <c r="AV375">
        <v>273</v>
      </c>
      <c r="AW375">
        <v>55</v>
      </c>
      <c r="AX375">
        <v>183</v>
      </c>
      <c r="AY375">
        <v>133</v>
      </c>
      <c r="AZ375">
        <v>155</v>
      </c>
      <c r="BA375">
        <v>145</v>
      </c>
      <c r="BB375">
        <v>654</v>
      </c>
      <c r="BC375">
        <v>969</v>
      </c>
      <c r="BD375">
        <v>392</v>
      </c>
      <c r="BE375">
        <v>665</v>
      </c>
      <c r="BF375">
        <v>392</v>
      </c>
      <c r="BG375">
        <v>123</v>
      </c>
      <c r="BH375">
        <v>84</v>
      </c>
      <c r="BI375">
        <v>46.4</v>
      </c>
      <c r="BJ375">
        <v>49</v>
      </c>
      <c r="BK375">
        <v>3.8561524999999999E-2</v>
      </c>
      <c r="BL375">
        <v>2.534662E-2</v>
      </c>
      <c r="BM375">
        <v>2.1230503000000001E-2</v>
      </c>
      <c r="BN375">
        <v>5.9142114000000003E-2</v>
      </c>
      <c r="BO375">
        <v>1.1915078000000001E-2</v>
      </c>
      <c r="BP375">
        <v>3.9644713999999998E-2</v>
      </c>
      <c r="BQ375">
        <v>2.8812825E-2</v>
      </c>
      <c r="BR375">
        <v>3.3578855999999997E-2</v>
      </c>
      <c r="BS375">
        <v>3.1412478000000001E-2</v>
      </c>
      <c r="BT375">
        <v>0.141681109</v>
      </c>
      <c r="BU375">
        <v>0.20992200999999999</v>
      </c>
      <c r="BV375">
        <v>8.4922010000000006E-2</v>
      </c>
      <c r="BW375">
        <v>0.14406412499999999</v>
      </c>
      <c r="BX375">
        <v>8.4922010000000006E-2</v>
      </c>
      <c r="BY375">
        <v>2.6646447E-2</v>
      </c>
      <c r="BZ375">
        <v>1.8197574000000001E-2</v>
      </c>
      <c r="CA375">
        <v>48</v>
      </c>
      <c r="CB375">
        <v>12</v>
      </c>
      <c r="CC375">
        <v>14</v>
      </c>
      <c r="CD375">
        <v>0.15217391299999999</v>
      </c>
      <c r="CE375">
        <v>0.52173913000000005</v>
      </c>
      <c r="CF375">
        <v>0.130434783</v>
      </c>
      <c r="CG375" t="s">
        <v>161</v>
      </c>
      <c r="CH375" t="s">
        <v>2106</v>
      </c>
      <c r="CI375" t="s">
        <v>2104</v>
      </c>
      <c r="CJ375" t="s">
        <v>2101</v>
      </c>
      <c r="CK375" t="s">
        <v>2105</v>
      </c>
      <c r="CL375" t="s">
        <v>2107</v>
      </c>
    </row>
    <row r="376" spans="1:90">
      <c r="A376" s="1">
        <v>43960</v>
      </c>
      <c r="B376" t="s">
        <v>1483</v>
      </c>
      <c r="C376">
        <v>1765</v>
      </c>
      <c r="D376" t="s">
        <v>880</v>
      </c>
      <c r="E376">
        <v>1</v>
      </c>
      <c r="F376" t="s">
        <v>255</v>
      </c>
      <c r="G376" t="s">
        <v>117</v>
      </c>
      <c r="H376">
        <v>24</v>
      </c>
      <c r="I376" t="s">
        <v>228</v>
      </c>
      <c r="J376" t="s">
        <v>226</v>
      </c>
      <c r="K376">
        <v>81</v>
      </c>
      <c r="L376">
        <v>815184.56790000002</v>
      </c>
      <c r="M376">
        <v>1717</v>
      </c>
      <c r="N376">
        <v>2</v>
      </c>
      <c r="O376">
        <v>84</v>
      </c>
      <c r="P376">
        <v>344</v>
      </c>
      <c r="Q376">
        <v>510</v>
      </c>
      <c r="R376">
        <v>519</v>
      </c>
      <c r="S376">
        <v>258</v>
      </c>
      <c r="T376">
        <v>1.164822E-3</v>
      </c>
      <c r="U376">
        <v>4.8922539000000001E-2</v>
      </c>
      <c r="V376">
        <v>0.20034944700000001</v>
      </c>
      <c r="W376">
        <v>0.29702970299999998</v>
      </c>
      <c r="X376">
        <v>0.30227140400000002</v>
      </c>
      <c r="Y376">
        <v>0.15026208499999999</v>
      </c>
      <c r="Z376">
        <v>1</v>
      </c>
      <c r="AA376">
        <v>14</v>
      </c>
      <c r="AB376">
        <v>79</v>
      </c>
      <c r="AC376">
        <v>192</v>
      </c>
      <c r="AD376">
        <v>284</v>
      </c>
      <c r="AE376">
        <v>238</v>
      </c>
      <c r="AF376">
        <v>244</v>
      </c>
      <c r="AG376">
        <v>250</v>
      </c>
      <c r="AH376">
        <v>415</v>
      </c>
      <c r="AI376">
        <v>5.8241100000000002E-4</v>
      </c>
      <c r="AJ376">
        <v>8.1537569999999993E-3</v>
      </c>
      <c r="AK376">
        <v>4.6010482999999998E-2</v>
      </c>
      <c r="AL376">
        <v>0.11182294700000001</v>
      </c>
      <c r="AM376">
        <v>0.165404776</v>
      </c>
      <c r="AN376">
        <v>0.138613861</v>
      </c>
      <c r="AO376">
        <v>0.14210832800000001</v>
      </c>
      <c r="AP376">
        <v>0.14560279600000001</v>
      </c>
      <c r="AQ376">
        <v>0.24170064099999999</v>
      </c>
      <c r="AR376">
        <v>4282</v>
      </c>
      <c r="AS376">
        <v>224</v>
      </c>
      <c r="AT376">
        <v>189</v>
      </c>
      <c r="AU376">
        <v>111</v>
      </c>
      <c r="AV376">
        <v>284</v>
      </c>
      <c r="AW376">
        <v>71</v>
      </c>
      <c r="AX376">
        <v>96</v>
      </c>
      <c r="AY376">
        <v>64</v>
      </c>
      <c r="AZ376">
        <v>131</v>
      </c>
      <c r="BA376">
        <v>126</v>
      </c>
      <c r="BB376">
        <v>708</v>
      </c>
      <c r="BC376">
        <v>971</v>
      </c>
      <c r="BD376">
        <v>340</v>
      </c>
      <c r="BE376">
        <v>439</v>
      </c>
      <c r="BF376">
        <v>325</v>
      </c>
      <c r="BG376">
        <v>110</v>
      </c>
      <c r="BH376">
        <v>93</v>
      </c>
      <c r="BI376">
        <v>44</v>
      </c>
      <c r="BJ376">
        <v>46</v>
      </c>
      <c r="BK376">
        <v>5.2312004000000002E-2</v>
      </c>
      <c r="BL376">
        <v>4.4138253000000002E-2</v>
      </c>
      <c r="BM376">
        <v>2.5922466000000002E-2</v>
      </c>
      <c r="BN376">
        <v>6.6324147999999999E-2</v>
      </c>
      <c r="BO376">
        <v>1.6581037E-2</v>
      </c>
      <c r="BP376">
        <v>2.2419430000000001E-2</v>
      </c>
      <c r="BQ376">
        <v>1.4946287000000001E-2</v>
      </c>
      <c r="BR376">
        <v>3.0593181000000001E-2</v>
      </c>
      <c r="BS376">
        <v>2.9425501999999999E-2</v>
      </c>
      <c r="BT376">
        <v>0.165343298</v>
      </c>
      <c r="BU376">
        <v>0.226763195</v>
      </c>
      <c r="BV376">
        <v>7.9402149000000005E-2</v>
      </c>
      <c r="BW376">
        <v>0.102522186</v>
      </c>
      <c r="BX376">
        <v>7.5899113000000004E-2</v>
      </c>
      <c r="BY376">
        <v>2.5688929999999999E-2</v>
      </c>
      <c r="BZ376">
        <v>2.1718823000000002E-2</v>
      </c>
      <c r="CA376">
        <v>44</v>
      </c>
      <c r="CB376">
        <v>15</v>
      </c>
      <c r="CC376">
        <v>11</v>
      </c>
      <c r="CD376">
        <v>0.13580246900000001</v>
      </c>
      <c r="CE376">
        <v>0.54320987700000001</v>
      </c>
      <c r="CF376">
        <v>0.185185185</v>
      </c>
      <c r="CG376" t="s">
        <v>157</v>
      </c>
      <c r="CH376" t="s">
        <v>2108</v>
      </c>
      <c r="CI376" t="s">
        <v>2100</v>
      </c>
      <c r="CJ376" t="s">
        <v>2101</v>
      </c>
      <c r="CK376" t="s">
        <v>2102</v>
      </c>
      <c r="CL376" t="s">
        <v>2109</v>
      </c>
    </row>
    <row r="377" spans="1:90">
      <c r="A377" s="1">
        <v>43960</v>
      </c>
      <c r="B377" t="s">
        <v>1484</v>
      </c>
      <c r="C377">
        <v>2346</v>
      </c>
      <c r="D377" t="s">
        <v>384</v>
      </c>
      <c r="E377">
        <v>1</v>
      </c>
      <c r="F377" t="s">
        <v>255</v>
      </c>
      <c r="G377" t="s">
        <v>41</v>
      </c>
      <c r="H377">
        <v>41</v>
      </c>
      <c r="I377" t="s">
        <v>201</v>
      </c>
      <c r="J377" t="s">
        <v>206</v>
      </c>
      <c r="K377">
        <v>168</v>
      </c>
      <c r="L377">
        <v>349740.77380000002</v>
      </c>
      <c r="M377">
        <v>3387</v>
      </c>
      <c r="N377">
        <v>2</v>
      </c>
      <c r="O377">
        <v>182</v>
      </c>
      <c r="P377">
        <v>465</v>
      </c>
      <c r="Q377">
        <v>1655</v>
      </c>
      <c r="R377">
        <v>892</v>
      </c>
      <c r="S377">
        <v>191</v>
      </c>
      <c r="T377">
        <v>5.9049299999999999E-4</v>
      </c>
      <c r="U377">
        <v>5.3734868999999998E-2</v>
      </c>
      <c r="V377">
        <v>0.13728963699999999</v>
      </c>
      <c r="W377">
        <v>0.48863300900000001</v>
      </c>
      <c r="X377">
        <v>0.26335990599999998</v>
      </c>
      <c r="Y377">
        <v>5.6392087E-2</v>
      </c>
      <c r="Z377">
        <v>15</v>
      </c>
      <c r="AA377">
        <v>25</v>
      </c>
      <c r="AB377">
        <v>149</v>
      </c>
      <c r="AC377">
        <v>354</v>
      </c>
      <c r="AD377">
        <v>750</v>
      </c>
      <c r="AE377">
        <v>837</v>
      </c>
      <c r="AF377">
        <v>561</v>
      </c>
      <c r="AG377">
        <v>365</v>
      </c>
      <c r="AH377">
        <v>331</v>
      </c>
      <c r="AI377">
        <v>4.428698E-3</v>
      </c>
      <c r="AJ377">
        <v>7.3811629999999996E-3</v>
      </c>
      <c r="AK377">
        <v>4.3991732999999998E-2</v>
      </c>
      <c r="AL377">
        <v>0.10451727199999999</v>
      </c>
      <c r="AM377">
        <v>0.22143489799999999</v>
      </c>
      <c r="AN377">
        <v>0.24712134599999999</v>
      </c>
      <c r="AO377">
        <v>0.16563330400000001</v>
      </c>
      <c r="AP377">
        <v>0.10776498399999999</v>
      </c>
      <c r="AQ377">
        <v>9.7726601999999996E-2</v>
      </c>
      <c r="AR377">
        <v>8025</v>
      </c>
      <c r="AS377">
        <v>372</v>
      </c>
      <c r="AT377">
        <v>271</v>
      </c>
      <c r="AU377">
        <v>151</v>
      </c>
      <c r="AV377">
        <v>449</v>
      </c>
      <c r="AW377">
        <v>102</v>
      </c>
      <c r="AX377">
        <v>178</v>
      </c>
      <c r="AY377">
        <v>174</v>
      </c>
      <c r="AZ377">
        <v>330</v>
      </c>
      <c r="BA377">
        <v>295</v>
      </c>
      <c r="BB377">
        <v>1465</v>
      </c>
      <c r="BC377">
        <v>1696</v>
      </c>
      <c r="BD377">
        <v>683</v>
      </c>
      <c r="BE377">
        <v>1058</v>
      </c>
      <c r="BF377">
        <v>563</v>
      </c>
      <c r="BG377">
        <v>159</v>
      </c>
      <c r="BH377">
        <v>79</v>
      </c>
      <c r="BI377">
        <v>44.4</v>
      </c>
      <c r="BJ377">
        <v>46</v>
      </c>
      <c r="BK377">
        <v>4.6355140000000003E-2</v>
      </c>
      <c r="BL377">
        <v>3.3769470000000003E-2</v>
      </c>
      <c r="BM377">
        <v>1.8816198999999999E-2</v>
      </c>
      <c r="BN377">
        <v>5.5950156000000001E-2</v>
      </c>
      <c r="BO377">
        <v>1.2710279999999999E-2</v>
      </c>
      <c r="BP377">
        <v>2.2180684999999999E-2</v>
      </c>
      <c r="BQ377">
        <v>2.1682243E-2</v>
      </c>
      <c r="BR377">
        <v>4.1121495000000001E-2</v>
      </c>
      <c r="BS377">
        <v>3.6760124999999998E-2</v>
      </c>
      <c r="BT377">
        <v>0.182554517</v>
      </c>
      <c r="BU377">
        <v>0.21133956400000001</v>
      </c>
      <c r="BV377">
        <v>8.5109034E-2</v>
      </c>
      <c r="BW377">
        <v>0.13183800600000001</v>
      </c>
      <c r="BX377">
        <v>7.0155762999999996E-2</v>
      </c>
      <c r="BY377">
        <v>1.9813084000000002E-2</v>
      </c>
      <c r="BZ377">
        <v>9.8442370000000005E-3</v>
      </c>
      <c r="CA377">
        <v>60</v>
      </c>
      <c r="CB377">
        <v>45</v>
      </c>
      <c r="CC377">
        <v>15</v>
      </c>
      <c r="CD377">
        <v>8.9285714000000002E-2</v>
      </c>
      <c r="CE377">
        <v>0.35714285699999998</v>
      </c>
      <c r="CF377">
        <v>0.26785714300000002</v>
      </c>
      <c r="CG377" t="s">
        <v>159</v>
      </c>
      <c r="CH377" t="s">
        <v>2110</v>
      </c>
      <c r="CI377" t="s">
        <v>2111</v>
      </c>
      <c r="CJ377" t="s">
        <v>167</v>
      </c>
      <c r="CK377" t="s">
        <v>2102</v>
      </c>
      <c r="CL377" t="s">
        <v>2112</v>
      </c>
    </row>
    <row r="378" spans="1:90">
      <c r="A378" s="1">
        <v>43969</v>
      </c>
      <c r="B378" t="s">
        <v>1485</v>
      </c>
      <c r="C378">
        <v>6825</v>
      </c>
      <c r="D378" t="s">
        <v>331</v>
      </c>
      <c r="E378">
        <v>1</v>
      </c>
      <c r="F378" t="s">
        <v>253</v>
      </c>
      <c r="G378" t="s">
        <v>151</v>
      </c>
      <c r="H378">
        <v>35</v>
      </c>
      <c r="I378" t="s">
        <v>201</v>
      </c>
      <c r="J378" t="s">
        <v>204</v>
      </c>
      <c r="K378">
        <v>105</v>
      </c>
      <c r="L378">
        <v>1774377.324</v>
      </c>
      <c r="M378">
        <v>2026</v>
      </c>
      <c r="N378">
        <v>0</v>
      </c>
      <c r="O378">
        <v>130</v>
      </c>
      <c r="P378">
        <v>443</v>
      </c>
      <c r="Q378">
        <v>921</v>
      </c>
      <c r="R378">
        <v>397</v>
      </c>
      <c r="S378">
        <v>135</v>
      </c>
      <c r="T378">
        <v>0</v>
      </c>
      <c r="U378">
        <v>6.4165844E-2</v>
      </c>
      <c r="V378">
        <v>0.218657453</v>
      </c>
      <c r="W378">
        <v>0.45459032599999999</v>
      </c>
      <c r="X378">
        <v>0.195952616</v>
      </c>
      <c r="Y378">
        <v>6.6633761E-2</v>
      </c>
      <c r="Z378">
        <v>10</v>
      </c>
      <c r="AA378">
        <v>24</v>
      </c>
      <c r="AB378">
        <v>117</v>
      </c>
      <c r="AC378">
        <v>300</v>
      </c>
      <c r="AD378">
        <v>490</v>
      </c>
      <c r="AE378">
        <v>418</v>
      </c>
      <c r="AF378">
        <v>240</v>
      </c>
      <c r="AG378">
        <v>198</v>
      </c>
      <c r="AH378">
        <v>229</v>
      </c>
      <c r="AI378">
        <v>4.9358340000000001E-3</v>
      </c>
      <c r="AJ378">
        <v>1.1846002E-2</v>
      </c>
      <c r="AK378">
        <v>5.7749259999999997E-2</v>
      </c>
      <c r="AL378">
        <v>0.148075025</v>
      </c>
      <c r="AM378">
        <v>0.241855874</v>
      </c>
      <c r="AN378">
        <v>0.20631786799999999</v>
      </c>
      <c r="AO378">
        <v>0.11846002</v>
      </c>
      <c r="AP378">
        <v>9.7729516000000002E-2</v>
      </c>
      <c r="AQ378">
        <v>0.11303060199999999</v>
      </c>
      <c r="AR378">
        <v>4888</v>
      </c>
      <c r="AS378">
        <v>298</v>
      </c>
      <c r="AT378">
        <v>183</v>
      </c>
      <c r="AU378">
        <v>94</v>
      </c>
      <c r="AV378">
        <v>316</v>
      </c>
      <c r="AW378">
        <v>71</v>
      </c>
      <c r="AX378">
        <v>126</v>
      </c>
      <c r="AY378">
        <v>101</v>
      </c>
      <c r="AZ378">
        <v>220</v>
      </c>
      <c r="BA378">
        <v>248</v>
      </c>
      <c r="BB378">
        <v>950</v>
      </c>
      <c r="BC378">
        <v>1060</v>
      </c>
      <c r="BD378">
        <v>347</v>
      </c>
      <c r="BE378">
        <v>521</v>
      </c>
      <c r="BF378">
        <v>257</v>
      </c>
      <c r="BG378">
        <v>63</v>
      </c>
      <c r="BH378">
        <v>33</v>
      </c>
      <c r="BI378">
        <v>40.799999999999997</v>
      </c>
      <c r="BJ378">
        <v>42</v>
      </c>
      <c r="BK378">
        <v>6.096563E-2</v>
      </c>
      <c r="BL378">
        <v>3.7438625000000003E-2</v>
      </c>
      <c r="BM378">
        <v>1.9230769000000002E-2</v>
      </c>
      <c r="BN378">
        <v>6.4648118000000004E-2</v>
      </c>
      <c r="BO378">
        <v>1.4525368E-2</v>
      </c>
      <c r="BP378">
        <v>2.5777413999999998E-2</v>
      </c>
      <c r="BQ378">
        <v>2.0662848000000001E-2</v>
      </c>
      <c r="BR378">
        <v>4.5008183E-2</v>
      </c>
      <c r="BS378">
        <v>5.0736497999999998E-2</v>
      </c>
      <c r="BT378">
        <v>0.194353519</v>
      </c>
      <c r="BU378">
        <v>0.21685761000000001</v>
      </c>
      <c r="BV378">
        <v>7.099018E-2</v>
      </c>
      <c r="BW378">
        <v>0.106587561</v>
      </c>
      <c r="BX378">
        <v>5.2577740999999997E-2</v>
      </c>
      <c r="BY378">
        <v>1.2888706999999999E-2</v>
      </c>
      <c r="BZ378">
        <v>6.7512270000000003E-3</v>
      </c>
      <c r="CA378">
        <v>26</v>
      </c>
      <c r="CB378">
        <v>35</v>
      </c>
      <c r="CC378">
        <v>3</v>
      </c>
      <c r="CD378">
        <v>2.8571428999999999E-2</v>
      </c>
      <c r="CE378">
        <v>0.24761904800000001</v>
      </c>
      <c r="CF378">
        <v>0.33333333300000001</v>
      </c>
      <c r="CG378" t="s">
        <v>162</v>
      </c>
      <c r="CH378" t="s">
        <v>2113</v>
      </c>
      <c r="CI378" t="s">
        <v>2111</v>
      </c>
      <c r="CJ378" t="s">
        <v>2114</v>
      </c>
      <c r="CK378" t="s">
        <v>2105</v>
      </c>
      <c r="CL378" t="s">
        <v>2112</v>
      </c>
    </row>
    <row r="379" spans="1:90">
      <c r="A379" s="1">
        <v>43968</v>
      </c>
      <c r="B379" t="s">
        <v>1486</v>
      </c>
      <c r="C379">
        <v>5422</v>
      </c>
      <c r="D379" t="s">
        <v>998</v>
      </c>
      <c r="E379">
        <v>1</v>
      </c>
      <c r="F379" t="s">
        <v>253</v>
      </c>
      <c r="G379" t="s">
        <v>143</v>
      </c>
      <c r="H379">
        <v>44</v>
      </c>
      <c r="I379" t="s">
        <v>228</v>
      </c>
      <c r="J379" t="s">
        <v>214</v>
      </c>
      <c r="K379">
        <v>136</v>
      </c>
      <c r="L379">
        <v>505787.5</v>
      </c>
      <c r="M379">
        <v>3100</v>
      </c>
      <c r="N379">
        <v>2</v>
      </c>
      <c r="O379">
        <v>213</v>
      </c>
      <c r="P379">
        <v>705</v>
      </c>
      <c r="Q379">
        <v>1287</v>
      </c>
      <c r="R379">
        <v>670</v>
      </c>
      <c r="S379">
        <v>223</v>
      </c>
      <c r="T379">
        <v>6.45161E-4</v>
      </c>
      <c r="U379">
        <v>6.8709676999999997E-2</v>
      </c>
      <c r="V379">
        <v>0.22741935499999999</v>
      </c>
      <c r="W379">
        <v>0.41516129000000002</v>
      </c>
      <c r="X379">
        <v>0.216129032</v>
      </c>
      <c r="Y379">
        <v>7.1935483999999994E-2</v>
      </c>
      <c r="Z379">
        <v>6</v>
      </c>
      <c r="AA379">
        <v>36</v>
      </c>
      <c r="AB379">
        <v>212</v>
      </c>
      <c r="AC379">
        <v>569</v>
      </c>
      <c r="AD379">
        <v>672</v>
      </c>
      <c r="AE379">
        <v>620</v>
      </c>
      <c r="AF379">
        <v>407</v>
      </c>
      <c r="AG379">
        <v>305</v>
      </c>
      <c r="AH379">
        <v>273</v>
      </c>
      <c r="AI379">
        <v>1.9354839999999999E-3</v>
      </c>
      <c r="AJ379">
        <v>1.1612903000000001E-2</v>
      </c>
      <c r="AK379">
        <v>6.8387096999999994E-2</v>
      </c>
      <c r="AL379">
        <v>0.18354838700000001</v>
      </c>
      <c r="AM379">
        <v>0.216774194</v>
      </c>
      <c r="AN379">
        <v>0.2</v>
      </c>
      <c r="AO379">
        <v>0.13129032299999999</v>
      </c>
      <c r="AP379">
        <v>9.8387097000000007E-2</v>
      </c>
      <c r="AQ379">
        <v>8.8064515999999995E-2</v>
      </c>
      <c r="AR379">
        <v>8061</v>
      </c>
      <c r="AS379">
        <v>598</v>
      </c>
      <c r="AT379">
        <v>304</v>
      </c>
      <c r="AU379">
        <v>192</v>
      </c>
      <c r="AV379">
        <v>507</v>
      </c>
      <c r="AW379">
        <v>97</v>
      </c>
      <c r="AX379">
        <v>213</v>
      </c>
      <c r="AY379">
        <v>157</v>
      </c>
      <c r="AZ379">
        <v>412</v>
      </c>
      <c r="BA379">
        <v>446</v>
      </c>
      <c r="BB379">
        <v>1885</v>
      </c>
      <c r="BC379">
        <v>1610</v>
      </c>
      <c r="BD379">
        <v>440</v>
      </c>
      <c r="BE379">
        <v>624</v>
      </c>
      <c r="BF379">
        <v>387</v>
      </c>
      <c r="BG379">
        <v>103</v>
      </c>
      <c r="BH379">
        <v>86</v>
      </c>
      <c r="BI379">
        <v>38.5</v>
      </c>
      <c r="BJ379">
        <v>39</v>
      </c>
      <c r="BK379">
        <v>7.4184343999999999E-2</v>
      </c>
      <c r="BL379">
        <v>3.7712442999999998E-2</v>
      </c>
      <c r="BM379">
        <v>2.3818385000000001E-2</v>
      </c>
      <c r="BN379">
        <v>6.2895422000000006E-2</v>
      </c>
      <c r="BO379">
        <v>1.2033245999999999E-2</v>
      </c>
      <c r="BP379">
        <v>2.6423520999999998E-2</v>
      </c>
      <c r="BQ379">
        <v>1.9476492000000001E-2</v>
      </c>
      <c r="BR379">
        <v>5.1110283999999999E-2</v>
      </c>
      <c r="BS379">
        <v>5.5328123E-2</v>
      </c>
      <c r="BT379">
        <v>0.23384195499999999</v>
      </c>
      <c r="BU379">
        <v>0.199727081</v>
      </c>
      <c r="BV379">
        <v>5.4583799000000002E-2</v>
      </c>
      <c r="BW379">
        <v>7.7409750999999999E-2</v>
      </c>
      <c r="BX379">
        <v>4.8008931999999997E-2</v>
      </c>
      <c r="BY379">
        <v>1.2777571E-2</v>
      </c>
      <c r="BZ379">
        <v>1.0668652000000001E-2</v>
      </c>
      <c r="CA379">
        <v>28</v>
      </c>
      <c r="CB379">
        <v>31</v>
      </c>
      <c r="CC379">
        <v>20</v>
      </c>
      <c r="CD379">
        <v>0.147058824</v>
      </c>
      <c r="CE379">
        <v>0.20588235299999999</v>
      </c>
      <c r="CF379">
        <v>0.227941176</v>
      </c>
      <c r="CG379" t="s">
        <v>164</v>
      </c>
      <c r="CH379" t="s">
        <v>2108</v>
      </c>
      <c r="CI379" t="s">
        <v>2104</v>
      </c>
      <c r="CJ379" t="s">
        <v>2101</v>
      </c>
      <c r="CK379" t="s">
        <v>2105</v>
      </c>
      <c r="CL379" t="s">
        <v>2109</v>
      </c>
    </row>
    <row r="380" spans="1:90">
      <c r="A380" s="1">
        <v>43967</v>
      </c>
      <c r="B380" t="s">
        <v>1487</v>
      </c>
      <c r="C380">
        <v>1765</v>
      </c>
      <c r="D380" t="s">
        <v>531</v>
      </c>
      <c r="E380">
        <v>2</v>
      </c>
      <c r="F380" t="s">
        <v>253</v>
      </c>
      <c r="G380" t="s">
        <v>72</v>
      </c>
      <c r="H380">
        <v>39</v>
      </c>
      <c r="I380" t="s">
        <v>201</v>
      </c>
      <c r="J380" t="s">
        <v>202</v>
      </c>
      <c r="K380">
        <v>158</v>
      </c>
      <c r="L380">
        <v>283385.09490000003</v>
      </c>
      <c r="M380">
        <v>3304</v>
      </c>
      <c r="N380">
        <v>4</v>
      </c>
      <c r="O380">
        <v>162</v>
      </c>
      <c r="P380">
        <v>975</v>
      </c>
      <c r="Q380">
        <v>1157</v>
      </c>
      <c r="R380">
        <v>888</v>
      </c>
      <c r="S380">
        <v>118</v>
      </c>
      <c r="T380">
        <v>1.210654E-3</v>
      </c>
      <c r="U380">
        <v>4.9031476999999997E-2</v>
      </c>
      <c r="V380">
        <v>0.29509685200000002</v>
      </c>
      <c r="W380">
        <v>0.35018159799999998</v>
      </c>
      <c r="X380">
        <v>0.26876513299999999</v>
      </c>
      <c r="Y380">
        <v>3.5714285999999998E-2</v>
      </c>
      <c r="Z380">
        <v>0</v>
      </c>
      <c r="AA380">
        <v>53</v>
      </c>
      <c r="AB380">
        <v>192</v>
      </c>
      <c r="AC380">
        <v>790</v>
      </c>
      <c r="AD380">
        <v>667</v>
      </c>
      <c r="AE380">
        <v>462</v>
      </c>
      <c r="AF380">
        <v>401</v>
      </c>
      <c r="AG380">
        <v>401</v>
      </c>
      <c r="AH380">
        <v>338</v>
      </c>
      <c r="AI380">
        <v>0</v>
      </c>
      <c r="AJ380">
        <v>1.6041162000000001E-2</v>
      </c>
      <c r="AK380">
        <v>5.8111379999999997E-2</v>
      </c>
      <c r="AL380">
        <v>0.23910411600000001</v>
      </c>
      <c r="AM380">
        <v>0.20187651300000001</v>
      </c>
      <c r="AN380">
        <v>0.13983050799999999</v>
      </c>
      <c r="AO380">
        <v>0.121368039</v>
      </c>
      <c r="AP380">
        <v>0.121368039</v>
      </c>
      <c r="AQ380">
        <v>0.102300242</v>
      </c>
      <c r="AR380">
        <v>8354</v>
      </c>
      <c r="AS380">
        <v>701</v>
      </c>
      <c r="AT380">
        <v>372</v>
      </c>
      <c r="AU380">
        <v>213</v>
      </c>
      <c r="AV380">
        <v>577</v>
      </c>
      <c r="AW380">
        <v>138</v>
      </c>
      <c r="AX380">
        <v>251</v>
      </c>
      <c r="AY380">
        <v>181</v>
      </c>
      <c r="AZ380">
        <v>482</v>
      </c>
      <c r="BA380">
        <v>650</v>
      </c>
      <c r="BB380">
        <v>2330</v>
      </c>
      <c r="BC380">
        <v>1703</v>
      </c>
      <c r="BD380">
        <v>276</v>
      </c>
      <c r="BE380">
        <v>322</v>
      </c>
      <c r="BF380">
        <v>135</v>
      </c>
      <c r="BG380">
        <v>17</v>
      </c>
      <c r="BH380">
        <v>6</v>
      </c>
      <c r="BI380">
        <v>32.9</v>
      </c>
      <c r="BJ380">
        <v>34</v>
      </c>
      <c r="BK380">
        <v>8.3911897999999999E-2</v>
      </c>
      <c r="BL380">
        <v>4.4529566999999999E-2</v>
      </c>
      <c r="BM380">
        <v>2.5496768E-2</v>
      </c>
      <c r="BN380">
        <v>6.9068710000000005E-2</v>
      </c>
      <c r="BO380">
        <v>1.6519032999999999E-2</v>
      </c>
      <c r="BP380">
        <v>3.0045486999999999E-2</v>
      </c>
      <c r="BQ380">
        <v>2.1666267999999999E-2</v>
      </c>
      <c r="BR380">
        <v>5.7696912000000003E-2</v>
      </c>
      <c r="BS380">
        <v>7.7807038999999995E-2</v>
      </c>
      <c r="BT380">
        <v>0.27890830700000002</v>
      </c>
      <c r="BU380">
        <v>0.203854441</v>
      </c>
      <c r="BV380">
        <v>3.3038065999999998E-2</v>
      </c>
      <c r="BW380">
        <v>3.8544410000000001E-2</v>
      </c>
      <c r="BX380">
        <v>1.6159923E-2</v>
      </c>
      <c r="BY380">
        <v>2.0349529999999999E-3</v>
      </c>
      <c r="BZ380">
        <v>7.1821899999999998E-4</v>
      </c>
      <c r="CA380">
        <v>45</v>
      </c>
      <c r="CB380">
        <v>27</v>
      </c>
      <c r="CC380">
        <v>20</v>
      </c>
      <c r="CD380">
        <v>0.12658227799999999</v>
      </c>
      <c r="CE380">
        <v>0.28481012700000002</v>
      </c>
      <c r="CF380">
        <v>0.170886076</v>
      </c>
      <c r="CG380" t="s">
        <v>157</v>
      </c>
      <c r="CH380" t="s">
        <v>2108</v>
      </c>
      <c r="CI380" t="s">
        <v>2100</v>
      </c>
      <c r="CJ380" t="s">
        <v>2101</v>
      </c>
      <c r="CK380" t="s">
        <v>2102</v>
      </c>
      <c r="CL380" t="s">
        <v>2109</v>
      </c>
    </row>
    <row r="381" spans="1:90">
      <c r="A381" s="1">
        <v>43964</v>
      </c>
      <c r="B381" t="s">
        <v>1488</v>
      </c>
      <c r="C381">
        <v>1765</v>
      </c>
      <c r="D381" t="s">
        <v>650</v>
      </c>
      <c r="E381">
        <v>2</v>
      </c>
      <c r="F381" t="s">
        <v>255</v>
      </c>
      <c r="G381" t="s">
        <v>79</v>
      </c>
      <c r="H381">
        <v>48</v>
      </c>
      <c r="I381" t="s">
        <v>201</v>
      </c>
      <c r="J381" t="s">
        <v>193</v>
      </c>
      <c r="K381">
        <v>83</v>
      </c>
      <c r="L381">
        <v>354565.66269999999</v>
      </c>
      <c r="M381">
        <v>2070</v>
      </c>
      <c r="N381">
        <v>4</v>
      </c>
      <c r="O381">
        <v>134</v>
      </c>
      <c r="P381">
        <v>350</v>
      </c>
      <c r="Q381">
        <v>698</v>
      </c>
      <c r="R381">
        <v>609</v>
      </c>
      <c r="S381">
        <v>275</v>
      </c>
      <c r="T381">
        <v>1.9323669999999999E-3</v>
      </c>
      <c r="U381">
        <v>6.4734299999999995E-2</v>
      </c>
      <c r="V381">
        <v>0.169082126</v>
      </c>
      <c r="W381">
        <v>0.33719806800000002</v>
      </c>
      <c r="X381">
        <v>0.29420289900000002</v>
      </c>
      <c r="Y381">
        <v>0.13285024200000001</v>
      </c>
      <c r="Z381">
        <v>9</v>
      </c>
      <c r="AA381">
        <v>26</v>
      </c>
      <c r="AB381">
        <v>106</v>
      </c>
      <c r="AC381">
        <v>212</v>
      </c>
      <c r="AD381">
        <v>305</v>
      </c>
      <c r="AE381">
        <v>334</v>
      </c>
      <c r="AF381">
        <v>347</v>
      </c>
      <c r="AG381">
        <v>271</v>
      </c>
      <c r="AH381">
        <v>460</v>
      </c>
      <c r="AI381">
        <v>4.3478259999999999E-3</v>
      </c>
      <c r="AJ381">
        <v>1.2560386E-2</v>
      </c>
      <c r="AK381">
        <v>5.1207729E-2</v>
      </c>
      <c r="AL381">
        <v>0.102415459</v>
      </c>
      <c r="AM381">
        <v>0.147342995</v>
      </c>
      <c r="AN381">
        <v>0.16135265700000001</v>
      </c>
      <c r="AO381">
        <v>0.16763285</v>
      </c>
      <c r="AP381">
        <v>0.13091787399999999</v>
      </c>
      <c r="AQ381">
        <v>0.222222222</v>
      </c>
      <c r="AR381">
        <v>5127</v>
      </c>
      <c r="AS381">
        <v>215</v>
      </c>
      <c r="AT381">
        <v>157</v>
      </c>
      <c r="AU381">
        <v>121</v>
      </c>
      <c r="AV381">
        <v>357</v>
      </c>
      <c r="AW381">
        <v>87</v>
      </c>
      <c r="AX381">
        <v>148</v>
      </c>
      <c r="AY381">
        <v>116</v>
      </c>
      <c r="AZ381">
        <v>229</v>
      </c>
      <c r="BA381">
        <v>151</v>
      </c>
      <c r="BB381">
        <v>812</v>
      </c>
      <c r="BC381">
        <v>1314</v>
      </c>
      <c r="BD381">
        <v>448</v>
      </c>
      <c r="BE381">
        <v>603</v>
      </c>
      <c r="BF381">
        <v>273</v>
      </c>
      <c r="BG381">
        <v>61</v>
      </c>
      <c r="BH381">
        <v>35</v>
      </c>
      <c r="BI381">
        <v>42.9</v>
      </c>
      <c r="BJ381">
        <v>46</v>
      </c>
      <c r="BK381">
        <v>4.1934855E-2</v>
      </c>
      <c r="BL381">
        <v>3.0622196000000001E-2</v>
      </c>
      <c r="BM381">
        <v>2.3600546E-2</v>
      </c>
      <c r="BN381">
        <v>6.9631363000000002E-2</v>
      </c>
      <c r="BO381">
        <v>1.6968988000000001E-2</v>
      </c>
      <c r="BP381">
        <v>2.8866783999999999E-2</v>
      </c>
      <c r="BQ381">
        <v>2.2625316999999999E-2</v>
      </c>
      <c r="BR381">
        <v>4.4665495999999999E-2</v>
      </c>
      <c r="BS381">
        <v>2.9451920999999999E-2</v>
      </c>
      <c r="BT381">
        <v>0.15837721900000001</v>
      </c>
      <c r="BU381">
        <v>0.25629022800000001</v>
      </c>
      <c r="BV381">
        <v>8.7380533999999996E-2</v>
      </c>
      <c r="BW381">
        <v>0.117612639</v>
      </c>
      <c r="BX381">
        <v>5.3247513000000003E-2</v>
      </c>
      <c r="BY381">
        <v>1.1897796E-2</v>
      </c>
      <c r="BZ381">
        <v>6.826604E-3</v>
      </c>
      <c r="CA381">
        <v>25</v>
      </c>
      <c r="CB381">
        <v>10</v>
      </c>
      <c r="CC381">
        <v>7</v>
      </c>
      <c r="CD381">
        <v>8.4337349000000006E-2</v>
      </c>
      <c r="CE381">
        <v>0.30120481900000001</v>
      </c>
      <c r="CF381">
        <v>0.120481928</v>
      </c>
      <c r="CG381" t="s">
        <v>157</v>
      </c>
      <c r="CH381" t="s">
        <v>2108</v>
      </c>
      <c r="CI381" t="s">
        <v>2100</v>
      </c>
      <c r="CJ381" t="s">
        <v>2101</v>
      </c>
      <c r="CK381" t="s">
        <v>2102</v>
      </c>
      <c r="CL381" t="s">
        <v>2109</v>
      </c>
    </row>
    <row r="382" spans="1:90">
      <c r="A382" s="1">
        <v>43958</v>
      </c>
      <c r="B382" s="2" t="s">
        <v>1489</v>
      </c>
      <c r="C382">
        <v>1765</v>
      </c>
      <c r="D382" t="s">
        <v>614</v>
      </c>
      <c r="E382">
        <v>1</v>
      </c>
      <c r="F382" t="s">
        <v>255</v>
      </c>
      <c r="G382" t="s">
        <v>91</v>
      </c>
      <c r="H382">
        <v>39</v>
      </c>
      <c r="I382" t="s">
        <v>201</v>
      </c>
      <c r="J382" t="s">
        <v>179</v>
      </c>
      <c r="K382">
        <v>291</v>
      </c>
      <c r="L382">
        <v>356149.11339999997</v>
      </c>
      <c r="M382">
        <v>3692</v>
      </c>
      <c r="N382">
        <v>1</v>
      </c>
      <c r="O382">
        <v>294</v>
      </c>
      <c r="P382">
        <v>605</v>
      </c>
      <c r="Q382">
        <v>1898</v>
      </c>
      <c r="R382">
        <v>789</v>
      </c>
      <c r="S382">
        <v>105</v>
      </c>
      <c r="T382">
        <v>2.7085599999999998E-4</v>
      </c>
      <c r="U382">
        <v>7.9631636000000006E-2</v>
      </c>
      <c r="V382">
        <v>0.163867822</v>
      </c>
      <c r="W382">
        <v>0.51408450699999997</v>
      </c>
      <c r="X382">
        <v>0.21370530900000001</v>
      </c>
      <c r="Y382">
        <v>2.8439869999999999E-2</v>
      </c>
      <c r="Z382">
        <v>8</v>
      </c>
      <c r="AA382">
        <v>60</v>
      </c>
      <c r="AB382">
        <v>256</v>
      </c>
      <c r="AC382">
        <v>390</v>
      </c>
      <c r="AD382">
        <v>911</v>
      </c>
      <c r="AE382">
        <v>1024</v>
      </c>
      <c r="AF382">
        <v>536</v>
      </c>
      <c r="AG382">
        <v>323</v>
      </c>
      <c r="AH382">
        <v>184</v>
      </c>
      <c r="AI382">
        <v>2.166847E-3</v>
      </c>
      <c r="AJ382">
        <v>1.6251353999999999E-2</v>
      </c>
      <c r="AK382">
        <v>6.9339111999999994E-2</v>
      </c>
      <c r="AL382">
        <v>0.105633803</v>
      </c>
      <c r="AM382">
        <v>0.246749729</v>
      </c>
      <c r="AN382">
        <v>0.27735644599999998</v>
      </c>
      <c r="AO382">
        <v>0.14517876499999999</v>
      </c>
      <c r="AP382">
        <v>8.7486457000000004E-2</v>
      </c>
      <c r="AQ382">
        <v>4.9837486E-2</v>
      </c>
      <c r="AR382">
        <v>8812</v>
      </c>
      <c r="AS382">
        <v>418</v>
      </c>
      <c r="AT382">
        <v>253</v>
      </c>
      <c r="AU382">
        <v>193</v>
      </c>
      <c r="AV382">
        <v>533</v>
      </c>
      <c r="AW382">
        <v>132</v>
      </c>
      <c r="AX382">
        <v>237</v>
      </c>
      <c r="AY382">
        <v>225</v>
      </c>
      <c r="AZ382">
        <v>476</v>
      </c>
      <c r="BA382">
        <v>358</v>
      </c>
      <c r="BB382">
        <v>1612</v>
      </c>
      <c r="BC382">
        <v>1871</v>
      </c>
      <c r="BD382">
        <v>581</v>
      </c>
      <c r="BE382">
        <v>963</v>
      </c>
      <c r="BF382">
        <v>695</v>
      </c>
      <c r="BG382">
        <v>176</v>
      </c>
      <c r="BH382">
        <v>89</v>
      </c>
      <c r="BI382">
        <v>43</v>
      </c>
      <c r="BJ382">
        <v>44</v>
      </c>
      <c r="BK382">
        <v>4.7435314999999999E-2</v>
      </c>
      <c r="BL382">
        <v>2.8710849E-2</v>
      </c>
      <c r="BM382">
        <v>2.1901951999999999E-2</v>
      </c>
      <c r="BN382">
        <v>6.0485701000000003E-2</v>
      </c>
      <c r="BO382">
        <v>1.4979572999999999E-2</v>
      </c>
      <c r="BP382">
        <v>2.6895143E-2</v>
      </c>
      <c r="BQ382">
        <v>2.5533363999999999E-2</v>
      </c>
      <c r="BR382">
        <v>5.4017249000000003E-2</v>
      </c>
      <c r="BS382">
        <v>4.0626418999999997E-2</v>
      </c>
      <c r="BT382">
        <v>0.18293236500000001</v>
      </c>
      <c r="BU382">
        <v>0.21232410299999999</v>
      </c>
      <c r="BV382">
        <v>6.5932819000000004E-2</v>
      </c>
      <c r="BW382">
        <v>0.109282796</v>
      </c>
      <c r="BX382">
        <v>7.8869723000000003E-2</v>
      </c>
      <c r="BY382">
        <v>1.9972764E-2</v>
      </c>
      <c r="BZ382">
        <v>1.0099864E-2</v>
      </c>
      <c r="CA382">
        <v>49</v>
      </c>
      <c r="CB382">
        <v>81</v>
      </c>
      <c r="CC382">
        <v>82</v>
      </c>
      <c r="CD382">
        <v>0.28178694199999998</v>
      </c>
      <c r="CE382">
        <v>0.16838487999999999</v>
      </c>
      <c r="CF382">
        <v>0.27835051500000002</v>
      </c>
      <c r="CG382" t="s">
        <v>157</v>
      </c>
      <c r="CH382" t="s">
        <v>2108</v>
      </c>
      <c r="CI382" t="s">
        <v>2100</v>
      </c>
      <c r="CJ382" t="s">
        <v>2101</v>
      </c>
      <c r="CK382" t="s">
        <v>2102</v>
      </c>
      <c r="CL382" t="s">
        <v>2109</v>
      </c>
    </row>
    <row r="383" spans="1:90">
      <c r="A383" s="1">
        <v>43979</v>
      </c>
      <c r="B383" s="2" t="s">
        <v>1490</v>
      </c>
      <c r="C383">
        <v>2342</v>
      </c>
      <c r="D383" t="s">
        <v>469</v>
      </c>
      <c r="E383">
        <v>1</v>
      </c>
      <c r="F383" t="s">
        <v>253</v>
      </c>
      <c r="G383" t="s">
        <v>93</v>
      </c>
      <c r="H383">
        <v>27</v>
      </c>
      <c r="I383" t="s">
        <v>201</v>
      </c>
      <c r="J383" t="s">
        <v>175</v>
      </c>
      <c r="K383">
        <v>168</v>
      </c>
      <c r="L383">
        <v>252169.23209999999</v>
      </c>
      <c r="M383">
        <v>3182</v>
      </c>
      <c r="N383">
        <v>9</v>
      </c>
      <c r="O383">
        <v>286</v>
      </c>
      <c r="P383">
        <v>914</v>
      </c>
      <c r="Q383">
        <v>1693</v>
      </c>
      <c r="R383">
        <v>222</v>
      </c>
      <c r="S383">
        <v>58</v>
      </c>
      <c r="T383">
        <v>2.82841E-3</v>
      </c>
      <c r="U383">
        <v>8.9880578000000003E-2</v>
      </c>
      <c r="V383">
        <v>0.28724072899999997</v>
      </c>
      <c r="W383">
        <v>0.53205531100000003</v>
      </c>
      <c r="X383">
        <v>6.9767441999999999E-2</v>
      </c>
      <c r="Y383">
        <v>1.8227529999999999E-2</v>
      </c>
      <c r="Z383">
        <v>8</v>
      </c>
      <c r="AA383">
        <v>59</v>
      </c>
      <c r="AB383">
        <v>298</v>
      </c>
      <c r="AC383">
        <v>766</v>
      </c>
      <c r="AD383">
        <v>948</v>
      </c>
      <c r="AE383">
        <v>730</v>
      </c>
      <c r="AF383">
        <v>236</v>
      </c>
      <c r="AG383">
        <v>84</v>
      </c>
      <c r="AH383">
        <v>53</v>
      </c>
      <c r="AI383">
        <v>2.514142E-3</v>
      </c>
      <c r="AJ383">
        <v>1.8541798000000002E-2</v>
      </c>
      <c r="AK383">
        <v>9.3651790999999998E-2</v>
      </c>
      <c r="AL383">
        <v>0.240729101</v>
      </c>
      <c r="AM383">
        <v>0.29792583299999997</v>
      </c>
      <c r="AN383">
        <v>0.22941546199999999</v>
      </c>
      <c r="AO383">
        <v>7.4167189999999994E-2</v>
      </c>
      <c r="AP383">
        <v>2.6398491999999999E-2</v>
      </c>
      <c r="AQ383">
        <v>1.6656191000000001E-2</v>
      </c>
      <c r="AR383">
        <v>7339</v>
      </c>
      <c r="AS383">
        <v>580</v>
      </c>
      <c r="AT383">
        <v>304</v>
      </c>
      <c r="AU383">
        <v>176</v>
      </c>
      <c r="AV383">
        <v>450</v>
      </c>
      <c r="AW383">
        <v>97</v>
      </c>
      <c r="AX383">
        <v>188</v>
      </c>
      <c r="AY383">
        <v>188</v>
      </c>
      <c r="AZ383">
        <v>495</v>
      </c>
      <c r="BA383">
        <v>464</v>
      </c>
      <c r="BB383">
        <v>1280</v>
      </c>
      <c r="BC383">
        <v>1397</v>
      </c>
      <c r="BD383">
        <v>377</v>
      </c>
      <c r="BE383">
        <v>603</v>
      </c>
      <c r="BF383">
        <v>559</v>
      </c>
      <c r="BG383">
        <v>122</v>
      </c>
      <c r="BH383">
        <v>59</v>
      </c>
      <c r="BI383">
        <v>39.1</v>
      </c>
      <c r="BJ383">
        <v>39</v>
      </c>
      <c r="BK383">
        <v>7.9029841000000003E-2</v>
      </c>
      <c r="BL383">
        <v>4.1422537000000002E-2</v>
      </c>
      <c r="BM383">
        <v>2.3981468999999998E-2</v>
      </c>
      <c r="BN383">
        <v>6.1316256E-2</v>
      </c>
      <c r="BO383">
        <v>1.3217059999999999E-2</v>
      </c>
      <c r="BP383">
        <v>2.5616568999999999E-2</v>
      </c>
      <c r="BQ383">
        <v>2.5616568999999999E-2</v>
      </c>
      <c r="BR383">
        <v>6.7447881000000001E-2</v>
      </c>
      <c r="BS383">
        <v>6.3223872E-2</v>
      </c>
      <c r="BT383">
        <v>0.17441068300000001</v>
      </c>
      <c r="BU383">
        <v>0.19035290899999999</v>
      </c>
      <c r="BV383">
        <v>5.1369395999999998E-2</v>
      </c>
      <c r="BW383">
        <v>8.2163783000000004E-2</v>
      </c>
      <c r="BX383">
        <v>7.6168415000000003E-2</v>
      </c>
      <c r="BY383">
        <v>1.6623518E-2</v>
      </c>
      <c r="BZ383">
        <v>8.0392420000000003E-3</v>
      </c>
      <c r="CA383">
        <v>6</v>
      </c>
      <c r="CB383">
        <v>66</v>
      </c>
      <c r="CC383">
        <v>21</v>
      </c>
      <c r="CD383">
        <v>0.125</v>
      </c>
      <c r="CE383">
        <v>3.5714285999999998E-2</v>
      </c>
      <c r="CF383">
        <v>0.39285714300000002</v>
      </c>
      <c r="CG383" t="s">
        <v>158</v>
      </c>
      <c r="CH383" t="s">
        <v>2099</v>
      </c>
      <c r="CI383" t="s">
        <v>2100</v>
      </c>
      <c r="CJ383" t="s">
        <v>2101</v>
      </c>
      <c r="CK383" t="s">
        <v>2102</v>
      </c>
      <c r="CL383" t="s">
        <v>2103</v>
      </c>
    </row>
    <row r="384" spans="1:90">
      <c r="A384" s="1">
        <v>43964</v>
      </c>
      <c r="B384" t="s">
        <v>1491</v>
      </c>
      <c r="C384">
        <v>2342</v>
      </c>
      <c r="D384" t="s">
        <v>840</v>
      </c>
      <c r="E384">
        <v>1</v>
      </c>
      <c r="F384" t="s">
        <v>255</v>
      </c>
      <c r="G384" t="s">
        <v>36</v>
      </c>
      <c r="H384">
        <v>31</v>
      </c>
      <c r="I384" t="s">
        <v>228</v>
      </c>
      <c r="J384" t="s">
        <v>221</v>
      </c>
      <c r="K384">
        <v>182</v>
      </c>
      <c r="L384">
        <v>463858.51650000003</v>
      </c>
      <c r="M384">
        <v>3015</v>
      </c>
      <c r="N384">
        <v>7</v>
      </c>
      <c r="O384">
        <v>288</v>
      </c>
      <c r="P384">
        <v>828</v>
      </c>
      <c r="Q384">
        <v>1129</v>
      </c>
      <c r="R384">
        <v>582</v>
      </c>
      <c r="S384">
        <v>181</v>
      </c>
      <c r="T384">
        <v>2.3217250000000002E-3</v>
      </c>
      <c r="U384">
        <v>9.5522388E-2</v>
      </c>
      <c r="V384">
        <v>0.27462686600000003</v>
      </c>
      <c r="W384">
        <v>0.37446102799999997</v>
      </c>
      <c r="X384">
        <v>0.19303482599999999</v>
      </c>
      <c r="Y384">
        <v>6.0033166999999998E-2</v>
      </c>
      <c r="Z384">
        <v>11</v>
      </c>
      <c r="AA384">
        <v>117</v>
      </c>
      <c r="AB384">
        <v>313</v>
      </c>
      <c r="AC384">
        <v>523</v>
      </c>
      <c r="AD384">
        <v>550</v>
      </c>
      <c r="AE384">
        <v>651</v>
      </c>
      <c r="AF384">
        <v>413</v>
      </c>
      <c r="AG384">
        <v>237</v>
      </c>
      <c r="AH384">
        <v>200</v>
      </c>
      <c r="AI384">
        <v>3.6484249999999998E-3</v>
      </c>
      <c r="AJ384">
        <v>3.8805970000000002E-2</v>
      </c>
      <c r="AK384">
        <v>0.103814262</v>
      </c>
      <c r="AL384">
        <v>0.17346600300000001</v>
      </c>
      <c r="AM384">
        <v>0.18242122699999999</v>
      </c>
      <c r="AN384">
        <v>0.21592039800000001</v>
      </c>
      <c r="AO384">
        <v>0.13698175800000001</v>
      </c>
      <c r="AP384">
        <v>7.8606965000000001E-2</v>
      </c>
      <c r="AQ384">
        <v>6.6334991999999995E-2</v>
      </c>
      <c r="AR384">
        <v>7952</v>
      </c>
      <c r="AS384">
        <v>613</v>
      </c>
      <c r="AT384">
        <v>342</v>
      </c>
      <c r="AU384">
        <v>171</v>
      </c>
      <c r="AV384">
        <v>462</v>
      </c>
      <c r="AW384">
        <v>106</v>
      </c>
      <c r="AX384">
        <v>168</v>
      </c>
      <c r="AY384">
        <v>190</v>
      </c>
      <c r="AZ384">
        <v>595</v>
      </c>
      <c r="BA384">
        <v>533</v>
      </c>
      <c r="BB384">
        <v>1990</v>
      </c>
      <c r="BC384">
        <v>1397</v>
      </c>
      <c r="BD384">
        <v>416</v>
      </c>
      <c r="BE384">
        <v>486</v>
      </c>
      <c r="BF384">
        <v>328</v>
      </c>
      <c r="BG384">
        <v>101</v>
      </c>
      <c r="BH384">
        <v>54</v>
      </c>
      <c r="BI384">
        <v>36.4</v>
      </c>
      <c r="BJ384">
        <v>35</v>
      </c>
      <c r="BK384">
        <v>7.7087525000000004E-2</v>
      </c>
      <c r="BL384">
        <v>4.3008048E-2</v>
      </c>
      <c r="BM384">
        <v>2.1504024E-2</v>
      </c>
      <c r="BN384">
        <v>5.8098591999999998E-2</v>
      </c>
      <c r="BO384">
        <v>1.332998E-2</v>
      </c>
      <c r="BP384">
        <v>2.1126761000000001E-2</v>
      </c>
      <c r="BQ384">
        <v>2.3893359999999999E-2</v>
      </c>
      <c r="BR384">
        <v>7.4823944000000003E-2</v>
      </c>
      <c r="BS384">
        <v>6.7027163000000001E-2</v>
      </c>
      <c r="BT384">
        <v>0.25025150899999998</v>
      </c>
      <c r="BU384">
        <v>0.17567907399999999</v>
      </c>
      <c r="BV384">
        <v>5.2313882999999999E-2</v>
      </c>
      <c r="BW384">
        <v>6.1116700000000003E-2</v>
      </c>
      <c r="BX384">
        <v>4.1247485E-2</v>
      </c>
      <c r="BY384">
        <v>1.2701207000000001E-2</v>
      </c>
      <c r="BZ384">
        <v>6.7907439999999996E-3</v>
      </c>
      <c r="CA384">
        <v>17</v>
      </c>
      <c r="CB384">
        <v>45</v>
      </c>
      <c r="CC384">
        <v>64</v>
      </c>
      <c r="CD384">
        <v>0.351648352</v>
      </c>
      <c r="CE384">
        <v>9.3406592999999996E-2</v>
      </c>
      <c r="CF384">
        <v>0.24725274699999999</v>
      </c>
      <c r="CG384" t="s">
        <v>158</v>
      </c>
      <c r="CH384" t="s">
        <v>2099</v>
      </c>
      <c r="CI384" t="s">
        <v>2100</v>
      </c>
      <c r="CJ384" t="s">
        <v>2101</v>
      </c>
      <c r="CK384" t="s">
        <v>2102</v>
      </c>
      <c r="CL384" t="s">
        <v>2103</v>
      </c>
    </row>
    <row r="385" spans="1:90">
      <c r="A385" s="1">
        <v>43980</v>
      </c>
      <c r="B385" t="s">
        <v>1492</v>
      </c>
      <c r="C385">
        <v>6825</v>
      </c>
      <c r="D385" t="s">
        <v>336</v>
      </c>
      <c r="E385">
        <v>1</v>
      </c>
      <c r="F385" t="s">
        <v>255</v>
      </c>
      <c r="G385" t="s">
        <v>107</v>
      </c>
      <c r="H385">
        <v>38</v>
      </c>
      <c r="I385" t="s">
        <v>201</v>
      </c>
      <c r="J385" t="s">
        <v>179</v>
      </c>
      <c r="K385">
        <v>260</v>
      </c>
      <c r="L385">
        <v>248590.68849999999</v>
      </c>
      <c r="M385">
        <v>4791</v>
      </c>
      <c r="N385">
        <v>2</v>
      </c>
      <c r="O385">
        <v>482</v>
      </c>
      <c r="P385">
        <v>991</v>
      </c>
      <c r="Q385">
        <v>2877</v>
      </c>
      <c r="R385">
        <v>362</v>
      </c>
      <c r="S385">
        <v>77</v>
      </c>
      <c r="T385">
        <v>4.1744900000000002E-4</v>
      </c>
      <c r="U385">
        <v>0.10060530199999999</v>
      </c>
      <c r="V385">
        <v>0.20684617</v>
      </c>
      <c r="W385">
        <v>0.60050093900000001</v>
      </c>
      <c r="X385">
        <v>7.5558339000000002E-2</v>
      </c>
      <c r="Y385">
        <v>1.6071801E-2</v>
      </c>
      <c r="Z385">
        <v>11</v>
      </c>
      <c r="AA385">
        <v>84</v>
      </c>
      <c r="AB385">
        <v>455</v>
      </c>
      <c r="AC385">
        <v>761</v>
      </c>
      <c r="AD385">
        <v>1606</v>
      </c>
      <c r="AE385">
        <v>1238</v>
      </c>
      <c r="AF385">
        <v>413</v>
      </c>
      <c r="AG385">
        <v>150</v>
      </c>
      <c r="AH385">
        <v>73</v>
      </c>
      <c r="AI385">
        <v>2.2959719999999999E-3</v>
      </c>
      <c r="AJ385">
        <v>1.7532874E-2</v>
      </c>
      <c r="AK385">
        <v>9.4969735E-2</v>
      </c>
      <c r="AL385">
        <v>0.158839491</v>
      </c>
      <c r="AM385">
        <v>0.33521185599999997</v>
      </c>
      <c r="AN385">
        <v>0.25840116899999999</v>
      </c>
      <c r="AO385">
        <v>8.6203297999999998E-2</v>
      </c>
      <c r="AP385">
        <v>3.1308704E-2</v>
      </c>
      <c r="AQ385">
        <v>1.5236903E-2</v>
      </c>
      <c r="AR385">
        <v>11104</v>
      </c>
      <c r="AS385">
        <v>676</v>
      </c>
      <c r="AT385">
        <v>329</v>
      </c>
      <c r="AU385">
        <v>236</v>
      </c>
      <c r="AV385">
        <v>651</v>
      </c>
      <c r="AW385">
        <v>145</v>
      </c>
      <c r="AX385">
        <v>291</v>
      </c>
      <c r="AY385">
        <v>291</v>
      </c>
      <c r="AZ385">
        <v>692</v>
      </c>
      <c r="BA385">
        <v>691</v>
      </c>
      <c r="BB385">
        <v>2113</v>
      </c>
      <c r="BC385">
        <v>2013</v>
      </c>
      <c r="BD385">
        <v>669</v>
      </c>
      <c r="BE385">
        <v>1261</v>
      </c>
      <c r="BF385">
        <v>806</v>
      </c>
      <c r="BG385">
        <v>168</v>
      </c>
      <c r="BH385">
        <v>72</v>
      </c>
      <c r="BI385">
        <v>41.1</v>
      </c>
      <c r="BJ385">
        <v>41</v>
      </c>
      <c r="BK385">
        <v>6.0878963000000001E-2</v>
      </c>
      <c r="BL385">
        <v>2.9628963000000001E-2</v>
      </c>
      <c r="BM385">
        <v>2.1253602E-2</v>
      </c>
      <c r="BN385">
        <v>5.8627522000000001E-2</v>
      </c>
      <c r="BO385">
        <v>1.3058357E-2</v>
      </c>
      <c r="BP385">
        <v>2.6206772E-2</v>
      </c>
      <c r="BQ385">
        <v>2.6206772E-2</v>
      </c>
      <c r="BR385">
        <v>6.2319884999999998E-2</v>
      </c>
      <c r="BS385">
        <v>6.2229827000000001E-2</v>
      </c>
      <c r="BT385">
        <v>0.19029178699999999</v>
      </c>
      <c r="BU385">
        <v>0.18128602299999999</v>
      </c>
      <c r="BV385">
        <v>6.0248559E-2</v>
      </c>
      <c r="BW385">
        <v>0.11356268</v>
      </c>
      <c r="BX385">
        <v>7.2586454999999994E-2</v>
      </c>
      <c r="BY385">
        <v>1.5129683E-2</v>
      </c>
      <c r="BZ385">
        <v>6.4841500000000002E-3</v>
      </c>
      <c r="CA385">
        <v>13</v>
      </c>
      <c r="CB385">
        <v>84</v>
      </c>
      <c r="CC385">
        <v>23</v>
      </c>
      <c r="CD385">
        <v>8.8461538000000006E-2</v>
      </c>
      <c r="CE385">
        <v>0.05</v>
      </c>
      <c r="CF385">
        <v>0.32307692300000002</v>
      </c>
      <c r="CG385" t="s">
        <v>162</v>
      </c>
      <c r="CH385" t="s">
        <v>2113</v>
      </c>
      <c r="CI385" t="s">
        <v>2111</v>
      </c>
      <c r="CJ385" t="s">
        <v>2114</v>
      </c>
      <c r="CK385" t="s">
        <v>2105</v>
      </c>
      <c r="CL385" t="s">
        <v>2112</v>
      </c>
    </row>
    <row r="386" spans="1:90">
      <c r="A386" s="1">
        <v>43974</v>
      </c>
      <c r="B386" t="s">
        <v>1493</v>
      </c>
      <c r="C386">
        <v>7747</v>
      </c>
      <c r="D386" t="s">
        <v>507</v>
      </c>
      <c r="E386">
        <v>2</v>
      </c>
      <c r="F386" t="s">
        <v>255</v>
      </c>
      <c r="G386" t="s">
        <v>100</v>
      </c>
      <c r="H386">
        <v>44</v>
      </c>
      <c r="I386" t="s">
        <v>201</v>
      </c>
      <c r="J386" t="s">
        <v>203</v>
      </c>
      <c r="K386">
        <v>345</v>
      </c>
      <c r="L386">
        <v>268852.77100000001</v>
      </c>
      <c r="M386">
        <v>3460</v>
      </c>
      <c r="N386">
        <v>3</v>
      </c>
      <c r="O386">
        <v>323</v>
      </c>
      <c r="P386">
        <v>808</v>
      </c>
      <c r="Q386">
        <v>2137</v>
      </c>
      <c r="R386">
        <v>146</v>
      </c>
      <c r="S386">
        <v>43</v>
      </c>
      <c r="T386">
        <v>8.6705199999999999E-4</v>
      </c>
      <c r="U386">
        <v>9.3352600999999993E-2</v>
      </c>
      <c r="V386">
        <v>0.23352601200000001</v>
      </c>
      <c r="W386">
        <v>0.61763005800000004</v>
      </c>
      <c r="X386">
        <v>4.2196532000000002E-2</v>
      </c>
      <c r="Y386">
        <v>1.2427746E-2</v>
      </c>
      <c r="Z386">
        <v>9</v>
      </c>
      <c r="AA386">
        <v>51</v>
      </c>
      <c r="AB386">
        <v>315</v>
      </c>
      <c r="AC386">
        <v>673</v>
      </c>
      <c r="AD386">
        <v>1159</v>
      </c>
      <c r="AE386">
        <v>912</v>
      </c>
      <c r="AF386">
        <v>233</v>
      </c>
      <c r="AG386">
        <v>80</v>
      </c>
      <c r="AH386">
        <v>28</v>
      </c>
      <c r="AI386">
        <v>2.6011559999999999E-3</v>
      </c>
      <c r="AJ386">
        <v>1.4739884E-2</v>
      </c>
      <c r="AK386">
        <v>9.1040462000000003E-2</v>
      </c>
      <c r="AL386">
        <v>0.19450867099999999</v>
      </c>
      <c r="AM386">
        <v>0.33497109800000002</v>
      </c>
      <c r="AN386">
        <v>0.263583815</v>
      </c>
      <c r="AO386">
        <v>6.7341040000000005E-2</v>
      </c>
      <c r="AP386">
        <v>2.3121387E-2</v>
      </c>
      <c r="AQ386">
        <v>8.0924859999999994E-3</v>
      </c>
      <c r="AR386">
        <v>8122</v>
      </c>
      <c r="AS386">
        <v>613</v>
      </c>
      <c r="AT386">
        <v>291</v>
      </c>
      <c r="AU386">
        <v>162</v>
      </c>
      <c r="AV386">
        <v>433</v>
      </c>
      <c r="AW386">
        <v>103</v>
      </c>
      <c r="AX386">
        <v>213</v>
      </c>
      <c r="AY386">
        <v>209</v>
      </c>
      <c r="AZ386">
        <v>525</v>
      </c>
      <c r="BA386">
        <v>699</v>
      </c>
      <c r="BB386">
        <v>1751</v>
      </c>
      <c r="BC386">
        <v>1591</v>
      </c>
      <c r="BD386">
        <v>431</v>
      </c>
      <c r="BE386">
        <v>651</v>
      </c>
      <c r="BF386">
        <v>343</v>
      </c>
      <c r="BG386">
        <v>74</v>
      </c>
      <c r="BH386">
        <v>33</v>
      </c>
      <c r="BI386">
        <v>37.4</v>
      </c>
      <c r="BJ386">
        <v>36</v>
      </c>
      <c r="BK386">
        <v>7.5474021000000002E-2</v>
      </c>
      <c r="BL386">
        <v>3.5828614000000002E-2</v>
      </c>
      <c r="BM386">
        <v>1.9945826E-2</v>
      </c>
      <c r="BN386">
        <v>5.3311992000000002E-2</v>
      </c>
      <c r="BO386">
        <v>1.2681606E-2</v>
      </c>
      <c r="BP386">
        <v>2.6225068000000001E-2</v>
      </c>
      <c r="BQ386">
        <v>2.5732577999999999E-2</v>
      </c>
      <c r="BR386">
        <v>6.4639250999999995E-2</v>
      </c>
      <c r="BS386">
        <v>8.6062546000000004E-2</v>
      </c>
      <c r="BT386">
        <v>0.21558729400000001</v>
      </c>
      <c r="BU386">
        <v>0.19588771199999999</v>
      </c>
      <c r="BV386">
        <v>5.3065747000000003E-2</v>
      </c>
      <c r="BW386">
        <v>8.0152671999999994E-2</v>
      </c>
      <c r="BX386">
        <v>4.2230978000000002E-2</v>
      </c>
      <c r="BY386">
        <v>9.1110559999999993E-3</v>
      </c>
      <c r="BZ386">
        <v>4.0630390000000001E-3</v>
      </c>
      <c r="CA386">
        <v>30</v>
      </c>
      <c r="CB386">
        <v>90</v>
      </c>
      <c r="CC386">
        <v>74</v>
      </c>
      <c r="CD386">
        <v>0.21449275400000001</v>
      </c>
      <c r="CE386">
        <v>8.6956521999999994E-2</v>
      </c>
      <c r="CF386">
        <v>0.26086956500000003</v>
      </c>
      <c r="CG386" t="s">
        <v>160</v>
      </c>
      <c r="CH386" t="s">
        <v>2106</v>
      </c>
      <c r="CI386" t="s">
        <v>2100</v>
      </c>
      <c r="CJ386" t="s">
        <v>2101</v>
      </c>
      <c r="CK386" t="s">
        <v>2102</v>
      </c>
      <c r="CL386" t="s">
        <v>2107</v>
      </c>
    </row>
    <row r="387" spans="1:90">
      <c r="A387" s="1">
        <v>43972</v>
      </c>
      <c r="B387" t="s">
        <v>1494</v>
      </c>
      <c r="C387">
        <v>1549</v>
      </c>
      <c r="D387" t="s">
        <v>985</v>
      </c>
      <c r="E387">
        <v>1</v>
      </c>
      <c r="F387" t="s">
        <v>253</v>
      </c>
      <c r="G387" t="s">
        <v>120</v>
      </c>
      <c r="H387">
        <v>22</v>
      </c>
      <c r="I387" t="s">
        <v>228</v>
      </c>
      <c r="J387" t="s">
        <v>223</v>
      </c>
      <c r="K387">
        <v>156</v>
      </c>
      <c r="L387">
        <v>618414.41669999994</v>
      </c>
      <c r="M387">
        <v>3201</v>
      </c>
      <c r="N387">
        <v>14</v>
      </c>
      <c r="O387">
        <v>324</v>
      </c>
      <c r="P387">
        <v>567</v>
      </c>
      <c r="Q387">
        <v>1008</v>
      </c>
      <c r="R387">
        <v>876</v>
      </c>
      <c r="S387">
        <v>412</v>
      </c>
      <c r="T387">
        <v>4.373633E-3</v>
      </c>
      <c r="U387">
        <v>0.101218369</v>
      </c>
      <c r="V387">
        <v>0.17713214599999999</v>
      </c>
      <c r="W387">
        <v>0.31490159299999998</v>
      </c>
      <c r="X387">
        <v>0.27366447999999999</v>
      </c>
      <c r="Y387">
        <v>0.128709778</v>
      </c>
      <c r="Z387">
        <v>27</v>
      </c>
      <c r="AA387">
        <v>75</v>
      </c>
      <c r="AB387">
        <v>224</v>
      </c>
      <c r="AC387">
        <v>397</v>
      </c>
      <c r="AD387">
        <v>490</v>
      </c>
      <c r="AE387">
        <v>498</v>
      </c>
      <c r="AF387">
        <v>437</v>
      </c>
      <c r="AG387">
        <v>399</v>
      </c>
      <c r="AH387">
        <v>654</v>
      </c>
      <c r="AI387">
        <v>8.4348640000000003E-3</v>
      </c>
      <c r="AJ387">
        <v>2.3430177999999999E-2</v>
      </c>
      <c r="AK387">
        <v>6.9978131999999998E-2</v>
      </c>
      <c r="AL387">
        <v>0.12402374300000001</v>
      </c>
      <c r="AM387">
        <v>0.15307716299999999</v>
      </c>
      <c r="AN387">
        <v>0.15557638200000001</v>
      </c>
      <c r="AO387">
        <v>0.136519838</v>
      </c>
      <c r="AP387">
        <v>0.124648547</v>
      </c>
      <c r="AQ387">
        <v>0.204311153</v>
      </c>
      <c r="AR387">
        <v>7868</v>
      </c>
      <c r="AS387">
        <v>442</v>
      </c>
      <c r="AT387">
        <v>282</v>
      </c>
      <c r="AU387">
        <v>166</v>
      </c>
      <c r="AV387">
        <v>485</v>
      </c>
      <c r="AW387">
        <v>105</v>
      </c>
      <c r="AX387">
        <v>161</v>
      </c>
      <c r="AY387">
        <v>133</v>
      </c>
      <c r="AZ387">
        <v>271</v>
      </c>
      <c r="BA387">
        <v>264</v>
      </c>
      <c r="BB387">
        <v>1404</v>
      </c>
      <c r="BC387">
        <v>1734</v>
      </c>
      <c r="BD387">
        <v>558</v>
      </c>
      <c r="BE387">
        <v>844</v>
      </c>
      <c r="BF387">
        <v>645</v>
      </c>
      <c r="BG387">
        <v>232</v>
      </c>
      <c r="BH387">
        <v>142</v>
      </c>
      <c r="BI387">
        <v>44.5</v>
      </c>
      <c r="BJ387">
        <v>46</v>
      </c>
      <c r="BK387">
        <v>5.6176918999999999E-2</v>
      </c>
      <c r="BL387">
        <v>3.5841382999999997E-2</v>
      </c>
      <c r="BM387">
        <v>2.1098118999999999E-2</v>
      </c>
      <c r="BN387">
        <v>6.1642095000000001E-2</v>
      </c>
      <c r="BO387">
        <v>1.3345196E-2</v>
      </c>
      <c r="BP387">
        <v>2.0462633000000001E-2</v>
      </c>
      <c r="BQ387">
        <v>1.6903914999999999E-2</v>
      </c>
      <c r="BR387">
        <v>3.4443315000000002E-2</v>
      </c>
      <c r="BS387">
        <v>3.3553634999999998E-2</v>
      </c>
      <c r="BT387">
        <v>0.17844433100000001</v>
      </c>
      <c r="BU387">
        <v>0.220386375</v>
      </c>
      <c r="BV387">
        <v>7.0920182999999998E-2</v>
      </c>
      <c r="BW387">
        <v>0.107269954</v>
      </c>
      <c r="BX387">
        <v>8.1977630999999995E-2</v>
      </c>
      <c r="BY387">
        <v>2.9486528000000001E-2</v>
      </c>
      <c r="BZ387">
        <v>1.8047789000000002E-2</v>
      </c>
      <c r="CA387">
        <v>60</v>
      </c>
      <c r="CB387">
        <v>25</v>
      </c>
      <c r="CC387">
        <v>40</v>
      </c>
      <c r="CD387">
        <v>0.256410256</v>
      </c>
      <c r="CE387">
        <v>0.38461538499999998</v>
      </c>
      <c r="CF387">
        <v>0.16025640999999999</v>
      </c>
      <c r="CG387" t="s">
        <v>163</v>
      </c>
      <c r="CH387" t="s">
        <v>2099</v>
      </c>
      <c r="CI387" t="s">
        <v>2104</v>
      </c>
      <c r="CJ387" t="s">
        <v>2101</v>
      </c>
      <c r="CK387" t="s">
        <v>2105</v>
      </c>
      <c r="CL387" t="s">
        <v>2103</v>
      </c>
    </row>
    <row r="388" spans="1:90">
      <c r="A388" s="1">
        <v>43954</v>
      </c>
      <c r="B388" t="s">
        <v>1495</v>
      </c>
      <c r="C388">
        <v>7747</v>
      </c>
      <c r="D388" t="s">
        <v>599</v>
      </c>
      <c r="E388">
        <v>1</v>
      </c>
      <c r="F388" t="s">
        <v>255</v>
      </c>
      <c r="G388" t="s">
        <v>105</v>
      </c>
      <c r="H388">
        <v>39</v>
      </c>
      <c r="I388" t="s">
        <v>201</v>
      </c>
      <c r="J388" t="s">
        <v>198</v>
      </c>
      <c r="K388">
        <v>198</v>
      </c>
      <c r="L388">
        <v>285930.00510000001</v>
      </c>
      <c r="M388">
        <v>3280</v>
      </c>
      <c r="N388">
        <v>6</v>
      </c>
      <c r="O388">
        <v>246</v>
      </c>
      <c r="P388">
        <v>810</v>
      </c>
      <c r="Q388">
        <v>1361</v>
      </c>
      <c r="R388">
        <v>745</v>
      </c>
      <c r="S388">
        <v>112</v>
      </c>
      <c r="T388">
        <v>1.829268E-3</v>
      </c>
      <c r="U388">
        <v>7.4999999999999997E-2</v>
      </c>
      <c r="V388">
        <v>0.24695122</v>
      </c>
      <c r="W388">
        <v>0.41493902399999999</v>
      </c>
      <c r="X388">
        <v>0.22713414600000001</v>
      </c>
      <c r="Y388">
        <v>3.4146340999999997E-2</v>
      </c>
      <c r="Z388">
        <v>10</v>
      </c>
      <c r="AA388">
        <v>58</v>
      </c>
      <c r="AB388">
        <v>192</v>
      </c>
      <c r="AC388">
        <v>559</v>
      </c>
      <c r="AD388">
        <v>738</v>
      </c>
      <c r="AE388">
        <v>757</v>
      </c>
      <c r="AF388">
        <v>470</v>
      </c>
      <c r="AG388">
        <v>310</v>
      </c>
      <c r="AH388">
        <v>186</v>
      </c>
      <c r="AI388">
        <v>3.0487800000000001E-3</v>
      </c>
      <c r="AJ388">
        <v>1.7682927000000001E-2</v>
      </c>
      <c r="AK388">
        <v>5.8536585000000002E-2</v>
      </c>
      <c r="AL388">
        <v>0.170426829</v>
      </c>
      <c r="AM388">
        <v>0.22500000000000001</v>
      </c>
      <c r="AN388">
        <v>0.230792683</v>
      </c>
      <c r="AO388">
        <v>0.143292683</v>
      </c>
      <c r="AP388">
        <v>9.4512194999999993E-2</v>
      </c>
      <c r="AQ388">
        <v>5.6707317E-2</v>
      </c>
      <c r="AR388">
        <v>7850</v>
      </c>
      <c r="AS388">
        <v>363</v>
      </c>
      <c r="AT388">
        <v>237</v>
      </c>
      <c r="AU388">
        <v>139</v>
      </c>
      <c r="AV388">
        <v>448</v>
      </c>
      <c r="AW388">
        <v>92</v>
      </c>
      <c r="AX388">
        <v>205</v>
      </c>
      <c r="AY388">
        <v>166</v>
      </c>
      <c r="AZ388">
        <v>415</v>
      </c>
      <c r="BA388">
        <v>371</v>
      </c>
      <c r="BB388">
        <v>1365</v>
      </c>
      <c r="BC388">
        <v>1759</v>
      </c>
      <c r="BD388">
        <v>577</v>
      </c>
      <c r="BE388">
        <v>926</v>
      </c>
      <c r="BF388">
        <v>593</v>
      </c>
      <c r="BG388">
        <v>121</v>
      </c>
      <c r="BH388">
        <v>73</v>
      </c>
      <c r="BI388">
        <v>43.6</v>
      </c>
      <c r="BJ388">
        <v>46</v>
      </c>
      <c r="BK388">
        <v>4.6242037999999999E-2</v>
      </c>
      <c r="BL388">
        <v>3.0191083000000001E-2</v>
      </c>
      <c r="BM388">
        <v>1.7707006000000001E-2</v>
      </c>
      <c r="BN388">
        <v>5.7070063999999997E-2</v>
      </c>
      <c r="BO388">
        <v>1.1719745E-2</v>
      </c>
      <c r="BP388">
        <v>2.611465E-2</v>
      </c>
      <c r="BQ388">
        <v>2.1146497E-2</v>
      </c>
      <c r="BR388">
        <v>5.2866242000000001E-2</v>
      </c>
      <c r="BS388">
        <v>4.7261145999999997E-2</v>
      </c>
      <c r="BT388">
        <v>0.17388534999999999</v>
      </c>
      <c r="BU388">
        <v>0.22407643299999999</v>
      </c>
      <c r="BV388">
        <v>7.3503184999999999E-2</v>
      </c>
      <c r="BW388">
        <v>0.117961783</v>
      </c>
      <c r="BX388">
        <v>7.5541400999999994E-2</v>
      </c>
      <c r="BY388">
        <v>1.5414013000000001E-2</v>
      </c>
      <c r="BZ388">
        <v>9.2993629999999997E-3</v>
      </c>
      <c r="CA388">
        <v>33</v>
      </c>
      <c r="CB388">
        <v>85</v>
      </c>
      <c r="CC388">
        <v>25</v>
      </c>
      <c r="CD388">
        <v>0.12626262599999999</v>
      </c>
      <c r="CE388">
        <v>0.16666666699999999</v>
      </c>
      <c r="CF388">
        <v>0.42929292899999999</v>
      </c>
      <c r="CG388" t="s">
        <v>160</v>
      </c>
      <c r="CH388" t="s">
        <v>2106</v>
      </c>
      <c r="CI388" t="s">
        <v>2100</v>
      </c>
      <c r="CJ388" t="s">
        <v>2101</v>
      </c>
      <c r="CK388" t="s">
        <v>2102</v>
      </c>
      <c r="CL388" t="s">
        <v>2107</v>
      </c>
    </row>
    <row r="389" spans="1:90">
      <c r="A389" s="1">
        <v>43970</v>
      </c>
      <c r="B389" t="s">
        <v>1496</v>
      </c>
      <c r="C389">
        <v>2346</v>
      </c>
      <c r="D389" t="s">
        <v>328</v>
      </c>
      <c r="E389">
        <v>1</v>
      </c>
      <c r="F389" t="s">
        <v>253</v>
      </c>
      <c r="G389" t="s">
        <v>52</v>
      </c>
      <c r="H389">
        <v>43</v>
      </c>
      <c r="I389" t="s">
        <v>201</v>
      </c>
      <c r="J389" t="s">
        <v>181</v>
      </c>
      <c r="K389">
        <v>177</v>
      </c>
      <c r="L389">
        <v>283947.7401</v>
      </c>
      <c r="M389">
        <v>4110</v>
      </c>
      <c r="N389">
        <v>3</v>
      </c>
      <c r="O389">
        <v>316</v>
      </c>
      <c r="P389">
        <v>729</v>
      </c>
      <c r="Q389">
        <v>2289</v>
      </c>
      <c r="R389">
        <v>610</v>
      </c>
      <c r="S389">
        <v>163</v>
      </c>
      <c r="T389">
        <v>7.2992700000000001E-4</v>
      </c>
      <c r="U389">
        <v>7.6885645000000002E-2</v>
      </c>
      <c r="V389">
        <v>0.177372263</v>
      </c>
      <c r="W389">
        <v>0.55693430700000002</v>
      </c>
      <c r="X389">
        <v>0.14841849100000001</v>
      </c>
      <c r="Y389">
        <v>3.9659367000000001E-2</v>
      </c>
      <c r="Z389">
        <v>19</v>
      </c>
      <c r="AA389">
        <v>91</v>
      </c>
      <c r="AB389">
        <v>304</v>
      </c>
      <c r="AC389">
        <v>475</v>
      </c>
      <c r="AD389">
        <v>1209</v>
      </c>
      <c r="AE389">
        <v>973</v>
      </c>
      <c r="AF389">
        <v>529</v>
      </c>
      <c r="AG389">
        <v>273</v>
      </c>
      <c r="AH389">
        <v>237</v>
      </c>
      <c r="AI389">
        <v>4.6228709999999998E-3</v>
      </c>
      <c r="AJ389">
        <v>2.2141119000000001E-2</v>
      </c>
      <c r="AK389">
        <v>7.3965936999999995E-2</v>
      </c>
      <c r="AL389">
        <v>0.115571776</v>
      </c>
      <c r="AM389">
        <v>0.294160584</v>
      </c>
      <c r="AN389">
        <v>0.23673965899999999</v>
      </c>
      <c r="AO389">
        <v>0.128710462</v>
      </c>
      <c r="AP389">
        <v>6.6423358000000002E-2</v>
      </c>
      <c r="AQ389">
        <v>5.7664234000000002E-2</v>
      </c>
      <c r="AR389">
        <v>10150</v>
      </c>
      <c r="AS389">
        <v>607</v>
      </c>
      <c r="AT389">
        <v>376</v>
      </c>
      <c r="AU389">
        <v>240</v>
      </c>
      <c r="AV389">
        <v>623</v>
      </c>
      <c r="AW389">
        <v>156</v>
      </c>
      <c r="AX389">
        <v>381</v>
      </c>
      <c r="AY389">
        <v>227</v>
      </c>
      <c r="AZ389">
        <v>565</v>
      </c>
      <c r="BA389">
        <v>668</v>
      </c>
      <c r="BB389">
        <v>2068</v>
      </c>
      <c r="BC389">
        <v>1967</v>
      </c>
      <c r="BD389">
        <v>589</v>
      </c>
      <c r="BE389">
        <v>895</v>
      </c>
      <c r="BF389">
        <v>589</v>
      </c>
      <c r="BG389">
        <v>147</v>
      </c>
      <c r="BH389">
        <v>52</v>
      </c>
      <c r="BI389">
        <v>39</v>
      </c>
      <c r="BJ389">
        <v>39</v>
      </c>
      <c r="BK389">
        <v>5.9802955999999997E-2</v>
      </c>
      <c r="BL389">
        <v>3.7044334999999998E-2</v>
      </c>
      <c r="BM389">
        <v>2.3645320000000001E-2</v>
      </c>
      <c r="BN389">
        <v>6.1379309999999999E-2</v>
      </c>
      <c r="BO389">
        <v>1.5369458000000001E-2</v>
      </c>
      <c r="BP389">
        <v>3.7536946000000002E-2</v>
      </c>
      <c r="BQ389">
        <v>2.2364531999999999E-2</v>
      </c>
      <c r="BR389">
        <v>5.5665025E-2</v>
      </c>
      <c r="BS389">
        <v>6.5812808E-2</v>
      </c>
      <c r="BT389">
        <v>0.20374384200000001</v>
      </c>
      <c r="BU389">
        <v>0.19379310299999999</v>
      </c>
      <c r="BV389">
        <v>5.8029557000000002E-2</v>
      </c>
      <c r="BW389">
        <v>8.8177340000000007E-2</v>
      </c>
      <c r="BX389">
        <v>5.8029557000000002E-2</v>
      </c>
      <c r="BY389">
        <v>1.4482759E-2</v>
      </c>
      <c r="BZ389">
        <v>5.1231530000000001E-3</v>
      </c>
      <c r="CA389">
        <v>24</v>
      </c>
      <c r="CB389">
        <v>50</v>
      </c>
      <c r="CC389">
        <v>28</v>
      </c>
      <c r="CD389">
        <v>0.15819209000000001</v>
      </c>
      <c r="CE389">
        <v>0.13559321999999999</v>
      </c>
      <c r="CF389">
        <v>0.28248587600000002</v>
      </c>
      <c r="CG389" t="s">
        <v>159</v>
      </c>
      <c r="CH389" t="s">
        <v>2110</v>
      </c>
      <c r="CI389" t="s">
        <v>2111</v>
      </c>
      <c r="CJ389" t="s">
        <v>167</v>
      </c>
      <c r="CK389" t="s">
        <v>2102</v>
      </c>
      <c r="CL389" t="s">
        <v>2112</v>
      </c>
    </row>
    <row r="390" spans="1:90">
      <c r="A390" s="1">
        <v>43981</v>
      </c>
      <c r="B390" t="s">
        <v>1497</v>
      </c>
      <c r="C390">
        <v>6825</v>
      </c>
      <c r="D390" t="s">
        <v>323</v>
      </c>
      <c r="E390">
        <v>1</v>
      </c>
      <c r="F390" t="s">
        <v>255</v>
      </c>
      <c r="G390" t="s">
        <v>102</v>
      </c>
      <c r="H390">
        <v>26</v>
      </c>
      <c r="I390" t="s">
        <v>201</v>
      </c>
      <c r="J390" t="s">
        <v>192</v>
      </c>
      <c r="K390">
        <v>92</v>
      </c>
      <c r="L390">
        <v>377914.13040000002</v>
      </c>
      <c r="M390">
        <v>1948</v>
      </c>
      <c r="N390">
        <v>3</v>
      </c>
      <c r="O390">
        <v>127</v>
      </c>
      <c r="P390">
        <v>362</v>
      </c>
      <c r="Q390">
        <v>708</v>
      </c>
      <c r="R390">
        <v>535</v>
      </c>
      <c r="S390">
        <v>213</v>
      </c>
      <c r="T390">
        <v>1.540041E-3</v>
      </c>
      <c r="U390">
        <v>6.5195072000000007E-2</v>
      </c>
      <c r="V390">
        <v>0.185831622</v>
      </c>
      <c r="W390">
        <v>0.36344969199999999</v>
      </c>
      <c r="X390">
        <v>0.27464065700000001</v>
      </c>
      <c r="Y390">
        <v>0.109342916</v>
      </c>
      <c r="Z390">
        <v>5</v>
      </c>
      <c r="AA390">
        <v>28</v>
      </c>
      <c r="AB390">
        <v>104</v>
      </c>
      <c r="AC390">
        <v>205</v>
      </c>
      <c r="AD390">
        <v>299</v>
      </c>
      <c r="AE390">
        <v>373</v>
      </c>
      <c r="AF390">
        <v>280</v>
      </c>
      <c r="AG390">
        <v>268</v>
      </c>
      <c r="AH390">
        <v>386</v>
      </c>
      <c r="AI390">
        <v>2.5667350000000001E-3</v>
      </c>
      <c r="AJ390">
        <v>1.4373716999999999E-2</v>
      </c>
      <c r="AK390">
        <v>5.3388089999999999E-2</v>
      </c>
      <c r="AL390">
        <v>0.10523614000000001</v>
      </c>
      <c r="AM390">
        <v>0.15349076</v>
      </c>
      <c r="AN390">
        <v>0.191478439</v>
      </c>
      <c r="AO390">
        <v>0.143737166</v>
      </c>
      <c r="AP390">
        <v>0.137577002</v>
      </c>
      <c r="AQ390">
        <v>0.19815195099999999</v>
      </c>
      <c r="AR390">
        <v>4616</v>
      </c>
      <c r="AS390">
        <v>178</v>
      </c>
      <c r="AT390">
        <v>117</v>
      </c>
      <c r="AU390">
        <v>98</v>
      </c>
      <c r="AV390">
        <v>273</v>
      </c>
      <c r="AW390">
        <v>55</v>
      </c>
      <c r="AX390">
        <v>183</v>
      </c>
      <c r="AY390">
        <v>133</v>
      </c>
      <c r="AZ390">
        <v>155</v>
      </c>
      <c r="BA390">
        <v>145</v>
      </c>
      <c r="BB390">
        <v>654</v>
      </c>
      <c r="BC390">
        <v>969</v>
      </c>
      <c r="BD390">
        <v>392</v>
      </c>
      <c r="BE390">
        <v>665</v>
      </c>
      <c r="BF390">
        <v>392</v>
      </c>
      <c r="BG390">
        <v>123</v>
      </c>
      <c r="BH390">
        <v>84</v>
      </c>
      <c r="BI390">
        <v>46.4</v>
      </c>
      <c r="BJ390">
        <v>49</v>
      </c>
      <c r="BK390">
        <v>3.8561524999999999E-2</v>
      </c>
      <c r="BL390">
        <v>2.534662E-2</v>
      </c>
      <c r="BM390">
        <v>2.1230503000000001E-2</v>
      </c>
      <c r="BN390">
        <v>5.9142114000000003E-2</v>
      </c>
      <c r="BO390">
        <v>1.1915078000000001E-2</v>
      </c>
      <c r="BP390">
        <v>3.9644713999999998E-2</v>
      </c>
      <c r="BQ390">
        <v>2.8812825E-2</v>
      </c>
      <c r="BR390">
        <v>3.3578855999999997E-2</v>
      </c>
      <c r="BS390">
        <v>3.1412478000000001E-2</v>
      </c>
      <c r="BT390">
        <v>0.141681109</v>
      </c>
      <c r="BU390">
        <v>0.20992200999999999</v>
      </c>
      <c r="BV390">
        <v>8.4922010000000006E-2</v>
      </c>
      <c r="BW390">
        <v>0.14406412499999999</v>
      </c>
      <c r="BX390">
        <v>8.4922010000000006E-2</v>
      </c>
      <c r="BY390">
        <v>2.6646447E-2</v>
      </c>
      <c r="BZ390">
        <v>1.8197574000000001E-2</v>
      </c>
      <c r="CA390">
        <v>48</v>
      </c>
      <c r="CB390">
        <v>12</v>
      </c>
      <c r="CC390">
        <v>14</v>
      </c>
      <c r="CD390">
        <v>0.15217391299999999</v>
      </c>
      <c r="CE390">
        <v>0.52173913000000005</v>
      </c>
      <c r="CF390">
        <v>0.130434783</v>
      </c>
      <c r="CG390" t="s">
        <v>162</v>
      </c>
      <c r="CH390" t="s">
        <v>2113</v>
      </c>
      <c r="CI390" t="s">
        <v>2111</v>
      </c>
      <c r="CJ390" t="s">
        <v>2114</v>
      </c>
      <c r="CK390" t="s">
        <v>2105</v>
      </c>
      <c r="CL390" t="s">
        <v>2112</v>
      </c>
    </row>
    <row r="391" spans="1:90">
      <c r="A391" s="1">
        <v>43977</v>
      </c>
      <c r="B391" t="s">
        <v>1498</v>
      </c>
      <c r="C391">
        <v>1549</v>
      </c>
      <c r="D391" t="s">
        <v>950</v>
      </c>
      <c r="E391">
        <v>1</v>
      </c>
      <c r="F391" t="s">
        <v>255</v>
      </c>
      <c r="G391" t="s">
        <v>150</v>
      </c>
      <c r="H391">
        <v>37</v>
      </c>
      <c r="I391" t="s">
        <v>228</v>
      </c>
      <c r="J391" t="s">
        <v>212</v>
      </c>
      <c r="K391">
        <v>105</v>
      </c>
      <c r="L391">
        <v>1389216.7709999999</v>
      </c>
      <c r="M391">
        <v>1870</v>
      </c>
      <c r="N391">
        <v>4</v>
      </c>
      <c r="O391">
        <v>99</v>
      </c>
      <c r="P391">
        <v>321</v>
      </c>
      <c r="Q391">
        <v>401</v>
      </c>
      <c r="R391">
        <v>470</v>
      </c>
      <c r="S391">
        <v>575</v>
      </c>
      <c r="T391">
        <v>2.1390369999999999E-3</v>
      </c>
      <c r="U391">
        <v>5.2941176E-2</v>
      </c>
      <c r="V391">
        <v>0.171657754</v>
      </c>
      <c r="W391">
        <v>0.214438503</v>
      </c>
      <c r="X391">
        <v>0.25133689799999998</v>
      </c>
      <c r="Y391">
        <v>0.30748663100000001</v>
      </c>
      <c r="Z391">
        <v>7</v>
      </c>
      <c r="AA391">
        <v>27</v>
      </c>
      <c r="AB391">
        <v>98</v>
      </c>
      <c r="AC391">
        <v>223</v>
      </c>
      <c r="AD391">
        <v>174</v>
      </c>
      <c r="AE391">
        <v>228</v>
      </c>
      <c r="AF391">
        <v>193</v>
      </c>
      <c r="AG391">
        <v>249</v>
      </c>
      <c r="AH391">
        <v>671</v>
      </c>
      <c r="AI391">
        <v>3.743316E-3</v>
      </c>
      <c r="AJ391">
        <v>1.4438503E-2</v>
      </c>
      <c r="AK391">
        <v>5.2406416999999997E-2</v>
      </c>
      <c r="AL391">
        <v>0.119251337</v>
      </c>
      <c r="AM391">
        <v>9.3048127999999994E-2</v>
      </c>
      <c r="AN391">
        <v>0.121925134</v>
      </c>
      <c r="AO391">
        <v>0.10320855600000001</v>
      </c>
      <c r="AP391">
        <v>0.13315508000000001</v>
      </c>
      <c r="AQ391">
        <v>0.35882352899999997</v>
      </c>
      <c r="AR391">
        <v>5004</v>
      </c>
      <c r="AS391">
        <v>312</v>
      </c>
      <c r="AT391">
        <v>205</v>
      </c>
      <c r="AU391">
        <v>155</v>
      </c>
      <c r="AV391">
        <v>424</v>
      </c>
      <c r="AW391">
        <v>73</v>
      </c>
      <c r="AX391">
        <v>115</v>
      </c>
      <c r="AY391">
        <v>94</v>
      </c>
      <c r="AZ391">
        <v>189</v>
      </c>
      <c r="BA391">
        <v>179</v>
      </c>
      <c r="BB391">
        <v>918</v>
      </c>
      <c r="BC391">
        <v>1199</v>
      </c>
      <c r="BD391">
        <v>331</v>
      </c>
      <c r="BE391">
        <v>361</v>
      </c>
      <c r="BF391">
        <v>309</v>
      </c>
      <c r="BG391">
        <v>95</v>
      </c>
      <c r="BH391">
        <v>45</v>
      </c>
      <c r="BI391">
        <v>40.200000000000003</v>
      </c>
      <c r="BJ391">
        <v>43</v>
      </c>
      <c r="BK391">
        <v>6.2350120000000002E-2</v>
      </c>
      <c r="BL391">
        <v>4.0967226000000002E-2</v>
      </c>
      <c r="BM391">
        <v>3.0975220000000001E-2</v>
      </c>
      <c r="BN391">
        <v>8.4732214E-2</v>
      </c>
      <c r="BO391">
        <v>1.4588329000000001E-2</v>
      </c>
      <c r="BP391">
        <v>2.2981615E-2</v>
      </c>
      <c r="BQ391">
        <v>1.8784972E-2</v>
      </c>
      <c r="BR391">
        <v>3.7769784000000001E-2</v>
      </c>
      <c r="BS391">
        <v>3.5771382999999997E-2</v>
      </c>
      <c r="BT391">
        <v>0.18345323699999999</v>
      </c>
      <c r="BU391">
        <v>0.23960831299999999</v>
      </c>
      <c r="BV391">
        <v>6.6147081999999996E-2</v>
      </c>
      <c r="BW391">
        <v>7.2142286E-2</v>
      </c>
      <c r="BX391">
        <v>6.1750600000000003E-2</v>
      </c>
      <c r="BY391">
        <v>1.8984812E-2</v>
      </c>
      <c r="BZ391">
        <v>8.9928060000000008E-3</v>
      </c>
      <c r="CA391">
        <v>38</v>
      </c>
      <c r="CB391">
        <v>9</v>
      </c>
      <c r="CC391">
        <v>30</v>
      </c>
      <c r="CD391">
        <v>0.28571428599999998</v>
      </c>
      <c r="CE391">
        <v>0.36190476199999999</v>
      </c>
      <c r="CF391">
        <v>8.5714286000000001E-2</v>
      </c>
      <c r="CG391" t="s">
        <v>163</v>
      </c>
      <c r="CH391" t="s">
        <v>2099</v>
      </c>
      <c r="CI391" t="s">
        <v>2104</v>
      </c>
      <c r="CJ391" t="s">
        <v>2101</v>
      </c>
      <c r="CK391" t="s">
        <v>2105</v>
      </c>
      <c r="CL391" t="s">
        <v>2103</v>
      </c>
    </row>
    <row r="392" spans="1:90">
      <c r="A392" s="1">
        <v>43959</v>
      </c>
      <c r="B392" t="s">
        <v>1499</v>
      </c>
      <c r="C392">
        <v>5422</v>
      </c>
      <c r="D392" t="s">
        <v>706</v>
      </c>
      <c r="E392">
        <v>2</v>
      </c>
      <c r="F392" t="s">
        <v>253</v>
      </c>
      <c r="G392" t="s">
        <v>146</v>
      </c>
      <c r="H392">
        <v>47</v>
      </c>
      <c r="I392" t="s">
        <v>201</v>
      </c>
      <c r="J392" t="s">
        <v>202</v>
      </c>
      <c r="K392">
        <v>69</v>
      </c>
      <c r="L392">
        <v>876161.20290000003</v>
      </c>
      <c r="M392">
        <v>1722</v>
      </c>
      <c r="N392">
        <v>1</v>
      </c>
      <c r="O392">
        <v>77</v>
      </c>
      <c r="P392">
        <v>320</v>
      </c>
      <c r="Q392">
        <v>516</v>
      </c>
      <c r="R392">
        <v>578</v>
      </c>
      <c r="S392">
        <v>230</v>
      </c>
      <c r="T392">
        <v>5.8071999999999996E-4</v>
      </c>
      <c r="U392">
        <v>4.4715446999999998E-2</v>
      </c>
      <c r="V392">
        <v>0.18583042999999999</v>
      </c>
      <c r="W392">
        <v>0.29965156799999998</v>
      </c>
      <c r="X392">
        <v>0.33565621400000001</v>
      </c>
      <c r="Y392">
        <v>0.133565621</v>
      </c>
      <c r="Z392">
        <v>3</v>
      </c>
      <c r="AA392">
        <v>17</v>
      </c>
      <c r="AB392">
        <v>74</v>
      </c>
      <c r="AC392">
        <v>214</v>
      </c>
      <c r="AD392">
        <v>232</v>
      </c>
      <c r="AE392">
        <v>266</v>
      </c>
      <c r="AF392">
        <v>268</v>
      </c>
      <c r="AG392">
        <v>253</v>
      </c>
      <c r="AH392">
        <v>395</v>
      </c>
      <c r="AI392">
        <v>1.74216E-3</v>
      </c>
      <c r="AJ392">
        <v>9.8722419999999998E-3</v>
      </c>
      <c r="AK392">
        <v>4.2973286999999999E-2</v>
      </c>
      <c r="AL392">
        <v>0.1242741</v>
      </c>
      <c r="AM392">
        <v>0.13472706200000001</v>
      </c>
      <c r="AN392">
        <v>0.15447154499999999</v>
      </c>
      <c r="AO392">
        <v>0.155632985</v>
      </c>
      <c r="AP392">
        <v>0.14692218400000001</v>
      </c>
      <c r="AQ392">
        <v>0.229384437</v>
      </c>
      <c r="AR392">
        <v>4380</v>
      </c>
      <c r="AS392">
        <v>286</v>
      </c>
      <c r="AT392">
        <v>163</v>
      </c>
      <c r="AU392">
        <v>93</v>
      </c>
      <c r="AV392">
        <v>296</v>
      </c>
      <c r="AW392">
        <v>55</v>
      </c>
      <c r="AX392">
        <v>110</v>
      </c>
      <c r="AY392">
        <v>78</v>
      </c>
      <c r="AZ392">
        <v>181</v>
      </c>
      <c r="BA392">
        <v>174</v>
      </c>
      <c r="BB392">
        <v>768</v>
      </c>
      <c r="BC392">
        <v>950</v>
      </c>
      <c r="BD392">
        <v>280</v>
      </c>
      <c r="BE392">
        <v>523</v>
      </c>
      <c r="BF392">
        <v>301</v>
      </c>
      <c r="BG392">
        <v>72</v>
      </c>
      <c r="BH392">
        <v>50</v>
      </c>
      <c r="BI392">
        <v>42.3</v>
      </c>
      <c r="BJ392">
        <v>44</v>
      </c>
      <c r="BK392">
        <v>6.5296804E-2</v>
      </c>
      <c r="BL392">
        <v>3.7214612000000001E-2</v>
      </c>
      <c r="BM392">
        <v>2.1232877000000001E-2</v>
      </c>
      <c r="BN392">
        <v>6.7579908999999994E-2</v>
      </c>
      <c r="BO392">
        <v>1.2557077999999999E-2</v>
      </c>
      <c r="BP392">
        <v>2.5114154999999999E-2</v>
      </c>
      <c r="BQ392">
        <v>1.7808219E-2</v>
      </c>
      <c r="BR392">
        <v>4.1324200999999998E-2</v>
      </c>
      <c r="BS392">
        <v>3.9726026999999997E-2</v>
      </c>
      <c r="BT392">
        <v>0.175342466</v>
      </c>
      <c r="BU392">
        <v>0.21689497699999999</v>
      </c>
      <c r="BV392">
        <v>6.3926941000000001E-2</v>
      </c>
      <c r="BW392">
        <v>0.119406393</v>
      </c>
      <c r="BX392">
        <v>6.8721460999999998E-2</v>
      </c>
      <c r="BY392">
        <v>1.6438356000000001E-2</v>
      </c>
      <c r="BZ392">
        <v>1.1415524999999999E-2</v>
      </c>
      <c r="CA392">
        <v>25</v>
      </c>
      <c r="CB392">
        <v>9</v>
      </c>
      <c r="CC392">
        <v>2</v>
      </c>
      <c r="CD392">
        <v>2.8985507000000001E-2</v>
      </c>
      <c r="CE392">
        <v>0.362318841</v>
      </c>
      <c r="CF392">
        <v>0.130434783</v>
      </c>
      <c r="CG392" t="s">
        <v>164</v>
      </c>
      <c r="CH392" t="s">
        <v>2108</v>
      </c>
      <c r="CI392" t="s">
        <v>2104</v>
      </c>
      <c r="CJ392" t="s">
        <v>2101</v>
      </c>
      <c r="CK392" t="s">
        <v>2105</v>
      </c>
      <c r="CL392" t="s">
        <v>2109</v>
      </c>
    </row>
    <row r="393" spans="1:90">
      <c r="A393" s="1">
        <v>43959</v>
      </c>
      <c r="B393" t="s">
        <v>1500</v>
      </c>
      <c r="C393">
        <v>2346</v>
      </c>
      <c r="D393" t="s">
        <v>367</v>
      </c>
      <c r="E393">
        <v>1</v>
      </c>
      <c r="F393" t="s">
        <v>255</v>
      </c>
      <c r="G393" t="s">
        <v>54</v>
      </c>
      <c r="H393">
        <v>27</v>
      </c>
      <c r="I393" t="s">
        <v>201</v>
      </c>
      <c r="J393" t="s">
        <v>204</v>
      </c>
      <c r="K393">
        <v>318</v>
      </c>
      <c r="L393">
        <v>358323.1667</v>
      </c>
      <c r="M393">
        <v>2777</v>
      </c>
      <c r="N393">
        <v>2</v>
      </c>
      <c r="O393">
        <v>168</v>
      </c>
      <c r="P393">
        <v>440</v>
      </c>
      <c r="Q393">
        <v>1107</v>
      </c>
      <c r="R393">
        <v>853</v>
      </c>
      <c r="S393">
        <v>207</v>
      </c>
      <c r="T393">
        <v>7.2020199999999997E-4</v>
      </c>
      <c r="U393">
        <v>6.0496939E-2</v>
      </c>
      <c r="V393">
        <v>0.158444364</v>
      </c>
      <c r="W393">
        <v>0.39863161699999999</v>
      </c>
      <c r="X393">
        <v>0.30716600599999999</v>
      </c>
      <c r="Y393">
        <v>7.4540870999999995E-2</v>
      </c>
      <c r="Z393">
        <v>4</v>
      </c>
      <c r="AA393">
        <v>40</v>
      </c>
      <c r="AB393">
        <v>127</v>
      </c>
      <c r="AC393">
        <v>353</v>
      </c>
      <c r="AD393">
        <v>459</v>
      </c>
      <c r="AE393">
        <v>594</v>
      </c>
      <c r="AF393">
        <v>460</v>
      </c>
      <c r="AG393">
        <v>368</v>
      </c>
      <c r="AH393">
        <v>372</v>
      </c>
      <c r="AI393">
        <v>1.440403E-3</v>
      </c>
      <c r="AJ393">
        <v>1.4404033E-2</v>
      </c>
      <c r="AK393">
        <v>4.5732805000000001E-2</v>
      </c>
      <c r="AL393">
        <v>0.127115592</v>
      </c>
      <c r="AM393">
        <v>0.16528628000000001</v>
      </c>
      <c r="AN393">
        <v>0.21389989200000001</v>
      </c>
      <c r="AO393">
        <v>0.16564638100000001</v>
      </c>
      <c r="AP393">
        <v>0.132517105</v>
      </c>
      <c r="AQ393">
        <v>0.133957508</v>
      </c>
      <c r="AR393">
        <v>6608</v>
      </c>
      <c r="AS393">
        <v>264</v>
      </c>
      <c r="AT393">
        <v>189</v>
      </c>
      <c r="AU393">
        <v>123</v>
      </c>
      <c r="AV393">
        <v>395</v>
      </c>
      <c r="AW393">
        <v>111</v>
      </c>
      <c r="AX393">
        <v>186</v>
      </c>
      <c r="AY393">
        <v>140</v>
      </c>
      <c r="AZ393">
        <v>325</v>
      </c>
      <c r="BA393">
        <v>276</v>
      </c>
      <c r="BB393">
        <v>1084</v>
      </c>
      <c r="BC393">
        <v>1487</v>
      </c>
      <c r="BD393">
        <v>545</v>
      </c>
      <c r="BE393">
        <v>796</v>
      </c>
      <c r="BF393">
        <v>478</v>
      </c>
      <c r="BG393">
        <v>128</v>
      </c>
      <c r="BH393">
        <v>81</v>
      </c>
      <c r="BI393">
        <v>44.3</v>
      </c>
      <c r="BJ393">
        <v>46</v>
      </c>
      <c r="BK393">
        <v>3.9951573999999997E-2</v>
      </c>
      <c r="BL393">
        <v>2.8601695E-2</v>
      </c>
      <c r="BM393">
        <v>1.8613800999999999E-2</v>
      </c>
      <c r="BN393">
        <v>5.9776029000000001E-2</v>
      </c>
      <c r="BO393">
        <v>1.6797821000000001E-2</v>
      </c>
      <c r="BP393">
        <v>2.8147700000000001E-2</v>
      </c>
      <c r="BQ393">
        <v>2.1186441E-2</v>
      </c>
      <c r="BR393">
        <v>4.9182809000000001E-2</v>
      </c>
      <c r="BS393">
        <v>4.1767553999999998E-2</v>
      </c>
      <c r="BT393">
        <v>0.16404358399999999</v>
      </c>
      <c r="BU393">
        <v>0.22503026600000001</v>
      </c>
      <c r="BV393">
        <v>8.2475786999999995E-2</v>
      </c>
      <c r="BW393">
        <v>0.120460048</v>
      </c>
      <c r="BX393">
        <v>7.2336561999999993E-2</v>
      </c>
      <c r="BY393">
        <v>1.9370459999999999E-2</v>
      </c>
      <c r="BZ393">
        <v>1.2257868999999999E-2</v>
      </c>
      <c r="CA393">
        <v>108</v>
      </c>
      <c r="CB393">
        <v>75</v>
      </c>
      <c r="CC393">
        <v>62</v>
      </c>
      <c r="CD393">
        <v>0.19496855299999999</v>
      </c>
      <c r="CE393">
        <v>0.33962264199999997</v>
      </c>
      <c r="CF393">
        <v>0.235849057</v>
      </c>
      <c r="CG393" t="s">
        <v>159</v>
      </c>
      <c r="CH393" t="s">
        <v>2110</v>
      </c>
      <c r="CI393" t="s">
        <v>2111</v>
      </c>
      <c r="CJ393" t="s">
        <v>167</v>
      </c>
      <c r="CK393" t="s">
        <v>2102</v>
      </c>
      <c r="CL393" t="s">
        <v>2112</v>
      </c>
    </row>
    <row r="394" spans="1:90">
      <c r="B394" t="s">
        <v>1501</v>
      </c>
      <c r="C394">
        <v>6825</v>
      </c>
      <c r="D394" t="s">
        <v>280</v>
      </c>
      <c r="E394">
        <v>1</v>
      </c>
      <c r="F394" t="s">
        <v>253</v>
      </c>
      <c r="G394" t="s">
        <v>51</v>
      </c>
      <c r="H394">
        <v>39</v>
      </c>
      <c r="I394" t="s">
        <v>201</v>
      </c>
      <c r="J394" t="s">
        <v>206</v>
      </c>
      <c r="K394">
        <v>133</v>
      </c>
      <c r="L394">
        <v>231913.20300000001</v>
      </c>
      <c r="M394">
        <v>2445</v>
      </c>
      <c r="N394">
        <v>1</v>
      </c>
      <c r="O394">
        <v>49</v>
      </c>
      <c r="P394">
        <v>288</v>
      </c>
      <c r="Q394">
        <v>1918</v>
      </c>
      <c r="R394">
        <v>143</v>
      </c>
      <c r="S394">
        <v>46</v>
      </c>
      <c r="T394">
        <v>4.0899799999999999E-4</v>
      </c>
      <c r="U394">
        <v>2.00409E-2</v>
      </c>
      <c r="V394">
        <v>0.117791411</v>
      </c>
      <c r="W394">
        <v>0.784458078</v>
      </c>
      <c r="X394">
        <v>5.8486707999999998E-2</v>
      </c>
      <c r="Y394">
        <v>1.8813905999999998E-2</v>
      </c>
      <c r="Z394">
        <v>0</v>
      </c>
      <c r="AA394">
        <v>6</v>
      </c>
      <c r="AB394">
        <v>60</v>
      </c>
      <c r="AC394">
        <v>194</v>
      </c>
      <c r="AD394">
        <v>1276</v>
      </c>
      <c r="AE394">
        <v>620</v>
      </c>
      <c r="AF394">
        <v>156</v>
      </c>
      <c r="AG394">
        <v>80</v>
      </c>
      <c r="AH394">
        <v>53</v>
      </c>
      <c r="AI394">
        <v>0</v>
      </c>
      <c r="AJ394">
        <v>2.4539879999999998E-3</v>
      </c>
      <c r="AK394">
        <v>2.4539877000000002E-2</v>
      </c>
      <c r="AL394">
        <v>7.9345603000000001E-2</v>
      </c>
      <c r="AM394">
        <v>0.52188139099999997</v>
      </c>
      <c r="AN394">
        <v>0.25357873199999997</v>
      </c>
      <c r="AO394">
        <v>6.3803681000000001E-2</v>
      </c>
      <c r="AP394">
        <v>3.2719836000000002E-2</v>
      </c>
      <c r="AQ394">
        <v>2.1676892E-2</v>
      </c>
      <c r="AR394">
        <v>6452</v>
      </c>
      <c r="AS394">
        <v>451</v>
      </c>
      <c r="AT394">
        <v>276</v>
      </c>
      <c r="AU394">
        <v>212</v>
      </c>
      <c r="AV394">
        <v>458</v>
      </c>
      <c r="AW394">
        <v>109</v>
      </c>
      <c r="AX394">
        <v>170</v>
      </c>
      <c r="AY394">
        <v>182</v>
      </c>
      <c r="AZ394">
        <v>399</v>
      </c>
      <c r="BA394">
        <v>456</v>
      </c>
      <c r="BB394">
        <v>1494</v>
      </c>
      <c r="BC394">
        <v>1276</v>
      </c>
      <c r="BD394">
        <v>354</v>
      </c>
      <c r="BE394">
        <v>384</v>
      </c>
      <c r="BF394">
        <v>151</v>
      </c>
      <c r="BG394">
        <v>52</v>
      </c>
      <c r="BH394">
        <v>28</v>
      </c>
      <c r="BI394">
        <v>35.200000000000003</v>
      </c>
      <c r="BJ394">
        <v>35</v>
      </c>
      <c r="BK394">
        <v>6.9900805999999996E-2</v>
      </c>
      <c r="BL394">
        <v>4.2777432999999997E-2</v>
      </c>
      <c r="BM394">
        <v>3.2858028999999997E-2</v>
      </c>
      <c r="BN394">
        <v>7.0985741000000005E-2</v>
      </c>
      <c r="BO394">
        <v>1.6893986E-2</v>
      </c>
      <c r="BP394">
        <v>2.6348419000000001E-2</v>
      </c>
      <c r="BQ394">
        <v>2.8208308000000001E-2</v>
      </c>
      <c r="BR394">
        <v>6.184129E-2</v>
      </c>
      <c r="BS394">
        <v>7.0675759000000005E-2</v>
      </c>
      <c r="BT394">
        <v>0.23155610700000001</v>
      </c>
      <c r="BU394">
        <v>0.19776813400000001</v>
      </c>
      <c r="BV394">
        <v>5.4866708E-2</v>
      </c>
      <c r="BW394">
        <v>5.9516429000000003E-2</v>
      </c>
      <c r="BX394">
        <v>2.3403595999999999E-2</v>
      </c>
      <c r="BY394">
        <v>8.0595159999999992E-3</v>
      </c>
      <c r="BZ394">
        <v>4.3397399999999999E-3</v>
      </c>
      <c r="CA394">
        <v>2</v>
      </c>
      <c r="CB394">
        <v>26</v>
      </c>
      <c r="CC394">
        <v>0</v>
      </c>
      <c r="CD394">
        <v>0</v>
      </c>
      <c r="CE394">
        <v>1.5037594E-2</v>
      </c>
      <c r="CF394">
        <v>0.195488722</v>
      </c>
      <c r="CG394" t="s">
        <v>162</v>
      </c>
      <c r="CH394" t="s">
        <v>2113</v>
      </c>
      <c r="CI394" t="s">
        <v>2111</v>
      </c>
      <c r="CJ394" t="s">
        <v>2114</v>
      </c>
      <c r="CK394" t="s">
        <v>2105</v>
      </c>
      <c r="CL394" t="s">
        <v>2112</v>
      </c>
    </row>
    <row r="395" spans="1:90">
      <c r="A395" s="1">
        <v>43963</v>
      </c>
      <c r="B395" t="s">
        <v>1502</v>
      </c>
      <c r="C395">
        <v>2346</v>
      </c>
      <c r="D395" t="s">
        <v>300</v>
      </c>
      <c r="E395">
        <v>1</v>
      </c>
      <c r="F395" t="s">
        <v>255</v>
      </c>
      <c r="G395" t="s">
        <v>98</v>
      </c>
      <c r="H395">
        <v>46</v>
      </c>
      <c r="I395" t="s">
        <v>201</v>
      </c>
      <c r="J395" t="s">
        <v>171</v>
      </c>
      <c r="K395">
        <v>127</v>
      </c>
      <c r="L395">
        <v>310124.44880000001</v>
      </c>
      <c r="M395">
        <v>3737</v>
      </c>
      <c r="N395">
        <v>6</v>
      </c>
      <c r="O395">
        <v>275</v>
      </c>
      <c r="P395">
        <v>802</v>
      </c>
      <c r="Q395">
        <v>2290</v>
      </c>
      <c r="R395">
        <v>284</v>
      </c>
      <c r="S395">
        <v>80</v>
      </c>
      <c r="T395">
        <v>1.6055659999999999E-3</v>
      </c>
      <c r="U395">
        <v>7.3588440000000005E-2</v>
      </c>
      <c r="V395">
        <v>0.21461064999999999</v>
      </c>
      <c r="W395">
        <v>0.61279100900000005</v>
      </c>
      <c r="X395">
        <v>7.5996788999999995E-2</v>
      </c>
      <c r="Y395">
        <v>2.1407546E-2</v>
      </c>
      <c r="Z395">
        <v>11</v>
      </c>
      <c r="AA395">
        <v>65</v>
      </c>
      <c r="AB395">
        <v>324</v>
      </c>
      <c r="AC395">
        <v>628</v>
      </c>
      <c r="AD395">
        <v>1316</v>
      </c>
      <c r="AE395">
        <v>946</v>
      </c>
      <c r="AF395">
        <v>291</v>
      </c>
      <c r="AG395">
        <v>106</v>
      </c>
      <c r="AH395">
        <v>50</v>
      </c>
      <c r="AI395">
        <v>2.9435379999999999E-3</v>
      </c>
      <c r="AJ395">
        <v>1.7393631E-2</v>
      </c>
      <c r="AK395">
        <v>8.6700561999999995E-2</v>
      </c>
      <c r="AL395">
        <v>0.16804923699999999</v>
      </c>
      <c r="AM395">
        <v>0.35215413400000001</v>
      </c>
      <c r="AN395">
        <v>0.253144233</v>
      </c>
      <c r="AO395">
        <v>7.7869948999999994E-2</v>
      </c>
      <c r="AP395">
        <v>2.8364998999999998E-2</v>
      </c>
      <c r="AQ395">
        <v>1.3379716E-2</v>
      </c>
      <c r="AR395">
        <v>9500</v>
      </c>
      <c r="AS395">
        <v>837</v>
      </c>
      <c r="AT395">
        <v>473</v>
      </c>
      <c r="AU395">
        <v>272</v>
      </c>
      <c r="AV395">
        <v>719</v>
      </c>
      <c r="AW395">
        <v>119</v>
      </c>
      <c r="AX395">
        <v>251</v>
      </c>
      <c r="AY395">
        <v>257</v>
      </c>
      <c r="AZ395">
        <v>596</v>
      </c>
      <c r="BA395">
        <v>683</v>
      </c>
      <c r="BB395">
        <v>2057</v>
      </c>
      <c r="BC395">
        <v>1535</v>
      </c>
      <c r="BD395">
        <v>444</v>
      </c>
      <c r="BE395">
        <v>625</v>
      </c>
      <c r="BF395">
        <v>436</v>
      </c>
      <c r="BG395">
        <v>121</v>
      </c>
      <c r="BH395">
        <v>75</v>
      </c>
      <c r="BI395">
        <v>35.299999999999997</v>
      </c>
      <c r="BJ395">
        <v>33</v>
      </c>
      <c r="BK395">
        <v>8.8105263000000003E-2</v>
      </c>
      <c r="BL395">
        <v>4.9789474E-2</v>
      </c>
      <c r="BM395">
        <v>2.8631579000000001E-2</v>
      </c>
      <c r="BN395">
        <v>7.5684211000000001E-2</v>
      </c>
      <c r="BO395">
        <v>1.2526315999999999E-2</v>
      </c>
      <c r="BP395">
        <v>2.6421053E-2</v>
      </c>
      <c r="BQ395">
        <v>2.7052632E-2</v>
      </c>
      <c r="BR395">
        <v>6.2736842000000001E-2</v>
      </c>
      <c r="BS395">
        <v>7.1894737E-2</v>
      </c>
      <c r="BT395">
        <v>0.216526316</v>
      </c>
      <c r="BU395">
        <v>0.161578947</v>
      </c>
      <c r="BV395">
        <v>4.6736842000000001E-2</v>
      </c>
      <c r="BW395">
        <v>6.5789474000000001E-2</v>
      </c>
      <c r="BX395">
        <v>4.5894736999999998E-2</v>
      </c>
      <c r="BY395">
        <v>1.2736842E-2</v>
      </c>
      <c r="BZ395">
        <v>7.8947370000000006E-3</v>
      </c>
      <c r="CA395">
        <v>1</v>
      </c>
      <c r="CB395">
        <v>58</v>
      </c>
      <c r="CC395">
        <v>7</v>
      </c>
      <c r="CD395">
        <v>5.5118109999999998E-2</v>
      </c>
      <c r="CE395">
        <v>7.8740159999999993E-3</v>
      </c>
      <c r="CF395">
        <v>0.45669291299999998</v>
      </c>
      <c r="CG395" t="s">
        <v>159</v>
      </c>
      <c r="CH395" t="s">
        <v>2110</v>
      </c>
      <c r="CI395" t="s">
        <v>2111</v>
      </c>
      <c r="CJ395" t="s">
        <v>167</v>
      </c>
      <c r="CK395" t="s">
        <v>2102</v>
      </c>
      <c r="CL395" t="s">
        <v>2112</v>
      </c>
    </row>
    <row r="396" spans="1:90">
      <c r="A396" s="1">
        <v>43961</v>
      </c>
      <c r="B396" t="s">
        <v>1503</v>
      </c>
      <c r="C396">
        <v>2342</v>
      </c>
      <c r="D396" t="s">
        <v>667</v>
      </c>
      <c r="E396">
        <v>1</v>
      </c>
      <c r="F396" t="s">
        <v>255</v>
      </c>
      <c r="G396" t="s">
        <v>90</v>
      </c>
      <c r="H396">
        <v>24</v>
      </c>
      <c r="I396" t="s">
        <v>201</v>
      </c>
      <c r="J396" t="s">
        <v>203</v>
      </c>
      <c r="K396">
        <v>178</v>
      </c>
      <c r="L396">
        <v>350016.54489999998</v>
      </c>
      <c r="M396">
        <v>3411</v>
      </c>
      <c r="N396">
        <v>4</v>
      </c>
      <c r="O396">
        <v>183</v>
      </c>
      <c r="P396">
        <v>737</v>
      </c>
      <c r="Q396">
        <v>1483</v>
      </c>
      <c r="R396">
        <v>899</v>
      </c>
      <c r="S396">
        <v>105</v>
      </c>
      <c r="T396">
        <v>1.172677E-3</v>
      </c>
      <c r="U396">
        <v>5.3649955999999999E-2</v>
      </c>
      <c r="V396">
        <v>0.21606566999999999</v>
      </c>
      <c r="W396">
        <v>0.43476986200000001</v>
      </c>
      <c r="X396">
        <v>0.263559074</v>
      </c>
      <c r="Y396">
        <v>3.0782762000000002E-2</v>
      </c>
      <c r="Z396">
        <v>3</v>
      </c>
      <c r="AA396">
        <v>39</v>
      </c>
      <c r="AB396">
        <v>181</v>
      </c>
      <c r="AC396">
        <v>571</v>
      </c>
      <c r="AD396">
        <v>768</v>
      </c>
      <c r="AE396">
        <v>751</v>
      </c>
      <c r="AF396">
        <v>575</v>
      </c>
      <c r="AG396">
        <v>313</v>
      </c>
      <c r="AH396">
        <v>210</v>
      </c>
      <c r="AI396">
        <v>8.7950699999999997E-4</v>
      </c>
      <c r="AJ396">
        <v>1.1433597E-2</v>
      </c>
      <c r="AK396">
        <v>5.3063618E-2</v>
      </c>
      <c r="AL396">
        <v>0.16739958999999999</v>
      </c>
      <c r="AM396">
        <v>0.22515391400000001</v>
      </c>
      <c r="AN396">
        <v>0.22017003800000001</v>
      </c>
      <c r="AO396">
        <v>0.168572266</v>
      </c>
      <c r="AP396">
        <v>9.1761946999999996E-2</v>
      </c>
      <c r="AQ396">
        <v>6.1565522999999997E-2</v>
      </c>
      <c r="AR396">
        <v>8316</v>
      </c>
      <c r="AS396">
        <v>580</v>
      </c>
      <c r="AT396">
        <v>277</v>
      </c>
      <c r="AU396">
        <v>183</v>
      </c>
      <c r="AV396">
        <v>514</v>
      </c>
      <c r="AW396">
        <v>120</v>
      </c>
      <c r="AX396">
        <v>207</v>
      </c>
      <c r="AY396">
        <v>177</v>
      </c>
      <c r="AZ396">
        <v>496</v>
      </c>
      <c r="BA396">
        <v>570</v>
      </c>
      <c r="BB396">
        <v>1884</v>
      </c>
      <c r="BC396">
        <v>1835</v>
      </c>
      <c r="BD396">
        <v>446</v>
      </c>
      <c r="BE396">
        <v>578</v>
      </c>
      <c r="BF396">
        <v>336</v>
      </c>
      <c r="BG396">
        <v>78</v>
      </c>
      <c r="BH396">
        <v>35</v>
      </c>
      <c r="BI396">
        <v>37.700000000000003</v>
      </c>
      <c r="BJ396">
        <v>38</v>
      </c>
      <c r="BK396">
        <v>6.9745070000000006E-2</v>
      </c>
      <c r="BL396">
        <v>3.3309283000000002E-2</v>
      </c>
      <c r="BM396">
        <v>2.2005772E-2</v>
      </c>
      <c r="BN396">
        <v>6.1808561999999997E-2</v>
      </c>
      <c r="BO396">
        <v>1.4430014E-2</v>
      </c>
      <c r="BP396">
        <v>2.4891775000000001E-2</v>
      </c>
      <c r="BQ396">
        <v>2.1284271E-2</v>
      </c>
      <c r="BR396">
        <v>5.9644059999999999E-2</v>
      </c>
      <c r="BS396">
        <v>6.8542568999999998E-2</v>
      </c>
      <c r="BT396">
        <v>0.22655122699999999</v>
      </c>
      <c r="BU396">
        <v>0.22065897100000001</v>
      </c>
      <c r="BV396">
        <v>5.3631553999999998E-2</v>
      </c>
      <c r="BW396">
        <v>6.9504570000000002E-2</v>
      </c>
      <c r="BX396">
        <v>4.0404040000000002E-2</v>
      </c>
      <c r="BY396">
        <v>9.3795089999999994E-3</v>
      </c>
      <c r="BZ396">
        <v>4.2087540000000003E-3</v>
      </c>
      <c r="CA396">
        <v>50</v>
      </c>
      <c r="CB396">
        <v>33</v>
      </c>
      <c r="CC396">
        <v>11</v>
      </c>
      <c r="CD396">
        <v>6.1797752999999997E-2</v>
      </c>
      <c r="CE396">
        <v>0.28089887600000002</v>
      </c>
      <c r="CF396">
        <v>0.18539325800000001</v>
      </c>
      <c r="CG396" t="s">
        <v>158</v>
      </c>
      <c r="CH396" t="s">
        <v>2099</v>
      </c>
      <c r="CI396" t="s">
        <v>2100</v>
      </c>
      <c r="CJ396" t="s">
        <v>2101</v>
      </c>
      <c r="CK396" t="s">
        <v>2102</v>
      </c>
      <c r="CL396" t="s">
        <v>2103</v>
      </c>
    </row>
    <row r="397" spans="1:90">
      <c r="A397" s="1">
        <v>43969</v>
      </c>
      <c r="B397" t="s">
        <v>1504</v>
      </c>
      <c r="C397">
        <v>1549</v>
      </c>
      <c r="D397" t="s">
        <v>892</v>
      </c>
      <c r="E397">
        <v>1</v>
      </c>
      <c r="F397" t="s">
        <v>255</v>
      </c>
      <c r="G397" t="s">
        <v>135</v>
      </c>
      <c r="H397">
        <v>49</v>
      </c>
      <c r="I397" t="s">
        <v>228</v>
      </c>
      <c r="J397" t="s">
        <v>224</v>
      </c>
      <c r="K397">
        <v>89</v>
      </c>
      <c r="L397">
        <v>1009075.09</v>
      </c>
      <c r="M397">
        <v>2068</v>
      </c>
      <c r="N397">
        <v>4</v>
      </c>
      <c r="O397">
        <v>271</v>
      </c>
      <c r="P397">
        <v>625</v>
      </c>
      <c r="Q397">
        <v>500</v>
      </c>
      <c r="R397">
        <v>380</v>
      </c>
      <c r="S397">
        <v>288</v>
      </c>
      <c r="T397">
        <v>1.934236E-3</v>
      </c>
      <c r="U397">
        <v>0.13104448699999999</v>
      </c>
      <c r="V397">
        <v>0.30222437099999999</v>
      </c>
      <c r="W397">
        <v>0.24177949700000001</v>
      </c>
      <c r="X397">
        <v>0.183752418</v>
      </c>
      <c r="Y397">
        <v>0.13926499000000001</v>
      </c>
      <c r="Z397">
        <v>10</v>
      </c>
      <c r="AA397">
        <v>62</v>
      </c>
      <c r="AB397">
        <v>226</v>
      </c>
      <c r="AC397">
        <v>438</v>
      </c>
      <c r="AD397">
        <v>266</v>
      </c>
      <c r="AE397">
        <v>288</v>
      </c>
      <c r="AF397">
        <v>210</v>
      </c>
      <c r="AG397">
        <v>188</v>
      </c>
      <c r="AH397">
        <v>380</v>
      </c>
      <c r="AI397">
        <v>4.8355899999999999E-3</v>
      </c>
      <c r="AJ397">
        <v>2.9980658E-2</v>
      </c>
      <c r="AK397">
        <v>0.109284333</v>
      </c>
      <c r="AL397">
        <v>0.21179883899999999</v>
      </c>
      <c r="AM397">
        <v>0.12862669199999999</v>
      </c>
      <c r="AN397">
        <v>0.13926499000000001</v>
      </c>
      <c r="AO397">
        <v>0.101547389</v>
      </c>
      <c r="AP397">
        <v>9.0909090999999997E-2</v>
      </c>
      <c r="AQ397">
        <v>0.183752418</v>
      </c>
      <c r="AR397">
        <v>4724</v>
      </c>
      <c r="AS397">
        <v>223</v>
      </c>
      <c r="AT397">
        <v>114</v>
      </c>
      <c r="AU397">
        <v>87</v>
      </c>
      <c r="AV397">
        <v>277</v>
      </c>
      <c r="AW397">
        <v>65</v>
      </c>
      <c r="AX397">
        <v>167</v>
      </c>
      <c r="AY397">
        <v>97</v>
      </c>
      <c r="AZ397">
        <v>205</v>
      </c>
      <c r="BA397">
        <v>216</v>
      </c>
      <c r="BB397">
        <v>849</v>
      </c>
      <c r="BC397">
        <v>1013</v>
      </c>
      <c r="BD397">
        <v>308</v>
      </c>
      <c r="BE397">
        <v>525</v>
      </c>
      <c r="BF397">
        <v>376</v>
      </c>
      <c r="BG397">
        <v>126</v>
      </c>
      <c r="BH397">
        <v>76</v>
      </c>
      <c r="BI397">
        <v>44.2</v>
      </c>
      <c r="BJ397">
        <v>45</v>
      </c>
      <c r="BK397">
        <v>4.7205758E-2</v>
      </c>
      <c r="BL397">
        <v>2.4132091000000001E-2</v>
      </c>
      <c r="BM397">
        <v>1.8416596E-2</v>
      </c>
      <c r="BN397">
        <v>5.8636749000000002E-2</v>
      </c>
      <c r="BO397">
        <v>1.3759525999999999E-2</v>
      </c>
      <c r="BP397">
        <v>3.5351397E-2</v>
      </c>
      <c r="BQ397">
        <v>2.0533446E-2</v>
      </c>
      <c r="BR397">
        <v>4.3395428E-2</v>
      </c>
      <c r="BS397">
        <v>4.5723962999999999E-2</v>
      </c>
      <c r="BT397">
        <v>0.17972057599999999</v>
      </c>
      <c r="BU397">
        <v>0.214436918</v>
      </c>
      <c r="BV397">
        <v>6.5198984000000001E-2</v>
      </c>
      <c r="BW397">
        <v>0.111134632</v>
      </c>
      <c r="BX397">
        <v>7.9593565000000005E-2</v>
      </c>
      <c r="BY397">
        <v>2.6672312E-2</v>
      </c>
      <c r="BZ397">
        <v>1.6088061000000001E-2</v>
      </c>
      <c r="CA397">
        <v>24</v>
      </c>
      <c r="CB397">
        <v>11</v>
      </c>
      <c r="CC397">
        <v>28</v>
      </c>
      <c r="CD397">
        <v>0.31460674199999999</v>
      </c>
      <c r="CE397">
        <v>0.269662921</v>
      </c>
      <c r="CF397">
        <v>0.12359550599999999</v>
      </c>
      <c r="CG397" t="s">
        <v>163</v>
      </c>
      <c r="CH397" t="s">
        <v>2099</v>
      </c>
      <c r="CI397" t="s">
        <v>2104</v>
      </c>
      <c r="CJ397" t="s">
        <v>2101</v>
      </c>
      <c r="CK397" t="s">
        <v>2105</v>
      </c>
      <c r="CL397" t="s">
        <v>2103</v>
      </c>
    </row>
    <row r="398" spans="1:90">
      <c r="A398" s="1">
        <v>43957</v>
      </c>
      <c r="B398" t="s">
        <v>1505</v>
      </c>
      <c r="C398">
        <v>9559</v>
      </c>
      <c r="D398" t="s">
        <v>922</v>
      </c>
      <c r="E398">
        <v>2</v>
      </c>
      <c r="F398" t="s">
        <v>255</v>
      </c>
      <c r="G398" t="s">
        <v>123</v>
      </c>
      <c r="H398">
        <v>36</v>
      </c>
      <c r="I398" t="s">
        <v>228</v>
      </c>
      <c r="J398" t="s">
        <v>219</v>
      </c>
      <c r="K398">
        <v>195</v>
      </c>
      <c r="L398">
        <v>522477.94870000001</v>
      </c>
      <c r="M398">
        <v>2346</v>
      </c>
      <c r="N398">
        <v>10</v>
      </c>
      <c r="O398">
        <v>438</v>
      </c>
      <c r="P398">
        <v>751</v>
      </c>
      <c r="Q398">
        <v>616</v>
      </c>
      <c r="R398">
        <v>407</v>
      </c>
      <c r="S398">
        <v>124</v>
      </c>
      <c r="T398">
        <v>4.2625750000000002E-3</v>
      </c>
      <c r="U398">
        <v>0.18670076699999999</v>
      </c>
      <c r="V398">
        <v>0.32011935200000002</v>
      </c>
      <c r="W398">
        <v>0.26257459500000002</v>
      </c>
      <c r="X398">
        <v>0.173486786</v>
      </c>
      <c r="Y398">
        <v>5.2855924999999998E-2</v>
      </c>
      <c r="Z398">
        <v>24</v>
      </c>
      <c r="AA398">
        <v>77</v>
      </c>
      <c r="AB398">
        <v>371</v>
      </c>
      <c r="AC398">
        <v>523</v>
      </c>
      <c r="AD398">
        <v>408</v>
      </c>
      <c r="AE398">
        <v>327</v>
      </c>
      <c r="AF398">
        <v>233</v>
      </c>
      <c r="AG398">
        <v>181</v>
      </c>
      <c r="AH398">
        <v>202</v>
      </c>
      <c r="AI398">
        <v>1.0230179000000001E-2</v>
      </c>
      <c r="AJ398">
        <v>3.2821823999999999E-2</v>
      </c>
      <c r="AK398">
        <v>0.15814151700000001</v>
      </c>
      <c r="AL398">
        <v>0.22293265100000001</v>
      </c>
      <c r="AM398">
        <v>0.17391304299999999</v>
      </c>
      <c r="AN398">
        <v>0.13938618899999999</v>
      </c>
      <c r="AO398">
        <v>9.9317987999999996E-2</v>
      </c>
      <c r="AP398">
        <v>7.7152600000000002E-2</v>
      </c>
      <c r="AQ398">
        <v>8.6104006999999996E-2</v>
      </c>
      <c r="AR398">
        <v>5362</v>
      </c>
      <c r="AS398">
        <v>303</v>
      </c>
      <c r="AT398">
        <v>163</v>
      </c>
      <c r="AU398">
        <v>104</v>
      </c>
      <c r="AV398">
        <v>288</v>
      </c>
      <c r="AW398">
        <v>53</v>
      </c>
      <c r="AX398">
        <v>131</v>
      </c>
      <c r="AY398">
        <v>136</v>
      </c>
      <c r="AZ398">
        <v>384</v>
      </c>
      <c r="BA398">
        <v>351</v>
      </c>
      <c r="BB398">
        <v>1160</v>
      </c>
      <c r="BC398">
        <v>999</v>
      </c>
      <c r="BD398">
        <v>297</v>
      </c>
      <c r="BE398">
        <v>414</v>
      </c>
      <c r="BF398">
        <v>351</v>
      </c>
      <c r="BG398">
        <v>127</v>
      </c>
      <c r="BH398">
        <v>101</v>
      </c>
      <c r="BI398">
        <v>40.9</v>
      </c>
      <c r="BJ398">
        <v>40</v>
      </c>
      <c r="BK398">
        <v>5.6508765000000002E-2</v>
      </c>
      <c r="BL398">
        <v>3.0399104999999999E-2</v>
      </c>
      <c r="BM398">
        <v>1.9395748000000001E-2</v>
      </c>
      <c r="BN398">
        <v>5.3711302000000002E-2</v>
      </c>
      <c r="BO398">
        <v>9.8843720000000006E-3</v>
      </c>
      <c r="BP398">
        <v>2.4431181999999999E-2</v>
      </c>
      <c r="BQ398">
        <v>2.5363670000000001E-2</v>
      </c>
      <c r="BR398">
        <v>7.1615069000000003E-2</v>
      </c>
      <c r="BS398">
        <v>6.5460648999999996E-2</v>
      </c>
      <c r="BT398">
        <v>0.21633718800000001</v>
      </c>
      <c r="BU398">
        <v>0.18631107799999999</v>
      </c>
      <c r="BV398">
        <v>5.538978E-2</v>
      </c>
      <c r="BW398">
        <v>7.7209996000000003E-2</v>
      </c>
      <c r="BX398">
        <v>6.5460648999999996E-2</v>
      </c>
      <c r="BY398">
        <v>2.3685192000000001E-2</v>
      </c>
      <c r="BZ398">
        <v>1.8836255E-2</v>
      </c>
      <c r="CA398">
        <v>34</v>
      </c>
      <c r="CB398">
        <v>30</v>
      </c>
      <c r="CC398">
        <v>58</v>
      </c>
      <c r="CD398">
        <v>0.297435897</v>
      </c>
      <c r="CE398">
        <v>0.174358974</v>
      </c>
      <c r="CF398">
        <v>0.15384615400000001</v>
      </c>
      <c r="CG398" t="s">
        <v>161</v>
      </c>
      <c r="CH398" t="s">
        <v>2106</v>
      </c>
      <c r="CI398" t="s">
        <v>2104</v>
      </c>
      <c r="CJ398" t="s">
        <v>2101</v>
      </c>
      <c r="CK398" t="s">
        <v>2105</v>
      </c>
      <c r="CL398" t="s">
        <v>2107</v>
      </c>
    </row>
    <row r="399" spans="1:90">
      <c r="A399" s="1">
        <v>43966</v>
      </c>
      <c r="B399" t="s">
        <v>1506</v>
      </c>
      <c r="C399">
        <v>5422</v>
      </c>
      <c r="D399" t="s">
        <v>1053</v>
      </c>
      <c r="E399">
        <v>2</v>
      </c>
      <c r="F399" t="s">
        <v>253</v>
      </c>
      <c r="G399" t="s">
        <v>134</v>
      </c>
      <c r="H399">
        <v>24</v>
      </c>
      <c r="I399" t="s">
        <v>228</v>
      </c>
      <c r="J399" t="s">
        <v>219</v>
      </c>
      <c r="K399">
        <v>137</v>
      </c>
      <c r="L399">
        <v>578410.17520000006</v>
      </c>
      <c r="M399">
        <v>2969</v>
      </c>
      <c r="N399">
        <v>2</v>
      </c>
      <c r="O399">
        <v>103</v>
      </c>
      <c r="P399">
        <v>495</v>
      </c>
      <c r="Q399">
        <v>1302</v>
      </c>
      <c r="R399">
        <v>843</v>
      </c>
      <c r="S399">
        <v>224</v>
      </c>
      <c r="T399">
        <v>6.7362699999999999E-4</v>
      </c>
      <c r="U399">
        <v>3.4691815000000001E-2</v>
      </c>
      <c r="V399">
        <v>0.166722802</v>
      </c>
      <c r="W399">
        <v>0.43853149200000002</v>
      </c>
      <c r="X399">
        <v>0.283933985</v>
      </c>
      <c r="Y399">
        <v>7.5446278000000006E-2</v>
      </c>
      <c r="Z399">
        <v>0</v>
      </c>
      <c r="AA399">
        <v>9</v>
      </c>
      <c r="AB399">
        <v>105</v>
      </c>
      <c r="AC399">
        <v>305</v>
      </c>
      <c r="AD399">
        <v>478</v>
      </c>
      <c r="AE399">
        <v>781</v>
      </c>
      <c r="AF399">
        <v>569</v>
      </c>
      <c r="AG399">
        <v>433</v>
      </c>
      <c r="AH399">
        <v>289</v>
      </c>
      <c r="AI399">
        <v>0</v>
      </c>
      <c r="AJ399">
        <v>3.0313240000000002E-3</v>
      </c>
      <c r="AK399">
        <v>3.5365443000000003E-2</v>
      </c>
      <c r="AL399">
        <v>0.102728191</v>
      </c>
      <c r="AM399">
        <v>0.16099696899999999</v>
      </c>
      <c r="AN399">
        <v>0.263051533</v>
      </c>
      <c r="AO399">
        <v>0.191647019</v>
      </c>
      <c r="AP399">
        <v>0.14584035000000001</v>
      </c>
      <c r="AQ399">
        <v>9.7339171000000002E-2</v>
      </c>
      <c r="AR399">
        <v>7825</v>
      </c>
      <c r="AS399">
        <v>400</v>
      </c>
      <c r="AT399">
        <v>272</v>
      </c>
      <c r="AU399">
        <v>185</v>
      </c>
      <c r="AV399">
        <v>515</v>
      </c>
      <c r="AW399">
        <v>113</v>
      </c>
      <c r="AX399">
        <v>247</v>
      </c>
      <c r="AY399">
        <v>168</v>
      </c>
      <c r="AZ399">
        <v>441</v>
      </c>
      <c r="BA399">
        <v>302</v>
      </c>
      <c r="BB399">
        <v>1438</v>
      </c>
      <c r="BC399">
        <v>1871</v>
      </c>
      <c r="BD399">
        <v>551</v>
      </c>
      <c r="BE399">
        <v>723</v>
      </c>
      <c r="BF399">
        <v>437</v>
      </c>
      <c r="BG399">
        <v>118</v>
      </c>
      <c r="BH399">
        <v>44</v>
      </c>
      <c r="BI399">
        <v>41</v>
      </c>
      <c r="BJ399">
        <v>43</v>
      </c>
      <c r="BK399">
        <v>5.1118210999999997E-2</v>
      </c>
      <c r="BL399">
        <v>3.4760382999999999E-2</v>
      </c>
      <c r="BM399">
        <v>2.3642172999999999E-2</v>
      </c>
      <c r="BN399">
        <v>6.5814696000000006E-2</v>
      </c>
      <c r="BO399">
        <v>1.4440895E-2</v>
      </c>
      <c r="BP399">
        <v>3.1565494999999999E-2</v>
      </c>
      <c r="BQ399">
        <v>2.1469649E-2</v>
      </c>
      <c r="BR399">
        <v>5.6357826999999999E-2</v>
      </c>
      <c r="BS399">
        <v>3.8594248999999997E-2</v>
      </c>
      <c r="BT399">
        <v>0.18376996800000001</v>
      </c>
      <c r="BU399">
        <v>0.23910543100000001</v>
      </c>
      <c r="BV399">
        <v>7.0415334999999996E-2</v>
      </c>
      <c r="BW399">
        <v>9.2396166000000002E-2</v>
      </c>
      <c r="BX399">
        <v>5.5846645E-2</v>
      </c>
      <c r="BY399">
        <v>1.5079871999999999E-2</v>
      </c>
      <c r="BZ399">
        <v>5.6230029999999997E-3</v>
      </c>
      <c r="CA399">
        <v>27</v>
      </c>
      <c r="CB399">
        <v>71</v>
      </c>
      <c r="CC399">
        <v>17</v>
      </c>
      <c r="CD399">
        <v>0.124087591</v>
      </c>
      <c r="CE399">
        <v>0.19708029199999999</v>
      </c>
      <c r="CF399">
        <v>0.51824817499999998</v>
      </c>
      <c r="CG399" t="s">
        <v>164</v>
      </c>
      <c r="CH399" t="s">
        <v>2108</v>
      </c>
      <c r="CI399" t="s">
        <v>2104</v>
      </c>
      <c r="CJ399" t="s">
        <v>2101</v>
      </c>
      <c r="CK399" t="s">
        <v>2105</v>
      </c>
      <c r="CL399" t="s">
        <v>2109</v>
      </c>
    </row>
    <row r="400" spans="1:90">
      <c r="A400" s="1">
        <v>43972</v>
      </c>
      <c r="B400" t="s">
        <v>1507</v>
      </c>
      <c r="C400">
        <v>1765</v>
      </c>
      <c r="D400" t="s">
        <v>574</v>
      </c>
      <c r="E400">
        <v>2</v>
      </c>
      <c r="F400" t="s">
        <v>255</v>
      </c>
      <c r="G400" t="s">
        <v>111</v>
      </c>
      <c r="H400">
        <v>21</v>
      </c>
      <c r="I400" t="s">
        <v>201</v>
      </c>
      <c r="J400" t="s">
        <v>198</v>
      </c>
      <c r="K400">
        <v>80</v>
      </c>
      <c r="L400">
        <v>262495.8125</v>
      </c>
      <c r="M400">
        <v>1478</v>
      </c>
      <c r="N400">
        <v>3</v>
      </c>
      <c r="O400">
        <v>69</v>
      </c>
      <c r="P400">
        <v>441</v>
      </c>
      <c r="Q400">
        <v>615</v>
      </c>
      <c r="R400">
        <v>316</v>
      </c>
      <c r="S400">
        <v>34</v>
      </c>
      <c r="T400">
        <v>2.0297700000000002E-3</v>
      </c>
      <c r="U400">
        <v>4.6684708999999998E-2</v>
      </c>
      <c r="V400">
        <v>0.29837618399999999</v>
      </c>
      <c r="W400">
        <v>0.41610284199999997</v>
      </c>
      <c r="X400">
        <v>0.21380243600000001</v>
      </c>
      <c r="Y400">
        <v>2.300406E-2</v>
      </c>
      <c r="Z400">
        <v>2</v>
      </c>
      <c r="AA400">
        <v>25</v>
      </c>
      <c r="AB400">
        <v>59</v>
      </c>
      <c r="AC400">
        <v>303</v>
      </c>
      <c r="AD400">
        <v>378</v>
      </c>
      <c r="AE400">
        <v>315</v>
      </c>
      <c r="AF400">
        <v>202</v>
      </c>
      <c r="AG400">
        <v>127</v>
      </c>
      <c r="AH400">
        <v>67</v>
      </c>
      <c r="AI400">
        <v>1.3531800000000001E-3</v>
      </c>
      <c r="AJ400">
        <v>1.6914749999999999E-2</v>
      </c>
      <c r="AK400">
        <v>3.9918809E-2</v>
      </c>
      <c r="AL400">
        <v>0.20500676600000001</v>
      </c>
      <c r="AM400">
        <v>0.25575101500000003</v>
      </c>
      <c r="AN400">
        <v>0.21312584600000001</v>
      </c>
      <c r="AO400">
        <v>0.136671177</v>
      </c>
      <c r="AP400">
        <v>8.5926928E-2</v>
      </c>
      <c r="AQ400">
        <v>4.5331529000000002E-2</v>
      </c>
      <c r="AR400">
        <v>3666</v>
      </c>
      <c r="AS400">
        <v>227</v>
      </c>
      <c r="AT400">
        <v>128</v>
      </c>
      <c r="AU400">
        <v>83</v>
      </c>
      <c r="AV400">
        <v>250</v>
      </c>
      <c r="AW400">
        <v>41</v>
      </c>
      <c r="AX400">
        <v>100</v>
      </c>
      <c r="AY400">
        <v>82</v>
      </c>
      <c r="AZ400">
        <v>218</v>
      </c>
      <c r="BA400">
        <v>219</v>
      </c>
      <c r="BB400">
        <v>793</v>
      </c>
      <c r="BC400">
        <v>883</v>
      </c>
      <c r="BD400">
        <v>227</v>
      </c>
      <c r="BE400">
        <v>258</v>
      </c>
      <c r="BF400">
        <v>125</v>
      </c>
      <c r="BG400">
        <v>20</v>
      </c>
      <c r="BH400">
        <v>12</v>
      </c>
      <c r="BI400">
        <v>38</v>
      </c>
      <c r="BJ400">
        <v>40</v>
      </c>
      <c r="BK400">
        <v>6.1920349E-2</v>
      </c>
      <c r="BL400">
        <v>3.4915439E-2</v>
      </c>
      <c r="BM400">
        <v>2.2640480000000001E-2</v>
      </c>
      <c r="BN400">
        <v>6.8194217000000001E-2</v>
      </c>
      <c r="BO400">
        <v>1.1183851999999999E-2</v>
      </c>
      <c r="BP400">
        <v>2.7277686999999998E-2</v>
      </c>
      <c r="BQ400">
        <v>2.2367702999999999E-2</v>
      </c>
      <c r="BR400">
        <v>5.9465357000000003E-2</v>
      </c>
      <c r="BS400">
        <v>5.9738133999999998E-2</v>
      </c>
      <c r="BT400">
        <v>0.216312057</v>
      </c>
      <c r="BU400">
        <v>0.24086197500000001</v>
      </c>
      <c r="BV400">
        <v>6.1920349E-2</v>
      </c>
      <c r="BW400">
        <v>7.0376432000000003E-2</v>
      </c>
      <c r="BX400">
        <v>3.4097109E-2</v>
      </c>
      <c r="BY400">
        <v>5.4555369999999999E-3</v>
      </c>
      <c r="BZ400">
        <v>3.273322E-3</v>
      </c>
      <c r="CA400">
        <v>18</v>
      </c>
      <c r="CB400">
        <v>28</v>
      </c>
      <c r="CC400">
        <v>5</v>
      </c>
      <c r="CD400">
        <v>6.25E-2</v>
      </c>
      <c r="CE400">
        <v>0.22500000000000001</v>
      </c>
      <c r="CF400">
        <v>0.35</v>
      </c>
      <c r="CG400" t="s">
        <v>157</v>
      </c>
      <c r="CH400" t="s">
        <v>2108</v>
      </c>
      <c r="CI400" t="s">
        <v>2100</v>
      </c>
      <c r="CJ400" t="s">
        <v>2101</v>
      </c>
      <c r="CK400" t="s">
        <v>2102</v>
      </c>
      <c r="CL400" t="s">
        <v>2109</v>
      </c>
    </row>
    <row r="401" spans="1:90">
      <c r="A401" s="1">
        <v>43962</v>
      </c>
      <c r="B401" t="s">
        <v>1508</v>
      </c>
      <c r="C401">
        <v>1549</v>
      </c>
      <c r="D401" t="s">
        <v>1095</v>
      </c>
      <c r="E401">
        <v>1</v>
      </c>
      <c r="F401" t="s">
        <v>253</v>
      </c>
      <c r="G401" t="s">
        <v>119</v>
      </c>
      <c r="H401">
        <v>41</v>
      </c>
      <c r="I401" t="s">
        <v>228</v>
      </c>
      <c r="J401" t="s">
        <v>214</v>
      </c>
      <c r="K401">
        <v>99</v>
      </c>
      <c r="L401">
        <v>538599.75760000001</v>
      </c>
      <c r="M401">
        <v>2381</v>
      </c>
      <c r="N401">
        <v>8</v>
      </c>
      <c r="O401">
        <v>403</v>
      </c>
      <c r="P401">
        <v>559</v>
      </c>
      <c r="Q401">
        <v>1032</v>
      </c>
      <c r="R401">
        <v>286</v>
      </c>
      <c r="S401">
        <v>93</v>
      </c>
      <c r="T401">
        <v>3.3599329999999998E-3</v>
      </c>
      <c r="U401">
        <v>0.169256615</v>
      </c>
      <c r="V401">
        <v>0.23477530399999999</v>
      </c>
      <c r="W401">
        <v>0.43343133099999998</v>
      </c>
      <c r="X401">
        <v>0.12011759800000001</v>
      </c>
      <c r="Y401">
        <v>3.9059218999999999E-2</v>
      </c>
      <c r="Z401">
        <v>18</v>
      </c>
      <c r="AA401">
        <v>144</v>
      </c>
      <c r="AB401">
        <v>303</v>
      </c>
      <c r="AC401">
        <v>345</v>
      </c>
      <c r="AD401">
        <v>546</v>
      </c>
      <c r="AE401">
        <v>573</v>
      </c>
      <c r="AF401">
        <v>219</v>
      </c>
      <c r="AG401">
        <v>107</v>
      </c>
      <c r="AH401">
        <v>126</v>
      </c>
      <c r="AI401">
        <v>7.5598490000000004E-3</v>
      </c>
      <c r="AJ401">
        <v>6.0478789999999998E-2</v>
      </c>
      <c r="AK401">
        <v>0.12725745499999999</v>
      </c>
      <c r="AL401">
        <v>0.144897102</v>
      </c>
      <c r="AM401">
        <v>0.229315414</v>
      </c>
      <c r="AN401">
        <v>0.24065518699999999</v>
      </c>
      <c r="AO401">
        <v>9.1978160000000003E-2</v>
      </c>
      <c r="AP401">
        <v>4.4939101000000002E-2</v>
      </c>
      <c r="AQ401">
        <v>5.2918941999999997E-2</v>
      </c>
      <c r="AR401">
        <v>5614</v>
      </c>
      <c r="AS401">
        <v>370</v>
      </c>
      <c r="AT401">
        <v>220</v>
      </c>
      <c r="AU401">
        <v>125</v>
      </c>
      <c r="AV401">
        <v>300</v>
      </c>
      <c r="AW401">
        <v>71</v>
      </c>
      <c r="AX401">
        <v>138</v>
      </c>
      <c r="AY401">
        <v>122</v>
      </c>
      <c r="AZ401">
        <v>214</v>
      </c>
      <c r="BA401">
        <v>257</v>
      </c>
      <c r="BB401">
        <v>1211</v>
      </c>
      <c r="BC401">
        <v>1009</v>
      </c>
      <c r="BD401">
        <v>312</v>
      </c>
      <c r="BE401">
        <v>521</v>
      </c>
      <c r="BF401">
        <v>451</v>
      </c>
      <c r="BG401">
        <v>178</v>
      </c>
      <c r="BH401">
        <v>115</v>
      </c>
      <c r="BI401">
        <v>42.5</v>
      </c>
      <c r="BJ401">
        <v>42</v>
      </c>
      <c r="BK401">
        <v>6.5906662000000005E-2</v>
      </c>
      <c r="BL401">
        <v>3.9187745000000003E-2</v>
      </c>
      <c r="BM401">
        <v>2.2265764E-2</v>
      </c>
      <c r="BN401">
        <v>5.3437833999999997E-2</v>
      </c>
      <c r="BO401">
        <v>1.2646954E-2</v>
      </c>
      <c r="BP401">
        <v>2.4581404000000001E-2</v>
      </c>
      <c r="BQ401">
        <v>2.1731385999999998E-2</v>
      </c>
      <c r="BR401">
        <v>3.8118987999999999E-2</v>
      </c>
      <c r="BS401">
        <v>4.5778410999999998E-2</v>
      </c>
      <c r="BT401">
        <v>0.21571072299999999</v>
      </c>
      <c r="BU401">
        <v>0.17972924800000001</v>
      </c>
      <c r="BV401">
        <v>5.5575346999999997E-2</v>
      </c>
      <c r="BW401">
        <v>9.2803705E-2</v>
      </c>
      <c r="BX401">
        <v>8.0334876999999999E-2</v>
      </c>
      <c r="BY401">
        <v>3.1706447999999998E-2</v>
      </c>
      <c r="BZ401">
        <v>2.0484503000000001E-2</v>
      </c>
      <c r="CA401">
        <v>10</v>
      </c>
      <c r="CB401">
        <v>45</v>
      </c>
      <c r="CC401">
        <v>6</v>
      </c>
      <c r="CD401">
        <v>6.0606061000000003E-2</v>
      </c>
      <c r="CE401">
        <v>0.101010101</v>
      </c>
      <c r="CF401">
        <v>0.45454545499999999</v>
      </c>
      <c r="CG401" t="s">
        <v>163</v>
      </c>
      <c r="CH401" t="s">
        <v>2099</v>
      </c>
      <c r="CI401" t="s">
        <v>2104</v>
      </c>
      <c r="CJ401" t="s">
        <v>2101</v>
      </c>
      <c r="CK401" t="s">
        <v>2105</v>
      </c>
      <c r="CL401" t="s">
        <v>2103</v>
      </c>
    </row>
    <row r="402" spans="1:90">
      <c r="A402" s="1">
        <v>43978</v>
      </c>
      <c r="B402" t="s">
        <v>1509</v>
      </c>
      <c r="C402">
        <v>5422</v>
      </c>
      <c r="D402" t="s">
        <v>1060</v>
      </c>
      <c r="E402">
        <v>2</v>
      </c>
      <c r="F402" t="s">
        <v>253</v>
      </c>
      <c r="G402" t="s">
        <v>117</v>
      </c>
      <c r="H402">
        <v>46</v>
      </c>
      <c r="I402" t="s">
        <v>228</v>
      </c>
      <c r="J402" t="s">
        <v>226</v>
      </c>
      <c r="K402">
        <v>81</v>
      </c>
      <c r="L402">
        <v>815184.56790000002</v>
      </c>
      <c r="M402">
        <v>1717</v>
      </c>
      <c r="N402">
        <v>2</v>
      </c>
      <c r="O402">
        <v>84</v>
      </c>
      <c r="P402">
        <v>344</v>
      </c>
      <c r="Q402">
        <v>510</v>
      </c>
      <c r="R402">
        <v>519</v>
      </c>
      <c r="S402">
        <v>258</v>
      </c>
      <c r="T402">
        <v>1.164822E-3</v>
      </c>
      <c r="U402">
        <v>4.8922539000000001E-2</v>
      </c>
      <c r="V402">
        <v>0.20034944700000001</v>
      </c>
      <c r="W402">
        <v>0.29702970299999998</v>
      </c>
      <c r="X402">
        <v>0.30227140400000002</v>
      </c>
      <c r="Y402">
        <v>0.15026208499999999</v>
      </c>
      <c r="Z402">
        <v>1</v>
      </c>
      <c r="AA402">
        <v>14</v>
      </c>
      <c r="AB402">
        <v>79</v>
      </c>
      <c r="AC402">
        <v>192</v>
      </c>
      <c r="AD402">
        <v>284</v>
      </c>
      <c r="AE402">
        <v>238</v>
      </c>
      <c r="AF402">
        <v>244</v>
      </c>
      <c r="AG402">
        <v>250</v>
      </c>
      <c r="AH402">
        <v>415</v>
      </c>
      <c r="AI402">
        <v>5.8241100000000002E-4</v>
      </c>
      <c r="AJ402">
        <v>8.1537569999999993E-3</v>
      </c>
      <c r="AK402">
        <v>4.6010482999999998E-2</v>
      </c>
      <c r="AL402">
        <v>0.11182294700000001</v>
      </c>
      <c r="AM402">
        <v>0.165404776</v>
      </c>
      <c r="AN402">
        <v>0.138613861</v>
      </c>
      <c r="AO402">
        <v>0.14210832800000001</v>
      </c>
      <c r="AP402">
        <v>0.14560279600000001</v>
      </c>
      <c r="AQ402">
        <v>0.24170064099999999</v>
      </c>
      <c r="AR402">
        <v>4282</v>
      </c>
      <c r="AS402">
        <v>224</v>
      </c>
      <c r="AT402">
        <v>189</v>
      </c>
      <c r="AU402">
        <v>111</v>
      </c>
      <c r="AV402">
        <v>284</v>
      </c>
      <c r="AW402">
        <v>71</v>
      </c>
      <c r="AX402">
        <v>96</v>
      </c>
      <c r="AY402">
        <v>64</v>
      </c>
      <c r="AZ402">
        <v>131</v>
      </c>
      <c r="BA402">
        <v>126</v>
      </c>
      <c r="BB402">
        <v>708</v>
      </c>
      <c r="BC402">
        <v>971</v>
      </c>
      <c r="BD402">
        <v>340</v>
      </c>
      <c r="BE402">
        <v>439</v>
      </c>
      <c r="BF402">
        <v>325</v>
      </c>
      <c r="BG402">
        <v>110</v>
      </c>
      <c r="BH402">
        <v>93</v>
      </c>
      <c r="BI402">
        <v>44</v>
      </c>
      <c r="BJ402">
        <v>46</v>
      </c>
      <c r="BK402">
        <v>5.2312004000000002E-2</v>
      </c>
      <c r="BL402">
        <v>4.4138253000000002E-2</v>
      </c>
      <c r="BM402">
        <v>2.5922466000000002E-2</v>
      </c>
      <c r="BN402">
        <v>6.6324147999999999E-2</v>
      </c>
      <c r="BO402">
        <v>1.6581037E-2</v>
      </c>
      <c r="BP402">
        <v>2.2419430000000001E-2</v>
      </c>
      <c r="BQ402">
        <v>1.4946287000000001E-2</v>
      </c>
      <c r="BR402">
        <v>3.0593181000000001E-2</v>
      </c>
      <c r="BS402">
        <v>2.9425501999999999E-2</v>
      </c>
      <c r="BT402">
        <v>0.165343298</v>
      </c>
      <c r="BU402">
        <v>0.226763195</v>
      </c>
      <c r="BV402">
        <v>7.9402149000000005E-2</v>
      </c>
      <c r="BW402">
        <v>0.102522186</v>
      </c>
      <c r="BX402">
        <v>7.5899113000000004E-2</v>
      </c>
      <c r="BY402">
        <v>2.5688929999999999E-2</v>
      </c>
      <c r="BZ402">
        <v>2.1718823000000002E-2</v>
      </c>
      <c r="CA402">
        <v>44</v>
      </c>
      <c r="CB402">
        <v>15</v>
      </c>
      <c r="CC402">
        <v>11</v>
      </c>
      <c r="CD402">
        <v>0.13580246900000001</v>
      </c>
      <c r="CE402">
        <v>0.54320987700000001</v>
      </c>
      <c r="CF402">
        <v>0.185185185</v>
      </c>
      <c r="CG402" t="s">
        <v>164</v>
      </c>
      <c r="CH402" t="s">
        <v>2108</v>
      </c>
      <c r="CI402" t="s">
        <v>2104</v>
      </c>
      <c r="CJ402" t="s">
        <v>2101</v>
      </c>
      <c r="CK402" t="s">
        <v>2105</v>
      </c>
      <c r="CL402" t="s">
        <v>2109</v>
      </c>
    </row>
    <row r="403" spans="1:90">
      <c r="A403" s="1">
        <v>43970</v>
      </c>
      <c r="B403" t="s">
        <v>1510</v>
      </c>
      <c r="C403">
        <v>1549</v>
      </c>
      <c r="D403" t="s">
        <v>1049</v>
      </c>
      <c r="E403">
        <v>1</v>
      </c>
      <c r="F403" t="s">
        <v>253</v>
      </c>
      <c r="G403" t="s">
        <v>133</v>
      </c>
      <c r="H403">
        <v>47</v>
      </c>
      <c r="I403" t="s">
        <v>228</v>
      </c>
      <c r="J403" t="s">
        <v>213</v>
      </c>
      <c r="K403">
        <v>85</v>
      </c>
      <c r="L403">
        <v>834618.64709999994</v>
      </c>
      <c r="M403">
        <v>1257</v>
      </c>
      <c r="N403">
        <v>2</v>
      </c>
      <c r="O403">
        <v>119</v>
      </c>
      <c r="P403">
        <v>330</v>
      </c>
      <c r="Q403">
        <v>518</v>
      </c>
      <c r="R403">
        <v>206</v>
      </c>
      <c r="S403">
        <v>82</v>
      </c>
      <c r="T403">
        <v>1.5910900000000001E-3</v>
      </c>
      <c r="U403">
        <v>9.4669849E-2</v>
      </c>
      <c r="V403">
        <v>0.26252983299999999</v>
      </c>
      <c r="W403">
        <v>0.412092283</v>
      </c>
      <c r="X403">
        <v>0.163882259</v>
      </c>
      <c r="Y403">
        <v>6.5234686E-2</v>
      </c>
      <c r="Z403">
        <v>6</v>
      </c>
      <c r="AA403">
        <v>21</v>
      </c>
      <c r="AB403">
        <v>115</v>
      </c>
      <c r="AC403">
        <v>253</v>
      </c>
      <c r="AD403">
        <v>322</v>
      </c>
      <c r="AE403">
        <v>229</v>
      </c>
      <c r="AF403">
        <v>131</v>
      </c>
      <c r="AG403">
        <v>77</v>
      </c>
      <c r="AH403">
        <v>103</v>
      </c>
      <c r="AI403">
        <v>4.7732699999999996E-3</v>
      </c>
      <c r="AJ403">
        <v>1.6706444000000001E-2</v>
      </c>
      <c r="AK403">
        <v>9.1487668999999994E-2</v>
      </c>
      <c r="AL403">
        <v>0.20127287199999999</v>
      </c>
      <c r="AM403">
        <v>0.25616547299999998</v>
      </c>
      <c r="AN403">
        <v>0.18217979300000001</v>
      </c>
      <c r="AO403">
        <v>0.10421638799999999</v>
      </c>
      <c r="AP403">
        <v>6.1256960999999999E-2</v>
      </c>
      <c r="AQ403">
        <v>8.1941130000000001E-2</v>
      </c>
      <c r="AR403">
        <v>3111</v>
      </c>
      <c r="AS403">
        <v>215</v>
      </c>
      <c r="AT403">
        <v>117</v>
      </c>
      <c r="AU403">
        <v>78</v>
      </c>
      <c r="AV403">
        <v>190</v>
      </c>
      <c r="AW403">
        <v>32</v>
      </c>
      <c r="AX403">
        <v>64</v>
      </c>
      <c r="AY403">
        <v>71</v>
      </c>
      <c r="AZ403">
        <v>171</v>
      </c>
      <c r="BA403">
        <v>199</v>
      </c>
      <c r="BB403">
        <v>670</v>
      </c>
      <c r="BC403">
        <v>631</v>
      </c>
      <c r="BD403">
        <v>175</v>
      </c>
      <c r="BE403">
        <v>235</v>
      </c>
      <c r="BF403">
        <v>185</v>
      </c>
      <c r="BG403">
        <v>47</v>
      </c>
      <c r="BH403">
        <v>31</v>
      </c>
      <c r="BI403">
        <v>39.4</v>
      </c>
      <c r="BJ403">
        <v>39</v>
      </c>
      <c r="BK403">
        <v>6.9109611000000001E-2</v>
      </c>
      <c r="BL403">
        <v>3.7608485999999997E-2</v>
      </c>
      <c r="BM403">
        <v>2.5072324E-2</v>
      </c>
      <c r="BN403">
        <v>6.107361E-2</v>
      </c>
      <c r="BO403">
        <v>1.0286082E-2</v>
      </c>
      <c r="BP403">
        <v>2.0572163000000001E-2</v>
      </c>
      <c r="BQ403">
        <v>2.2822243999999998E-2</v>
      </c>
      <c r="BR403">
        <v>5.4966249000000002E-2</v>
      </c>
      <c r="BS403">
        <v>6.396657E-2</v>
      </c>
      <c r="BT403">
        <v>0.215364834</v>
      </c>
      <c r="BU403">
        <v>0.20282867199999999</v>
      </c>
      <c r="BV403">
        <v>5.6252008999999999E-2</v>
      </c>
      <c r="BW403">
        <v>7.5538411999999999E-2</v>
      </c>
      <c r="BX403">
        <v>5.9466409999999997E-2</v>
      </c>
      <c r="BY403">
        <v>1.5107682000000001E-2</v>
      </c>
      <c r="BZ403">
        <v>9.9646419999999993E-3</v>
      </c>
      <c r="CA403">
        <v>17</v>
      </c>
      <c r="CB403">
        <v>12</v>
      </c>
      <c r="CC403">
        <v>21</v>
      </c>
      <c r="CD403">
        <v>0.24705882400000001</v>
      </c>
      <c r="CE403">
        <v>0.2</v>
      </c>
      <c r="CF403">
        <v>0.141176471</v>
      </c>
      <c r="CG403" t="s">
        <v>163</v>
      </c>
      <c r="CH403" t="s">
        <v>2099</v>
      </c>
      <c r="CI403" t="s">
        <v>2104</v>
      </c>
      <c r="CJ403" t="s">
        <v>2101</v>
      </c>
      <c r="CK403" t="s">
        <v>2105</v>
      </c>
      <c r="CL403" t="s">
        <v>2103</v>
      </c>
    </row>
    <row r="404" spans="1:90">
      <c r="A404" s="1">
        <v>43974</v>
      </c>
      <c r="B404" t="s">
        <v>1511</v>
      </c>
      <c r="C404">
        <v>1549</v>
      </c>
      <c r="D404" t="s">
        <v>1006</v>
      </c>
      <c r="E404">
        <v>1</v>
      </c>
      <c r="F404" t="s">
        <v>253</v>
      </c>
      <c r="G404" t="s">
        <v>143</v>
      </c>
      <c r="H404">
        <v>38</v>
      </c>
      <c r="I404" t="s">
        <v>228</v>
      </c>
      <c r="J404" t="s">
        <v>214</v>
      </c>
      <c r="K404">
        <v>136</v>
      </c>
      <c r="L404">
        <v>505787.5</v>
      </c>
      <c r="M404">
        <v>3100</v>
      </c>
      <c r="N404">
        <v>2</v>
      </c>
      <c r="O404">
        <v>213</v>
      </c>
      <c r="P404">
        <v>705</v>
      </c>
      <c r="Q404">
        <v>1287</v>
      </c>
      <c r="R404">
        <v>670</v>
      </c>
      <c r="S404">
        <v>223</v>
      </c>
      <c r="T404">
        <v>6.45161E-4</v>
      </c>
      <c r="U404">
        <v>6.8709676999999997E-2</v>
      </c>
      <c r="V404">
        <v>0.22741935499999999</v>
      </c>
      <c r="W404">
        <v>0.41516129000000002</v>
      </c>
      <c r="X404">
        <v>0.216129032</v>
      </c>
      <c r="Y404">
        <v>7.1935483999999994E-2</v>
      </c>
      <c r="Z404">
        <v>6</v>
      </c>
      <c r="AA404">
        <v>36</v>
      </c>
      <c r="AB404">
        <v>212</v>
      </c>
      <c r="AC404">
        <v>569</v>
      </c>
      <c r="AD404">
        <v>672</v>
      </c>
      <c r="AE404">
        <v>620</v>
      </c>
      <c r="AF404">
        <v>407</v>
      </c>
      <c r="AG404">
        <v>305</v>
      </c>
      <c r="AH404">
        <v>273</v>
      </c>
      <c r="AI404">
        <v>1.9354839999999999E-3</v>
      </c>
      <c r="AJ404">
        <v>1.1612903000000001E-2</v>
      </c>
      <c r="AK404">
        <v>6.8387096999999994E-2</v>
      </c>
      <c r="AL404">
        <v>0.18354838700000001</v>
      </c>
      <c r="AM404">
        <v>0.216774194</v>
      </c>
      <c r="AN404">
        <v>0.2</v>
      </c>
      <c r="AO404">
        <v>0.13129032299999999</v>
      </c>
      <c r="AP404">
        <v>9.8387097000000007E-2</v>
      </c>
      <c r="AQ404">
        <v>8.8064515999999995E-2</v>
      </c>
      <c r="AR404">
        <v>8061</v>
      </c>
      <c r="AS404">
        <v>598</v>
      </c>
      <c r="AT404">
        <v>304</v>
      </c>
      <c r="AU404">
        <v>192</v>
      </c>
      <c r="AV404">
        <v>507</v>
      </c>
      <c r="AW404">
        <v>97</v>
      </c>
      <c r="AX404">
        <v>213</v>
      </c>
      <c r="AY404">
        <v>157</v>
      </c>
      <c r="AZ404">
        <v>412</v>
      </c>
      <c r="BA404">
        <v>446</v>
      </c>
      <c r="BB404">
        <v>1885</v>
      </c>
      <c r="BC404">
        <v>1610</v>
      </c>
      <c r="BD404">
        <v>440</v>
      </c>
      <c r="BE404">
        <v>624</v>
      </c>
      <c r="BF404">
        <v>387</v>
      </c>
      <c r="BG404">
        <v>103</v>
      </c>
      <c r="BH404">
        <v>86</v>
      </c>
      <c r="BI404">
        <v>38.5</v>
      </c>
      <c r="BJ404">
        <v>39</v>
      </c>
      <c r="BK404">
        <v>7.4184343999999999E-2</v>
      </c>
      <c r="BL404">
        <v>3.7712442999999998E-2</v>
      </c>
      <c r="BM404">
        <v>2.3818385000000001E-2</v>
      </c>
      <c r="BN404">
        <v>6.2895422000000006E-2</v>
      </c>
      <c r="BO404">
        <v>1.2033245999999999E-2</v>
      </c>
      <c r="BP404">
        <v>2.6423520999999998E-2</v>
      </c>
      <c r="BQ404">
        <v>1.9476492000000001E-2</v>
      </c>
      <c r="BR404">
        <v>5.1110283999999999E-2</v>
      </c>
      <c r="BS404">
        <v>5.5328123E-2</v>
      </c>
      <c r="BT404">
        <v>0.23384195499999999</v>
      </c>
      <c r="BU404">
        <v>0.199727081</v>
      </c>
      <c r="BV404">
        <v>5.4583799000000002E-2</v>
      </c>
      <c r="BW404">
        <v>7.7409750999999999E-2</v>
      </c>
      <c r="BX404">
        <v>4.8008931999999997E-2</v>
      </c>
      <c r="BY404">
        <v>1.2777571E-2</v>
      </c>
      <c r="BZ404">
        <v>1.0668652000000001E-2</v>
      </c>
      <c r="CA404">
        <v>28</v>
      </c>
      <c r="CB404">
        <v>31</v>
      </c>
      <c r="CC404">
        <v>20</v>
      </c>
      <c r="CD404">
        <v>0.147058824</v>
      </c>
      <c r="CE404">
        <v>0.20588235299999999</v>
      </c>
      <c r="CF404">
        <v>0.227941176</v>
      </c>
      <c r="CG404" t="s">
        <v>163</v>
      </c>
      <c r="CH404" t="s">
        <v>2099</v>
      </c>
      <c r="CI404" t="s">
        <v>2104</v>
      </c>
      <c r="CJ404" t="s">
        <v>2101</v>
      </c>
      <c r="CK404" t="s">
        <v>2105</v>
      </c>
      <c r="CL404" t="s">
        <v>2103</v>
      </c>
    </row>
    <row r="405" spans="1:90">
      <c r="A405" s="1">
        <v>43979</v>
      </c>
      <c r="B405" t="s">
        <v>1512</v>
      </c>
      <c r="C405">
        <v>2342</v>
      </c>
      <c r="D405" t="s">
        <v>560</v>
      </c>
      <c r="E405">
        <v>1</v>
      </c>
      <c r="F405" t="s">
        <v>253</v>
      </c>
      <c r="G405" t="s">
        <v>49</v>
      </c>
      <c r="H405">
        <v>41</v>
      </c>
      <c r="I405" t="s">
        <v>201</v>
      </c>
      <c r="J405" t="s">
        <v>181</v>
      </c>
      <c r="K405">
        <v>208</v>
      </c>
      <c r="L405">
        <v>265278.17310000001</v>
      </c>
      <c r="M405">
        <v>4527</v>
      </c>
      <c r="N405">
        <v>7</v>
      </c>
      <c r="O405">
        <v>845</v>
      </c>
      <c r="P405">
        <v>1203</v>
      </c>
      <c r="Q405">
        <v>1772</v>
      </c>
      <c r="R405">
        <v>527</v>
      </c>
      <c r="S405">
        <v>173</v>
      </c>
      <c r="T405">
        <v>1.5462780000000001E-3</v>
      </c>
      <c r="U405">
        <v>0.186657831</v>
      </c>
      <c r="V405">
        <v>0.2657389</v>
      </c>
      <c r="W405">
        <v>0.391429203</v>
      </c>
      <c r="X405">
        <v>0.116412635</v>
      </c>
      <c r="Y405">
        <v>3.8215154000000001E-2</v>
      </c>
      <c r="Z405">
        <v>17</v>
      </c>
      <c r="AA405">
        <v>141</v>
      </c>
      <c r="AB405">
        <v>710</v>
      </c>
      <c r="AC405">
        <v>829</v>
      </c>
      <c r="AD405">
        <v>868</v>
      </c>
      <c r="AE405">
        <v>1023</v>
      </c>
      <c r="AF405">
        <v>505</v>
      </c>
      <c r="AG405">
        <v>253</v>
      </c>
      <c r="AH405">
        <v>181</v>
      </c>
      <c r="AI405">
        <v>3.7552459999999998E-3</v>
      </c>
      <c r="AJ405">
        <v>3.1146455E-2</v>
      </c>
      <c r="AK405">
        <v>0.15683675699999999</v>
      </c>
      <c r="AL405">
        <v>0.183123481</v>
      </c>
      <c r="AM405">
        <v>0.191738458</v>
      </c>
      <c r="AN405">
        <v>0.22597746899999999</v>
      </c>
      <c r="AO405">
        <v>0.11155290499999999</v>
      </c>
      <c r="AP405">
        <v>5.5886901000000003E-2</v>
      </c>
      <c r="AQ405">
        <v>3.9982327999999998E-2</v>
      </c>
      <c r="AR405">
        <v>9998</v>
      </c>
      <c r="AS405">
        <v>653</v>
      </c>
      <c r="AT405">
        <v>296</v>
      </c>
      <c r="AU405">
        <v>188</v>
      </c>
      <c r="AV405">
        <v>486</v>
      </c>
      <c r="AW405">
        <v>111</v>
      </c>
      <c r="AX405">
        <v>208</v>
      </c>
      <c r="AY405">
        <v>223</v>
      </c>
      <c r="AZ405">
        <v>662</v>
      </c>
      <c r="BA405">
        <v>629</v>
      </c>
      <c r="BB405">
        <v>2047</v>
      </c>
      <c r="BC405">
        <v>1946</v>
      </c>
      <c r="BD405">
        <v>582</v>
      </c>
      <c r="BE405">
        <v>834</v>
      </c>
      <c r="BF405">
        <v>747</v>
      </c>
      <c r="BG405">
        <v>240</v>
      </c>
      <c r="BH405">
        <v>146</v>
      </c>
      <c r="BI405">
        <v>41.5</v>
      </c>
      <c r="BJ405">
        <v>41</v>
      </c>
      <c r="BK405">
        <v>6.5313063000000005E-2</v>
      </c>
      <c r="BL405">
        <v>2.9605921E-2</v>
      </c>
      <c r="BM405">
        <v>1.8803760999999999E-2</v>
      </c>
      <c r="BN405">
        <v>4.8609722000000001E-2</v>
      </c>
      <c r="BO405">
        <v>1.1102219999999999E-2</v>
      </c>
      <c r="BP405">
        <v>2.0804161000000002E-2</v>
      </c>
      <c r="BQ405">
        <v>2.2304461000000001E-2</v>
      </c>
      <c r="BR405">
        <v>6.6213243000000005E-2</v>
      </c>
      <c r="BS405">
        <v>6.2912582999999994E-2</v>
      </c>
      <c r="BT405">
        <v>0.20474094800000001</v>
      </c>
      <c r="BU405">
        <v>0.19463892799999999</v>
      </c>
      <c r="BV405">
        <v>5.8211642000000001E-2</v>
      </c>
      <c r="BW405">
        <v>8.3416683000000005E-2</v>
      </c>
      <c r="BX405">
        <v>7.4714943000000006E-2</v>
      </c>
      <c r="BY405">
        <v>2.4004800999999999E-2</v>
      </c>
      <c r="BZ405">
        <v>1.4602921E-2</v>
      </c>
      <c r="CA405">
        <v>16</v>
      </c>
      <c r="CB405">
        <v>44</v>
      </c>
      <c r="CC405">
        <v>46</v>
      </c>
      <c r="CD405">
        <v>0.22115384599999999</v>
      </c>
      <c r="CE405">
        <v>7.6923077000000006E-2</v>
      </c>
      <c r="CF405">
        <v>0.21153846200000001</v>
      </c>
      <c r="CG405" t="s">
        <v>158</v>
      </c>
      <c r="CH405" t="s">
        <v>2099</v>
      </c>
      <c r="CI405" t="s">
        <v>2100</v>
      </c>
      <c r="CJ405" t="s">
        <v>2101</v>
      </c>
      <c r="CK405" t="s">
        <v>2102</v>
      </c>
      <c r="CL405" t="s">
        <v>2103</v>
      </c>
    </row>
    <row r="406" spans="1:90">
      <c r="A406" s="1">
        <v>43965</v>
      </c>
      <c r="B406" t="s">
        <v>1513</v>
      </c>
      <c r="C406">
        <v>2346</v>
      </c>
      <c r="D406" t="s">
        <v>389</v>
      </c>
      <c r="E406">
        <v>1</v>
      </c>
      <c r="F406" t="s">
        <v>253</v>
      </c>
      <c r="G406" t="s">
        <v>75</v>
      </c>
      <c r="H406">
        <v>21</v>
      </c>
      <c r="I406" t="s">
        <v>201</v>
      </c>
      <c r="J406" t="s">
        <v>203</v>
      </c>
      <c r="K406">
        <v>143</v>
      </c>
      <c r="L406">
        <v>404185.41960000002</v>
      </c>
      <c r="M406">
        <v>2990</v>
      </c>
      <c r="N406">
        <v>6</v>
      </c>
      <c r="O406">
        <v>387</v>
      </c>
      <c r="P406">
        <v>521</v>
      </c>
      <c r="Q406">
        <v>1689</v>
      </c>
      <c r="R406">
        <v>287</v>
      </c>
      <c r="S406">
        <v>100</v>
      </c>
      <c r="T406">
        <v>2.0066889999999999E-3</v>
      </c>
      <c r="U406">
        <v>0.12943143800000001</v>
      </c>
      <c r="V406">
        <v>0.174247492</v>
      </c>
      <c r="W406">
        <v>0.56488294299999997</v>
      </c>
      <c r="X406">
        <v>9.5986621999999994E-2</v>
      </c>
      <c r="Y406">
        <v>3.3444816000000002E-2</v>
      </c>
      <c r="Z406">
        <v>16</v>
      </c>
      <c r="AA406">
        <v>93</v>
      </c>
      <c r="AB406">
        <v>324</v>
      </c>
      <c r="AC406">
        <v>390</v>
      </c>
      <c r="AD406">
        <v>775</v>
      </c>
      <c r="AE406">
        <v>886</v>
      </c>
      <c r="AF406">
        <v>348</v>
      </c>
      <c r="AG406">
        <v>104</v>
      </c>
      <c r="AH406">
        <v>54</v>
      </c>
      <c r="AI406">
        <v>5.3511710000000001E-3</v>
      </c>
      <c r="AJ406">
        <v>3.1103678999999999E-2</v>
      </c>
      <c r="AK406">
        <v>0.108361204</v>
      </c>
      <c r="AL406">
        <v>0.130434783</v>
      </c>
      <c r="AM406">
        <v>0.25919732400000001</v>
      </c>
      <c r="AN406">
        <v>0.29632107000000002</v>
      </c>
      <c r="AO406">
        <v>0.11638796</v>
      </c>
      <c r="AP406">
        <v>3.4782608999999999E-2</v>
      </c>
      <c r="AQ406">
        <v>1.8060201000000001E-2</v>
      </c>
      <c r="AR406">
        <v>7057</v>
      </c>
      <c r="AS406">
        <v>451</v>
      </c>
      <c r="AT406">
        <v>219</v>
      </c>
      <c r="AU406">
        <v>121</v>
      </c>
      <c r="AV406">
        <v>349</v>
      </c>
      <c r="AW406">
        <v>79</v>
      </c>
      <c r="AX406">
        <v>158</v>
      </c>
      <c r="AY406">
        <v>211</v>
      </c>
      <c r="AZ406">
        <v>674</v>
      </c>
      <c r="BA406">
        <v>662</v>
      </c>
      <c r="BB406">
        <v>1416</v>
      </c>
      <c r="BC406">
        <v>1175</v>
      </c>
      <c r="BD406">
        <v>358</v>
      </c>
      <c r="BE406">
        <v>546</v>
      </c>
      <c r="BF406">
        <v>415</v>
      </c>
      <c r="BG406">
        <v>143</v>
      </c>
      <c r="BH406">
        <v>80</v>
      </c>
      <c r="BI406">
        <v>38.700000000000003</v>
      </c>
      <c r="BJ406">
        <v>36</v>
      </c>
      <c r="BK406">
        <v>6.3908175999999997E-2</v>
      </c>
      <c r="BL406">
        <v>3.1033017E-2</v>
      </c>
      <c r="BM406">
        <v>1.7146096E-2</v>
      </c>
      <c r="BN406">
        <v>4.9454442000000001E-2</v>
      </c>
      <c r="BO406">
        <v>1.1194559E-2</v>
      </c>
      <c r="BP406">
        <v>2.2389117E-2</v>
      </c>
      <c r="BQ406">
        <v>2.9899391000000001E-2</v>
      </c>
      <c r="BR406">
        <v>9.5508006000000006E-2</v>
      </c>
      <c r="BS406">
        <v>9.3807566999999994E-2</v>
      </c>
      <c r="BT406">
        <v>0.200651835</v>
      </c>
      <c r="BU406">
        <v>0.16650134599999999</v>
      </c>
      <c r="BV406">
        <v>5.0729771999999999E-2</v>
      </c>
      <c r="BW406">
        <v>7.7369987000000001E-2</v>
      </c>
      <c r="BX406">
        <v>5.8806857999999997E-2</v>
      </c>
      <c r="BY406">
        <v>2.0263567999999999E-2</v>
      </c>
      <c r="BZ406">
        <v>1.1336262E-2</v>
      </c>
      <c r="CA406">
        <v>2</v>
      </c>
      <c r="CB406">
        <v>42</v>
      </c>
      <c r="CC406">
        <v>21</v>
      </c>
      <c r="CD406">
        <v>0.14685314699999999</v>
      </c>
      <c r="CE406">
        <v>1.3986014E-2</v>
      </c>
      <c r="CF406">
        <v>0.29370629399999998</v>
      </c>
      <c r="CG406" t="s">
        <v>159</v>
      </c>
      <c r="CH406" t="s">
        <v>2110</v>
      </c>
      <c r="CI406" t="s">
        <v>2111</v>
      </c>
      <c r="CJ406" t="s">
        <v>167</v>
      </c>
      <c r="CK406" t="s">
        <v>2102</v>
      </c>
      <c r="CL406" t="s">
        <v>2112</v>
      </c>
    </row>
    <row r="407" spans="1:90">
      <c r="B407" t="s">
        <v>1514</v>
      </c>
      <c r="C407">
        <v>2342</v>
      </c>
      <c r="D407" t="s">
        <v>412</v>
      </c>
      <c r="E407">
        <v>1</v>
      </c>
      <c r="F407" t="s">
        <v>253</v>
      </c>
      <c r="G407" t="s">
        <v>85</v>
      </c>
      <c r="H407">
        <v>37</v>
      </c>
      <c r="I407" t="s">
        <v>201</v>
      </c>
      <c r="J407" t="s">
        <v>173</v>
      </c>
      <c r="K407">
        <v>168</v>
      </c>
      <c r="L407">
        <v>226293.21429999999</v>
      </c>
      <c r="M407">
        <v>4202</v>
      </c>
      <c r="N407">
        <v>5</v>
      </c>
      <c r="O407">
        <v>535</v>
      </c>
      <c r="P407">
        <v>1552</v>
      </c>
      <c r="Q407">
        <v>1795</v>
      </c>
      <c r="R407">
        <v>271</v>
      </c>
      <c r="S407">
        <v>44</v>
      </c>
      <c r="T407">
        <v>1.18991E-3</v>
      </c>
      <c r="U407">
        <v>0.12732032400000001</v>
      </c>
      <c r="V407">
        <v>0.36934792999999999</v>
      </c>
      <c r="W407">
        <v>0.427177535</v>
      </c>
      <c r="X407">
        <v>6.4493098999999998E-2</v>
      </c>
      <c r="Y407">
        <v>1.0471204E-2</v>
      </c>
      <c r="Z407">
        <v>32</v>
      </c>
      <c r="AA407">
        <v>112</v>
      </c>
      <c r="AB407">
        <v>498</v>
      </c>
      <c r="AC407">
        <v>1279</v>
      </c>
      <c r="AD407">
        <v>1007</v>
      </c>
      <c r="AE407">
        <v>930</v>
      </c>
      <c r="AF407">
        <v>197</v>
      </c>
      <c r="AG407">
        <v>93</v>
      </c>
      <c r="AH407">
        <v>54</v>
      </c>
      <c r="AI407">
        <v>7.6154209999999998E-3</v>
      </c>
      <c r="AJ407">
        <v>2.6653974E-2</v>
      </c>
      <c r="AK407">
        <v>0.118514993</v>
      </c>
      <c r="AL407">
        <v>0.304378867</v>
      </c>
      <c r="AM407">
        <v>0.239647787</v>
      </c>
      <c r="AN407">
        <v>0.22132317900000001</v>
      </c>
      <c r="AO407">
        <v>4.6882436999999999E-2</v>
      </c>
      <c r="AP407">
        <v>2.2132318000000002E-2</v>
      </c>
      <c r="AQ407">
        <v>1.2851023E-2</v>
      </c>
      <c r="AR407">
        <v>9574</v>
      </c>
      <c r="AS407">
        <v>917</v>
      </c>
      <c r="AT407">
        <v>398</v>
      </c>
      <c r="AU407">
        <v>237</v>
      </c>
      <c r="AV407">
        <v>586</v>
      </c>
      <c r="AW407">
        <v>126</v>
      </c>
      <c r="AX407">
        <v>237</v>
      </c>
      <c r="AY407">
        <v>255</v>
      </c>
      <c r="AZ407">
        <v>699</v>
      </c>
      <c r="BA407">
        <v>753</v>
      </c>
      <c r="BB407">
        <v>1836</v>
      </c>
      <c r="BC407">
        <v>1638</v>
      </c>
      <c r="BD407">
        <v>502</v>
      </c>
      <c r="BE407">
        <v>667</v>
      </c>
      <c r="BF407">
        <v>482</v>
      </c>
      <c r="BG407">
        <v>169</v>
      </c>
      <c r="BH407">
        <v>72</v>
      </c>
      <c r="BI407">
        <v>36.4</v>
      </c>
      <c r="BJ407">
        <v>34</v>
      </c>
      <c r="BK407">
        <v>9.5780238000000004E-2</v>
      </c>
      <c r="BL407">
        <v>4.1570920999999997E-2</v>
      </c>
      <c r="BM407">
        <v>2.4754544E-2</v>
      </c>
      <c r="BN407">
        <v>6.1207437000000003E-2</v>
      </c>
      <c r="BO407">
        <v>1.3160643E-2</v>
      </c>
      <c r="BP407">
        <v>2.4754544E-2</v>
      </c>
      <c r="BQ407">
        <v>2.6634635E-2</v>
      </c>
      <c r="BR407">
        <v>7.3010236000000006E-2</v>
      </c>
      <c r="BS407">
        <v>7.8650512000000006E-2</v>
      </c>
      <c r="BT407">
        <v>0.19176937499999999</v>
      </c>
      <c r="BU407">
        <v>0.17108836399999999</v>
      </c>
      <c r="BV407">
        <v>5.2433674999999999E-2</v>
      </c>
      <c r="BW407">
        <v>6.9667850000000003E-2</v>
      </c>
      <c r="BX407">
        <v>5.0344684000000001E-2</v>
      </c>
      <c r="BY407">
        <v>1.7651974000000001E-2</v>
      </c>
      <c r="BZ407">
        <v>7.5203680000000004E-3</v>
      </c>
      <c r="CA407">
        <v>6</v>
      </c>
      <c r="CB407">
        <v>47</v>
      </c>
      <c r="CC407">
        <v>26</v>
      </c>
      <c r="CD407">
        <v>0.15476190500000001</v>
      </c>
      <c r="CE407">
        <v>3.5714285999999998E-2</v>
      </c>
      <c r="CF407">
        <v>0.27976190499999998</v>
      </c>
      <c r="CG407" t="s">
        <v>158</v>
      </c>
      <c r="CH407" t="s">
        <v>2099</v>
      </c>
      <c r="CI407" t="s">
        <v>2100</v>
      </c>
      <c r="CJ407" t="s">
        <v>2101</v>
      </c>
      <c r="CK407" t="s">
        <v>2102</v>
      </c>
      <c r="CL407" t="s">
        <v>2103</v>
      </c>
    </row>
    <row r="408" spans="1:90">
      <c r="A408" s="1">
        <v>43977</v>
      </c>
      <c r="B408" t="s">
        <v>1515</v>
      </c>
      <c r="C408">
        <v>1765</v>
      </c>
      <c r="D408" t="s">
        <v>596</v>
      </c>
      <c r="E408">
        <v>2</v>
      </c>
      <c r="F408" t="s">
        <v>253</v>
      </c>
      <c r="G408" t="s">
        <v>108</v>
      </c>
      <c r="H408">
        <v>40</v>
      </c>
      <c r="I408" t="s">
        <v>201</v>
      </c>
      <c r="J408" t="s">
        <v>198</v>
      </c>
      <c r="K408">
        <v>199</v>
      </c>
      <c r="L408">
        <v>270760.17090000003</v>
      </c>
      <c r="M408">
        <v>4339</v>
      </c>
      <c r="N408">
        <v>5</v>
      </c>
      <c r="O408">
        <v>448</v>
      </c>
      <c r="P408">
        <v>1282</v>
      </c>
      <c r="Q408">
        <v>1948</v>
      </c>
      <c r="R408">
        <v>586</v>
      </c>
      <c r="S408">
        <v>70</v>
      </c>
      <c r="T408">
        <v>1.1523390000000001E-3</v>
      </c>
      <c r="U408">
        <v>0.103249597</v>
      </c>
      <c r="V408">
        <v>0.29545978299999998</v>
      </c>
      <c r="W408">
        <v>0.44895137099999999</v>
      </c>
      <c r="X408">
        <v>0.13505416000000001</v>
      </c>
      <c r="Y408">
        <v>1.6132748999999998E-2</v>
      </c>
      <c r="Z408">
        <v>12</v>
      </c>
      <c r="AA408">
        <v>65</v>
      </c>
      <c r="AB408">
        <v>421</v>
      </c>
      <c r="AC408">
        <v>1007</v>
      </c>
      <c r="AD408">
        <v>1105</v>
      </c>
      <c r="AE408">
        <v>932</v>
      </c>
      <c r="AF408">
        <v>418</v>
      </c>
      <c r="AG408">
        <v>247</v>
      </c>
      <c r="AH408">
        <v>132</v>
      </c>
      <c r="AI408">
        <v>2.765614E-3</v>
      </c>
      <c r="AJ408">
        <v>1.498041E-2</v>
      </c>
      <c r="AK408">
        <v>9.7026965000000007E-2</v>
      </c>
      <c r="AL408">
        <v>0.232081125</v>
      </c>
      <c r="AM408">
        <v>0.25466697399999999</v>
      </c>
      <c r="AN408">
        <v>0.214796036</v>
      </c>
      <c r="AO408">
        <v>9.6335561E-2</v>
      </c>
      <c r="AP408">
        <v>5.6925559000000001E-2</v>
      </c>
      <c r="AQ408">
        <v>3.0421756000000001E-2</v>
      </c>
      <c r="AR408">
        <v>10295</v>
      </c>
      <c r="AS408">
        <v>644</v>
      </c>
      <c r="AT408">
        <v>383</v>
      </c>
      <c r="AU408">
        <v>204</v>
      </c>
      <c r="AV408">
        <v>599</v>
      </c>
      <c r="AW408">
        <v>165</v>
      </c>
      <c r="AX408">
        <v>285</v>
      </c>
      <c r="AY408">
        <v>234</v>
      </c>
      <c r="AZ408">
        <v>606</v>
      </c>
      <c r="BA408">
        <v>685</v>
      </c>
      <c r="BB408">
        <v>2225</v>
      </c>
      <c r="BC408">
        <v>2171</v>
      </c>
      <c r="BD408">
        <v>601</v>
      </c>
      <c r="BE408">
        <v>744</v>
      </c>
      <c r="BF408">
        <v>534</v>
      </c>
      <c r="BG408">
        <v>146</v>
      </c>
      <c r="BH408">
        <v>69</v>
      </c>
      <c r="BI408">
        <v>38.9</v>
      </c>
      <c r="BJ408">
        <v>39</v>
      </c>
      <c r="BK408">
        <v>6.2554637999999996E-2</v>
      </c>
      <c r="BL408">
        <v>3.7202525E-2</v>
      </c>
      <c r="BM408">
        <v>1.9815444000000002E-2</v>
      </c>
      <c r="BN408">
        <v>5.8183583999999997E-2</v>
      </c>
      <c r="BO408">
        <v>1.6027197999999999E-2</v>
      </c>
      <c r="BP408">
        <v>2.7683341E-2</v>
      </c>
      <c r="BQ408">
        <v>2.272948E-2</v>
      </c>
      <c r="BR408">
        <v>5.8863525999999999E-2</v>
      </c>
      <c r="BS408">
        <v>6.6537154000000001E-2</v>
      </c>
      <c r="BT408">
        <v>0.216124332</v>
      </c>
      <c r="BU408">
        <v>0.210879068</v>
      </c>
      <c r="BV408">
        <v>5.8377853E-2</v>
      </c>
      <c r="BW408">
        <v>7.2268091000000007E-2</v>
      </c>
      <c r="BX408">
        <v>5.186984E-2</v>
      </c>
      <c r="BY408">
        <v>1.4181642E-2</v>
      </c>
      <c r="BZ408">
        <v>6.7022829999999999E-3</v>
      </c>
      <c r="CA408">
        <v>21</v>
      </c>
      <c r="CB408">
        <v>51</v>
      </c>
      <c r="CC408">
        <v>21</v>
      </c>
      <c r="CD408">
        <v>0.10552763800000001</v>
      </c>
      <c r="CE408">
        <v>0.10552763800000001</v>
      </c>
      <c r="CF408">
        <v>0.25628140700000002</v>
      </c>
      <c r="CG408" t="s">
        <v>157</v>
      </c>
      <c r="CH408" t="s">
        <v>2108</v>
      </c>
      <c r="CI408" t="s">
        <v>2100</v>
      </c>
      <c r="CJ408" t="s">
        <v>2101</v>
      </c>
      <c r="CK408" t="s">
        <v>2102</v>
      </c>
      <c r="CL408" t="s">
        <v>2109</v>
      </c>
    </row>
    <row r="409" spans="1:90">
      <c r="A409" s="1">
        <v>43975</v>
      </c>
      <c r="B409" t="s">
        <v>1516</v>
      </c>
      <c r="C409">
        <v>9559</v>
      </c>
      <c r="D409" t="s">
        <v>1096</v>
      </c>
      <c r="E409">
        <v>1</v>
      </c>
      <c r="F409" t="s">
        <v>253</v>
      </c>
      <c r="G409" t="s">
        <v>142</v>
      </c>
      <c r="H409">
        <v>22</v>
      </c>
      <c r="I409" t="s">
        <v>228</v>
      </c>
      <c r="J409" t="s">
        <v>214</v>
      </c>
      <c r="K409">
        <v>200</v>
      </c>
      <c r="L409">
        <v>868286.78</v>
      </c>
      <c r="M409">
        <v>2881</v>
      </c>
      <c r="N409">
        <v>4</v>
      </c>
      <c r="O409">
        <v>346</v>
      </c>
      <c r="P409">
        <v>499</v>
      </c>
      <c r="Q409">
        <v>960</v>
      </c>
      <c r="R409">
        <v>572</v>
      </c>
      <c r="S409">
        <v>500</v>
      </c>
      <c r="T409">
        <v>1.3884069999999999E-3</v>
      </c>
      <c r="U409">
        <v>0.12009718799999999</v>
      </c>
      <c r="V409">
        <v>0.17320374899999999</v>
      </c>
      <c r="W409">
        <v>0.33321763300000001</v>
      </c>
      <c r="X409">
        <v>0.19854217299999999</v>
      </c>
      <c r="Y409">
        <v>0.17355085000000001</v>
      </c>
      <c r="Z409">
        <v>9</v>
      </c>
      <c r="AA409">
        <v>88</v>
      </c>
      <c r="AB409">
        <v>260</v>
      </c>
      <c r="AC409">
        <v>318</v>
      </c>
      <c r="AD409">
        <v>474</v>
      </c>
      <c r="AE409">
        <v>512</v>
      </c>
      <c r="AF409">
        <v>340</v>
      </c>
      <c r="AG409">
        <v>254</v>
      </c>
      <c r="AH409">
        <v>626</v>
      </c>
      <c r="AI409">
        <v>3.1239150000000001E-3</v>
      </c>
      <c r="AJ409">
        <v>3.0544950000000001E-2</v>
      </c>
      <c r="AK409">
        <v>9.0246441999999996E-2</v>
      </c>
      <c r="AL409">
        <v>0.110378341</v>
      </c>
      <c r="AM409">
        <v>0.16452620600000001</v>
      </c>
      <c r="AN409">
        <v>0.177716071</v>
      </c>
      <c r="AO409">
        <v>0.11801457799999999</v>
      </c>
      <c r="AP409">
        <v>8.8163831999999998E-2</v>
      </c>
      <c r="AQ409">
        <v>0.21728566499999999</v>
      </c>
      <c r="AR409">
        <v>7083</v>
      </c>
      <c r="AS409">
        <v>507</v>
      </c>
      <c r="AT409">
        <v>283</v>
      </c>
      <c r="AU409">
        <v>198</v>
      </c>
      <c r="AV409">
        <v>406</v>
      </c>
      <c r="AW409">
        <v>81</v>
      </c>
      <c r="AX409">
        <v>190</v>
      </c>
      <c r="AY409">
        <v>132</v>
      </c>
      <c r="AZ409">
        <v>257</v>
      </c>
      <c r="BA409">
        <v>294</v>
      </c>
      <c r="BB409">
        <v>1596</v>
      </c>
      <c r="BC409">
        <v>1485</v>
      </c>
      <c r="BD409">
        <v>411</v>
      </c>
      <c r="BE409">
        <v>594</v>
      </c>
      <c r="BF409">
        <v>410</v>
      </c>
      <c r="BG409">
        <v>159</v>
      </c>
      <c r="BH409">
        <v>80</v>
      </c>
      <c r="BI409">
        <v>40.4</v>
      </c>
      <c r="BJ409">
        <v>41</v>
      </c>
      <c r="BK409">
        <v>7.1579839000000006E-2</v>
      </c>
      <c r="BL409">
        <v>3.9954821000000001E-2</v>
      </c>
      <c r="BM409">
        <v>2.7954257E-2</v>
      </c>
      <c r="BN409">
        <v>5.7320344000000002E-2</v>
      </c>
      <c r="BO409">
        <v>1.1435832E-2</v>
      </c>
      <c r="BP409">
        <v>2.6824792E-2</v>
      </c>
      <c r="BQ409">
        <v>1.8636171E-2</v>
      </c>
      <c r="BR409">
        <v>3.628406E-2</v>
      </c>
      <c r="BS409">
        <v>4.1507835999999999E-2</v>
      </c>
      <c r="BT409">
        <v>0.22532825100000001</v>
      </c>
      <c r="BU409">
        <v>0.20965692499999999</v>
      </c>
      <c r="BV409">
        <v>5.8026260000000003E-2</v>
      </c>
      <c r="BW409">
        <v>8.3862770000000003E-2</v>
      </c>
      <c r="BX409">
        <v>5.7885077E-2</v>
      </c>
      <c r="BY409">
        <v>2.2448115000000001E-2</v>
      </c>
      <c r="BZ409">
        <v>1.1294649E-2</v>
      </c>
      <c r="CA409">
        <v>62</v>
      </c>
      <c r="CB409">
        <v>61</v>
      </c>
      <c r="CC409">
        <v>32</v>
      </c>
      <c r="CD409">
        <v>0.16</v>
      </c>
      <c r="CE409">
        <v>0.31</v>
      </c>
      <c r="CF409">
        <v>0.30499999999999999</v>
      </c>
      <c r="CG409" t="s">
        <v>161</v>
      </c>
      <c r="CH409" t="s">
        <v>2106</v>
      </c>
      <c r="CI409" t="s">
        <v>2104</v>
      </c>
      <c r="CJ409" t="s">
        <v>2101</v>
      </c>
      <c r="CK409" t="s">
        <v>2105</v>
      </c>
      <c r="CL409" t="s">
        <v>2107</v>
      </c>
    </row>
    <row r="410" spans="1:90">
      <c r="A410" s="1">
        <v>43970</v>
      </c>
      <c r="B410" t="s">
        <v>1517</v>
      </c>
      <c r="C410">
        <v>2342</v>
      </c>
      <c r="D410" t="s">
        <v>404</v>
      </c>
      <c r="E410">
        <v>1</v>
      </c>
      <c r="F410" t="s">
        <v>253</v>
      </c>
      <c r="G410" t="s">
        <v>64</v>
      </c>
      <c r="H410">
        <v>30</v>
      </c>
      <c r="I410" t="s">
        <v>201</v>
      </c>
      <c r="J410" t="s">
        <v>187</v>
      </c>
      <c r="K410">
        <v>195</v>
      </c>
      <c r="L410">
        <v>211287.42559999999</v>
      </c>
      <c r="M410">
        <v>3651</v>
      </c>
      <c r="N410">
        <v>10</v>
      </c>
      <c r="O410">
        <v>306</v>
      </c>
      <c r="P410">
        <v>1129</v>
      </c>
      <c r="Q410">
        <v>1742</v>
      </c>
      <c r="R410">
        <v>407</v>
      </c>
      <c r="S410">
        <v>57</v>
      </c>
      <c r="T410">
        <v>2.7389760000000002E-3</v>
      </c>
      <c r="U410">
        <v>8.3812654E-2</v>
      </c>
      <c r="V410">
        <v>0.30923034799999999</v>
      </c>
      <c r="W410">
        <v>0.47712955400000001</v>
      </c>
      <c r="X410">
        <v>0.111476308</v>
      </c>
      <c r="Y410">
        <v>1.5612160999999999E-2</v>
      </c>
      <c r="Z410">
        <v>9</v>
      </c>
      <c r="AA410">
        <v>61</v>
      </c>
      <c r="AB410">
        <v>293</v>
      </c>
      <c r="AC410">
        <v>754</v>
      </c>
      <c r="AD410">
        <v>1127</v>
      </c>
      <c r="AE410">
        <v>780</v>
      </c>
      <c r="AF410">
        <v>364</v>
      </c>
      <c r="AG410">
        <v>182</v>
      </c>
      <c r="AH410">
        <v>81</v>
      </c>
      <c r="AI410">
        <v>2.4650779999999999E-3</v>
      </c>
      <c r="AJ410">
        <v>1.6707751E-2</v>
      </c>
      <c r="AK410">
        <v>8.0251985999999997E-2</v>
      </c>
      <c r="AL410">
        <v>0.20651876199999999</v>
      </c>
      <c r="AM410">
        <v>0.30868255300000003</v>
      </c>
      <c r="AN410">
        <v>0.213640099</v>
      </c>
      <c r="AO410">
        <v>9.9698712999999994E-2</v>
      </c>
      <c r="AP410">
        <v>4.9849355999999997E-2</v>
      </c>
      <c r="AQ410">
        <v>2.2185703000000001E-2</v>
      </c>
      <c r="AR410">
        <v>7979</v>
      </c>
      <c r="AS410">
        <v>437</v>
      </c>
      <c r="AT410">
        <v>252</v>
      </c>
      <c r="AU410">
        <v>164</v>
      </c>
      <c r="AV410">
        <v>474</v>
      </c>
      <c r="AW410">
        <v>85</v>
      </c>
      <c r="AX410">
        <v>171</v>
      </c>
      <c r="AY410">
        <v>161</v>
      </c>
      <c r="AZ410">
        <v>353</v>
      </c>
      <c r="BA410">
        <v>400</v>
      </c>
      <c r="BB410">
        <v>1359</v>
      </c>
      <c r="BC410">
        <v>1455</v>
      </c>
      <c r="BD410">
        <v>653</v>
      </c>
      <c r="BE410">
        <v>997</v>
      </c>
      <c r="BF410">
        <v>729</v>
      </c>
      <c r="BG410">
        <v>200</v>
      </c>
      <c r="BH410">
        <v>89</v>
      </c>
      <c r="BI410">
        <v>44.5</v>
      </c>
      <c r="BJ410">
        <v>46</v>
      </c>
      <c r="BK410">
        <v>5.4768768000000002E-2</v>
      </c>
      <c r="BL410">
        <v>3.1582905000000001E-2</v>
      </c>
      <c r="BM410">
        <v>2.0553953999999999E-2</v>
      </c>
      <c r="BN410">
        <v>5.9405940999999997E-2</v>
      </c>
      <c r="BO410">
        <v>1.0652963999999999E-2</v>
      </c>
      <c r="BP410">
        <v>2.1431256999999999E-2</v>
      </c>
      <c r="BQ410">
        <v>2.0177967000000002E-2</v>
      </c>
      <c r="BR410">
        <v>4.4241133000000002E-2</v>
      </c>
      <c r="BS410">
        <v>5.0131595000000001E-2</v>
      </c>
      <c r="BT410">
        <v>0.17032209600000001</v>
      </c>
      <c r="BU410">
        <v>0.18235367799999999</v>
      </c>
      <c r="BV410">
        <v>8.1839830000000002E-2</v>
      </c>
      <c r="BW410">
        <v>0.12495300199999999</v>
      </c>
      <c r="BX410">
        <v>9.1364833000000006E-2</v>
      </c>
      <c r="BY410">
        <v>2.5065798E-2</v>
      </c>
      <c r="BZ410">
        <v>1.1154280000000001E-2</v>
      </c>
      <c r="CA410">
        <v>27</v>
      </c>
      <c r="CB410">
        <v>67</v>
      </c>
      <c r="CC410">
        <v>15</v>
      </c>
      <c r="CD410">
        <v>7.6923077000000006E-2</v>
      </c>
      <c r="CE410">
        <v>0.138461538</v>
      </c>
      <c r="CF410">
        <v>0.34358974399999997</v>
      </c>
      <c r="CG410" t="s">
        <v>158</v>
      </c>
      <c r="CH410" t="s">
        <v>2099</v>
      </c>
      <c r="CI410" t="s">
        <v>2100</v>
      </c>
      <c r="CJ410" t="s">
        <v>2101</v>
      </c>
      <c r="CK410" t="s">
        <v>2102</v>
      </c>
      <c r="CL410" t="s">
        <v>2103</v>
      </c>
    </row>
    <row r="411" spans="1:90">
      <c r="A411" s="1">
        <v>43958</v>
      </c>
      <c r="B411" t="s">
        <v>1518</v>
      </c>
      <c r="C411">
        <v>1549</v>
      </c>
      <c r="D411" t="s">
        <v>1070</v>
      </c>
      <c r="E411">
        <v>1</v>
      </c>
      <c r="F411" t="s">
        <v>253</v>
      </c>
      <c r="G411" t="s">
        <v>142</v>
      </c>
      <c r="H411">
        <v>22</v>
      </c>
      <c r="I411" t="s">
        <v>228</v>
      </c>
      <c r="J411" t="s">
        <v>214</v>
      </c>
      <c r="K411">
        <v>200</v>
      </c>
      <c r="L411">
        <v>868286.78</v>
      </c>
      <c r="M411">
        <v>2881</v>
      </c>
      <c r="N411">
        <v>4</v>
      </c>
      <c r="O411">
        <v>346</v>
      </c>
      <c r="P411">
        <v>499</v>
      </c>
      <c r="Q411">
        <v>960</v>
      </c>
      <c r="R411">
        <v>572</v>
      </c>
      <c r="S411">
        <v>500</v>
      </c>
      <c r="T411">
        <v>1.3884069999999999E-3</v>
      </c>
      <c r="U411">
        <v>0.12009718799999999</v>
      </c>
      <c r="V411">
        <v>0.17320374899999999</v>
      </c>
      <c r="W411">
        <v>0.33321763300000001</v>
      </c>
      <c r="X411">
        <v>0.19854217299999999</v>
      </c>
      <c r="Y411">
        <v>0.17355085000000001</v>
      </c>
      <c r="Z411">
        <v>9</v>
      </c>
      <c r="AA411">
        <v>88</v>
      </c>
      <c r="AB411">
        <v>260</v>
      </c>
      <c r="AC411">
        <v>318</v>
      </c>
      <c r="AD411">
        <v>474</v>
      </c>
      <c r="AE411">
        <v>512</v>
      </c>
      <c r="AF411">
        <v>340</v>
      </c>
      <c r="AG411">
        <v>254</v>
      </c>
      <c r="AH411">
        <v>626</v>
      </c>
      <c r="AI411">
        <v>3.1239150000000001E-3</v>
      </c>
      <c r="AJ411">
        <v>3.0544950000000001E-2</v>
      </c>
      <c r="AK411">
        <v>9.0246441999999996E-2</v>
      </c>
      <c r="AL411">
        <v>0.110378341</v>
      </c>
      <c r="AM411">
        <v>0.16452620600000001</v>
      </c>
      <c r="AN411">
        <v>0.177716071</v>
      </c>
      <c r="AO411">
        <v>0.11801457799999999</v>
      </c>
      <c r="AP411">
        <v>8.8163831999999998E-2</v>
      </c>
      <c r="AQ411">
        <v>0.21728566499999999</v>
      </c>
      <c r="AR411">
        <v>7083</v>
      </c>
      <c r="AS411">
        <v>507</v>
      </c>
      <c r="AT411">
        <v>283</v>
      </c>
      <c r="AU411">
        <v>198</v>
      </c>
      <c r="AV411">
        <v>406</v>
      </c>
      <c r="AW411">
        <v>81</v>
      </c>
      <c r="AX411">
        <v>190</v>
      </c>
      <c r="AY411">
        <v>132</v>
      </c>
      <c r="AZ411">
        <v>257</v>
      </c>
      <c r="BA411">
        <v>294</v>
      </c>
      <c r="BB411">
        <v>1596</v>
      </c>
      <c r="BC411">
        <v>1485</v>
      </c>
      <c r="BD411">
        <v>411</v>
      </c>
      <c r="BE411">
        <v>594</v>
      </c>
      <c r="BF411">
        <v>410</v>
      </c>
      <c r="BG411">
        <v>159</v>
      </c>
      <c r="BH411">
        <v>80</v>
      </c>
      <c r="BI411">
        <v>40.4</v>
      </c>
      <c r="BJ411">
        <v>41</v>
      </c>
      <c r="BK411">
        <v>7.1579839000000006E-2</v>
      </c>
      <c r="BL411">
        <v>3.9954821000000001E-2</v>
      </c>
      <c r="BM411">
        <v>2.7954257E-2</v>
      </c>
      <c r="BN411">
        <v>5.7320344000000002E-2</v>
      </c>
      <c r="BO411">
        <v>1.1435832E-2</v>
      </c>
      <c r="BP411">
        <v>2.6824792E-2</v>
      </c>
      <c r="BQ411">
        <v>1.8636171E-2</v>
      </c>
      <c r="BR411">
        <v>3.628406E-2</v>
      </c>
      <c r="BS411">
        <v>4.1507835999999999E-2</v>
      </c>
      <c r="BT411">
        <v>0.22532825100000001</v>
      </c>
      <c r="BU411">
        <v>0.20965692499999999</v>
      </c>
      <c r="BV411">
        <v>5.8026260000000003E-2</v>
      </c>
      <c r="BW411">
        <v>8.3862770000000003E-2</v>
      </c>
      <c r="BX411">
        <v>5.7885077E-2</v>
      </c>
      <c r="BY411">
        <v>2.2448115000000001E-2</v>
      </c>
      <c r="BZ411">
        <v>1.1294649E-2</v>
      </c>
      <c r="CA411">
        <v>62</v>
      </c>
      <c r="CB411">
        <v>61</v>
      </c>
      <c r="CC411">
        <v>32</v>
      </c>
      <c r="CD411">
        <v>0.16</v>
      </c>
      <c r="CE411">
        <v>0.31</v>
      </c>
      <c r="CF411">
        <v>0.30499999999999999</v>
      </c>
      <c r="CG411" t="s">
        <v>163</v>
      </c>
      <c r="CH411" t="s">
        <v>2099</v>
      </c>
      <c r="CI411" t="s">
        <v>2104</v>
      </c>
      <c r="CJ411" t="s">
        <v>2101</v>
      </c>
      <c r="CK411" t="s">
        <v>2105</v>
      </c>
      <c r="CL411" t="s">
        <v>2103</v>
      </c>
    </row>
    <row r="412" spans="1:90">
      <c r="B412" t="s">
        <v>1519</v>
      </c>
      <c r="C412">
        <v>7747</v>
      </c>
      <c r="D412" t="s">
        <v>406</v>
      </c>
      <c r="E412">
        <v>1</v>
      </c>
      <c r="F412" t="s">
        <v>255</v>
      </c>
      <c r="G412" t="s">
        <v>103</v>
      </c>
      <c r="H412">
        <v>49</v>
      </c>
      <c r="I412" t="s">
        <v>201</v>
      </c>
      <c r="J412" t="s">
        <v>191</v>
      </c>
      <c r="K412">
        <v>347</v>
      </c>
      <c r="L412">
        <v>220624.14989999999</v>
      </c>
      <c r="M412">
        <v>3219</v>
      </c>
      <c r="N412">
        <v>2</v>
      </c>
      <c r="O412">
        <v>173</v>
      </c>
      <c r="P412">
        <v>1006</v>
      </c>
      <c r="Q412">
        <v>1270</v>
      </c>
      <c r="R412">
        <v>646</v>
      </c>
      <c r="S412">
        <v>122</v>
      </c>
      <c r="T412">
        <v>6.2131100000000004E-4</v>
      </c>
      <c r="U412">
        <v>5.3743398999999997E-2</v>
      </c>
      <c r="V412">
        <v>0.31251941599999999</v>
      </c>
      <c r="W412">
        <v>0.394532463</v>
      </c>
      <c r="X412">
        <v>0.20068344199999999</v>
      </c>
      <c r="Y412">
        <v>3.7899968999999999E-2</v>
      </c>
      <c r="Z412">
        <v>4</v>
      </c>
      <c r="AA412">
        <v>41</v>
      </c>
      <c r="AB412">
        <v>245</v>
      </c>
      <c r="AC412">
        <v>802</v>
      </c>
      <c r="AD412">
        <v>865</v>
      </c>
      <c r="AE412">
        <v>511</v>
      </c>
      <c r="AF412">
        <v>370</v>
      </c>
      <c r="AG412">
        <v>216</v>
      </c>
      <c r="AH412">
        <v>165</v>
      </c>
      <c r="AI412">
        <v>1.2426220000000001E-3</v>
      </c>
      <c r="AJ412">
        <v>1.2736875E-2</v>
      </c>
      <c r="AK412">
        <v>7.6110593000000004E-2</v>
      </c>
      <c r="AL412">
        <v>0.249145697</v>
      </c>
      <c r="AM412">
        <v>0.26871699300000002</v>
      </c>
      <c r="AN412">
        <v>0.15874495199999999</v>
      </c>
      <c r="AO412">
        <v>0.114942529</v>
      </c>
      <c r="AP412">
        <v>6.7101584000000006E-2</v>
      </c>
      <c r="AQ412">
        <v>5.1258155E-2</v>
      </c>
      <c r="AR412">
        <v>8306</v>
      </c>
      <c r="AS412">
        <v>972</v>
      </c>
      <c r="AT412">
        <v>444</v>
      </c>
      <c r="AU412">
        <v>241</v>
      </c>
      <c r="AV412">
        <v>599</v>
      </c>
      <c r="AW412">
        <v>110</v>
      </c>
      <c r="AX412">
        <v>155</v>
      </c>
      <c r="AY412">
        <v>154</v>
      </c>
      <c r="AZ412">
        <v>493</v>
      </c>
      <c r="BA412">
        <v>810</v>
      </c>
      <c r="BB412">
        <v>2310</v>
      </c>
      <c r="BC412">
        <v>1105</v>
      </c>
      <c r="BD412">
        <v>270</v>
      </c>
      <c r="BE412">
        <v>354</v>
      </c>
      <c r="BF412">
        <v>182</v>
      </c>
      <c r="BG412">
        <v>68</v>
      </c>
      <c r="BH412">
        <v>39</v>
      </c>
      <c r="BI412">
        <v>31.2</v>
      </c>
      <c r="BJ412">
        <v>31</v>
      </c>
      <c r="BK412">
        <v>0.11702383800000001</v>
      </c>
      <c r="BL412">
        <v>5.3455333000000001E-2</v>
      </c>
      <c r="BM412">
        <v>2.901517E-2</v>
      </c>
      <c r="BN412">
        <v>7.2116542000000006E-2</v>
      </c>
      <c r="BO412">
        <v>1.3243438E-2</v>
      </c>
      <c r="BP412">
        <v>1.8661209000000002E-2</v>
      </c>
      <c r="BQ412">
        <v>1.8540813999999999E-2</v>
      </c>
      <c r="BR412">
        <v>5.9354682999999998E-2</v>
      </c>
      <c r="BS412">
        <v>9.7519864999999997E-2</v>
      </c>
      <c r="BT412">
        <v>0.27811220800000003</v>
      </c>
      <c r="BU412">
        <v>0.13303635899999999</v>
      </c>
      <c r="BV412">
        <v>3.2506621999999999E-2</v>
      </c>
      <c r="BW412">
        <v>4.2619793000000003E-2</v>
      </c>
      <c r="BX412">
        <v>2.1911870999999999E-2</v>
      </c>
      <c r="BY412">
        <v>8.1868529999999991E-3</v>
      </c>
      <c r="BZ412">
        <v>4.6954010000000001E-3</v>
      </c>
      <c r="CA412">
        <v>58</v>
      </c>
      <c r="CB412">
        <v>93</v>
      </c>
      <c r="CC412">
        <v>64</v>
      </c>
      <c r="CD412">
        <v>0.18443804</v>
      </c>
      <c r="CE412">
        <v>0.167146974</v>
      </c>
      <c r="CF412">
        <v>0.26801152700000003</v>
      </c>
      <c r="CG412" t="s">
        <v>160</v>
      </c>
      <c r="CH412" t="s">
        <v>2106</v>
      </c>
      <c r="CI412" t="s">
        <v>2100</v>
      </c>
      <c r="CJ412" t="s">
        <v>2101</v>
      </c>
      <c r="CK412" t="s">
        <v>2102</v>
      </c>
      <c r="CL412" t="s">
        <v>2107</v>
      </c>
    </row>
    <row r="413" spans="1:90">
      <c r="B413" t="s">
        <v>1520</v>
      </c>
      <c r="C413">
        <v>5422</v>
      </c>
      <c r="D413" t="s">
        <v>1065</v>
      </c>
      <c r="E413">
        <v>4</v>
      </c>
      <c r="F413" t="s">
        <v>253</v>
      </c>
      <c r="G413" t="s">
        <v>142</v>
      </c>
      <c r="H413">
        <v>24</v>
      </c>
      <c r="I413" t="s">
        <v>228</v>
      </c>
      <c r="J413" t="s">
        <v>214</v>
      </c>
      <c r="K413">
        <v>200</v>
      </c>
      <c r="L413">
        <v>868286.78</v>
      </c>
      <c r="M413">
        <v>2881</v>
      </c>
      <c r="N413">
        <v>4</v>
      </c>
      <c r="O413">
        <v>346</v>
      </c>
      <c r="P413">
        <v>499</v>
      </c>
      <c r="Q413">
        <v>960</v>
      </c>
      <c r="R413">
        <v>572</v>
      </c>
      <c r="S413">
        <v>500</v>
      </c>
      <c r="T413">
        <v>1.3884069999999999E-3</v>
      </c>
      <c r="U413">
        <v>0.12009718799999999</v>
      </c>
      <c r="V413">
        <v>0.17320374899999999</v>
      </c>
      <c r="W413">
        <v>0.33321763300000001</v>
      </c>
      <c r="X413">
        <v>0.19854217299999999</v>
      </c>
      <c r="Y413">
        <v>0.17355085000000001</v>
      </c>
      <c r="Z413">
        <v>9</v>
      </c>
      <c r="AA413">
        <v>88</v>
      </c>
      <c r="AB413">
        <v>260</v>
      </c>
      <c r="AC413">
        <v>318</v>
      </c>
      <c r="AD413">
        <v>474</v>
      </c>
      <c r="AE413">
        <v>512</v>
      </c>
      <c r="AF413">
        <v>340</v>
      </c>
      <c r="AG413">
        <v>254</v>
      </c>
      <c r="AH413">
        <v>626</v>
      </c>
      <c r="AI413">
        <v>3.1239150000000001E-3</v>
      </c>
      <c r="AJ413">
        <v>3.0544950000000001E-2</v>
      </c>
      <c r="AK413">
        <v>9.0246441999999996E-2</v>
      </c>
      <c r="AL413">
        <v>0.110378341</v>
      </c>
      <c r="AM413">
        <v>0.16452620600000001</v>
      </c>
      <c r="AN413">
        <v>0.177716071</v>
      </c>
      <c r="AO413">
        <v>0.11801457799999999</v>
      </c>
      <c r="AP413">
        <v>8.8163831999999998E-2</v>
      </c>
      <c r="AQ413">
        <v>0.21728566499999999</v>
      </c>
      <c r="AR413">
        <v>7083</v>
      </c>
      <c r="AS413">
        <v>507</v>
      </c>
      <c r="AT413">
        <v>283</v>
      </c>
      <c r="AU413">
        <v>198</v>
      </c>
      <c r="AV413">
        <v>406</v>
      </c>
      <c r="AW413">
        <v>81</v>
      </c>
      <c r="AX413">
        <v>190</v>
      </c>
      <c r="AY413">
        <v>132</v>
      </c>
      <c r="AZ413">
        <v>257</v>
      </c>
      <c r="BA413">
        <v>294</v>
      </c>
      <c r="BB413">
        <v>1596</v>
      </c>
      <c r="BC413">
        <v>1485</v>
      </c>
      <c r="BD413">
        <v>411</v>
      </c>
      <c r="BE413">
        <v>594</v>
      </c>
      <c r="BF413">
        <v>410</v>
      </c>
      <c r="BG413">
        <v>159</v>
      </c>
      <c r="BH413">
        <v>80</v>
      </c>
      <c r="BI413">
        <v>40.4</v>
      </c>
      <c r="BJ413">
        <v>41</v>
      </c>
      <c r="BK413">
        <v>7.1579839000000006E-2</v>
      </c>
      <c r="BL413">
        <v>3.9954821000000001E-2</v>
      </c>
      <c r="BM413">
        <v>2.7954257E-2</v>
      </c>
      <c r="BN413">
        <v>5.7320344000000002E-2</v>
      </c>
      <c r="BO413">
        <v>1.1435832E-2</v>
      </c>
      <c r="BP413">
        <v>2.6824792E-2</v>
      </c>
      <c r="BQ413">
        <v>1.8636171E-2</v>
      </c>
      <c r="BR413">
        <v>3.628406E-2</v>
      </c>
      <c r="BS413">
        <v>4.1507835999999999E-2</v>
      </c>
      <c r="BT413">
        <v>0.22532825100000001</v>
      </c>
      <c r="BU413">
        <v>0.20965692499999999</v>
      </c>
      <c r="BV413">
        <v>5.8026260000000003E-2</v>
      </c>
      <c r="BW413">
        <v>8.3862770000000003E-2</v>
      </c>
      <c r="BX413">
        <v>5.7885077E-2</v>
      </c>
      <c r="BY413">
        <v>2.2448115000000001E-2</v>
      </c>
      <c r="BZ413">
        <v>1.1294649E-2</v>
      </c>
      <c r="CA413">
        <v>62</v>
      </c>
      <c r="CB413">
        <v>61</v>
      </c>
      <c r="CC413">
        <v>32</v>
      </c>
      <c r="CD413">
        <v>0.16</v>
      </c>
      <c r="CE413">
        <v>0.31</v>
      </c>
      <c r="CF413">
        <v>0.30499999999999999</v>
      </c>
      <c r="CG413" t="s">
        <v>164</v>
      </c>
      <c r="CH413" t="s">
        <v>2108</v>
      </c>
      <c r="CI413" t="s">
        <v>2104</v>
      </c>
      <c r="CJ413" t="s">
        <v>2101</v>
      </c>
      <c r="CK413" t="s">
        <v>2105</v>
      </c>
      <c r="CL413" t="s">
        <v>2109</v>
      </c>
    </row>
    <row r="414" spans="1:90">
      <c r="A414" s="1">
        <v>43965</v>
      </c>
      <c r="B414" t="s">
        <v>1521</v>
      </c>
      <c r="C414">
        <v>7747</v>
      </c>
      <c r="D414" t="s">
        <v>660</v>
      </c>
      <c r="E414">
        <v>1</v>
      </c>
      <c r="F414" t="s">
        <v>253</v>
      </c>
      <c r="G414" t="s">
        <v>109</v>
      </c>
      <c r="H414">
        <v>29</v>
      </c>
      <c r="I414" t="s">
        <v>201</v>
      </c>
      <c r="J414" t="s">
        <v>198</v>
      </c>
      <c r="K414">
        <v>101</v>
      </c>
      <c r="L414">
        <v>450749.15840000001</v>
      </c>
      <c r="M414">
        <v>1430</v>
      </c>
      <c r="N414">
        <v>1</v>
      </c>
      <c r="O414">
        <v>82</v>
      </c>
      <c r="P414">
        <v>293</v>
      </c>
      <c r="Q414">
        <v>569</v>
      </c>
      <c r="R414">
        <v>376</v>
      </c>
      <c r="S414">
        <v>109</v>
      </c>
      <c r="T414">
        <v>6.9930100000000005E-4</v>
      </c>
      <c r="U414">
        <v>5.7342656999999998E-2</v>
      </c>
      <c r="V414">
        <v>0.20489510499999999</v>
      </c>
      <c r="W414">
        <v>0.39790209799999998</v>
      </c>
      <c r="X414">
        <v>0.26293706300000003</v>
      </c>
      <c r="Y414">
        <v>7.6223775999999993E-2</v>
      </c>
      <c r="Z414">
        <v>2</v>
      </c>
      <c r="AA414">
        <v>14</v>
      </c>
      <c r="AB414">
        <v>66</v>
      </c>
      <c r="AC414">
        <v>206</v>
      </c>
      <c r="AD414">
        <v>320</v>
      </c>
      <c r="AE414">
        <v>289</v>
      </c>
      <c r="AF414">
        <v>208</v>
      </c>
      <c r="AG414">
        <v>146</v>
      </c>
      <c r="AH414">
        <v>179</v>
      </c>
      <c r="AI414">
        <v>1.398601E-3</v>
      </c>
      <c r="AJ414">
        <v>9.7902100000000006E-3</v>
      </c>
      <c r="AK414">
        <v>4.6153845999999998E-2</v>
      </c>
      <c r="AL414">
        <v>0.14405594399999999</v>
      </c>
      <c r="AM414">
        <v>0.223776224</v>
      </c>
      <c r="AN414">
        <v>0.202097902</v>
      </c>
      <c r="AO414">
        <v>0.14545454499999999</v>
      </c>
      <c r="AP414">
        <v>0.102097902</v>
      </c>
      <c r="AQ414">
        <v>0.12517482499999999</v>
      </c>
      <c r="AR414">
        <v>3509</v>
      </c>
      <c r="AS414">
        <v>177</v>
      </c>
      <c r="AT414">
        <v>122</v>
      </c>
      <c r="AU414">
        <v>79</v>
      </c>
      <c r="AV414">
        <v>220</v>
      </c>
      <c r="AW414">
        <v>33</v>
      </c>
      <c r="AX414">
        <v>88</v>
      </c>
      <c r="AY414">
        <v>78</v>
      </c>
      <c r="AZ414">
        <v>153</v>
      </c>
      <c r="BA414">
        <v>163</v>
      </c>
      <c r="BB414">
        <v>641</v>
      </c>
      <c r="BC414">
        <v>792</v>
      </c>
      <c r="BD414">
        <v>244</v>
      </c>
      <c r="BE414">
        <v>386</v>
      </c>
      <c r="BF414">
        <v>233</v>
      </c>
      <c r="BG414">
        <v>68</v>
      </c>
      <c r="BH414">
        <v>32</v>
      </c>
      <c r="BI414">
        <v>42.6</v>
      </c>
      <c r="BJ414">
        <v>44</v>
      </c>
      <c r="BK414">
        <v>5.0441721000000002E-2</v>
      </c>
      <c r="BL414">
        <v>3.4767739999999998E-2</v>
      </c>
      <c r="BM414">
        <v>2.2513537E-2</v>
      </c>
      <c r="BN414">
        <v>6.2695925E-2</v>
      </c>
      <c r="BO414">
        <v>9.4043890000000008E-3</v>
      </c>
      <c r="BP414">
        <v>2.5078369999999999E-2</v>
      </c>
      <c r="BQ414">
        <v>2.2228555000000001E-2</v>
      </c>
      <c r="BR414">
        <v>4.3602165999999998E-2</v>
      </c>
      <c r="BS414">
        <v>4.6451981000000003E-2</v>
      </c>
      <c r="BT414">
        <v>0.18267312599999999</v>
      </c>
      <c r="BU414">
        <v>0.22570532900000001</v>
      </c>
      <c r="BV414">
        <v>6.9535479999999997E-2</v>
      </c>
      <c r="BW414">
        <v>0.11000285</v>
      </c>
      <c r="BX414">
        <v>6.6400684000000001E-2</v>
      </c>
      <c r="BY414">
        <v>1.9378739999999998E-2</v>
      </c>
      <c r="BZ414">
        <v>9.1194069999999995E-3</v>
      </c>
      <c r="CA414">
        <v>24</v>
      </c>
      <c r="CB414">
        <v>24</v>
      </c>
      <c r="CC414">
        <v>1</v>
      </c>
      <c r="CD414">
        <v>9.9009900000000001E-3</v>
      </c>
      <c r="CE414">
        <v>0.23762376199999999</v>
      </c>
      <c r="CF414">
        <v>0.23762376199999999</v>
      </c>
      <c r="CG414" t="s">
        <v>160</v>
      </c>
      <c r="CH414" t="s">
        <v>2106</v>
      </c>
      <c r="CI414" t="s">
        <v>2100</v>
      </c>
      <c r="CJ414" t="s">
        <v>2101</v>
      </c>
      <c r="CK414" t="s">
        <v>2102</v>
      </c>
      <c r="CL414" t="s">
        <v>2107</v>
      </c>
    </row>
    <row r="415" spans="1:90">
      <c r="A415" s="1">
        <v>43969</v>
      </c>
      <c r="B415" t="s">
        <v>1522</v>
      </c>
      <c r="C415">
        <v>9559</v>
      </c>
      <c r="D415" t="s">
        <v>734</v>
      </c>
      <c r="E415">
        <v>2</v>
      </c>
      <c r="F415" t="s">
        <v>253</v>
      </c>
      <c r="G415" t="s">
        <v>65</v>
      </c>
      <c r="H415">
        <v>33</v>
      </c>
      <c r="I415" t="s">
        <v>201</v>
      </c>
      <c r="J415" t="s">
        <v>181</v>
      </c>
      <c r="K415">
        <v>180</v>
      </c>
      <c r="L415">
        <v>357896.18890000001</v>
      </c>
      <c r="M415">
        <v>4309</v>
      </c>
      <c r="N415">
        <v>3</v>
      </c>
      <c r="O415">
        <v>242</v>
      </c>
      <c r="P415">
        <v>556</v>
      </c>
      <c r="Q415">
        <v>2165</v>
      </c>
      <c r="R415">
        <v>1143</v>
      </c>
      <c r="S415">
        <v>200</v>
      </c>
      <c r="T415">
        <v>6.9621699999999995E-4</v>
      </c>
      <c r="U415">
        <v>5.6161521999999998E-2</v>
      </c>
      <c r="V415">
        <v>0.12903225800000001</v>
      </c>
      <c r="W415">
        <v>0.50243676000000004</v>
      </c>
      <c r="X415">
        <v>0.26525876100000001</v>
      </c>
      <c r="Y415">
        <v>4.6414481E-2</v>
      </c>
      <c r="Z415">
        <v>3</v>
      </c>
      <c r="AA415">
        <v>64</v>
      </c>
      <c r="AB415">
        <v>187</v>
      </c>
      <c r="AC415">
        <v>385</v>
      </c>
      <c r="AD415">
        <v>845</v>
      </c>
      <c r="AE415">
        <v>1223</v>
      </c>
      <c r="AF415">
        <v>770</v>
      </c>
      <c r="AG415">
        <v>501</v>
      </c>
      <c r="AH415">
        <v>331</v>
      </c>
      <c r="AI415">
        <v>6.9621699999999995E-4</v>
      </c>
      <c r="AJ415">
        <v>1.4852634E-2</v>
      </c>
      <c r="AK415">
        <v>4.3397539999999998E-2</v>
      </c>
      <c r="AL415">
        <v>8.9347877000000006E-2</v>
      </c>
      <c r="AM415">
        <v>0.19610118400000001</v>
      </c>
      <c r="AN415">
        <v>0.28382455299999998</v>
      </c>
      <c r="AO415">
        <v>0.17869575300000001</v>
      </c>
      <c r="AP415">
        <v>0.116268276</v>
      </c>
      <c r="AQ415">
        <v>7.6815966999999999E-2</v>
      </c>
      <c r="AR415">
        <v>10598</v>
      </c>
      <c r="AS415">
        <v>612</v>
      </c>
      <c r="AT415">
        <v>392</v>
      </c>
      <c r="AU415">
        <v>281</v>
      </c>
      <c r="AV415">
        <v>687</v>
      </c>
      <c r="AW415">
        <v>139</v>
      </c>
      <c r="AX415">
        <v>268</v>
      </c>
      <c r="AY415">
        <v>218</v>
      </c>
      <c r="AZ415">
        <v>441</v>
      </c>
      <c r="BA415">
        <v>385</v>
      </c>
      <c r="BB415">
        <v>2094</v>
      </c>
      <c r="BC415">
        <v>2114</v>
      </c>
      <c r="BD415">
        <v>655</v>
      </c>
      <c r="BE415">
        <v>1118</v>
      </c>
      <c r="BF415">
        <v>874</v>
      </c>
      <c r="BG415">
        <v>225</v>
      </c>
      <c r="BH415">
        <v>95</v>
      </c>
      <c r="BI415">
        <v>42.3</v>
      </c>
      <c r="BJ415">
        <v>43</v>
      </c>
      <c r="BK415">
        <v>5.7746745000000002E-2</v>
      </c>
      <c r="BL415">
        <v>3.6988110999999997E-2</v>
      </c>
      <c r="BM415">
        <v>2.6514436999999998E-2</v>
      </c>
      <c r="BN415">
        <v>6.4823552000000007E-2</v>
      </c>
      <c r="BO415">
        <v>1.3115682E-2</v>
      </c>
      <c r="BP415">
        <v>2.5287790000000001E-2</v>
      </c>
      <c r="BQ415">
        <v>2.0569918999999999E-2</v>
      </c>
      <c r="BR415">
        <v>4.1611624999999999E-2</v>
      </c>
      <c r="BS415">
        <v>3.6327608999999997E-2</v>
      </c>
      <c r="BT415">
        <v>0.19758444999999999</v>
      </c>
      <c r="BU415">
        <v>0.199471598</v>
      </c>
      <c r="BV415">
        <v>6.1804114E-2</v>
      </c>
      <c r="BW415">
        <v>0.105491602</v>
      </c>
      <c r="BX415">
        <v>8.2468390000000003E-2</v>
      </c>
      <c r="BY415">
        <v>2.1230420999999999E-2</v>
      </c>
      <c r="BZ415">
        <v>8.9639549999999991E-3</v>
      </c>
      <c r="CA415">
        <v>38</v>
      </c>
      <c r="CB415">
        <v>67</v>
      </c>
      <c r="CC415">
        <v>11</v>
      </c>
      <c r="CD415">
        <v>6.1111111000000003E-2</v>
      </c>
      <c r="CE415">
        <v>0.21111111099999999</v>
      </c>
      <c r="CF415">
        <v>0.37222222199999999</v>
      </c>
      <c r="CG415" t="s">
        <v>161</v>
      </c>
      <c r="CH415" t="s">
        <v>2106</v>
      </c>
      <c r="CI415" t="s">
        <v>2104</v>
      </c>
      <c r="CJ415" t="s">
        <v>2101</v>
      </c>
      <c r="CK415" t="s">
        <v>2105</v>
      </c>
      <c r="CL415" t="s">
        <v>2107</v>
      </c>
    </row>
    <row r="416" spans="1:90">
      <c r="A416" s="1">
        <v>43954</v>
      </c>
      <c r="B416" t="s">
        <v>1523</v>
      </c>
      <c r="C416">
        <v>5422</v>
      </c>
      <c r="D416" t="s">
        <v>887</v>
      </c>
      <c r="E416">
        <v>4</v>
      </c>
      <c r="F416" t="s">
        <v>253</v>
      </c>
      <c r="G416" t="s">
        <v>115</v>
      </c>
      <c r="H416">
        <v>35</v>
      </c>
      <c r="I416" t="s">
        <v>228</v>
      </c>
      <c r="J416" t="s">
        <v>218</v>
      </c>
      <c r="K416">
        <v>186</v>
      </c>
      <c r="L416">
        <v>537956.80110000004</v>
      </c>
      <c r="M416">
        <v>2838</v>
      </c>
      <c r="N416">
        <v>7</v>
      </c>
      <c r="O416">
        <v>430</v>
      </c>
      <c r="P416">
        <v>789</v>
      </c>
      <c r="Q416">
        <v>1099</v>
      </c>
      <c r="R416">
        <v>422</v>
      </c>
      <c r="S416">
        <v>91</v>
      </c>
      <c r="T416">
        <v>2.4665260000000001E-3</v>
      </c>
      <c r="U416">
        <v>0.15151515199999999</v>
      </c>
      <c r="V416">
        <v>0.27801268499999998</v>
      </c>
      <c r="W416">
        <v>0.38724453800000003</v>
      </c>
      <c r="X416">
        <v>0.14869626499999999</v>
      </c>
      <c r="Y416">
        <v>3.2064834E-2</v>
      </c>
      <c r="Z416">
        <v>74</v>
      </c>
      <c r="AA416">
        <v>164</v>
      </c>
      <c r="AB416">
        <v>337</v>
      </c>
      <c r="AC416">
        <v>507</v>
      </c>
      <c r="AD416">
        <v>662</v>
      </c>
      <c r="AE416">
        <v>479</v>
      </c>
      <c r="AF416">
        <v>294</v>
      </c>
      <c r="AG416">
        <v>181</v>
      </c>
      <c r="AH416">
        <v>140</v>
      </c>
      <c r="AI416">
        <v>2.6074699999999999E-2</v>
      </c>
      <c r="AJ416">
        <v>5.7787173999999997E-2</v>
      </c>
      <c r="AK416">
        <v>0.118745595</v>
      </c>
      <c r="AL416">
        <v>0.17864693400000001</v>
      </c>
      <c r="AM416">
        <v>0.23326286099999999</v>
      </c>
      <c r="AN416">
        <v>0.16878083199999999</v>
      </c>
      <c r="AO416">
        <v>0.10359408000000001</v>
      </c>
      <c r="AP416">
        <v>6.3777308000000005E-2</v>
      </c>
      <c r="AQ416">
        <v>4.9330513999999999E-2</v>
      </c>
      <c r="AR416">
        <v>6799</v>
      </c>
      <c r="AS416">
        <v>471</v>
      </c>
      <c r="AT416">
        <v>207</v>
      </c>
      <c r="AU416">
        <v>139</v>
      </c>
      <c r="AV416">
        <v>323</v>
      </c>
      <c r="AW416">
        <v>80</v>
      </c>
      <c r="AX416">
        <v>170</v>
      </c>
      <c r="AY416">
        <v>128</v>
      </c>
      <c r="AZ416">
        <v>391</v>
      </c>
      <c r="BA416">
        <v>465</v>
      </c>
      <c r="BB416">
        <v>1491</v>
      </c>
      <c r="BC416">
        <v>1374</v>
      </c>
      <c r="BD416">
        <v>389</v>
      </c>
      <c r="BE416">
        <v>568</v>
      </c>
      <c r="BF416">
        <v>419</v>
      </c>
      <c r="BG416">
        <v>117</v>
      </c>
      <c r="BH416">
        <v>67</v>
      </c>
      <c r="BI416">
        <v>40.299999999999997</v>
      </c>
      <c r="BJ416">
        <v>40</v>
      </c>
      <c r="BK416">
        <v>6.9274893000000004E-2</v>
      </c>
      <c r="BL416">
        <v>3.0445653999999999E-2</v>
      </c>
      <c r="BM416">
        <v>2.0444183000000001E-2</v>
      </c>
      <c r="BN416">
        <v>4.7506986000000001E-2</v>
      </c>
      <c r="BO416">
        <v>1.1766436E-2</v>
      </c>
      <c r="BP416">
        <v>2.5003676999999998E-2</v>
      </c>
      <c r="BQ416">
        <v>1.8826298000000002E-2</v>
      </c>
      <c r="BR416">
        <v>5.7508456999999999E-2</v>
      </c>
      <c r="BS416">
        <v>6.8392411E-2</v>
      </c>
      <c r="BT416">
        <v>0.21929695499999999</v>
      </c>
      <c r="BU416">
        <v>0.20208854200000001</v>
      </c>
      <c r="BV416">
        <v>5.7214295999999998E-2</v>
      </c>
      <c r="BW416">
        <v>8.3541696999999998E-2</v>
      </c>
      <c r="BX416">
        <v>6.1626710000000001E-2</v>
      </c>
      <c r="BY416">
        <v>1.7208412999999999E-2</v>
      </c>
      <c r="BZ416">
        <v>9.8543899999999993E-3</v>
      </c>
      <c r="CA416">
        <v>30</v>
      </c>
      <c r="CB416">
        <v>35</v>
      </c>
      <c r="CC416">
        <v>66</v>
      </c>
      <c r="CD416">
        <v>0.35483871</v>
      </c>
      <c r="CE416">
        <v>0.16129032300000001</v>
      </c>
      <c r="CF416">
        <v>0.18817204300000001</v>
      </c>
      <c r="CG416" t="s">
        <v>164</v>
      </c>
      <c r="CH416" t="s">
        <v>2108</v>
      </c>
      <c r="CI416" t="s">
        <v>2104</v>
      </c>
      <c r="CJ416" t="s">
        <v>2101</v>
      </c>
      <c r="CK416" t="s">
        <v>2105</v>
      </c>
      <c r="CL416" t="s">
        <v>2109</v>
      </c>
    </row>
    <row r="417" spans="1:90">
      <c r="A417" s="1">
        <v>43952</v>
      </c>
      <c r="B417" t="s">
        <v>1524</v>
      </c>
      <c r="C417">
        <v>1549</v>
      </c>
      <c r="D417" t="s">
        <v>1082</v>
      </c>
      <c r="E417">
        <v>1</v>
      </c>
      <c r="F417" t="s">
        <v>253</v>
      </c>
      <c r="G417" t="s">
        <v>141</v>
      </c>
      <c r="H417">
        <v>26</v>
      </c>
      <c r="I417" t="s">
        <v>228</v>
      </c>
      <c r="J417" t="s">
        <v>224</v>
      </c>
      <c r="K417">
        <v>186</v>
      </c>
      <c r="L417">
        <v>625672.39780000004</v>
      </c>
      <c r="M417">
        <v>3509</v>
      </c>
      <c r="N417">
        <v>6</v>
      </c>
      <c r="O417">
        <v>170</v>
      </c>
      <c r="P417">
        <v>539</v>
      </c>
      <c r="Q417">
        <v>1191</v>
      </c>
      <c r="R417">
        <v>1098</v>
      </c>
      <c r="S417">
        <v>505</v>
      </c>
      <c r="T417">
        <v>1.709889E-3</v>
      </c>
      <c r="U417">
        <v>4.8446850999999999E-2</v>
      </c>
      <c r="V417">
        <v>0.15360501600000001</v>
      </c>
      <c r="W417">
        <v>0.339412938</v>
      </c>
      <c r="X417">
        <v>0.31290966100000001</v>
      </c>
      <c r="Y417">
        <v>0.14391564500000001</v>
      </c>
      <c r="Z417">
        <v>4</v>
      </c>
      <c r="AA417">
        <v>49</v>
      </c>
      <c r="AB417">
        <v>114</v>
      </c>
      <c r="AC417">
        <v>345</v>
      </c>
      <c r="AD417">
        <v>573</v>
      </c>
      <c r="AE417">
        <v>636</v>
      </c>
      <c r="AF417">
        <v>531</v>
      </c>
      <c r="AG417">
        <v>474</v>
      </c>
      <c r="AH417">
        <v>783</v>
      </c>
      <c r="AI417">
        <v>1.1399260000000001E-3</v>
      </c>
      <c r="AJ417">
        <v>1.3964092000000001E-2</v>
      </c>
      <c r="AK417">
        <v>3.2487887999999999E-2</v>
      </c>
      <c r="AL417">
        <v>9.8318609000000001E-2</v>
      </c>
      <c r="AM417">
        <v>0.16329438600000001</v>
      </c>
      <c r="AN417">
        <v>0.18124821899999999</v>
      </c>
      <c r="AO417">
        <v>0.15132516400000001</v>
      </c>
      <c r="AP417">
        <v>0.13508122</v>
      </c>
      <c r="AQ417">
        <v>0.22314049599999999</v>
      </c>
      <c r="AR417">
        <v>8991</v>
      </c>
      <c r="AS417">
        <v>418</v>
      </c>
      <c r="AT417">
        <v>305</v>
      </c>
      <c r="AU417">
        <v>222</v>
      </c>
      <c r="AV417">
        <v>597</v>
      </c>
      <c r="AW417">
        <v>147</v>
      </c>
      <c r="AX417">
        <v>271</v>
      </c>
      <c r="AY417">
        <v>185</v>
      </c>
      <c r="AZ417">
        <v>381</v>
      </c>
      <c r="BA417">
        <v>318</v>
      </c>
      <c r="BB417">
        <v>1421</v>
      </c>
      <c r="BC417">
        <v>2071</v>
      </c>
      <c r="BD417">
        <v>679</v>
      </c>
      <c r="BE417">
        <v>999</v>
      </c>
      <c r="BF417">
        <v>748</v>
      </c>
      <c r="BG417">
        <v>165</v>
      </c>
      <c r="BH417">
        <v>64</v>
      </c>
      <c r="BI417">
        <v>43.4</v>
      </c>
      <c r="BJ417">
        <v>46</v>
      </c>
      <c r="BK417">
        <v>4.6490934999999997E-2</v>
      </c>
      <c r="BL417">
        <v>3.3922811999999997E-2</v>
      </c>
      <c r="BM417">
        <v>2.4691358E-2</v>
      </c>
      <c r="BN417">
        <v>6.6399733000000002E-2</v>
      </c>
      <c r="BO417">
        <v>1.6349683E-2</v>
      </c>
      <c r="BP417">
        <v>3.0141252E-2</v>
      </c>
      <c r="BQ417">
        <v>2.0576132E-2</v>
      </c>
      <c r="BR417">
        <v>4.2375708999999998E-2</v>
      </c>
      <c r="BS417">
        <v>3.5368702000000002E-2</v>
      </c>
      <c r="BT417">
        <v>0.158046936</v>
      </c>
      <c r="BU417">
        <v>0.230341453</v>
      </c>
      <c r="BV417">
        <v>7.5519963999999995E-2</v>
      </c>
      <c r="BW417">
        <v>0.111111111</v>
      </c>
      <c r="BX417">
        <v>8.3194304999999996E-2</v>
      </c>
      <c r="BY417">
        <v>1.8351685E-2</v>
      </c>
      <c r="BZ417">
        <v>7.1182290000000002E-3</v>
      </c>
      <c r="CA417">
        <v>95</v>
      </c>
      <c r="CB417">
        <v>53</v>
      </c>
      <c r="CC417">
        <v>6</v>
      </c>
      <c r="CD417">
        <v>3.2258065000000002E-2</v>
      </c>
      <c r="CE417">
        <v>0.51075268799999995</v>
      </c>
      <c r="CF417">
        <v>0.28494623699999999</v>
      </c>
      <c r="CG417" t="s">
        <v>163</v>
      </c>
      <c r="CH417" t="s">
        <v>2099</v>
      </c>
      <c r="CI417" t="s">
        <v>2104</v>
      </c>
      <c r="CJ417" t="s">
        <v>2101</v>
      </c>
      <c r="CK417" t="s">
        <v>2105</v>
      </c>
      <c r="CL417" t="s">
        <v>2103</v>
      </c>
    </row>
    <row r="418" spans="1:90">
      <c r="A418" s="1">
        <v>43957</v>
      </c>
      <c r="B418" t="s">
        <v>1525</v>
      </c>
      <c r="C418">
        <v>6825</v>
      </c>
      <c r="D418" t="s">
        <v>342</v>
      </c>
      <c r="E418">
        <v>1</v>
      </c>
      <c r="F418" t="s">
        <v>255</v>
      </c>
      <c r="G418" t="s">
        <v>95</v>
      </c>
      <c r="H418">
        <v>24</v>
      </c>
      <c r="I418" t="s">
        <v>201</v>
      </c>
      <c r="J418" t="s">
        <v>171</v>
      </c>
      <c r="K418">
        <v>152</v>
      </c>
      <c r="L418">
        <v>327932.8947</v>
      </c>
      <c r="M418">
        <v>3557</v>
      </c>
      <c r="N418">
        <v>5</v>
      </c>
      <c r="O418">
        <v>386</v>
      </c>
      <c r="P418">
        <v>1349</v>
      </c>
      <c r="Q418">
        <v>1259</v>
      </c>
      <c r="R418">
        <v>473</v>
      </c>
      <c r="S418">
        <v>85</v>
      </c>
      <c r="T418">
        <v>1.405679E-3</v>
      </c>
      <c r="U418">
        <v>0.10851841399999999</v>
      </c>
      <c r="V418">
        <v>0.37925217900000002</v>
      </c>
      <c r="W418">
        <v>0.35394995800000001</v>
      </c>
      <c r="X418">
        <v>0.132977228</v>
      </c>
      <c r="Y418">
        <v>2.3896542E-2</v>
      </c>
      <c r="Z418">
        <v>13</v>
      </c>
      <c r="AA418">
        <v>105</v>
      </c>
      <c r="AB418">
        <v>338</v>
      </c>
      <c r="AC418">
        <v>1034</v>
      </c>
      <c r="AD418">
        <v>743</v>
      </c>
      <c r="AE418">
        <v>708</v>
      </c>
      <c r="AF418">
        <v>355</v>
      </c>
      <c r="AG418">
        <v>154</v>
      </c>
      <c r="AH418">
        <v>107</v>
      </c>
      <c r="AI418">
        <v>3.6547649999999999E-3</v>
      </c>
      <c r="AJ418">
        <v>2.9519258E-2</v>
      </c>
      <c r="AK418">
        <v>9.5023896999999996E-2</v>
      </c>
      <c r="AL418">
        <v>0.29069440499999999</v>
      </c>
      <c r="AM418">
        <v>0.20888389099999999</v>
      </c>
      <c r="AN418">
        <v>0.19904413800000001</v>
      </c>
      <c r="AO418">
        <v>9.9803205000000006E-2</v>
      </c>
      <c r="AP418">
        <v>4.3294910999999998E-2</v>
      </c>
      <c r="AQ418">
        <v>3.0081528999999999E-2</v>
      </c>
      <c r="AR418">
        <v>7882</v>
      </c>
      <c r="AS418">
        <v>663</v>
      </c>
      <c r="AT418">
        <v>273</v>
      </c>
      <c r="AU418">
        <v>160</v>
      </c>
      <c r="AV418">
        <v>422</v>
      </c>
      <c r="AW418">
        <v>98</v>
      </c>
      <c r="AX418">
        <v>189</v>
      </c>
      <c r="AY418">
        <v>174</v>
      </c>
      <c r="AZ418">
        <v>531</v>
      </c>
      <c r="BA418">
        <v>601</v>
      </c>
      <c r="BB418">
        <v>1516</v>
      </c>
      <c r="BC418">
        <v>1411</v>
      </c>
      <c r="BD418">
        <v>507</v>
      </c>
      <c r="BE418">
        <v>666</v>
      </c>
      <c r="BF418">
        <v>458</v>
      </c>
      <c r="BG418">
        <v>156</v>
      </c>
      <c r="BH418">
        <v>57</v>
      </c>
      <c r="BI418">
        <v>38.9</v>
      </c>
      <c r="BJ418">
        <v>37</v>
      </c>
      <c r="BK418">
        <v>8.4115706999999998E-2</v>
      </c>
      <c r="BL418">
        <v>3.4635879000000001E-2</v>
      </c>
      <c r="BM418">
        <v>2.0299416000000001E-2</v>
      </c>
      <c r="BN418">
        <v>5.3539710999999997E-2</v>
      </c>
      <c r="BO418">
        <v>1.2433392999999999E-2</v>
      </c>
      <c r="BP418">
        <v>2.3978685999999999E-2</v>
      </c>
      <c r="BQ418">
        <v>2.2075615E-2</v>
      </c>
      <c r="BR418">
        <v>6.7368687999999996E-2</v>
      </c>
      <c r="BS418">
        <v>7.6249682999999999E-2</v>
      </c>
      <c r="BT418">
        <v>0.19233697</v>
      </c>
      <c r="BU418">
        <v>0.17901547800000001</v>
      </c>
      <c r="BV418">
        <v>6.4323775999999999E-2</v>
      </c>
      <c r="BW418">
        <v>8.4496320999999999E-2</v>
      </c>
      <c r="BX418">
        <v>5.8107078999999999E-2</v>
      </c>
      <c r="BY418">
        <v>1.9791930999999999E-2</v>
      </c>
      <c r="BZ418">
        <v>7.2316669999999998E-3</v>
      </c>
      <c r="CA418">
        <v>19</v>
      </c>
      <c r="CB418">
        <v>34</v>
      </c>
      <c r="CC418">
        <v>30</v>
      </c>
      <c r="CD418">
        <v>0.19736842099999999</v>
      </c>
      <c r="CE418">
        <v>0.125</v>
      </c>
      <c r="CF418">
        <v>0.22368421099999999</v>
      </c>
      <c r="CG418" t="s">
        <v>162</v>
      </c>
      <c r="CH418" t="s">
        <v>2113</v>
      </c>
      <c r="CI418" t="s">
        <v>2111</v>
      </c>
      <c r="CJ418" t="s">
        <v>2114</v>
      </c>
      <c r="CK418" t="s">
        <v>2105</v>
      </c>
      <c r="CL418" t="s">
        <v>2112</v>
      </c>
    </row>
    <row r="419" spans="1:90">
      <c r="A419" s="1">
        <v>43973</v>
      </c>
      <c r="B419" t="s">
        <v>1526</v>
      </c>
      <c r="C419">
        <v>5422</v>
      </c>
      <c r="D419" t="s">
        <v>936</v>
      </c>
      <c r="E419">
        <v>3</v>
      </c>
      <c r="F419" t="s">
        <v>253</v>
      </c>
      <c r="G419" t="s">
        <v>129</v>
      </c>
      <c r="H419">
        <v>35</v>
      </c>
      <c r="I419" t="s">
        <v>228</v>
      </c>
      <c r="J419" t="s">
        <v>217</v>
      </c>
      <c r="K419">
        <v>174</v>
      </c>
      <c r="L419">
        <v>504863.56319999998</v>
      </c>
      <c r="M419">
        <v>3746</v>
      </c>
      <c r="N419">
        <v>1</v>
      </c>
      <c r="O419">
        <v>185</v>
      </c>
      <c r="P419">
        <v>725</v>
      </c>
      <c r="Q419">
        <v>1720</v>
      </c>
      <c r="R419">
        <v>910</v>
      </c>
      <c r="S419">
        <v>205</v>
      </c>
      <c r="T419">
        <v>2.6695100000000003E-4</v>
      </c>
      <c r="U419">
        <v>4.9386012E-2</v>
      </c>
      <c r="V419">
        <v>0.193539776</v>
      </c>
      <c r="W419">
        <v>0.459156434</v>
      </c>
      <c r="X419">
        <v>0.242925788</v>
      </c>
      <c r="Y419">
        <v>5.4725040000000003E-2</v>
      </c>
      <c r="Z419">
        <v>18</v>
      </c>
      <c r="AA419">
        <v>42</v>
      </c>
      <c r="AB419">
        <v>167</v>
      </c>
      <c r="AC419">
        <v>458</v>
      </c>
      <c r="AD419">
        <v>850</v>
      </c>
      <c r="AE419">
        <v>934</v>
      </c>
      <c r="AF419">
        <v>560</v>
      </c>
      <c r="AG419">
        <v>360</v>
      </c>
      <c r="AH419">
        <v>357</v>
      </c>
      <c r="AI419">
        <v>4.8051250000000004E-3</v>
      </c>
      <c r="AJ419">
        <v>1.1211959000000001E-2</v>
      </c>
      <c r="AK419">
        <v>4.4580886E-2</v>
      </c>
      <c r="AL419">
        <v>0.12226374800000001</v>
      </c>
      <c r="AM419">
        <v>0.22690870299999999</v>
      </c>
      <c r="AN419">
        <v>0.249332621</v>
      </c>
      <c r="AO419">
        <v>0.14949279200000001</v>
      </c>
      <c r="AP419">
        <v>9.6102509000000003E-2</v>
      </c>
      <c r="AQ419">
        <v>9.5301654999999999E-2</v>
      </c>
      <c r="AR419">
        <v>9296</v>
      </c>
      <c r="AS419">
        <v>499</v>
      </c>
      <c r="AT419">
        <v>319</v>
      </c>
      <c r="AU419">
        <v>197</v>
      </c>
      <c r="AV419">
        <v>538</v>
      </c>
      <c r="AW419">
        <v>126</v>
      </c>
      <c r="AX419">
        <v>243</v>
      </c>
      <c r="AY419">
        <v>208</v>
      </c>
      <c r="AZ419">
        <v>459</v>
      </c>
      <c r="BA419">
        <v>384</v>
      </c>
      <c r="BB419">
        <v>1845</v>
      </c>
      <c r="BC419">
        <v>1995</v>
      </c>
      <c r="BD419">
        <v>671</v>
      </c>
      <c r="BE419">
        <v>873</v>
      </c>
      <c r="BF419">
        <v>675</v>
      </c>
      <c r="BG419">
        <v>183</v>
      </c>
      <c r="BH419">
        <v>81</v>
      </c>
      <c r="BI419">
        <v>42.2</v>
      </c>
      <c r="BJ419">
        <v>43</v>
      </c>
      <c r="BK419">
        <v>5.3679002000000003E-2</v>
      </c>
      <c r="BL419">
        <v>3.4315835000000003E-2</v>
      </c>
      <c r="BM419">
        <v>2.1191910000000001E-2</v>
      </c>
      <c r="BN419">
        <v>5.7874355000000002E-2</v>
      </c>
      <c r="BO419">
        <v>1.3554217E-2</v>
      </c>
      <c r="BP419">
        <v>2.6140275000000001E-2</v>
      </c>
      <c r="BQ419">
        <v>2.2375215E-2</v>
      </c>
      <c r="BR419">
        <v>4.9376075999999998E-2</v>
      </c>
      <c r="BS419">
        <v>4.1308089999999999E-2</v>
      </c>
      <c r="BT419">
        <v>0.19847246099999999</v>
      </c>
      <c r="BU419">
        <v>0.21460843399999999</v>
      </c>
      <c r="BV419">
        <v>7.2181582999999994E-2</v>
      </c>
      <c r="BW419">
        <v>9.3911359999999999E-2</v>
      </c>
      <c r="BX419">
        <v>7.2611876000000006E-2</v>
      </c>
      <c r="BY419">
        <v>1.9685886E-2</v>
      </c>
      <c r="BZ419">
        <v>8.7134250000000003E-3</v>
      </c>
      <c r="CA419">
        <v>54</v>
      </c>
      <c r="CB419">
        <v>67</v>
      </c>
      <c r="CC419">
        <v>13</v>
      </c>
      <c r="CD419">
        <v>7.4712643999999995E-2</v>
      </c>
      <c r="CE419">
        <v>0.31034482800000002</v>
      </c>
      <c r="CF419">
        <v>0.38505747099999998</v>
      </c>
      <c r="CG419" t="s">
        <v>164</v>
      </c>
      <c r="CH419" t="s">
        <v>2108</v>
      </c>
      <c r="CI419" t="s">
        <v>2104</v>
      </c>
      <c r="CJ419" t="s">
        <v>2101</v>
      </c>
      <c r="CK419" t="s">
        <v>2105</v>
      </c>
      <c r="CL419" t="s">
        <v>2109</v>
      </c>
    </row>
    <row r="420" spans="1:90">
      <c r="A420" s="1">
        <v>43960</v>
      </c>
      <c r="B420" t="s">
        <v>1527</v>
      </c>
      <c r="C420">
        <v>5422</v>
      </c>
      <c r="D420" t="s">
        <v>688</v>
      </c>
      <c r="E420">
        <v>2</v>
      </c>
      <c r="F420" t="s">
        <v>253</v>
      </c>
      <c r="G420" t="s">
        <v>136</v>
      </c>
      <c r="H420">
        <v>30</v>
      </c>
      <c r="I420" t="s">
        <v>201</v>
      </c>
      <c r="J420" t="s">
        <v>208</v>
      </c>
      <c r="K420">
        <v>66</v>
      </c>
      <c r="L420">
        <v>591473.48479999998</v>
      </c>
      <c r="M420">
        <v>1552</v>
      </c>
      <c r="N420">
        <v>4</v>
      </c>
      <c r="O420">
        <v>79</v>
      </c>
      <c r="P420">
        <v>207</v>
      </c>
      <c r="Q420">
        <v>518</v>
      </c>
      <c r="R420">
        <v>506</v>
      </c>
      <c r="S420">
        <v>238</v>
      </c>
      <c r="T420">
        <v>2.5773200000000001E-3</v>
      </c>
      <c r="U420">
        <v>5.0902061999999998E-2</v>
      </c>
      <c r="V420">
        <v>0.13337628900000001</v>
      </c>
      <c r="W420">
        <v>0.33376288700000001</v>
      </c>
      <c r="X420">
        <v>0.326030928</v>
      </c>
      <c r="Y420">
        <v>0.15335051499999999</v>
      </c>
      <c r="Z420">
        <v>2</v>
      </c>
      <c r="AA420">
        <v>16</v>
      </c>
      <c r="AB420">
        <v>65</v>
      </c>
      <c r="AC420">
        <v>137</v>
      </c>
      <c r="AD420">
        <v>203</v>
      </c>
      <c r="AE420">
        <v>259</v>
      </c>
      <c r="AF420">
        <v>233</v>
      </c>
      <c r="AG420">
        <v>253</v>
      </c>
      <c r="AH420">
        <v>384</v>
      </c>
      <c r="AI420">
        <v>1.2886600000000001E-3</v>
      </c>
      <c r="AJ420">
        <v>1.0309278E-2</v>
      </c>
      <c r="AK420">
        <v>4.1881442999999997E-2</v>
      </c>
      <c r="AL420">
        <v>8.8273195999999998E-2</v>
      </c>
      <c r="AM420">
        <v>0.13079896899999999</v>
      </c>
      <c r="AN420">
        <v>0.16688144299999999</v>
      </c>
      <c r="AO420">
        <v>0.150128866</v>
      </c>
      <c r="AP420">
        <v>0.163015464</v>
      </c>
      <c r="AQ420">
        <v>0.24742268000000001</v>
      </c>
      <c r="AR420">
        <v>3833</v>
      </c>
      <c r="AS420">
        <v>197</v>
      </c>
      <c r="AT420">
        <v>114</v>
      </c>
      <c r="AU420">
        <v>78</v>
      </c>
      <c r="AV420">
        <v>238</v>
      </c>
      <c r="AW420">
        <v>54</v>
      </c>
      <c r="AX420">
        <v>113</v>
      </c>
      <c r="AY420">
        <v>78</v>
      </c>
      <c r="AZ420">
        <v>158</v>
      </c>
      <c r="BA420">
        <v>115</v>
      </c>
      <c r="BB420">
        <v>623</v>
      </c>
      <c r="BC420">
        <v>930</v>
      </c>
      <c r="BD420">
        <v>293</v>
      </c>
      <c r="BE420">
        <v>511</v>
      </c>
      <c r="BF420">
        <v>253</v>
      </c>
      <c r="BG420">
        <v>57</v>
      </c>
      <c r="BH420">
        <v>21</v>
      </c>
      <c r="BI420">
        <v>43.6</v>
      </c>
      <c r="BJ420">
        <v>46</v>
      </c>
      <c r="BK420">
        <v>5.1395773999999998E-2</v>
      </c>
      <c r="BL420">
        <v>2.9741717000000001E-2</v>
      </c>
      <c r="BM420">
        <v>2.0349596000000001E-2</v>
      </c>
      <c r="BN420">
        <v>6.2092356000000001E-2</v>
      </c>
      <c r="BO420">
        <v>1.4088181999999999E-2</v>
      </c>
      <c r="BP420">
        <v>2.9480823999999999E-2</v>
      </c>
      <c r="BQ420">
        <v>2.0349596000000001E-2</v>
      </c>
      <c r="BR420">
        <v>4.1220975999999999E-2</v>
      </c>
      <c r="BS420">
        <v>3.0002609E-2</v>
      </c>
      <c r="BT420">
        <v>0.162535873</v>
      </c>
      <c r="BU420">
        <v>0.24262979400000001</v>
      </c>
      <c r="BV420">
        <v>7.6441430000000005E-2</v>
      </c>
      <c r="BW420">
        <v>0.13331594099999999</v>
      </c>
      <c r="BX420">
        <v>6.6005739999999993E-2</v>
      </c>
      <c r="BY420">
        <v>1.4870858000000001E-2</v>
      </c>
      <c r="BZ420">
        <v>5.478737E-3</v>
      </c>
      <c r="CA420">
        <v>36</v>
      </c>
      <c r="CB420">
        <v>11</v>
      </c>
      <c r="CC420">
        <v>0</v>
      </c>
      <c r="CD420">
        <v>0</v>
      </c>
      <c r="CE420">
        <v>0.54545454500000001</v>
      </c>
      <c r="CF420">
        <v>0.16666666699999999</v>
      </c>
      <c r="CG420" t="s">
        <v>164</v>
      </c>
      <c r="CH420" t="s">
        <v>2108</v>
      </c>
      <c r="CI420" t="s">
        <v>2104</v>
      </c>
      <c r="CJ420" t="s">
        <v>2101</v>
      </c>
      <c r="CK420" t="s">
        <v>2105</v>
      </c>
      <c r="CL420" t="s">
        <v>2109</v>
      </c>
    </row>
    <row r="421" spans="1:90">
      <c r="A421" s="1">
        <v>43981</v>
      </c>
      <c r="B421" t="s">
        <v>1528</v>
      </c>
      <c r="C421">
        <v>2346</v>
      </c>
      <c r="D421" t="s">
        <v>254</v>
      </c>
      <c r="E421">
        <v>1</v>
      </c>
      <c r="F421" t="s">
        <v>255</v>
      </c>
      <c r="G421" t="s">
        <v>80</v>
      </c>
      <c r="H421">
        <v>37</v>
      </c>
      <c r="I421" t="s">
        <v>201</v>
      </c>
      <c r="J421" t="s">
        <v>175</v>
      </c>
      <c r="K421">
        <v>85</v>
      </c>
      <c r="L421">
        <v>193504.6471</v>
      </c>
      <c r="M421">
        <v>2697</v>
      </c>
      <c r="N421">
        <v>4</v>
      </c>
      <c r="O421">
        <v>456</v>
      </c>
      <c r="P421">
        <v>621</v>
      </c>
      <c r="Q421">
        <v>1451</v>
      </c>
      <c r="R421">
        <v>145</v>
      </c>
      <c r="S421">
        <v>20</v>
      </c>
      <c r="T421">
        <v>1.4831289999999999E-3</v>
      </c>
      <c r="U421">
        <v>0.169076752</v>
      </c>
      <c r="V421">
        <v>0.23025583999999999</v>
      </c>
      <c r="W421">
        <v>0.53800519099999999</v>
      </c>
      <c r="X421">
        <v>5.3763441000000002E-2</v>
      </c>
      <c r="Y421">
        <v>7.415647E-3</v>
      </c>
      <c r="Z421">
        <v>10</v>
      </c>
      <c r="AA421">
        <v>42</v>
      </c>
      <c r="AB421">
        <v>432</v>
      </c>
      <c r="AC421">
        <v>495</v>
      </c>
      <c r="AD421">
        <v>914</v>
      </c>
      <c r="AE421">
        <v>587</v>
      </c>
      <c r="AF421">
        <v>156</v>
      </c>
      <c r="AG421">
        <v>33</v>
      </c>
      <c r="AH421">
        <v>28</v>
      </c>
      <c r="AI421">
        <v>3.7078240000000002E-3</v>
      </c>
      <c r="AJ421">
        <v>1.5572859E-2</v>
      </c>
      <c r="AK421">
        <v>0.160177976</v>
      </c>
      <c r="AL421">
        <v>0.18353726400000001</v>
      </c>
      <c r="AM421">
        <v>0.33889506899999999</v>
      </c>
      <c r="AN421">
        <v>0.21764923999999999</v>
      </c>
      <c r="AO421">
        <v>5.7842047000000001E-2</v>
      </c>
      <c r="AP421">
        <v>1.2235818000000001E-2</v>
      </c>
      <c r="AQ421">
        <v>1.0381906E-2</v>
      </c>
      <c r="AR421">
        <v>6388</v>
      </c>
      <c r="AS421">
        <v>495</v>
      </c>
      <c r="AT421">
        <v>289</v>
      </c>
      <c r="AU421">
        <v>168</v>
      </c>
      <c r="AV421">
        <v>459</v>
      </c>
      <c r="AW421">
        <v>76</v>
      </c>
      <c r="AX421">
        <v>164</v>
      </c>
      <c r="AY421">
        <v>205</v>
      </c>
      <c r="AZ421">
        <v>437</v>
      </c>
      <c r="BA421">
        <v>422</v>
      </c>
      <c r="BB421">
        <v>1208</v>
      </c>
      <c r="BC421">
        <v>1109</v>
      </c>
      <c r="BD421">
        <v>259</v>
      </c>
      <c r="BE421">
        <v>502</v>
      </c>
      <c r="BF421">
        <v>454</v>
      </c>
      <c r="BG421">
        <v>94</v>
      </c>
      <c r="BH421">
        <v>47</v>
      </c>
      <c r="BI421">
        <v>37.5</v>
      </c>
      <c r="BJ421">
        <v>36</v>
      </c>
      <c r="BK421">
        <v>7.7489041999999994E-2</v>
      </c>
      <c r="BL421">
        <v>4.5241076999999998E-2</v>
      </c>
      <c r="BM421">
        <v>2.6299310999999999E-2</v>
      </c>
      <c r="BN421">
        <v>7.1853475E-2</v>
      </c>
      <c r="BO421">
        <v>1.1897306999999999E-2</v>
      </c>
      <c r="BP421">
        <v>2.5673136999999999E-2</v>
      </c>
      <c r="BQ421">
        <v>3.2091421000000002E-2</v>
      </c>
      <c r="BR421">
        <v>6.8409518000000002E-2</v>
      </c>
      <c r="BS421">
        <v>6.6061364999999997E-2</v>
      </c>
      <c r="BT421">
        <v>0.189104571</v>
      </c>
      <c r="BU421">
        <v>0.173606763</v>
      </c>
      <c r="BV421">
        <v>4.0544771E-2</v>
      </c>
      <c r="BW421">
        <v>7.8584846999999999E-2</v>
      </c>
      <c r="BX421">
        <v>7.1070757999999998E-2</v>
      </c>
      <c r="BY421">
        <v>1.4715091E-2</v>
      </c>
      <c r="BZ421">
        <v>7.3575450000000001E-3</v>
      </c>
      <c r="CA421">
        <v>0</v>
      </c>
      <c r="CB421">
        <v>22</v>
      </c>
      <c r="CC421">
        <v>3</v>
      </c>
      <c r="CD421">
        <v>3.5294117999999999E-2</v>
      </c>
      <c r="CE421">
        <v>0</v>
      </c>
      <c r="CF421">
        <v>0.258823529</v>
      </c>
      <c r="CG421" t="s">
        <v>159</v>
      </c>
      <c r="CH421" t="s">
        <v>2110</v>
      </c>
      <c r="CI421" t="s">
        <v>2111</v>
      </c>
      <c r="CJ421" t="s">
        <v>167</v>
      </c>
      <c r="CK421" t="s">
        <v>2102</v>
      </c>
      <c r="CL421" t="s">
        <v>2112</v>
      </c>
    </row>
    <row r="422" spans="1:90">
      <c r="A422" s="1">
        <v>43973</v>
      </c>
      <c r="B422" t="s">
        <v>1529</v>
      </c>
      <c r="C422">
        <v>5422</v>
      </c>
      <c r="D422" t="s">
        <v>889</v>
      </c>
      <c r="E422">
        <v>1</v>
      </c>
      <c r="F422" t="s">
        <v>255</v>
      </c>
      <c r="G422" t="s">
        <v>122</v>
      </c>
      <c r="H422">
        <v>49</v>
      </c>
      <c r="I422" t="s">
        <v>228</v>
      </c>
      <c r="J422" t="s">
        <v>226</v>
      </c>
      <c r="K422">
        <v>70</v>
      </c>
      <c r="L422">
        <v>953869.28570000001</v>
      </c>
      <c r="M422">
        <v>2023</v>
      </c>
      <c r="N422">
        <v>2</v>
      </c>
      <c r="O422">
        <v>52</v>
      </c>
      <c r="P422">
        <v>272</v>
      </c>
      <c r="Q422">
        <v>631</v>
      </c>
      <c r="R422">
        <v>637</v>
      </c>
      <c r="S422">
        <v>429</v>
      </c>
      <c r="T422">
        <v>9.8863100000000001E-4</v>
      </c>
      <c r="U422">
        <v>2.5704398999999999E-2</v>
      </c>
      <c r="V422">
        <v>0.13445378199999999</v>
      </c>
      <c r="W422">
        <v>0.311913</v>
      </c>
      <c r="X422">
        <v>0.31487889299999999</v>
      </c>
      <c r="Y422">
        <v>0.21206129500000001</v>
      </c>
      <c r="Z422">
        <v>2</v>
      </c>
      <c r="AA422">
        <v>10</v>
      </c>
      <c r="AB422">
        <v>41</v>
      </c>
      <c r="AC422">
        <v>165</v>
      </c>
      <c r="AD422">
        <v>276</v>
      </c>
      <c r="AE422">
        <v>288</v>
      </c>
      <c r="AF422">
        <v>286</v>
      </c>
      <c r="AG422">
        <v>296</v>
      </c>
      <c r="AH422">
        <v>659</v>
      </c>
      <c r="AI422">
        <v>9.8863100000000001E-4</v>
      </c>
      <c r="AJ422">
        <v>4.943154E-3</v>
      </c>
      <c r="AK422">
        <v>2.0266929999999999E-2</v>
      </c>
      <c r="AL422">
        <v>8.1562037000000004E-2</v>
      </c>
      <c r="AM422">
        <v>0.136431043</v>
      </c>
      <c r="AN422">
        <v>0.142362827</v>
      </c>
      <c r="AO422">
        <v>0.14137419700000001</v>
      </c>
      <c r="AP422">
        <v>0.14631735000000001</v>
      </c>
      <c r="AQ422">
        <v>0.32575383099999999</v>
      </c>
      <c r="AR422">
        <v>5233</v>
      </c>
      <c r="AS422">
        <v>239</v>
      </c>
      <c r="AT422">
        <v>203</v>
      </c>
      <c r="AU422">
        <v>143</v>
      </c>
      <c r="AV422">
        <v>397</v>
      </c>
      <c r="AW422">
        <v>89</v>
      </c>
      <c r="AX422">
        <v>171</v>
      </c>
      <c r="AY422">
        <v>126</v>
      </c>
      <c r="AZ422">
        <v>185</v>
      </c>
      <c r="BA422">
        <v>114</v>
      </c>
      <c r="BB422">
        <v>735</v>
      </c>
      <c r="BC422">
        <v>1326</v>
      </c>
      <c r="BD422">
        <v>426</v>
      </c>
      <c r="BE422">
        <v>574</v>
      </c>
      <c r="BF422">
        <v>372</v>
      </c>
      <c r="BG422">
        <v>94</v>
      </c>
      <c r="BH422">
        <v>39</v>
      </c>
      <c r="BI422">
        <v>43.1</v>
      </c>
      <c r="BJ422">
        <v>47</v>
      </c>
      <c r="BK422">
        <v>4.5671699000000003E-2</v>
      </c>
      <c r="BL422">
        <v>3.8792279999999998E-2</v>
      </c>
      <c r="BM422">
        <v>2.7326580999999999E-2</v>
      </c>
      <c r="BN422">
        <v>7.5864705000000004E-2</v>
      </c>
      <c r="BO422">
        <v>1.7007452999999999E-2</v>
      </c>
      <c r="BP422">
        <v>3.2677241000000003E-2</v>
      </c>
      <c r="BQ422">
        <v>2.4077966999999999E-2</v>
      </c>
      <c r="BR422">
        <v>3.535257E-2</v>
      </c>
      <c r="BS422">
        <v>2.1784827E-2</v>
      </c>
      <c r="BT422">
        <v>0.14045480599999999</v>
      </c>
      <c r="BU422">
        <v>0.25339193599999998</v>
      </c>
      <c r="BV422">
        <v>8.1406459E-2</v>
      </c>
      <c r="BW422">
        <v>0.109688515</v>
      </c>
      <c r="BX422">
        <v>7.1087330000000004E-2</v>
      </c>
      <c r="BY422">
        <v>1.7962928E-2</v>
      </c>
      <c r="BZ422">
        <v>7.4527040000000001E-3</v>
      </c>
      <c r="CA422">
        <v>50</v>
      </c>
      <c r="CB422">
        <v>5</v>
      </c>
      <c r="CC422">
        <v>2</v>
      </c>
      <c r="CD422">
        <v>2.8571428999999999E-2</v>
      </c>
      <c r="CE422">
        <v>0.71428571399999996</v>
      </c>
      <c r="CF422">
        <v>7.1428570999999996E-2</v>
      </c>
      <c r="CG422" t="s">
        <v>164</v>
      </c>
      <c r="CH422" t="s">
        <v>2108</v>
      </c>
      <c r="CI422" t="s">
        <v>2104</v>
      </c>
      <c r="CJ422" t="s">
        <v>2101</v>
      </c>
      <c r="CK422" t="s">
        <v>2105</v>
      </c>
      <c r="CL422" t="s">
        <v>2109</v>
      </c>
    </row>
    <row r="423" spans="1:90">
      <c r="A423" s="1">
        <v>43968</v>
      </c>
      <c r="B423" t="s">
        <v>1530</v>
      </c>
      <c r="C423">
        <v>6825</v>
      </c>
      <c r="D423" t="s">
        <v>837</v>
      </c>
      <c r="E423">
        <v>1</v>
      </c>
      <c r="F423" t="s">
        <v>253</v>
      </c>
      <c r="G423" t="s">
        <v>115</v>
      </c>
      <c r="H423">
        <v>45</v>
      </c>
      <c r="I423" t="s">
        <v>228</v>
      </c>
      <c r="J423" t="s">
        <v>218</v>
      </c>
      <c r="K423">
        <v>186</v>
      </c>
      <c r="L423">
        <v>537956.80110000004</v>
      </c>
      <c r="M423">
        <v>2838</v>
      </c>
      <c r="N423">
        <v>7</v>
      </c>
      <c r="O423">
        <v>430</v>
      </c>
      <c r="P423">
        <v>789</v>
      </c>
      <c r="Q423">
        <v>1099</v>
      </c>
      <c r="R423">
        <v>422</v>
      </c>
      <c r="S423">
        <v>91</v>
      </c>
      <c r="T423">
        <v>2.4665260000000001E-3</v>
      </c>
      <c r="U423">
        <v>0.15151515199999999</v>
      </c>
      <c r="V423">
        <v>0.27801268499999998</v>
      </c>
      <c r="W423">
        <v>0.38724453800000003</v>
      </c>
      <c r="X423">
        <v>0.14869626499999999</v>
      </c>
      <c r="Y423">
        <v>3.2064834E-2</v>
      </c>
      <c r="Z423">
        <v>74</v>
      </c>
      <c r="AA423">
        <v>164</v>
      </c>
      <c r="AB423">
        <v>337</v>
      </c>
      <c r="AC423">
        <v>507</v>
      </c>
      <c r="AD423">
        <v>662</v>
      </c>
      <c r="AE423">
        <v>479</v>
      </c>
      <c r="AF423">
        <v>294</v>
      </c>
      <c r="AG423">
        <v>181</v>
      </c>
      <c r="AH423">
        <v>140</v>
      </c>
      <c r="AI423">
        <v>2.6074699999999999E-2</v>
      </c>
      <c r="AJ423">
        <v>5.7787173999999997E-2</v>
      </c>
      <c r="AK423">
        <v>0.118745595</v>
      </c>
      <c r="AL423">
        <v>0.17864693400000001</v>
      </c>
      <c r="AM423">
        <v>0.23326286099999999</v>
      </c>
      <c r="AN423">
        <v>0.16878083199999999</v>
      </c>
      <c r="AO423">
        <v>0.10359408000000001</v>
      </c>
      <c r="AP423">
        <v>6.3777308000000005E-2</v>
      </c>
      <c r="AQ423">
        <v>4.9330513999999999E-2</v>
      </c>
      <c r="AR423">
        <v>6799</v>
      </c>
      <c r="AS423">
        <v>471</v>
      </c>
      <c r="AT423">
        <v>207</v>
      </c>
      <c r="AU423">
        <v>139</v>
      </c>
      <c r="AV423">
        <v>323</v>
      </c>
      <c r="AW423">
        <v>80</v>
      </c>
      <c r="AX423">
        <v>170</v>
      </c>
      <c r="AY423">
        <v>128</v>
      </c>
      <c r="AZ423">
        <v>391</v>
      </c>
      <c r="BA423">
        <v>465</v>
      </c>
      <c r="BB423">
        <v>1491</v>
      </c>
      <c r="BC423">
        <v>1374</v>
      </c>
      <c r="BD423">
        <v>389</v>
      </c>
      <c r="BE423">
        <v>568</v>
      </c>
      <c r="BF423">
        <v>419</v>
      </c>
      <c r="BG423">
        <v>117</v>
      </c>
      <c r="BH423">
        <v>67</v>
      </c>
      <c r="BI423">
        <v>40.299999999999997</v>
      </c>
      <c r="BJ423">
        <v>40</v>
      </c>
      <c r="BK423">
        <v>6.9274893000000004E-2</v>
      </c>
      <c r="BL423">
        <v>3.0445653999999999E-2</v>
      </c>
      <c r="BM423">
        <v>2.0444183000000001E-2</v>
      </c>
      <c r="BN423">
        <v>4.7506986000000001E-2</v>
      </c>
      <c r="BO423">
        <v>1.1766436E-2</v>
      </c>
      <c r="BP423">
        <v>2.5003676999999998E-2</v>
      </c>
      <c r="BQ423">
        <v>1.8826298000000002E-2</v>
      </c>
      <c r="BR423">
        <v>5.7508456999999999E-2</v>
      </c>
      <c r="BS423">
        <v>6.8392411E-2</v>
      </c>
      <c r="BT423">
        <v>0.21929695499999999</v>
      </c>
      <c r="BU423">
        <v>0.20208854200000001</v>
      </c>
      <c r="BV423">
        <v>5.7214295999999998E-2</v>
      </c>
      <c r="BW423">
        <v>8.3541696999999998E-2</v>
      </c>
      <c r="BX423">
        <v>6.1626710000000001E-2</v>
      </c>
      <c r="BY423">
        <v>1.7208412999999999E-2</v>
      </c>
      <c r="BZ423">
        <v>9.8543899999999993E-3</v>
      </c>
      <c r="CA423">
        <v>30</v>
      </c>
      <c r="CB423">
        <v>35</v>
      </c>
      <c r="CC423">
        <v>66</v>
      </c>
      <c r="CD423">
        <v>0.35483871</v>
      </c>
      <c r="CE423">
        <v>0.16129032300000001</v>
      </c>
      <c r="CF423">
        <v>0.18817204300000001</v>
      </c>
      <c r="CG423" t="s">
        <v>162</v>
      </c>
      <c r="CH423" t="s">
        <v>2113</v>
      </c>
      <c r="CI423" t="s">
        <v>2111</v>
      </c>
      <c r="CJ423" t="s">
        <v>2114</v>
      </c>
      <c r="CK423" t="s">
        <v>2105</v>
      </c>
      <c r="CL423" t="s">
        <v>2112</v>
      </c>
    </row>
    <row r="424" spans="1:90">
      <c r="B424" t="s">
        <v>1531</v>
      </c>
      <c r="C424">
        <v>2346</v>
      </c>
      <c r="D424" t="s">
        <v>354</v>
      </c>
      <c r="E424">
        <v>1</v>
      </c>
      <c r="F424" t="s">
        <v>253</v>
      </c>
      <c r="G424" t="s">
        <v>125</v>
      </c>
      <c r="H424">
        <v>43</v>
      </c>
      <c r="I424" t="s">
        <v>201</v>
      </c>
      <c r="J424" t="s">
        <v>210</v>
      </c>
      <c r="K424">
        <v>112</v>
      </c>
      <c r="L424">
        <v>517449.16070000001</v>
      </c>
      <c r="M424">
        <v>2196</v>
      </c>
      <c r="N424">
        <v>1</v>
      </c>
      <c r="O424">
        <v>60</v>
      </c>
      <c r="P424">
        <v>259</v>
      </c>
      <c r="Q424">
        <v>863</v>
      </c>
      <c r="R424">
        <v>722</v>
      </c>
      <c r="S424">
        <v>291</v>
      </c>
      <c r="T424">
        <v>4.5537300000000002E-4</v>
      </c>
      <c r="U424">
        <v>2.7322404000000002E-2</v>
      </c>
      <c r="V424">
        <v>0.117941712</v>
      </c>
      <c r="W424">
        <v>0.39298725000000001</v>
      </c>
      <c r="X424">
        <v>0.32877959899999998</v>
      </c>
      <c r="Y424">
        <v>0.132513661</v>
      </c>
      <c r="Z424">
        <v>1</v>
      </c>
      <c r="AA424">
        <v>4</v>
      </c>
      <c r="AB424">
        <v>56</v>
      </c>
      <c r="AC424">
        <v>141</v>
      </c>
      <c r="AD424">
        <v>382</v>
      </c>
      <c r="AE424">
        <v>389</v>
      </c>
      <c r="AF424">
        <v>382</v>
      </c>
      <c r="AG424">
        <v>336</v>
      </c>
      <c r="AH424">
        <v>505</v>
      </c>
      <c r="AI424">
        <v>4.5537300000000002E-4</v>
      </c>
      <c r="AJ424">
        <v>1.8214940000000001E-3</v>
      </c>
      <c r="AK424">
        <v>2.5500911000000001E-2</v>
      </c>
      <c r="AL424">
        <v>6.4207650000000005E-2</v>
      </c>
      <c r="AM424">
        <v>0.17395264099999999</v>
      </c>
      <c r="AN424">
        <v>0.177140255</v>
      </c>
      <c r="AO424">
        <v>0.17395264099999999</v>
      </c>
      <c r="AP424">
        <v>0.15300546400000001</v>
      </c>
      <c r="AQ424">
        <v>0.22996357000000001</v>
      </c>
      <c r="AR424">
        <v>5537</v>
      </c>
      <c r="AS424">
        <v>227</v>
      </c>
      <c r="AT424">
        <v>204</v>
      </c>
      <c r="AU424">
        <v>142</v>
      </c>
      <c r="AV424">
        <v>406</v>
      </c>
      <c r="AW424">
        <v>88</v>
      </c>
      <c r="AX424">
        <v>175</v>
      </c>
      <c r="AY424">
        <v>129</v>
      </c>
      <c r="AZ424">
        <v>200</v>
      </c>
      <c r="BA424">
        <v>144</v>
      </c>
      <c r="BB424">
        <v>877</v>
      </c>
      <c r="BC424">
        <v>1283</v>
      </c>
      <c r="BD424">
        <v>404</v>
      </c>
      <c r="BE424">
        <v>678</v>
      </c>
      <c r="BF424">
        <v>427</v>
      </c>
      <c r="BG424">
        <v>109</v>
      </c>
      <c r="BH424">
        <v>44</v>
      </c>
      <c r="BI424">
        <v>43.7</v>
      </c>
      <c r="BJ424">
        <v>46</v>
      </c>
      <c r="BK424">
        <v>4.0996930000000001E-2</v>
      </c>
      <c r="BL424">
        <v>3.6843055999999999E-2</v>
      </c>
      <c r="BM424">
        <v>2.5645655999999999E-2</v>
      </c>
      <c r="BN424">
        <v>7.3324904999999996E-2</v>
      </c>
      <c r="BO424">
        <v>1.5893082999999999E-2</v>
      </c>
      <c r="BP424">
        <v>3.1605563000000003E-2</v>
      </c>
      <c r="BQ424">
        <v>2.3297814999999999E-2</v>
      </c>
      <c r="BR424">
        <v>3.6120643000000001E-2</v>
      </c>
      <c r="BS424">
        <v>2.6006863000000002E-2</v>
      </c>
      <c r="BT424">
        <v>0.15838901899999999</v>
      </c>
      <c r="BU424">
        <v>0.23171392499999999</v>
      </c>
      <c r="BV424">
        <v>7.2963699000000007E-2</v>
      </c>
      <c r="BW424">
        <v>0.12244898</v>
      </c>
      <c r="BX424">
        <v>7.7117572999999995E-2</v>
      </c>
      <c r="BY424">
        <v>1.9685749999999998E-2</v>
      </c>
      <c r="BZ424">
        <v>7.9465409999999997E-3</v>
      </c>
      <c r="CA424">
        <v>55</v>
      </c>
      <c r="CB424">
        <v>24</v>
      </c>
      <c r="CC424">
        <v>2</v>
      </c>
      <c r="CD424">
        <v>1.7857142999999999E-2</v>
      </c>
      <c r="CE424">
        <v>0.491071429</v>
      </c>
      <c r="CF424">
        <v>0.21428571399999999</v>
      </c>
      <c r="CG424" t="s">
        <v>159</v>
      </c>
      <c r="CH424" t="s">
        <v>2110</v>
      </c>
      <c r="CI424" t="s">
        <v>2111</v>
      </c>
      <c r="CJ424" t="s">
        <v>167</v>
      </c>
      <c r="CK424" t="s">
        <v>2102</v>
      </c>
      <c r="CL424" t="s">
        <v>2112</v>
      </c>
    </row>
    <row r="425" spans="1:90">
      <c r="A425" s="1">
        <v>43974</v>
      </c>
      <c r="B425" t="s">
        <v>1532</v>
      </c>
      <c r="C425">
        <v>2346</v>
      </c>
      <c r="D425" t="s">
        <v>274</v>
      </c>
      <c r="E425">
        <v>1</v>
      </c>
      <c r="F425" t="s">
        <v>253</v>
      </c>
      <c r="G425" t="s">
        <v>99</v>
      </c>
      <c r="H425">
        <v>50</v>
      </c>
      <c r="I425" t="s">
        <v>201</v>
      </c>
      <c r="J425" t="s">
        <v>198</v>
      </c>
      <c r="K425">
        <v>84</v>
      </c>
      <c r="L425">
        <v>406987.5</v>
      </c>
      <c r="M425">
        <v>1994</v>
      </c>
      <c r="N425">
        <v>1</v>
      </c>
      <c r="O425">
        <v>118</v>
      </c>
      <c r="P425">
        <v>371</v>
      </c>
      <c r="Q425">
        <v>863</v>
      </c>
      <c r="R425">
        <v>504</v>
      </c>
      <c r="S425">
        <v>137</v>
      </c>
      <c r="T425">
        <v>5.0150499999999996E-4</v>
      </c>
      <c r="U425">
        <v>5.9177532999999997E-2</v>
      </c>
      <c r="V425">
        <v>0.18605817499999999</v>
      </c>
      <c r="W425">
        <v>0.432798395</v>
      </c>
      <c r="X425">
        <v>0.25275827499999998</v>
      </c>
      <c r="Y425">
        <v>6.8706117999999997E-2</v>
      </c>
      <c r="Z425">
        <v>1</v>
      </c>
      <c r="AA425">
        <v>16</v>
      </c>
      <c r="AB425">
        <v>110</v>
      </c>
      <c r="AC425">
        <v>247</v>
      </c>
      <c r="AD425">
        <v>412</v>
      </c>
      <c r="AE425">
        <v>432</v>
      </c>
      <c r="AF425">
        <v>306</v>
      </c>
      <c r="AG425">
        <v>223</v>
      </c>
      <c r="AH425">
        <v>247</v>
      </c>
      <c r="AI425">
        <v>5.0150499999999996E-4</v>
      </c>
      <c r="AJ425">
        <v>8.0240720000000001E-3</v>
      </c>
      <c r="AK425">
        <v>5.5165496000000001E-2</v>
      </c>
      <c r="AL425">
        <v>0.123871615</v>
      </c>
      <c r="AM425">
        <v>0.20661985999999999</v>
      </c>
      <c r="AN425">
        <v>0.21664995000000001</v>
      </c>
      <c r="AO425">
        <v>0.15346038100000001</v>
      </c>
      <c r="AP425">
        <v>0.111835507</v>
      </c>
      <c r="AQ425">
        <v>0.123871615</v>
      </c>
      <c r="AR425">
        <v>5040</v>
      </c>
      <c r="AS425">
        <v>264</v>
      </c>
      <c r="AT425">
        <v>185</v>
      </c>
      <c r="AU425">
        <v>105</v>
      </c>
      <c r="AV425">
        <v>332</v>
      </c>
      <c r="AW425">
        <v>78</v>
      </c>
      <c r="AX425">
        <v>159</v>
      </c>
      <c r="AY425">
        <v>122</v>
      </c>
      <c r="AZ425">
        <v>266</v>
      </c>
      <c r="BA425">
        <v>229</v>
      </c>
      <c r="BB425">
        <v>916</v>
      </c>
      <c r="BC425">
        <v>1210</v>
      </c>
      <c r="BD425">
        <v>305</v>
      </c>
      <c r="BE425">
        <v>483</v>
      </c>
      <c r="BF425">
        <v>295</v>
      </c>
      <c r="BG425">
        <v>51</v>
      </c>
      <c r="BH425">
        <v>40</v>
      </c>
      <c r="BI425">
        <v>40.799999999999997</v>
      </c>
      <c r="BJ425">
        <v>43</v>
      </c>
      <c r="BK425">
        <v>5.2380952000000001E-2</v>
      </c>
      <c r="BL425">
        <v>3.6706348999999999E-2</v>
      </c>
      <c r="BM425">
        <v>2.0833332999999999E-2</v>
      </c>
      <c r="BN425">
        <v>6.5873016000000006E-2</v>
      </c>
      <c r="BO425">
        <v>1.5476190000000001E-2</v>
      </c>
      <c r="BP425">
        <v>3.1547618999999999E-2</v>
      </c>
      <c r="BQ425">
        <v>2.4206348999999999E-2</v>
      </c>
      <c r="BR425">
        <v>5.2777777999999997E-2</v>
      </c>
      <c r="BS425">
        <v>4.5436508E-2</v>
      </c>
      <c r="BT425">
        <v>0.181746032</v>
      </c>
      <c r="BU425">
        <v>0.24007936499999999</v>
      </c>
      <c r="BV425">
        <v>6.0515872999999998E-2</v>
      </c>
      <c r="BW425">
        <v>9.5833333000000007E-2</v>
      </c>
      <c r="BX425">
        <v>5.8531746000000003E-2</v>
      </c>
      <c r="BY425">
        <v>1.0119048E-2</v>
      </c>
      <c r="BZ425">
        <v>7.9365080000000001E-3</v>
      </c>
      <c r="CA425">
        <v>30</v>
      </c>
      <c r="CB425">
        <v>29</v>
      </c>
      <c r="CC425">
        <v>1</v>
      </c>
      <c r="CD425">
        <v>1.1904761999999999E-2</v>
      </c>
      <c r="CE425">
        <v>0.35714285699999998</v>
      </c>
      <c r="CF425">
        <v>0.34523809500000002</v>
      </c>
      <c r="CG425" t="s">
        <v>159</v>
      </c>
      <c r="CH425" t="s">
        <v>2110</v>
      </c>
      <c r="CI425" t="s">
        <v>2111</v>
      </c>
      <c r="CJ425" t="s">
        <v>167</v>
      </c>
      <c r="CK425" t="s">
        <v>2102</v>
      </c>
      <c r="CL425" t="s">
        <v>2112</v>
      </c>
    </row>
    <row r="426" spans="1:90">
      <c r="A426" s="1">
        <v>43959</v>
      </c>
      <c r="B426" t="s">
        <v>1533</v>
      </c>
      <c r="C426">
        <v>6825</v>
      </c>
      <c r="D426" t="s">
        <v>779</v>
      </c>
      <c r="E426">
        <v>1</v>
      </c>
      <c r="F426" t="s">
        <v>255</v>
      </c>
      <c r="G426" t="s">
        <v>112</v>
      </c>
      <c r="H426">
        <v>27</v>
      </c>
      <c r="I426" t="s">
        <v>228</v>
      </c>
      <c r="J426" t="s">
        <v>222</v>
      </c>
      <c r="K426">
        <v>233</v>
      </c>
      <c r="L426">
        <v>497339.0687</v>
      </c>
      <c r="M426">
        <v>4139</v>
      </c>
      <c r="N426">
        <v>2</v>
      </c>
      <c r="O426">
        <v>311</v>
      </c>
      <c r="P426">
        <v>1095</v>
      </c>
      <c r="Q426">
        <v>1464</v>
      </c>
      <c r="R426">
        <v>850</v>
      </c>
      <c r="S426">
        <v>417</v>
      </c>
      <c r="T426">
        <v>4.8320900000000001E-4</v>
      </c>
      <c r="U426">
        <v>7.5138921999999997E-2</v>
      </c>
      <c r="V426">
        <v>0.264556656</v>
      </c>
      <c r="W426">
        <v>0.353708625</v>
      </c>
      <c r="X426">
        <v>0.205363614</v>
      </c>
      <c r="Y426">
        <v>0.10074897300000001</v>
      </c>
      <c r="Z426">
        <v>7</v>
      </c>
      <c r="AA426">
        <v>65</v>
      </c>
      <c r="AB426">
        <v>298</v>
      </c>
      <c r="AC426">
        <v>828</v>
      </c>
      <c r="AD426">
        <v>853</v>
      </c>
      <c r="AE426">
        <v>602</v>
      </c>
      <c r="AF426">
        <v>477</v>
      </c>
      <c r="AG426">
        <v>406</v>
      </c>
      <c r="AH426">
        <v>603</v>
      </c>
      <c r="AI426">
        <v>1.6912299999999999E-3</v>
      </c>
      <c r="AJ426">
        <v>1.5704276E-2</v>
      </c>
      <c r="AK426">
        <v>7.1998066999999999E-2</v>
      </c>
      <c r="AL426">
        <v>0.200048321</v>
      </c>
      <c r="AM426">
        <v>0.20608842699999999</v>
      </c>
      <c r="AN426">
        <v>0.14544576000000001</v>
      </c>
      <c r="AO426">
        <v>0.11524522800000001</v>
      </c>
      <c r="AP426">
        <v>9.8091326000000006E-2</v>
      </c>
      <c r="AQ426">
        <v>0.14568736400000001</v>
      </c>
      <c r="AR426">
        <v>10331</v>
      </c>
      <c r="AS426">
        <v>638</v>
      </c>
      <c r="AT426">
        <v>393</v>
      </c>
      <c r="AU426">
        <v>254</v>
      </c>
      <c r="AV426">
        <v>687</v>
      </c>
      <c r="AW426">
        <v>124</v>
      </c>
      <c r="AX426">
        <v>300</v>
      </c>
      <c r="AY426">
        <v>206</v>
      </c>
      <c r="AZ426">
        <v>456</v>
      </c>
      <c r="BA426">
        <v>507</v>
      </c>
      <c r="BB426">
        <v>1864</v>
      </c>
      <c r="BC426">
        <v>2270</v>
      </c>
      <c r="BD426">
        <v>688</v>
      </c>
      <c r="BE426">
        <v>963</v>
      </c>
      <c r="BF426">
        <v>639</v>
      </c>
      <c r="BG426">
        <v>227</v>
      </c>
      <c r="BH426">
        <v>115</v>
      </c>
      <c r="BI426">
        <v>41.2</v>
      </c>
      <c r="BJ426">
        <v>43</v>
      </c>
      <c r="BK426">
        <v>6.1755879999999999E-2</v>
      </c>
      <c r="BL426">
        <v>3.8040848000000002E-2</v>
      </c>
      <c r="BM426">
        <v>2.4586197000000001E-2</v>
      </c>
      <c r="BN426">
        <v>6.6498887000000007E-2</v>
      </c>
      <c r="BO426">
        <v>1.200271E-2</v>
      </c>
      <c r="BP426">
        <v>2.9038814999999999E-2</v>
      </c>
      <c r="BQ426">
        <v>1.9939986E-2</v>
      </c>
      <c r="BR426">
        <v>4.4138998999999998E-2</v>
      </c>
      <c r="BS426">
        <v>4.9075597999999998E-2</v>
      </c>
      <c r="BT426">
        <v>0.18042783900000001</v>
      </c>
      <c r="BU426">
        <v>0.21972703499999999</v>
      </c>
      <c r="BV426">
        <v>6.6595683000000003E-2</v>
      </c>
      <c r="BW426">
        <v>9.3214596999999996E-2</v>
      </c>
      <c r="BX426">
        <v>6.1852676000000002E-2</v>
      </c>
      <c r="BY426">
        <v>2.1972703999999999E-2</v>
      </c>
      <c r="BZ426">
        <v>1.1131546000000001E-2</v>
      </c>
      <c r="CA426">
        <v>56</v>
      </c>
      <c r="CB426">
        <v>62</v>
      </c>
      <c r="CC426">
        <v>46</v>
      </c>
      <c r="CD426">
        <v>0.19742489299999999</v>
      </c>
      <c r="CE426">
        <v>0.24034334800000001</v>
      </c>
      <c r="CF426">
        <v>0.26609442100000003</v>
      </c>
      <c r="CG426" t="s">
        <v>162</v>
      </c>
      <c r="CH426" t="s">
        <v>2113</v>
      </c>
      <c r="CI426" t="s">
        <v>2111</v>
      </c>
      <c r="CJ426" t="s">
        <v>2114</v>
      </c>
      <c r="CK426" t="s">
        <v>2105</v>
      </c>
      <c r="CL426" t="s">
        <v>2112</v>
      </c>
    </row>
    <row r="427" spans="1:90">
      <c r="A427" s="1">
        <v>43956</v>
      </c>
      <c r="B427" t="s">
        <v>1534</v>
      </c>
      <c r="C427">
        <v>2346</v>
      </c>
      <c r="D427" t="s">
        <v>295</v>
      </c>
      <c r="E427">
        <v>1</v>
      </c>
      <c r="F427" t="s">
        <v>255</v>
      </c>
      <c r="G427" t="s">
        <v>77</v>
      </c>
      <c r="H427">
        <v>26</v>
      </c>
      <c r="I427" t="s">
        <v>201</v>
      </c>
      <c r="J427" t="s">
        <v>203</v>
      </c>
      <c r="K427">
        <v>111</v>
      </c>
      <c r="L427">
        <v>258545.49549999999</v>
      </c>
      <c r="M427">
        <v>2702</v>
      </c>
      <c r="N427">
        <v>3</v>
      </c>
      <c r="O427">
        <v>173</v>
      </c>
      <c r="P427">
        <v>561</v>
      </c>
      <c r="Q427">
        <v>1648</v>
      </c>
      <c r="R427">
        <v>277</v>
      </c>
      <c r="S427">
        <v>40</v>
      </c>
      <c r="T427">
        <v>1.110289E-3</v>
      </c>
      <c r="U427">
        <v>6.4026647000000006E-2</v>
      </c>
      <c r="V427">
        <v>0.20762398200000001</v>
      </c>
      <c r="W427">
        <v>0.60991857900000002</v>
      </c>
      <c r="X427">
        <v>0.102516654</v>
      </c>
      <c r="Y427">
        <v>1.4803848999999999E-2</v>
      </c>
      <c r="Z427">
        <v>8</v>
      </c>
      <c r="AA427">
        <v>39</v>
      </c>
      <c r="AB427">
        <v>138</v>
      </c>
      <c r="AC427">
        <v>378</v>
      </c>
      <c r="AD427">
        <v>907</v>
      </c>
      <c r="AE427">
        <v>732</v>
      </c>
      <c r="AF427">
        <v>287</v>
      </c>
      <c r="AG427">
        <v>152</v>
      </c>
      <c r="AH427">
        <v>61</v>
      </c>
      <c r="AI427">
        <v>2.9607700000000002E-3</v>
      </c>
      <c r="AJ427">
        <v>1.4433753000000001E-2</v>
      </c>
      <c r="AK427">
        <v>5.1073278999999999E-2</v>
      </c>
      <c r="AL427">
        <v>0.13989637299999999</v>
      </c>
      <c r="AM427">
        <v>0.33567727600000002</v>
      </c>
      <c r="AN427">
        <v>0.270910437</v>
      </c>
      <c r="AO427">
        <v>0.106217617</v>
      </c>
      <c r="AP427">
        <v>5.6254626000000002E-2</v>
      </c>
      <c r="AQ427">
        <v>2.2575870000000001E-2</v>
      </c>
      <c r="AR427">
        <v>6295</v>
      </c>
      <c r="AS427">
        <v>362</v>
      </c>
      <c r="AT427">
        <v>172</v>
      </c>
      <c r="AU427">
        <v>112</v>
      </c>
      <c r="AV427">
        <v>378</v>
      </c>
      <c r="AW427">
        <v>81</v>
      </c>
      <c r="AX427">
        <v>162</v>
      </c>
      <c r="AY427">
        <v>127</v>
      </c>
      <c r="AZ427">
        <v>350</v>
      </c>
      <c r="BA427">
        <v>369</v>
      </c>
      <c r="BB427">
        <v>1251</v>
      </c>
      <c r="BC427">
        <v>1232</v>
      </c>
      <c r="BD427">
        <v>444</v>
      </c>
      <c r="BE427">
        <v>704</v>
      </c>
      <c r="BF427">
        <v>416</v>
      </c>
      <c r="BG427">
        <v>95</v>
      </c>
      <c r="BH427">
        <v>40</v>
      </c>
      <c r="BI427">
        <v>41.7</v>
      </c>
      <c r="BJ427">
        <v>42</v>
      </c>
      <c r="BK427">
        <v>5.7505957000000003E-2</v>
      </c>
      <c r="BL427">
        <v>2.7323271999999999E-2</v>
      </c>
      <c r="BM427">
        <v>1.7791898E-2</v>
      </c>
      <c r="BN427">
        <v>6.0047656999999997E-2</v>
      </c>
      <c r="BO427">
        <v>1.2867355E-2</v>
      </c>
      <c r="BP427">
        <v>2.5734710000000001E-2</v>
      </c>
      <c r="BQ427">
        <v>2.0174741999999999E-2</v>
      </c>
      <c r="BR427">
        <v>5.5599681999999997E-2</v>
      </c>
      <c r="BS427">
        <v>5.8617951000000001E-2</v>
      </c>
      <c r="BT427">
        <v>0.19872914999999999</v>
      </c>
      <c r="BU427">
        <v>0.195710882</v>
      </c>
      <c r="BV427">
        <v>7.0532168000000006E-2</v>
      </c>
      <c r="BW427">
        <v>0.11183479</v>
      </c>
      <c r="BX427">
        <v>6.6084193999999999E-2</v>
      </c>
      <c r="BY427">
        <v>1.5091342000000001E-2</v>
      </c>
      <c r="BZ427">
        <v>6.3542490000000002E-3</v>
      </c>
      <c r="CA427">
        <v>11</v>
      </c>
      <c r="CB427">
        <v>60</v>
      </c>
      <c r="CC427">
        <v>4</v>
      </c>
      <c r="CD427">
        <v>3.6036036E-2</v>
      </c>
      <c r="CE427">
        <v>9.9099098999999996E-2</v>
      </c>
      <c r="CF427">
        <v>0.54054054100000004</v>
      </c>
      <c r="CG427" t="s">
        <v>159</v>
      </c>
      <c r="CH427" t="s">
        <v>2110</v>
      </c>
      <c r="CI427" t="s">
        <v>2111</v>
      </c>
      <c r="CJ427" t="s">
        <v>167</v>
      </c>
      <c r="CK427" t="s">
        <v>2102</v>
      </c>
      <c r="CL427" t="s">
        <v>2112</v>
      </c>
    </row>
    <row r="428" spans="1:90">
      <c r="A428" s="1">
        <v>43965</v>
      </c>
      <c r="B428" t="s">
        <v>1535</v>
      </c>
      <c r="C428">
        <v>5422</v>
      </c>
      <c r="D428" t="s">
        <v>1018</v>
      </c>
      <c r="E428">
        <v>4</v>
      </c>
      <c r="F428" t="s">
        <v>253</v>
      </c>
      <c r="G428" t="s">
        <v>139</v>
      </c>
      <c r="H428">
        <v>18</v>
      </c>
      <c r="I428" t="s">
        <v>228</v>
      </c>
      <c r="J428" t="s">
        <v>216</v>
      </c>
      <c r="K428">
        <v>104</v>
      </c>
      <c r="L428">
        <v>561448.07689999999</v>
      </c>
      <c r="M428">
        <v>2320</v>
      </c>
      <c r="N428">
        <v>5</v>
      </c>
      <c r="O428">
        <v>180</v>
      </c>
      <c r="P428">
        <v>512</v>
      </c>
      <c r="Q428">
        <v>642</v>
      </c>
      <c r="R428">
        <v>588</v>
      </c>
      <c r="S428">
        <v>393</v>
      </c>
      <c r="T428">
        <v>2.1551719999999999E-3</v>
      </c>
      <c r="U428">
        <v>7.7586207000000004E-2</v>
      </c>
      <c r="V428">
        <v>0.22068965500000001</v>
      </c>
      <c r="W428">
        <v>0.27672413800000001</v>
      </c>
      <c r="X428">
        <v>0.25344827599999997</v>
      </c>
      <c r="Y428">
        <v>0.16939655200000001</v>
      </c>
      <c r="Z428">
        <v>6</v>
      </c>
      <c r="AA428">
        <v>28</v>
      </c>
      <c r="AB428">
        <v>207</v>
      </c>
      <c r="AC428">
        <v>362</v>
      </c>
      <c r="AD428">
        <v>351</v>
      </c>
      <c r="AE428">
        <v>280</v>
      </c>
      <c r="AF428">
        <v>250</v>
      </c>
      <c r="AG428">
        <v>270</v>
      </c>
      <c r="AH428">
        <v>566</v>
      </c>
      <c r="AI428">
        <v>2.5862070000000001E-3</v>
      </c>
      <c r="AJ428">
        <v>1.2068966E-2</v>
      </c>
      <c r="AK428">
        <v>8.9224137999999995E-2</v>
      </c>
      <c r="AL428">
        <v>0.156034483</v>
      </c>
      <c r="AM428">
        <v>0.15129310300000001</v>
      </c>
      <c r="AN428">
        <v>0.12068965500000001</v>
      </c>
      <c r="AO428">
        <v>0.107758621</v>
      </c>
      <c r="AP428">
        <v>0.11637931</v>
      </c>
      <c r="AQ428">
        <v>0.24396551699999999</v>
      </c>
      <c r="AR428">
        <v>5626</v>
      </c>
      <c r="AS428">
        <v>410</v>
      </c>
      <c r="AT428">
        <v>208</v>
      </c>
      <c r="AU428">
        <v>124</v>
      </c>
      <c r="AV428">
        <v>338</v>
      </c>
      <c r="AW428">
        <v>60</v>
      </c>
      <c r="AX428">
        <v>100</v>
      </c>
      <c r="AY428">
        <v>88</v>
      </c>
      <c r="AZ428">
        <v>217</v>
      </c>
      <c r="BA428">
        <v>257</v>
      </c>
      <c r="BB428">
        <v>1277</v>
      </c>
      <c r="BC428">
        <v>1182</v>
      </c>
      <c r="BD428">
        <v>345</v>
      </c>
      <c r="BE428">
        <v>494</v>
      </c>
      <c r="BF428">
        <v>356</v>
      </c>
      <c r="BG428">
        <v>107</v>
      </c>
      <c r="BH428">
        <v>63</v>
      </c>
      <c r="BI428">
        <v>41</v>
      </c>
      <c r="BJ428">
        <v>42</v>
      </c>
      <c r="BK428">
        <v>7.2875933000000004E-2</v>
      </c>
      <c r="BL428">
        <v>3.6971205E-2</v>
      </c>
      <c r="BM428">
        <v>2.2040526000000001E-2</v>
      </c>
      <c r="BN428">
        <v>6.0078208000000001E-2</v>
      </c>
      <c r="BO428">
        <v>1.0664771E-2</v>
      </c>
      <c r="BP428">
        <v>1.7774617999999999E-2</v>
      </c>
      <c r="BQ428">
        <v>1.5641664E-2</v>
      </c>
      <c r="BR428">
        <v>3.8570921000000001E-2</v>
      </c>
      <c r="BS428">
        <v>4.5680767999999997E-2</v>
      </c>
      <c r="BT428">
        <v>0.22698187</v>
      </c>
      <c r="BU428">
        <v>0.21009598299999999</v>
      </c>
      <c r="BV428">
        <v>6.1322432000000003E-2</v>
      </c>
      <c r="BW428">
        <v>8.7806612000000006E-2</v>
      </c>
      <c r="BX428">
        <v>6.3277639999999996E-2</v>
      </c>
      <c r="BY428">
        <v>1.9018841000000002E-2</v>
      </c>
      <c r="BZ428">
        <v>1.1198009E-2</v>
      </c>
      <c r="CA428">
        <v>38</v>
      </c>
      <c r="CB428">
        <v>5</v>
      </c>
      <c r="CC428">
        <v>29</v>
      </c>
      <c r="CD428">
        <v>0.27884615400000001</v>
      </c>
      <c r="CE428">
        <v>0.36538461500000002</v>
      </c>
      <c r="CF428">
        <v>4.8076923000000001E-2</v>
      </c>
      <c r="CG428" t="s">
        <v>164</v>
      </c>
      <c r="CH428" t="s">
        <v>2108</v>
      </c>
      <c r="CI428" t="s">
        <v>2104</v>
      </c>
      <c r="CJ428" t="s">
        <v>2101</v>
      </c>
      <c r="CK428" t="s">
        <v>2105</v>
      </c>
      <c r="CL428" t="s">
        <v>2109</v>
      </c>
    </row>
    <row r="429" spans="1:90">
      <c r="A429" s="1">
        <v>43981</v>
      </c>
      <c r="B429" t="s">
        <v>1536</v>
      </c>
      <c r="C429">
        <v>2342</v>
      </c>
      <c r="D429" t="s">
        <v>421</v>
      </c>
      <c r="E429">
        <v>1</v>
      </c>
      <c r="F429" t="s">
        <v>255</v>
      </c>
      <c r="G429" t="s">
        <v>50</v>
      </c>
      <c r="H429">
        <v>21</v>
      </c>
      <c r="I429" t="s">
        <v>201</v>
      </c>
      <c r="J429" t="s">
        <v>177</v>
      </c>
      <c r="K429">
        <v>155</v>
      </c>
      <c r="L429">
        <v>223056.3548</v>
      </c>
      <c r="M429">
        <v>3411</v>
      </c>
      <c r="N429">
        <v>4</v>
      </c>
      <c r="O429">
        <v>529</v>
      </c>
      <c r="P429">
        <v>599</v>
      </c>
      <c r="Q429">
        <v>1787</v>
      </c>
      <c r="R429">
        <v>407</v>
      </c>
      <c r="S429">
        <v>85</v>
      </c>
      <c r="T429">
        <v>1.172677E-3</v>
      </c>
      <c r="U429">
        <v>0.155086485</v>
      </c>
      <c r="V429">
        <v>0.17560832600000001</v>
      </c>
      <c r="W429">
        <v>0.52389328599999996</v>
      </c>
      <c r="X429">
        <v>0.11931984800000001</v>
      </c>
      <c r="Y429">
        <v>2.4919377999999999E-2</v>
      </c>
      <c r="Z429">
        <v>10</v>
      </c>
      <c r="AA429">
        <v>49</v>
      </c>
      <c r="AB429">
        <v>516</v>
      </c>
      <c r="AC429">
        <v>447</v>
      </c>
      <c r="AD429">
        <v>1042</v>
      </c>
      <c r="AE429">
        <v>830</v>
      </c>
      <c r="AF429">
        <v>315</v>
      </c>
      <c r="AG429">
        <v>144</v>
      </c>
      <c r="AH429">
        <v>58</v>
      </c>
      <c r="AI429">
        <v>2.9316920000000001E-3</v>
      </c>
      <c r="AJ429">
        <v>1.4365289E-2</v>
      </c>
      <c r="AK429">
        <v>0.15127528600000001</v>
      </c>
      <c r="AL429">
        <v>0.13104661400000001</v>
      </c>
      <c r="AM429">
        <v>0.30548226299999998</v>
      </c>
      <c r="AN429">
        <v>0.243330402</v>
      </c>
      <c r="AO429">
        <v>9.2348285000000002E-2</v>
      </c>
      <c r="AP429">
        <v>4.2216359000000002E-2</v>
      </c>
      <c r="AQ429">
        <v>1.7003811000000001E-2</v>
      </c>
      <c r="AR429">
        <v>7765</v>
      </c>
      <c r="AS429">
        <v>422</v>
      </c>
      <c r="AT429">
        <v>220</v>
      </c>
      <c r="AU429">
        <v>154</v>
      </c>
      <c r="AV429">
        <v>450</v>
      </c>
      <c r="AW429">
        <v>91</v>
      </c>
      <c r="AX429">
        <v>192</v>
      </c>
      <c r="AY429">
        <v>191</v>
      </c>
      <c r="AZ429">
        <v>428</v>
      </c>
      <c r="BA429">
        <v>441</v>
      </c>
      <c r="BB429">
        <v>1413</v>
      </c>
      <c r="BC429">
        <v>1501</v>
      </c>
      <c r="BD429">
        <v>483</v>
      </c>
      <c r="BE429">
        <v>967</v>
      </c>
      <c r="BF429">
        <v>592</v>
      </c>
      <c r="BG429">
        <v>146</v>
      </c>
      <c r="BH429">
        <v>74</v>
      </c>
      <c r="BI429">
        <v>42.8</v>
      </c>
      <c r="BJ429">
        <v>44</v>
      </c>
      <c r="BK429">
        <v>5.4346426000000003E-2</v>
      </c>
      <c r="BL429">
        <v>2.8332260000000001E-2</v>
      </c>
      <c r="BM429">
        <v>1.9832582000000001E-2</v>
      </c>
      <c r="BN429">
        <v>5.795235E-2</v>
      </c>
      <c r="BO429">
        <v>1.1719253000000001E-2</v>
      </c>
      <c r="BP429">
        <v>2.4726336000000002E-2</v>
      </c>
      <c r="BQ429">
        <v>2.4597553000000001E-2</v>
      </c>
      <c r="BR429">
        <v>5.5119123999999999E-2</v>
      </c>
      <c r="BS429">
        <v>5.6793303000000003E-2</v>
      </c>
      <c r="BT429">
        <v>0.18197037999999999</v>
      </c>
      <c r="BU429">
        <v>0.19330328399999999</v>
      </c>
      <c r="BV429">
        <v>6.2202188999999998E-2</v>
      </c>
      <c r="BW429">
        <v>0.124533162</v>
      </c>
      <c r="BX429">
        <v>7.6239535999999997E-2</v>
      </c>
      <c r="BY429">
        <v>1.8802317999999998E-2</v>
      </c>
      <c r="BZ429">
        <v>9.5299419999999996E-3</v>
      </c>
      <c r="CA429">
        <v>2</v>
      </c>
      <c r="CB429">
        <v>76</v>
      </c>
      <c r="CC429">
        <v>20</v>
      </c>
      <c r="CD429">
        <v>0.12903225800000001</v>
      </c>
      <c r="CE429">
        <v>1.2903226E-2</v>
      </c>
      <c r="CF429">
        <v>0.49032258099999998</v>
      </c>
      <c r="CG429" t="s">
        <v>158</v>
      </c>
      <c r="CH429" t="s">
        <v>2099</v>
      </c>
      <c r="CI429" t="s">
        <v>2100</v>
      </c>
      <c r="CJ429" t="s">
        <v>2101</v>
      </c>
      <c r="CK429" t="s">
        <v>2102</v>
      </c>
      <c r="CL429" t="s">
        <v>2103</v>
      </c>
    </row>
    <row r="430" spans="1:90">
      <c r="A430" s="1">
        <v>43973</v>
      </c>
      <c r="B430" t="s">
        <v>1537</v>
      </c>
      <c r="C430">
        <v>1765</v>
      </c>
      <c r="D430" t="s">
        <v>509</v>
      </c>
      <c r="E430">
        <v>2</v>
      </c>
      <c r="F430" t="s">
        <v>253</v>
      </c>
      <c r="G430" t="s">
        <v>53</v>
      </c>
      <c r="H430">
        <v>29</v>
      </c>
      <c r="I430" t="s">
        <v>201</v>
      </c>
      <c r="J430" t="s">
        <v>175</v>
      </c>
      <c r="K430">
        <v>69</v>
      </c>
      <c r="L430">
        <v>177992.44930000001</v>
      </c>
      <c r="M430">
        <v>3227</v>
      </c>
      <c r="N430">
        <v>7</v>
      </c>
      <c r="O430">
        <v>432</v>
      </c>
      <c r="P430">
        <v>1130</v>
      </c>
      <c r="Q430">
        <v>1488</v>
      </c>
      <c r="R430">
        <v>134</v>
      </c>
      <c r="S430">
        <v>36</v>
      </c>
      <c r="T430">
        <v>2.1691969999999999E-3</v>
      </c>
      <c r="U430">
        <v>0.13387046799999999</v>
      </c>
      <c r="V430">
        <v>0.350170437</v>
      </c>
      <c r="W430">
        <v>0.46110939000000001</v>
      </c>
      <c r="X430">
        <v>4.1524635999999997E-2</v>
      </c>
      <c r="Y430">
        <v>1.1155872000000001E-2</v>
      </c>
      <c r="Z430">
        <v>18</v>
      </c>
      <c r="AA430">
        <v>57</v>
      </c>
      <c r="AB430">
        <v>425</v>
      </c>
      <c r="AC430">
        <v>970</v>
      </c>
      <c r="AD430">
        <v>1016</v>
      </c>
      <c r="AE430">
        <v>560</v>
      </c>
      <c r="AF430">
        <v>112</v>
      </c>
      <c r="AG430">
        <v>40</v>
      </c>
      <c r="AH430">
        <v>29</v>
      </c>
      <c r="AI430">
        <v>5.5779360000000004E-3</v>
      </c>
      <c r="AJ430">
        <v>1.7663465E-2</v>
      </c>
      <c r="AK430">
        <v>0.13170127100000001</v>
      </c>
      <c r="AL430">
        <v>0.300588782</v>
      </c>
      <c r="AM430">
        <v>0.31484350799999999</v>
      </c>
      <c r="AN430">
        <v>0.17353579199999999</v>
      </c>
      <c r="AO430">
        <v>3.4707158000000002E-2</v>
      </c>
      <c r="AP430">
        <v>1.2395414E-2</v>
      </c>
      <c r="AQ430">
        <v>8.9866749999999995E-3</v>
      </c>
      <c r="AR430">
        <v>7542</v>
      </c>
      <c r="AS430">
        <v>791</v>
      </c>
      <c r="AT430">
        <v>366</v>
      </c>
      <c r="AU430">
        <v>192</v>
      </c>
      <c r="AV430">
        <v>513</v>
      </c>
      <c r="AW430">
        <v>109</v>
      </c>
      <c r="AX430">
        <v>222</v>
      </c>
      <c r="AY430">
        <v>234</v>
      </c>
      <c r="AZ430">
        <v>631</v>
      </c>
      <c r="BA430">
        <v>522</v>
      </c>
      <c r="BB430">
        <v>1308</v>
      </c>
      <c r="BC430">
        <v>1328</v>
      </c>
      <c r="BD430">
        <v>263</v>
      </c>
      <c r="BE430">
        <v>473</v>
      </c>
      <c r="BF430">
        <v>503</v>
      </c>
      <c r="BG430">
        <v>68</v>
      </c>
      <c r="BH430">
        <v>19</v>
      </c>
      <c r="BI430">
        <v>34.799999999999997</v>
      </c>
      <c r="BJ430">
        <v>32</v>
      </c>
      <c r="BK430">
        <v>0.104879342</v>
      </c>
      <c r="BL430">
        <v>4.8528241999999999E-2</v>
      </c>
      <c r="BM430">
        <v>2.5457437999999999E-2</v>
      </c>
      <c r="BN430">
        <v>6.8019093000000003E-2</v>
      </c>
      <c r="BO430">
        <v>1.4452400000000001E-2</v>
      </c>
      <c r="BP430">
        <v>2.9435163E-2</v>
      </c>
      <c r="BQ430">
        <v>3.1026253E-2</v>
      </c>
      <c r="BR430">
        <v>8.3664810000000006E-2</v>
      </c>
      <c r="BS430">
        <v>6.9212411000000001E-2</v>
      </c>
      <c r="BT430">
        <v>0.17342879899999999</v>
      </c>
      <c r="BU430">
        <v>0.176080615</v>
      </c>
      <c r="BV430">
        <v>3.4871386999999997E-2</v>
      </c>
      <c r="BW430">
        <v>6.2715460000000001E-2</v>
      </c>
      <c r="BX430">
        <v>6.6693185000000002E-2</v>
      </c>
      <c r="BY430">
        <v>9.0161760000000007E-3</v>
      </c>
      <c r="BZ430">
        <v>2.5192259999999998E-3</v>
      </c>
      <c r="CA430">
        <v>1</v>
      </c>
      <c r="CB430">
        <v>8</v>
      </c>
      <c r="CC430">
        <v>5</v>
      </c>
      <c r="CD430">
        <v>7.2463767999999998E-2</v>
      </c>
      <c r="CE430">
        <v>1.4492754E-2</v>
      </c>
      <c r="CF430">
        <v>0.115942029</v>
      </c>
      <c r="CG430" t="s">
        <v>157</v>
      </c>
      <c r="CH430" t="s">
        <v>2108</v>
      </c>
      <c r="CI430" t="s">
        <v>2100</v>
      </c>
      <c r="CJ430" t="s">
        <v>2101</v>
      </c>
      <c r="CK430" t="s">
        <v>2102</v>
      </c>
      <c r="CL430" t="s">
        <v>2109</v>
      </c>
    </row>
    <row r="431" spans="1:90">
      <c r="A431" s="1">
        <v>43979</v>
      </c>
      <c r="B431" t="s">
        <v>1538</v>
      </c>
      <c r="C431">
        <v>6825</v>
      </c>
      <c r="D431" t="s">
        <v>309</v>
      </c>
      <c r="E431">
        <v>1</v>
      </c>
      <c r="F431" t="s">
        <v>255</v>
      </c>
      <c r="G431" t="s">
        <v>124</v>
      </c>
      <c r="H431">
        <v>25</v>
      </c>
      <c r="I431" t="s">
        <v>201</v>
      </c>
      <c r="J431" t="s">
        <v>196</v>
      </c>
      <c r="K431">
        <v>63</v>
      </c>
      <c r="L431">
        <v>497152.61900000001</v>
      </c>
      <c r="M431">
        <v>1330</v>
      </c>
      <c r="N431">
        <v>1</v>
      </c>
      <c r="O431">
        <v>47</v>
      </c>
      <c r="P431">
        <v>178</v>
      </c>
      <c r="Q431">
        <v>450</v>
      </c>
      <c r="R431">
        <v>425</v>
      </c>
      <c r="S431">
        <v>229</v>
      </c>
      <c r="T431">
        <v>7.5188000000000002E-4</v>
      </c>
      <c r="U431">
        <v>3.5338346E-2</v>
      </c>
      <c r="V431">
        <v>0.13383458600000001</v>
      </c>
      <c r="W431">
        <v>0.33834586500000002</v>
      </c>
      <c r="X431">
        <v>0.31954887199999998</v>
      </c>
      <c r="Y431">
        <v>0.17218045100000001</v>
      </c>
      <c r="Z431">
        <v>1</v>
      </c>
      <c r="AA431">
        <v>7</v>
      </c>
      <c r="AB431">
        <v>38</v>
      </c>
      <c r="AC431">
        <v>99</v>
      </c>
      <c r="AD431">
        <v>170</v>
      </c>
      <c r="AE431">
        <v>239</v>
      </c>
      <c r="AF431">
        <v>174</v>
      </c>
      <c r="AG431">
        <v>220</v>
      </c>
      <c r="AH431">
        <v>382</v>
      </c>
      <c r="AI431">
        <v>7.5188000000000002E-4</v>
      </c>
      <c r="AJ431">
        <v>5.2631580000000004E-3</v>
      </c>
      <c r="AK431">
        <v>2.8571428999999999E-2</v>
      </c>
      <c r="AL431">
        <v>7.4436089999999996E-2</v>
      </c>
      <c r="AM431">
        <v>0.127819549</v>
      </c>
      <c r="AN431">
        <v>0.17969924800000001</v>
      </c>
      <c r="AO431">
        <v>0.13082706799999999</v>
      </c>
      <c r="AP431">
        <v>0.165413534</v>
      </c>
      <c r="AQ431">
        <v>0.28721804499999998</v>
      </c>
      <c r="AR431">
        <v>3318</v>
      </c>
      <c r="AS431">
        <v>138</v>
      </c>
      <c r="AT431">
        <v>113</v>
      </c>
      <c r="AU431">
        <v>70</v>
      </c>
      <c r="AV431">
        <v>250</v>
      </c>
      <c r="AW431">
        <v>56</v>
      </c>
      <c r="AX431">
        <v>115</v>
      </c>
      <c r="AY431">
        <v>73</v>
      </c>
      <c r="AZ431">
        <v>108</v>
      </c>
      <c r="BA431">
        <v>78</v>
      </c>
      <c r="BB431">
        <v>467</v>
      </c>
      <c r="BC431">
        <v>793</v>
      </c>
      <c r="BD431">
        <v>327</v>
      </c>
      <c r="BE431">
        <v>428</v>
      </c>
      <c r="BF431">
        <v>218</v>
      </c>
      <c r="BG431">
        <v>49</v>
      </c>
      <c r="BH431">
        <v>35</v>
      </c>
      <c r="BI431">
        <v>44.1</v>
      </c>
      <c r="BJ431">
        <v>48</v>
      </c>
      <c r="BK431">
        <v>4.1591320000000001E-2</v>
      </c>
      <c r="BL431">
        <v>3.4056661000000002E-2</v>
      </c>
      <c r="BM431">
        <v>2.1097046000000001E-2</v>
      </c>
      <c r="BN431">
        <v>7.5346594000000003E-2</v>
      </c>
      <c r="BO431">
        <v>1.6877637000000001E-2</v>
      </c>
      <c r="BP431">
        <v>3.4659433000000003E-2</v>
      </c>
      <c r="BQ431">
        <v>2.2001205999999999E-2</v>
      </c>
      <c r="BR431">
        <v>3.2549728999999999E-2</v>
      </c>
      <c r="BS431">
        <v>2.3508136999999998E-2</v>
      </c>
      <c r="BT431">
        <v>0.140747438</v>
      </c>
      <c r="BU431">
        <v>0.238999397</v>
      </c>
      <c r="BV431">
        <v>9.8553345000000001E-2</v>
      </c>
      <c r="BW431">
        <v>0.128993369</v>
      </c>
      <c r="BX431">
        <v>6.570223E-2</v>
      </c>
      <c r="BY431">
        <v>1.4767931999999999E-2</v>
      </c>
      <c r="BZ431">
        <v>1.0548523000000001E-2</v>
      </c>
      <c r="CA431">
        <v>37</v>
      </c>
      <c r="CB431">
        <v>8</v>
      </c>
      <c r="CC431">
        <v>0</v>
      </c>
      <c r="CD431">
        <v>0</v>
      </c>
      <c r="CE431">
        <v>0.58730158700000001</v>
      </c>
      <c r="CF431">
        <v>0.126984127</v>
      </c>
      <c r="CG431" t="s">
        <v>162</v>
      </c>
      <c r="CH431" t="s">
        <v>2113</v>
      </c>
      <c r="CI431" t="s">
        <v>2111</v>
      </c>
      <c r="CJ431" t="s">
        <v>2114</v>
      </c>
      <c r="CK431" t="s">
        <v>2105</v>
      </c>
      <c r="CL431" t="s">
        <v>2112</v>
      </c>
    </row>
    <row r="432" spans="1:90">
      <c r="A432" s="1">
        <v>43972</v>
      </c>
      <c r="B432" t="s">
        <v>1539</v>
      </c>
      <c r="C432">
        <v>6825</v>
      </c>
      <c r="D432" t="s">
        <v>379</v>
      </c>
      <c r="E432">
        <v>1</v>
      </c>
      <c r="F432" t="s">
        <v>253</v>
      </c>
      <c r="G432" t="s">
        <v>100</v>
      </c>
      <c r="H432">
        <v>35</v>
      </c>
      <c r="I432" t="s">
        <v>201</v>
      </c>
      <c r="J432" t="s">
        <v>203</v>
      </c>
      <c r="K432">
        <v>345</v>
      </c>
      <c r="L432">
        <v>268852.77100000001</v>
      </c>
      <c r="M432">
        <v>3460</v>
      </c>
      <c r="N432">
        <v>3</v>
      </c>
      <c r="O432">
        <v>323</v>
      </c>
      <c r="P432">
        <v>808</v>
      </c>
      <c r="Q432">
        <v>2137</v>
      </c>
      <c r="R432">
        <v>146</v>
      </c>
      <c r="S432">
        <v>43</v>
      </c>
      <c r="T432">
        <v>8.6705199999999999E-4</v>
      </c>
      <c r="U432">
        <v>9.3352600999999993E-2</v>
      </c>
      <c r="V432">
        <v>0.23352601200000001</v>
      </c>
      <c r="W432">
        <v>0.61763005800000004</v>
      </c>
      <c r="X432">
        <v>4.2196532000000002E-2</v>
      </c>
      <c r="Y432">
        <v>1.2427746E-2</v>
      </c>
      <c r="Z432">
        <v>9</v>
      </c>
      <c r="AA432">
        <v>51</v>
      </c>
      <c r="AB432">
        <v>315</v>
      </c>
      <c r="AC432">
        <v>673</v>
      </c>
      <c r="AD432">
        <v>1159</v>
      </c>
      <c r="AE432">
        <v>912</v>
      </c>
      <c r="AF432">
        <v>233</v>
      </c>
      <c r="AG432">
        <v>80</v>
      </c>
      <c r="AH432">
        <v>28</v>
      </c>
      <c r="AI432">
        <v>2.6011559999999999E-3</v>
      </c>
      <c r="AJ432">
        <v>1.4739884E-2</v>
      </c>
      <c r="AK432">
        <v>9.1040462000000003E-2</v>
      </c>
      <c r="AL432">
        <v>0.19450867099999999</v>
      </c>
      <c r="AM432">
        <v>0.33497109800000002</v>
      </c>
      <c r="AN432">
        <v>0.263583815</v>
      </c>
      <c r="AO432">
        <v>6.7341040000000005E-2</v>
      </c>
      <c r="AP432">
        <v>2.3121387E-2</v>
      </c>
      <c r="AQ432">
        <v>8.0924859999999994E-3</v>
      </c>
      <c r="AR432">
        <v>8122</v>
      </c>
      <c r="AS432">
        <v>613</v>
      </c>
      <c r="AT432">
        <v>291</v>
      </c>
      <c r="AU432">
        <v>162</v>
      </c>
      <c r="AV432">
        <v>433</v>
      </c>
      <c r="AW432">
        <v>103</v>
      </c>
      <c r="AX432">
        <v>213</v>
      </c>
      <c r="AY432">
        <v>209</v>
      </c>
      <c r="AZ432">
        <v>525</v>
      </c>
      <c r="BA432">
        <v>699</v>
      </c>
      <c r="BB432">
        <v>1751</v>
      </c>
      <c r="BC432">
        <v>1591</v>
      </c>
      <c r="BD432">
        <v>431</v>
      </c>
      <c r="BE432">
        <v>651</v>
      </c>
      <c r="BF432">
        <v>343</v>
      </c>
      <c r="BG432">
        <v>74</v>
      </c>
      <c r="BH432">
        <v>33</v>
      </c>
      <c r="BI432">
        <v>37.4</v>
      </c>
      <c r="BJ432">
        <v>36</v>
      </c>
      <c r="BK432">
        <v>7.5474021000000002E-2</v>
      </c>
      <c r="BL432">
        <v>3.5828614000000002E-2</v>
      </c>
      <c r="BM432">
        <v>1.9945826E-2</v>
      </c>
      <c r="BN432">
        <v>5.3311992000000002E-2</v>
      </c>
      <c r="BO432">
        <v>1.2681606E-2</v>
      </c>
      <c r="BP432">
        <v>2.6225068000000001E-2</v>
      </c>
      <c r="BQ432">
        <v>2.5732577999999999E-2</v>
      </c>
      <c r="BR432">
        <v>6.4639250999999995E-2</v>
      </c>
      <c r="BS432">
        <v>8.6062546000000004E-2</v>
      </c>
      <c r="BT432">
        <v>0.21558729400000001</v>
      </c>
      <c r="BU432">
        <v>0.19588771199999999</v>
      </c>
      <c r="BV432">
        <v>5.3065747000000003E-2</v>
      </c>
      <c r="BW432">
        <v>8.0152671999999994E-2</v>
      </c>
      <c r="BX432">
        <v>4.2230978000000002E-2</v>
      </c>
      <c r="BY432">
        <v>9.1110559999999993E-3</v>
      </c>
      <c r="BZ432">
        <v>4.0630390000000001E-3</v>
      </c>
      <c r="CA432">
        <v>30</v>
      </c>
      <c r="CB432">
        <v>90</v>
      </c>
      <c r="CC432">
        <v>74</v>
      </c>
      <c r="CD432">
        <v>0.21449275400000001</v>
      </c>
      <c r="CE432">
        <v>8.6956521999999994E-2</v>
      </c>
      <c r="CF432">
        <v>0.26086956500000003</v>
      </c>
      <c r="CG432" t="s">
        <v>162</v>
      </c>
      <c r="CH432" t="s">
        <v>2113</v>
      </c>
      <c r="CI432" t="s">
        <v>2111</v>
      </c>
      <c r="CJ432" t="s">
        <v>2114</v>
      </c>
      <c r="CK432" t="s">
        <v>2105</v>
      </c>
      <c r="CL432" t="s">
        <v>2112</v>
      </c>
    </row>
    <row r="433" spans="1:90">
      <c r="A433" s="1">
        <v>43966</v>
      </c>
      <c r="B433" t="s">
        <v>1540</v>
      </c>
      <c r="C433">
        <v>2342</v>
      </c>
      <c r="D433" t="s">
        <v>582</v>
      </c>
      <c r="E433">
        <v>1</v>
      </c>
      <c r="F433" t="s">
        <v>253</v>
      </c>
      <c r="G433" t="s">
        <v>53</v>
      </c>
      <c r="H433">
        <v>42</v>
      </c>
      <c r="I433" t="s">
        <v>201</v>
      </c>
      <c r="J433" t="s">
        <v>175</v>
      </c>
      <c r="K433">
        <v>69</v>
      </c>
      <c r="L433">
        <v>177992.44930000001</v>
      </c>
      <c r="M433">
        <v>3227</v>
      </c>
      <c r="N433">
        <v>7</v>
      </c>
      <c r="O433">
        <v>432</v>
      </c>
      <c r="P433">
        <v>1130</v>
      </c>
      <c r="Q433">
        <v>1488</v>
      </c>
      <c r="R433">
        <v>134</v>
      </c>
      <c r="S433">
        <v>36</v>
      </c>
      <c r="T433">
        <v>2.1691969999999999E-3</v>
      </c>
      <c r="U433">
        <v>0.13387046799999999</v>
      </c>
      <c r="V433">
        <v>0.350170437</v>
      </c>
      <c r="W433">
        <v>0.46110939000000001</v>
      </c>
      <c r="X433">
        <v>4.1524635999999997E-2</v>
      </c>
      <c r="Y433">
        <v>1.1155872000000001E-2</v>
      </c>
      <c r="Z433">
        <v>18</v>
      </c>
      <c r="AA433">
        <v>57</v>
      </c>
      <c r="AB433">
        <v>425</v>
      </c>
      <c r="AC433">
        <v>970</v>
      </c>
      <c r="AD433">
        <v>1016</v>
      </c>
      <c r="AE433">
        <v>560</v>
      </c>
      <c r="AF433">
        <v>112</v>
      </c>
      <c r="AG433">
        <v>40</v>
      </c>
      <c r="AH433">
        <v>29</v>
      </c>
      <c r="AI433">
        <v>5.5779360000000004E-3</v>
      </c>
      <c r="AJ433">
        <v>1.7663465E-2</v>
      </c>
      <c r="AK433">
        <v>0.13170127100000001</v>
      </c>
      <c r="AL433">
        <v>0.300588782</v>
      </c>
      <c r="AM433">
        <v>0.31484350799999999</v>
      </c>
      <c r="AN433">
        <v>0.17353579199999999</v>
      </c>
      <c r="AO433">
        <v>3.4707158000000002E-2</v>
      </c>
      <c r="AP433">
        <v>1.2395414E-2</v>
      </c>
      <c r="AQ433">
        <v>8.9866749999999995E-3</v>
      </c>
      <c r="AR433">
        <v>7542</v>
      </c>
      <c r="AS433">
        <v>791</v>
      </c>
      <c r="AT433">
        <v>366</v>
      </c>
      <c r="AU433">
        <v>192</v>
      </c>
      <c r="AV433">
        <v>513</v>
      </c>
      <c r="AW433">
        <v>109</v>
      </c>
      <c r="AX433">
        <v>222</v>
      </c>
      <c r="AY433">
        <v>234</v>
      </c>
      <c r="AZ433">
        <v>631</v>
      </c>
      <c r="BA433">
        <v>522</v>
      </c>
      <c r="BB433">
        <v>1308</v>
      </c>
      <c r="BC433">
        <v>1328</v>
      </c>
      <c r="BD433">
        <v>263</v>
      </c>
      <c r="BE433">
        <v>473</v>
      </c>
      <c r="BF433">
        <v>503</v>
      </c>
      <c r="BG433">
        <v>68</v>
      </c>
      <c r="BH433">
        <v>19</v>
      </c>
      <c r="BI433">
        <v>34.799999999999997</v>
      </c>
      <c r="BJ433">
        <v>32</v>
      </c>
      <c r="BK433">
        <v>0.104879342</v>
      </c>
      <c r="BL433">
        <v>4.8528241999999999E-2</v>
      </c>
      <c r="BM433">
        <v>2.5457437999999999E-2</v>
      </c>
      <c r="BN433">
        <v>6.8019093000000003E-2</v>
      </c>
      <c r="BO433">
        <v>1.4452400000000001E-2</v>
      </c>
      <c r="BP433">
        <v>2.9435163E-2</v>
      </c>
      <c r="BQ433">
        <v>3.1026253E-2</v>
      </c>
      <c r="BR433">
        <v>8.3664810000000006E-2</v>
      </c>
      <c r="BS433">
        <v>6.9212411000000001E-2</v>
      </c>
      <c r="BT433">
        <v>0.17342879899999999</v>
      </c>
      <c r="BU433">
        <v>0.176080615</v>
      </c>
      <c r="BV433">
        <v>3.4871386999999997E-2</v>
      </c>
      <c r="BW433">
        <v>6.2715460000000001E-2</v>
      </c>
      <c r="BX433">
        <v>6.6693185000000002E-2</v>
      </c>
      <c r="BY433">
        <v>9.0161760000000007E-3</v>
      </c>
      <c r="BZ433">
        <v>2.5192259999999998E-3</v>
      </c>
      <c r="CA433">
        <v>1</v>
      </c>
      <c r="CB433">
        <v>8</v>
      </c>
      <c r="CC433">
        <v>5</v>
      </c>
      <c r="CD433">
        <v>7.2463767999999998E-2</v>
      </c>
      <c r="CE433">
        <v>1.4492754E-2</v>
      </c>
      <c r="CF433">
        <v>0.115942029</v>
      </c>
      <c r="CG433" t="s">
        <v>158</v>
      </c>
      <c r="CH433" t="s">
        <v>2099</v>
      </c>
      <c r="CI433" t="s">
        <v>2100</v>
      </c>
      <c r="CJ433" t="s">
        <v>2101</v>
      </c>
      <c r="CK433" t="s">
        <v>2102</v>
      </c>
      <c r="CL433" t="s">
        <v>2103</v>
      </c>
    </row>
    <row r="434" spans="1:90">
      <c r="A434" s="1">
        <v>43965</v>
      </c>
      <c r="B434" t="s">
        <v>1541</v>
      </c>
      <c r="C434">
        <v>1549</v>
      </c>
      <c r="D434" t="s">
        <v>1069</v>
      </c>
      <c r="E434">
        <v>1</v>
      </c>
      <c r="F434" t="s">
        <v>255</v>
      </c>
      <c r="G434" t="s">
        <v>137</v>
      </c>
      <c r="H434">
        <v>28</v>
      </c>
      <c r="I434" t="s">
        <v>228</v>
      </c>
      <c r="J434" t="s">
        <v>212</v>
      </c>
      <c r="K434">
        <v>197</v>
      </c>
      <c r="L434">
        <v>758011.24369999999</v>
      </c>
      <c r="M434">
        <v>3673</v>
      </c>
      <c r="N434">
        <v>2</v>
      </c>
      <c r="O434">
        <v>202</v>
      </c>
      <c r="P434">
        <v>587</v>
      </c>
      <c r="Q434">
        <v>1193</v>
      </c>
      <c r="R434">
        <v>1145</v>
      </c>
      <c r="S434">
        <v>544</v>
      </c>
      <c r="T434">
        <v>5.4451399999999996E-4</v>
      </c>
      <c r="U434">
        <v>5.4995915999999999E-2</v>
      </c>
      <c r="V434">
        <v>0.159814865</v>
      </c>
      <c r="W434">
        <v>0.32480261399999999</v>
      </c>
      <c r="X434">
        <v>0.311734277</v>
      </c>
      <c r="Y434">
        <v>0.148107814</v>
      </c>
      <c r="Z434">
        <v>14</v>
      </c>
      <c r="AA434">
        <v>26</v>
      </c>
      <c r="AB434">
        <v>200</v>
      </c>
      <c r="AC434">
        <v>416</v>
      </c>
      <c r="AD434">
        <v>519</v>
      </c>
      <c r="AE434">
        <v>643</v>
      </c>
      <c r="AF434">
        <v>595</v>
      </c>
      <c r="AG434">
        <v>504</v>
      </c>
      <c r="AH434">
        <v>756</v>
      </c>
      <c r="AI434">
        <v>3.8115979999999998E-3</v>
      </c>
      <c r="AJ434">
        <v>7.0786820000000002E-3</v>
      </c>
      <c r="AK434">
        <v>5.4451402000000003E-2</v>
      </c>
      <c r="AL434">
        <v>0.113258916</v>
      </c>
      <c r="AM434">
        <v>0.141301389</v>
      </c>
      <c r="AN434">
        <v>0.175061258</v>
      </c>
      <c r="AO434">
        <v>0.16199292100000001</v>
      </c>
      <c r="AP434">
        <v>0.137217533</v>
      </c>
      <c r="AQ434">
        <v>0.20582629999999999</v>
      </c>
      <c r="AR434">
        <v>9577</v>
      </c>
      <c r="AS434">
        <v>621</v>
      </c>
      <c r="AT434">
        <v>410</v>
      </c>
      <c r="AU434">
        <v>256</v>
      </c>
      <c r="AV434">
        <v>695</v>
      </c>
      <c r="AW434">
        <v>114</v>
      </c>
      <c r="AX434">
        <v>270</v>
      </c>
      <c r="AY434">
        <v>178</v>
      </c>
      <c r="AZ434">
        <v>338</v>
      </c>
      <c r="BA434">
        <v>292</v>
      </c>
      <c r="BB434">
        <v>1827</v>
      </c>
      <c r="BC434">
        <v>2125</v>
      </c>
      <c r="BD434">
        <v>598</v>
      </c>
      <c r="BE434">
        <v>859</v>
      </c>
      <c r="BF434">
        <v>657</v>
      </c>
      <c r="BG434">
        <v>225</v>
      </c>
      <c r="BH434">
        <v>112</v>
      </c>
      <c r="BI434">
        <v>41.4</v>
      </c>
      <c r="BJ434">
        <v>43</v>
      </c>
      <c r="BK434">
        <v>6.4842853000000006E-2</v>
      </c>
      <c r="BL434">
        <v>4.2810900999999998E-2</v>
      </c>
      <c r="BM434">
        <v>2.6730708999999998E-2</v>
      </c>
      <c r="BN434">
        <v>7.2569698000000002E-2</v>
      </c>
      <c r="BO434">
        <v>1.1903519E-2</v>
      </c>
      <c r="BP434">
        <v>2.8192544999999999E-2</v>
      </c>
      <c r="BQ434">
        <v>1.8586195999999999E-2</v>
      </c>
      <c r="BR434">
        <v>3.5292889000000001E-2</v>
      </c>
      <c r="BS434">
        <v>3.0489715000000001E-2</v>
      </c>
      <c r="BT434">
        <v>0.19076955200000001</v>
      </c>
      <c r="BU434">
        <v>0.22188576800000001</v>
      </c>
      <c r="BV434">
        <v>6.2441266000000002E-2</v>
      </c>
      <c r="BW434">
        <v>8.9694059000000007E-2</v>
      </c>
      <c r="BX434">
        <v>6.8601859000000001E-2</v>
      </c>
      <c r="BY434">
        <v>2.3493786999999999E-2</v>
      </c>
      <c r="BZ434">
        <v>1.1694685E-2</v>
      </c>
      <c r="CA434">
        <v>79</v>
      </c>
      <c r="CB434">
        <v>44</v>
      </c>
      <c r="CC434">
        <v>36</v>
      </c>
      <c r="CD434">
        <v>0.18274111700000001</v>
      </c>
      <c r="CE434">
        <v>0.401015228</v>
      </c>
      <c r="CF434">
        <v>0.223350254</v>
      </c>
      <c r="CG434" t="s">
        <v>163</v>
      </c>
      <c r="CH434" t="s">
        <v>2099</v>
      </c>
      <c r="CI434" t="s">
        <v>2104</v>
      </c>
      <c r="CJ434" t="s">
        <v>2101</v>
      </c>
      <c r="CK434" t="s">
        <v>2105</v>
      </c>
      <c r="CL434" t="s">
        <v>2103</v>
      </c>
    </row>
    <row r="435" spans="1:90">
      <c r="A435" s="1">
        <v>43960</v>
      </c>
      <c r="B435" t="s">
        <v>1542</v>
      </c>
      <c r="C435">
        <v>7747</v>
      </c>
      <c r="D435" t="s">
        <v>875</v>
      </c>
      <c r="E435">
        <v>2</v>
      </c>
      <c r="F435" t="s">
        <v>253</v>
      </c>
      <c r="G435" t="s">
        <v>130</v>
      </c>
      <c r="H435">
        <v>21</v>
      </c>
      <c r="I435" t="s">
        <v>228</v>
      </c>
      <c r="J435" t="s">
        <v>220</v>
      </c>
      <c r="K435">
        <v>164</v>
      </c>
      <c r="L435">
        <v>519990.18290000001</v>
      </c>
      <c r="M435">
        <v>3098</v>
      </c>
      <c r="N435">
        <v>5</v>
      </c>
      <c r="O435">
        <v>270</v>
      </c>
      <c r="P435">
        <v>893</v>
      </c>
      <c r="Q435">
        <v>1162</v>
      </c>
      <c r="R435">
        <v>580</v>
      </c>
      <c r="S435">
        <v>188</v>
      </c>
      <c r="T435">
        <v>1.613944E-3</v>
      </c>
      <c r="U435">
        <v>8.7153001999999993E-2</v>
      </c>
      <c r="V435">
        <v>0.28825048399999997</v>
      </c>
      <c r="W435">
        <v>0.37508069700000002</v>
      </c>
      <c r="X435">
        <v>0.18721756000000001</v>
      </c>
      <c r="Y435">
        <v>6.0684311999999997E-2</v>
      </c>
      <c r="Z435">
        <v>18</v>
      </c>
      <c r="AA435">
        <v>57</v>
      </c>
      <c r="AB435">
        <v>279</v>
      </c>
      <c r="AC435">
        <v>585</v>
      </c>
      <c r="AD435">
        <v>612</v>
      </c>
      <c r="AE435">
        <v>598</v>
      </c>
      <c r="AF435">
        <v>440</v>
      </c>
      <c r="AG435">
        <v>258</v>
      </c>
      <c r="AH435">
        <v>251</v>
      </c>
      <c r="AI435">
        <v>5.8101999999999997E-3</v>
      </c>
      <c r="AJ435">
        <v>1.8398966999999999E-2</v>
      </c>
      <c r="AK435">
        <v>9.0058102000000001E-2</v>
      </c>
      <c r="AL435">
        <v>0.18883150400000001</v>
      </c>
      <c r="AM435">
        <v>0.19754680399999999</v>
      </c>
      <c r="AN435">
        <v>0.19302775999999999</v>
      </c>
      <c r="AO435">
        <v>0.14202711400000001</v>
      </c>
      <c r="AP435">
        <v>8.3279535000000002E-2</v>
      </c>
      <c r="AQ435">
        <v>8.1020013000000002E-2</v>
      </c>
      <c r="AR435">
        <v>7411</v>
      </c>
      <c r="AS435">
        <v>504</v>
      </c>
      <c r="AT435">
        <v>255</v>
      </c>
      <c r="AU435">
        <v>169</v>
      </c>
      <c r="AV435">
        <v>471</v>
      </c>
      <c r="AW435">
        <v>85</v>
      </c>
      <c r="AX435">
        <v>158</v>
      </c>
      <c r="AY435">
        <v>150</v>
      </c>
      <c r="AZ435">
        <v>343</v>
      </c>
      <c r="BA435">
        <v>312</v>
      </c>
      <c r="BB435">
        <v>1642</v>
      </c>
      <c r="BC435">
        <v>1431</v>
      </c>
      <c r="BD435">
        <v>481</v>
      </c>
      <c r="BE435">
        <v>668</v>
      </c>
      <c r="BF435">
        <v>488</v>
      </c>
      <c r="BG435">
        <v>157</v>
      </c>
      <c r="BH435">
        <v>97</v>
      </c>
      <c r="BI435">
        <v>41.1</v>
      </c>
      <c r="BJ435">
        <v>41</v>
      </c>
      <c r="BK435">
        <v>6.8007017000000003E-2</v>
      </c>
      <c r="BL435">
        <v>3.4408312000000003E-2</v>
      </c>
      <c r="BM435">
        <v>2.2803940000000002E-2</v>
      </c>
      <c r="BN435">
        <v>6.3554176000000004E-2</v>
      </c>
      <c r="BO435">
        <v>1.1469437000000001E-2</v>
      </c>
      <c r="BP435">
        <v>2.1319660000000001E-2</v>
      </c>
      <c r="BQ435">
        <v>2.0240184000000001E-2</v>
      </c>
      <c r="BR435">
        <v>4.6282552999999997E-2</v>
      </c>
      <c r="BS435">
        <v>4.2099582000000003E-2</v>
      </c>
      <c r="BT435">
        <v>0.221562542</v>
      </c>
      <c r="BU435">
        <v>0.19309135099999999</v>
      </c>
      <c r="BV435">
        <v>6.4903522000000005E-2</v>
      </c>
      <c r="BW435">
        <v>9.0136283999999997E-2</v>
      </c>
      <c r="BX435">
        <v>6.5848063999999998E-2</v>
      </c>
      <c r="BY435">
        <v>2.1184725000000001E-2</v>
      </c>
      <c r="BZ435">
        <v>1.3088651999999999E-2</v>
      </c>
      <c r="CA435">
        <v>44</v>
      </c>
      <c r="CB435">
        <v>36</v>
      </c>
      <c r="CC435">
        <v>49</v>
      </c>
      <c r="CD435">
        <v>0.29878048800000001</v>
      </c>
      <c r="CE435">
        <v>0.26829268299999998</v>
      </c>
      <c r="CF435">
        <v>0.21951219499999999</v>
      </c>
      <c r="CG435" t="s">
        <v>160</v>
      </c>
      <c r="CH435" t="s">
        <v>2106</v>
      </c>
      <c r="CI435" t="s">
        <v>2100</v>
      </c>
      <c r="CJ435" t="s">
        <v>2101</v>
      </c>
      <c r="CK435" t="s">
        <v>2102</v>
      </c>
      <c r="CL435" t="s">
        <v>2107</v>
      </c>
    </row>
    <row r="436" spans="1:90">
      <c r="A436" s="1">
        <v>43976</v>
      </c>
      <c r="B436" t="s">
        <v>1543</v>
      </c>
      <c r="C436">
        <v>1549</v>
      </c>
      <c r="D436" t="s">
        <v>703</v>
      </c>
      <c r="E436">
        <v>1</v>
      </c>
      <c r="F436" t="s">
        <v>255</v>
      </c>
      <c r="G436" t="s">
        <v>125</v>
      </c>
      <c r="H436">
        <v>34</v>
      </c>
      <c r="I436" t="s">
        <v>201</v>
      </c>
      <c r="J436" t="s">
        <v>210</v>
      </c>
      <c r="K436">
        <v>112</v>
      </c>
      <c r="L436">
        <v>517449.16070000001</v>
      </c>
      <c r="M436">
        <v>2196</v>
      </c>
      <c r="N436">
        <v>1</v>
      </c>
      <c r="O436">
        <v>60</v>
      </c>
      <c r="P436">
        <v>259</v>
      </c>
      <c r="Q436">
        <v>863</v>
      </c>
      <c r="R436">
        <v>722</v>
      </c>
      <c r="S436">
        <v>291</v>
      </c>
      <c r="T436">
        <v>4.5537300000000002E-4</v>
      </c>
      <c r="U436">
        <v>2.7322404000000002E-2</v>
      </c>
      <c r="V436">
        <v>0.117941712</v>
      </c>
      <c r="W436">
        <v>0.39298725000000001</v>
      </c>
      <c r="X436">
        <v>0.32877959899999998</v>
      </c>
      <c r="Y436">
        <v>0.132513661</v>
      </c>
      <c r="Z436">
        <v>1</v>
      </c>
      <c r="AA436">
        <v>4</v>
      </c>
      <c r="AB436">
        <v>56</v>
      </c>
      <c r="AC436">
        <v>141</v>
      </c>
      <c r="AD436">
        <v>382</v>
      </c>
      <c r="AE436">
        <v>389</v>
      </c>
      <c r="AF436">
        <v>382</v>
      </c>
      <c r="AG436">
        <v>336</v>
      </c>
      <c r="AH436">
        <v>505</v>
      </c>
      <c r="AI436">
        <v>4.5537300000000002E-4</v>
      </c>
      <c r="AJ436">
        <v>1.8214940000000001E-3</v>
      </c>
      <c r="AK436">
        <v>2.5500911000000001E-2</v>
      </c>
      <c r="AL436">
        <v>6.4207650000000005E-2</v>
      </c>
      <c r="AM436">
        <v>0.17395264099999999</v>
      </c>
      <c r="AN436">
        <v>0.177140255</v>
      </c>
      <c r="AO436">
        <v>0.17395264099999999</v>
      </c>
      <c r="AP436">
        <v>0.15300546400000001</v>
      </c>
      <c r="AQ436">
        <v>0.22996357000000001</v>
      </c>
      <c r="AR436">
        <v>5537</v>
      </c>
      <c r="AS436">
        <v>227</v>
      </c>
      <c r="AT436">
        <v>204</v>
      </c>
      <c r="AU436">
        <v>142</v>
      </c>
      <c r="AV436">
        <v>406</v>
      </c>
      <c r="AW436">
        <v>88</v>
      </c>
      <c r="AX436">
        <v>175</v>
      </c>
      <c r="AY436">
        <v>129</v>
      </c>
      <c r="AZ436">
        <v>200</v>
      </c>
      <c r="BA436">
        <v>144</v>
      </c>
      <c r="BB436">
        <v>877</v>
      </c>
      <c r="BC436">
        <v>1283</v>
      </c>
      <c r="BD436">
        <v>404</v>
      </c>
      <c r="BE436">
        <v>678</v>
      </c>
      <c r="BF436">
        <v>427</v>
      </c>
      <c r="BG436">
        <v>109</v>
      </c>
      <c r="BH436">
        <v>44</v>
      </c>
      <c r="BI436">
        <v>43.7</v>
      </c>
      <c r="BJ436">
        <v>46</v>
      </c>
      <c r="BK436">
        <v>4.0996930000000001E-2</v>
      </c>
      <c r="BL436">
        <v>3.6843055999999999E-2</v>
      </c>
      <c r="BM436">
        <v>2.5645655999999999E-2</v>
      </c>
      <c r="BN436">
        <v>7.3324904999999996E-2</v>
      </c>
      <c r="BO436">
        <v>1.5893082999999999E-2</v>
      </c>
      <c r="BP436">
        <v>3.1605563000000003E-2</v>
      </c>
      <c r="BQ436">
        <v>2.3297814999999999E-2</v>
      </c>
      <c r="BR436">
        <v>3.6120643000000001E-2</v>
      </c>
      <c r="BS436">
        <v>2.6006863000000002E-2</v>
      </c>
      <c r="BT436">
        <v>0.15838901899999999</v>
      </c>
      <c r="BU436">
        <v>0.23171392499999999</v>
      </c>
      <c r="BV436">
        <v>7.2963699000000007E-2</v>
      </c>
      <c r="BW436">
        <v>0.12244898</v>
      </c>
      <c r="BX436">
        <v>7.7117572999999995E-2</v>
      </c>
      <c r="BY436">
        <v>1.9685749999999998E-2</v>
      </c>
      <c r="BZ436">
        <v>7.9465409999999997E-3</v>
      </c>
      <c r="CA436">
        <v>55</v>
      </c>
      <c r="CB436">
        <v>24</v>
      </c>
      <c r="CC436">
        <v>2</v>
      </c>
      <c r="CD436">
        <v>1.7857142999999999E-2</v>
      </c>
      <c r="CE436">
        <v>0.491071429</v>
      </c>
      <c r="CF436">
        <v>0.21428571399999999</v>
      </c>
      <c r="CG436" t="s">
        <v>163</v>
      </c>
      <c r="CH436" t="s">
        <v>2099</v>
      </c>
      <c r="CI436" t="s">
        <v>2104</v>
      </c>
      <c r="CJ436" t="s">
        <v>2101</v>
      </c>
      <c r="CK436" t="s">
        <v>2105</v>
      </c>
      <c r="CL436" t="s">
        <v>2103</v>
      </c>
    </row>
    <row r="437" spans="1:90">
      <c r="A437" s="1">
        <v>43972</v>
      </c>
      <c r="B437" t="s">
        <v>1544</v>
      </c>
      <c r="C437">
        <v>6825</v>
      </c>
      <c r="D437" t="s">
        <v>355</v>
      </c>
      <c r="E437">
        <v>1</v>
      </c>
      <c r="F437" t="s">
        <v>253</v>
      </c>
      <c r="G437" t="s">
        <v>88</v>
      </c>
      <c r="H437">
        <v>49</v>
      </c>
      <c r="I437" t="s">
        <v>201</v>
      </c>
      <c r="J437" t="s">
        <v>208</v>
      </c>
      <c r="K437">
        <v>107</v>
      </c>
      <c r="L437">
        <v>392031.09350000002</v>
      </c>
      <c r="M437">
        <v>1858</v>
      </c>
      <c r="N437">
        <v>5</v>
      </c>
      <c r="O437">
        <v>96</v>
      </c>
      <c r="P437">
        <v>367</v>
      </c>
      <c r="Q437">
        <v>591</v>
      </c>
      <c r="R437">
        <v>548</v>
      </c>
      <c r="S437">
        <v>251</v>
      </c>
      <c r="T437">
        <v>2.6910660000000002E-3</v>
      </c>
      <c r="U437">
        <v>5.1668460999999999E-2</v>
      </c>
      <c r="V437">
        <v>0.19752422</v>
      </c>
      <c r="W437">
        <v>0.31808396100000003</v>
      </c>
      <c r="X437">
        <v>0.29494079699999998</v>
      </c>
      <c r="Y437">
        <v>0.13509149600000001</v>
      </c>
      <c r="Z437">
        <v>2</v>
      </c>
      <c r="AA437">
        <v>19</v>
      </c>
      <c r="AB437">
        <v>74</v>
      </c>
      <c r="AC437">
        <v>227</v>
      </c>
      <c r="AD437">
        <v>293</v>
      </c>
      <c r="AE437">
        <v>314</v>
      </c>
      <c r="AF437">
        <v>285</v>
      </c>
      <c r="AG437">
        <v>244</v>
      </c>
      <c r="AH437">
        <v>400</v>
      </c>
      <c r="AI437">
        <v>1.0764259999999999E-3</v>
      </c>
      <c r="AJ437">
        <v>1.022605E-2</v>
      </c>
      <c r="AK437">
        <v>3.9827771999999997E-2</v>
      </c>
      <c r="AL437">
        <v>0.122174381</v>
      </c>
      <c r="AM437">
        <v>0.15769644799999999</v>
      </c>
      <c r="AN437">
        <v>0.16899892399999999</v>
      </c>
      <c r="AO437">
        <v>0.153390743</v>
      </c>
      <c r="AP437">
        <v>0.13132400399999999</v>
      </c>
      <c r="AQ437">
        <v>0.21528525300000001</v>
      </c>
      <c r="AR437">
        <v>4496</v>
      </c>
      <c r="AS437">
        <v>238</v>
      </c>
      <c r="AT437">
        <v>154</v>
      </c>
      <c r="AU437">
        <v>112</v>
      </c>
      <c r="AV437">
        <v>269</v>
      </c>
      <c r="AW437">
        <v>57</v>
      </c>
      <c r="AX437">
        <v>119</v>
      </c>
      <c r="AY437">
        <v>74</v>
      </c>
      <c r="AZ437">
        <v>267</v>
      </c>
      <c r="BA437">
        <v>163</v>
      </c>
      <c r="BB437">
        <v>734</v>
      </c>
      <c r="BC437">
        <v>981</v>
      </c>
      <c r="BD437">
        <v>337</v>
      </c>
      <c r="BE437">
        <v>553</v>
      </c>
      <c r="BF437">
        <v>309</v>
      </c>
      <c r="BG437">
        <v>90</v>
      </c>
      <c r="BH437">
        <v>39</v>
      </c>
      <c r="BI437">
        <v>43.2</v>
      </c>
      <c r="BJ437">
        <v>45</v>
      </c>
      <c r="BK437">
        <v>5.2935942999999999E-2</v>
      </c>
      <c r="BL437">
        <v>3.4252668999999999E-2</v>
      </c>
      <c r="BM437">
        <v>2.4911032E-2</v>
      </c>
      <c r="BN437">
        <v>5.9830961000000002E-2</v>
      </c>
      <c r="BO437">
        <v>1.2677936000000001E-2</v>
      </c>
      <c r="BP437">
        <v>2.6467971999999999E-2</v>
      </c>
      <c r="BQ437">
        <v>1.6459075E-2</v>
      </c>
      <c r="BR437">
        <v>5.9386121E-2</v>
      </c>
      <c r="BS437">
        <v>3.6254448000000002E-2</v>
      </c>
      <c r="BT437">
        <v>0.163256228</v>
      </c>
      <c r="BU437">
        <v>0.21819395</v>
      </c>
      <c r="BV437">
        <v>7.4955516E-2</v>
      </c>
      <c r="BW437">
        <v>0.122998221</v>
      </c>
      <c r="BX437">
        <v>6.8727758E-2</v>
      </c>
      <c r="BY437">
        <v>2.0017793999999998E-2</v>
      </c>
      <c r="BZ437">
        <v>8.6743770000000005E-3</v>
      </c>
      <c r="CA437">
        <v>51</v>
      </c>
      <c r="CB437">
        <v>28</v>
      </c>
      <c r="CC437">
        <v>5</v>
      </c>
      <c r="CD437">
        <v>4.6728972000000001E-2</v>
      </c>
      <c r="CE437">
        <v>0.47663551399999998</v>
      </c>
      <c r="CF437">
        <v>0.26168224299999998</v>
      </c>
      <c r="CG437" t="s">
        <v>162</v>
      </c>
      <c r="CH437" t="s">
        <v>2113</v>
      </c>
      <c r="CI437" t="s">
        <v>2111</v>
      </c>
      <c r="CJ437" t="s">
        <v>2114</v>
      </c>
      <c r="CK437" t="s">
        <v>2105</v>
      </c>
      <c r="CL437" t="s">
        <v>2112</v>
      </c>
    </row>
    <row r="438" spans="1:90">
      <c r="A438" s="1">
        <v>43981</v>
      </c>
      <c r="B438" t="s">
        <v>1545</v>
      </c>
      <c r="C438">
        <v>1549</v>
      </c>
      <c r="D438" t="s">
        <v>1009</v>
      </c>
      <c r="E438">
        <v>1</v>
      </c>
      <c r="F438" t="s">
        <v>253</v>
      </c>
      <c r="G438" t="s">
        <v>145</v>
      </c>
      <c r="H438">
        <v>33</v>
      </c>
      <c r="I438" t="s">
        <v>228</v>
      </c>
      <c r="J438" t="s">
        <v>218</v>
      </c>
      <c r="K438">
        <v>123</v>
      </c>
      <c r="L438">
        <v>1045970</v>
      </c>
      <c r="M438">
        <v>2374</v>
      </c>
      <c r="N438">
        <v>3</v>
      </c>
      <c r="O438">
        <v>299</v>
      </c>
      <c r="P438">
        <v>682</v>
      </c>
      <c r="Q438">
        <v>735</v>
      </c>
      <c r="R438">
        <v>481</v>
      </c>
      <c r="S438">
        <v>174</v>
      </c>
      <c r="T438">
        <v>1.26369E-3</v>
      </c>
      <c r="U438">
        <v>0.12594776699999999</v>
      </c>
      <c r="V438">
        <v>0.28727885399999997</v>
      </c>
      <c r="W438">
        <v>0.30960404400000002</v>
      </c>
      <c r="X438">
        <v>0.20261162599999999</v>
      </c>
      <c r="Y438">
        <v>7.3294019000000002E-2</v>
      </c>
      <c r="Z438">
        <v>9</v>
      </c>
      <c r="AA438">
        <v>75</v>
      </c>
      <c r="AB438">
        <v>250</v>
      </c>
      <c r="AC438">
        <v>466</v>
      </c>
      <c r="AD438">
        <v>404</v>
      </c>
      <c r="AE438">
        <v>414</v>
      </c>
      <c r="AF438">
        <v>276</v>
      </c>
      <c r="AG438">
        <v>232</v>
      </c>
      <c r="AH438">
        <v>248</v>
      </c>
      <c r="AI438">
        <v>3.7910700000000001E-3</v>
      </c>
      <c r="AJ438">
        <v>3.1592249000000003E-2</v>
      </c>
      <c r="AK438">
        <v>0.105307498</v>
      </c>
      <c r="AL438">
        <v>0.19629317600000001</v>
      </c>
      <c r="AM438">
        <v>0.17017691700000001</v>
      </c>
      <c r="AN438">
        <v>0.17438921700000001</v>
      </c>
      <c r="AO438">
        <v>0.116259478</v>
      </c>
      <c r="AP438">
        <v>9.7725357999999998E-2</v>
      </c>
      <c r="AQ438">
        <v>0.104465038</v>
      </c>
      <c r="AR438">
        <v>5672</v>
      </c>
      <c r="AS438">
        <v>370</v>
      </c>
      <c r="AT438">
        <v>192</v>
      </c>
      <c r="AU438">
        <v>94</v>
      </c>
      <c r="AV438">
        <v>311</v>
      </c>
      <c r="AW438">
        <v>56</v>
      </c>
      <c r="AX438">
        <v>114</v>
      </c>
      <c r="AY438">
        <v>95</v>
      </c>
      <c r="AZ438">
        <v>252</v>
      </c>
      <c r="BA438">
        <v>259</v>
      </c>
      <c r="BB438">
        <v>1255</v>
      </c>
      <c r="BC438">
        <v>1238</v>
      </c>
      <c r="BD438">
        <v>404</v>
      </c>
      <c r="BE438">
        <v>546</v>
      </c>
      <c r="BF438">
        <v>360</v>
      </c>
      <c r="BG438">
        <v>82</v>
      </c>
      <c r="BH438">
        <v>44</v>
      </c>
      <c r="BI438">
        <v>41.7</v>
      </c>
      <c r="BJ438">
        <v>43</v>
      </c>
      <c r="BK438">
        <v>6.5232722000000007E-2</v>
      </c>
      <c r="BL438">
        <v>3.3850494000000002E-2</v>
      </c>
      <c r="BM438">
        <v>1.6572638000000001E-2</v>
      </c>
      <c r="BN438">
        <v>5.4830747999999999E-2</v>
      </c>
      <c r="BO438">
        <v>9.8730610000000007E-3</v>
      </c>
      <c r="BP438">
        <v>2.0098731000000002E-2</v>
      </c>
      <c r="BQ438">
        <v>1.6748941999999999E-2</v>
      </c>
      <c r="BR438">
        <v>4.4428772999999998E-2</v>
      </c>
      <c r="BS438">
        <v>4.5662906000000003E-2</v>
      </c>
      <c r="BT438">
        <v>0.221262341</v>
      </c>
      <c r="BU438">
        <v>0.21826516200000001</v>
      </c>
      <c r="BV438">
        <v>7.1227079999999998E-2</v>
      </c>
      <c r="BW438">
        <v>9.6262341000000001E-2</v>
      </c>
      <c r="BX438">
        <v>6.3469676000000003E-2</v>
      </c>
      <c r="BY438">
        <v>1.4456982E-2</v>
      </c>
      <c r="BZ438">
        <v>7.7574050000000002E-3</v>
      </c>
      <c r="CA438">
        <v>53</v>
      </c>
      <c r="CB438">
        <v>14</v>
      </c>
      <c r="CC438">
        <v>20</v>
      </c>
      <c r="CD438">
        <v>0.162601626</v>
      </c>
      <c r="CE438">
        <v>0.43089430899999998</v>
      </c>
      <c r="CF438">
        <v>0.113821138</v>
      </c>
      <c r="CG438" t="s">
        <v>163</v>
      </c>
      <c r="CH438" t="s">
        <v>2099</v>
      </c>
      <c r="CI438" t="s">
        <v>2104</v>
      </c>
      <c r="CJ438" t="s">
        <v>2101</v>
      </c>
      <c r="CK438" t="s">
        <v>2105</v>
      </c>
      <c r="CL438" t="s">
        <v>2103</v>
      </c>
    </row>
    <row r="439" spans="1:90">
      <c r="A439" s="1">
        <v>43955</v>
      </c>
      <c r="B439" t="s">
        <v>1546</v>
      </c>
      <c r="C439">
        <v>2342</v>
      </c>
      <c r="D439" t="s">
        <v>536</v>
      </c>
      <c r="E439">
        <v>1</v>
      </c>
      <c r="F439" t="s">
        <v>253</v>
      </c>
      <c r="G439" t="s">
        <v>107</v>
      </c>
      <c r="H439">
        <v>19</v>
      </c>
      <c r="I439" t="s">
        <v>201</v>
      </c>
      <c r="J439" t="s">
        <v>179</v>
      </c>
      <c r="K439">
        <v>260</v>
      </c>
      <c r="L439">
        <v>248590.68849999999</v>
      </c>
      <c r="M439">
        <v>4791</v>
      </c>
      <c r="N439">
        <v>2</v>
      </c>
      <c r="O439">
        <v>482</v>
      </c>
      <c r="P439">
        <v>991</v>
      </c>
      <c r="Q439">
        <v>2877</v>
      </c>
      <c r="R439">
        <v>362</v>
      </c>
      <c r="S439">
        <v>77</v>
      </c>
      <c r="T439">
        <v>4.1744900000000002E-4</v>
      </c>
      <c r="U439">
        <v>0.10060530199999999</v>
      </c>
      <c r="V439">
        <v>0.20684617</v>
      </c>
      <c r="W439">
        <v>0.60050093900000001</v>
      </c>
      <c r="X439">
        <v>7.5558339000000002E-2</v>
      </c>
      <c r="Y439">
        <v>1.6071801E-2</v>
      </c>
      <c r="Z439">
        <v>11</v>
      </c>
      <c r="AA439">
        <v>84</v>
      </c>
      <c r="AB439">
        <v>455</v>
      </c>
      <c r="AC439">
        <v>761</v>
      </c>
      <c r="AD439">
        <v>1606</v>
      </c>
      <c r="AE439">
        <v>1238</v>
      </c>
      <c r="AF439">
        <v>413</v>
      </c>
      <c r="AG439">
        <v>150</v>
      </c>
      <c r="AH439">
        <v>73</v>
      </c>
      <c r="AI439">
        <v>2.2959719999999999E-3</v>
      </c>
      <c r="AJ439">
        <v>1.7532874E-2</v>
      </c>
      <c r="AK439">
        <v>9.4969735E-2</v>
      </c>
      <c r="AL439">
        <v>0.158839491</v>
      </c>
      <c r="AM439">
        <v>0.33521185599999997</v>
      </c>
      <c r="AN439">
        <v>0.25840116899999999</v>
      </c>
      <c r="AO439">
        <v>8.6203297999999998E-2</v>
      </c>
      <c r="AP439">
        <v>3.1308704E-2</v>
      </c>
      <c r="AQ439">
        <v>1.5236903E-2</v>
      </c>
      <c r="AR439">
        <v>11104</v>
      </c>
      <c r="AS439">
        <v>676</v>
      </c>
      <c r="AT439">
        <v>329</v>
      </c>
      <c r="AU439">
        <v>236</v>
      </c>
      <c r="AV439">
        <v>651</v>
      </c>
      <c r="AW439">
        <v>145</v>
      </c>
      <c r="AX439">
        <v>291</v>
      </c>
      <c r="AY439">
        <v>291</v>
      </c>
      <c r="AZ439">
        <v>692</v>
      </c>
      <c r="BA439">
        <v>691</v>
      </c>
      <c r="BB439">
        <v>2113</v>
      </c>
      <c r="BC439">
        <v>2013</v>
      </c>
      <c r="BD439">
        <v>669</v>
      </c>
      <c r="BE439">
        <v>1261</v>
      </c>
      <c r="BF439">
        <v>806</v>
      </c>
      <c r="BG439">
        <v>168</v>
      </c>
      <c r="BH439">
        <v>72</v>
      </c>
      <c r="BI439">
        <v>41.1</v>
      </c>
      <c r="BJ439">
        <v>41</v>
      </c>
      <c r="BK439">
        <v>6.0878963000000001E-2</v>
      </c>
      <c r="BL439">
        <v>2.9628963000000001E-2</v>
      </c>
      <c r="BM439">
        <v>2.1253602E-2</v>
      </c>
      <c r="BN439">
        <v>5.8627522000000001E-2</v>
      </c>
      <c r="BO439">
        <v>1.3058357E-2</v>
      </c>
      <c r="BP439">
        <v>2.6206772E-2</v>
      </c>
      <c r="BQ439">
        <v>2.6206772E-2</v>
      </c>
      <c r="BR439">
        <v>6.2319884999999998E-2</v>
      </c>
      <c r="BS439">
        <v>6.2229827000000001E-2</v>
      </c>
      <c r="BT439">
        <v>0.19029178699999999</v>
      </c>
      <c r="BU439">
        <v>0.18128602299999999</v>
      </c>
      <c r="BV439">
        <v>6.0248559E-2</v>
      </c>
      <c r="BW439">
        <v>0.11356268</v>
      </c>
      <c r="BX439">
        <v>7.2586454999999994E-2</v>
      </c>
      <c r="BY439">
        <v>1.5129683E-2</v>
      </c>
      <c r="BZ439">
        <v>6.4841500000000002E-3</v>
      </c>
      <c r="CA439">
        <v>13</v>
      </c>
      <c r="CB439">
        <v>84</v>
      </c>
      <c r="CC439">
        <v>23</v>
      </c>
      <c r="CD439">
        <v>8.8461538000000006E-2</v>
      </c>
      <c r="CE439">
        <v>0.05</v>
      </c>
      <c r="CF439">
        <v>0.32307692300000002</v>
      </c>
      <c r="CG439" t="s">
        <v>158</v>
      </c>
      <c r="CH439" t="s">
        <v>2099</v>
      </c>
      <c r="CI439" t="s">
        <v>2100</v>
      </c>
      <c r="CJ439" t="s">
        <v>2101</v>
      </c>
      <c r="CK439" t="s">
        <v>2102</v>
      </c>
      <c r="CL439" t="s">
        <v>2103</v>
      </c>
    </row>
    <row r="440" spans="1:90">
      <c r="A440" s="1">
        <v>43959</v>
      </c>
      <c r="B440" t="s">
        <v>1547</v>
      </c>
      <c r="C440">
        <v>9559</v>
      </c>
      <c r="D440" t="s">
        <v>1100</v>
      </c>
      <c r="E440">
        <v>2</v>
      </c>
      <c r="F440" t="s">
        <v>253</v>
      </c>
      <c r="G440" t="s">
        <v>33</v>
      </c>
      <c r="H440">
        <v>45</v>
      </c>
      <c r="I440" t="s">
        <v>228</v>
      </c>
      <c r="J440" t="s">
        <v>217</v>
      </c>
      <c r="K440">
        <v>201</v>
      </c>
      <c r="L440">
        <v>390055.36820000003</v>
      </c>
      <c r="M440">
        <v>4040</v>
      </c>
      <c r="N440">
        <v>5</v>
      </c>
      <c r="O440">
        <v>556</v>
      </c>
      <c r="P440">
        <v>1033</v>
      </c>
      <c r="Q440">
        <v>1700</v>
      </c>
      <c r="R440">
        <v>616</v>
      </c>
      <c r="S440">
        <v>130</v>
      </c>
      <c r="T440">
        <v>1.2376240000000001E-3</v>
      </c>
      <c r="U440">
        <v>0.13762376200000001</v>
      </c>
      <c r="V440">
        <v>0.255693069</v>
      </c>
      <c r="W440">
        <v>0.42079207899999999</v>
      </c>
      <c r="X440">
        <v>0.15247524800000001</v>
      </c>
      <c r="Y440">
        <v>3.2178218000000001E-2</v>
      </c>
      <c r="Z440">
        <v>31</v>
      </c>
      <c r="AA440">
        <v>137</v>
      </c>
      <c r="AB440">
        <v>455</v>
      </c>
      <c r="AC440">
        <v>690</v>
      </c>
      <c r="AD440">
        <v>925</v>
      </c>
      <c r="AE440">
        <v>857</v>
      </c>
      <c r="AF440">
        <v>494</v>
      </c>
      <c r="AG440">
        <v>259</v>
      </c>
      <c r="AH440">
        <v>192</v>
      </c>
      <c r="AI440">
        <v>7.6732670000000001E-3</v>
      </c>
      <c r="AJ440">
        <v>3.3910890999999999E-2</v>
      </c>
      <c r="AK440">
        <v>0.112623762</v>
      </c>
      <c r="AL440">
        <v>0.17079207900000001</v>
      </c>
      <c r="AM440">
        <v>0.22896039600000001</v>
      </c>
      <c r="AN440">
        <v>0.212128713</v>
      </c>
      <c r="AO440">
        <v>0.122277228</v>
      </c>
      <c r="AP440">
        <v>6.4108911000000005E-2</v>
      </c>
      <c r="AQ440">
        <v>4.7524752000000003E-2</v>
      </c>
      <c r="AR440">
        <v>9820</v>
      </c>
      <c r="AS440">
        <v>652</v>
      </c>
      <c r="AT440">
        <v>344</v>
      </c>
      <c r="AU440">
        <v>217</v>
      </c>
      <c r="AV440">
        <v>574</v>
      </c>
      <c r="AW440">
        <v>96</v>
      </c>
      <c r="AX440">
        <v>212</v>
      </c>
      <c r="AY440">
        <v>200</v>
      </c>
      <c r="AZ440">
        <v>477</v>
      </c>
      <c r="BA440">
        <v>526</v>
      </c>
      <c r="BB440">
        <v>2163</v>
      </c>
      <c r="BC440">
        <v>2045</v>
      </c>
      <c r="BD440">
        <v>612</v>
      </c>
      <c r="BE440">
        <v>848</v>
      </c>
      <c r="BF440">
        <v>597</v>
      </c>
      <c r="BG440">
        <v>148</v>
      </c>
      <c r="BH440">
        <v>109</v>
      </c>
      <c r="BI440">
        <v>40.5</v>
      </c>
      <c r="BJ440">
        <v>41</v>
      </c>
      <c r="BK440">
        <v>6.6395112000000006E-2</v>
      </c>
      <c r="BL440">
        <v>3.5030550000000001E-2</v>
      </c>
      <c r="BM440">
        <v>2.2097760000000001E-2</v>
      </c>
      <c r="BN440">
        <v>5.8452138000000001E-2</v>
      </c>
      <c r="BO440">
        <v>9.775967E-3</v>
      </c>
      <c r="BP440">
        <v>2.1588594999999999E-2</v>
      </c>
      <c r="BQ440">
        <v>2.0366598999999999E-2</v>
      </c>
      <c r="BR440">
        <v>4.8574338000000002E-2</v>
      </c>
      <c r="BS440">
        <v>5.3564155000000002E-2</v>
      </c>
      <c r="BT440">
        <v>0.220264766</v>
      </c>
      <c r="BU440">
        <v>0.20824847299999999</v>
      </c>
      <c r="BV440">
        <v>6.2321792000000001E-2</v>
      </c>
      <c r="BW440">
        <v>8.6354378999999995E-2</v>
      </c>
      <c r="BX440">
        <v>6.0794296999999997E-2</v>
      </c>
      <c r="BY440">
        <v>1.5071283E-2</v>
      </c>
      <c r="BZ440">
        <v>1.1099796E-2</v>
      </c>
      <c r="CA440">
        <v>35</v>
      </c>
      <c r="CB440">
        <v>63</v>
      </c>
      <c r="CC440">
        <v>36</v>
      </c>
      <c r="CD440">
        <v>0.17910447800000001</v>
      </c>
      <c r="CE440">
        <v>0.17412935299999999</v>
      </c>
      <c r="CF440">
        <v>0.31343283599999999</v>
      </c>
      <c r="CG440" t="s">
        <v>161</v>
      </c>
      <c r="CH440" t="s">
        <v>2106</v>
      </c>
      <c r="CI440" t="s">
        <v>2104</v>
      </c>
      <c r="CJ440" t="s">
        <v>2101</v>
      </c>
      <c r="CK440" t="s">
        <v>2105</v>
      </c>
      <c r="CL440" t="s">
        <v>2107</v>
      </c>
    </row>
    <row r="441" spans="1:90">
      <c r="A441" s="1">
        <v>43955</v>
      </c>
      <c r="B441" t="s">
        <v>1548</v>
      </c>
      <c r="C441">
        <v>2342</v>
      </c>
      <c r="D441" t="s">
        <v>542</v>
      </c>
      <c r="E441">
        <v>1</v>
      </c>
      <c r="F441" t="s">
        <v>255</v>
      </c>
      <c r="G441" t="s">
        <v>104</v>
      </c>
      <c r="H441">
        <v>20</v>
      </c>
      <c r="I441" t="s">
        <v>201</v>
      </c>
      <c r="J441" t="s">
        <v>175</v>
      </c>
      <c r="K441">
        <v>294</v>
      </c>
      <c r="L441">
        <v>237800.95240000001</v>
      </c>
      <c r="M441">
        <v>3452</v>
      </c>
      <c r="N441">
        <v>5</v>
      </c>
      <c r="O441">
        <v>207</v>
      </c>
      <c r="P441">
        <v>586</v>
      </c>
      <c r="Q441">
        <v>2250</v>
      </c>
      <c r="R441">
        <v>334</v>
      </c>
      <c r="S441">
        <v>70</v>
      </c>
      <c r="T441">
        <v>1.448436E-3</v>
      </c>
      <c r="U441">
        <v>5.9965237999999997E-2</v>
      </c>
      <c r="V441">
        <v>0.169756663</v>
      </c>
      <c r="W441">
        <v>0.65179606000000001</v>
      </c>
      <c r="X441">
        <v>9.6755504000000006E-2</v>
      </c>
      <c r="Y441">
        <v>2.02781E-2</v>
      </c>
      <c r="Z441">
        <v>19</v>
      </c>
      <c r="AA441">
        <v>74</v>
      </c>
      <c r="AB441">
        <v>212</v>
      </c>
      <c r="AC441">
        <v>375</v>
      </c>
      <c r="AD441">
        <v>1187</v>
      </c>
      <c r="AE441">
        <v>1032</v>
      </c>
      <c r="AF441">
        <v>363</v>
      </c>
      <c r="AG441">
        <v>121</v>
      </c>
      <c r="AH441">
        <v>69</v>
      </c>
      <c r="AI441">
        <v>5.5040560000000002E-3</v>
      </c>
      <c r="AJ441">
        <v>2.1436848000000001E-2</v>
      </c>
      <c r="AK441">
        <v>6.1413673000000002E-2</v>
      </c>
      <c r="AL441">
        <v>0.108632677</v>
      </c>
      <c r="AM441">
        <v>0.34385863300000002</v>
      </c>
      <c r="AN441">
        <v>0.29895712600000002</v>
      </c>
      <c r="AO441">
        <v>0.10515643099999999</v>
      </c>
      <c r="AP441">
        <v>3.5052144E-2</v>
      </c>
      <c r="AQ441">
        <v>1.9988413E-2</v>
      </c>
      <c r="AR441">
        <v>8316</v>
      </c>
      <c r="AS441">
        <v>546</v>
      </c>
      <c r="AT441">
        <v>286</v>
      </c>
      <c r="AU441">
        <v>182</v>
      </c>
      <c r="AV441">
        <v>454</v>
      </c>
      <c r="AW441">
        <v>90</v>
      </c>
      <c r="AX441">
        <v>201</v>
      </c>
      <c r="AY441">
        <v>216</v>
      </c>
      <c r="AZ441">
        <v>528</v>
      </c>
      <c r="BA441">
        <v>537</v>
      </c>
      <c r="BB441">
        <v>1621</v>
      </c>
      <c r="BC441">
        <v>1591</v>
      </c>
      <c r="BD441">
        <v>494</v>
      </c>
      <c r="BE441">
        <v>745</v>
      </c>
      <c r="BF441">
        <v>569</v>
      </c>
      <c r="BG441">
        <v>158</v>
      </c>
      <c r="BH441">
        <v>98</v>
      </c>
      <c r="BI441">
        <v>40.6</v>
      </c>
      <c r="BJ441">
        <v>40</v>
      </c>
      <c r="BK441">
        <v>6.5656566E-2</v>
      </c>
      <c r="BL441">
        <v>3.4391534000000001E-2</v>
      </c>
      <c r="BM441">
        <v>2.1885522000000001E-2</v>
      </c>
      <c r="BN441">
        <v>5.4593555000000002E-2</v>
      </c>
      <c r="BO441">
        <v>1.0822511E-2</v>
      </c>
      <c r="BP441">
        <v>2.4170273999999999E-2</v>
      </c>
      <c r="BQ441">
        <v>2.5974026000000001E-2</v>
      </c>
      <c r="BR441">
        <v>6.3492063000000001E-2</v>
      </c>
      <c r="BS441">
        <v>6.4574314999999993E-2</v>
      </c>
      <c r="BT441">
        <v>0.194925445</v>
      </c>
      <c r="BU441">
        <v>0.19131794099999999</v>
      </c>
      <c r="BV441">
        <v>5.9403559000000002E-2</v>
      </c>
      <c r="BW441">
        <v>8.958634E-2</v>
      </c>
      <c r="BX441">
        <v>6.8422317999999996E-2</v>
      </c>
      <c r="BY441">
        <v>1.8999518999999999E-2</v>
      </c>
      <c r="BZ441">
        <v>1.1784512E-2</v>
      </c>
      <c r="CA441">
        <v>16</v>
      </c>
      <c r="CB441">
        <v>75</v>
      </c>
      <c r="CC441">
        <v>102</v>
      </c>
      <c r="CD441">
        <v>0.346938776</v>
      </c>
      <c r="CE441">
        <v>5.4421769000000002E-2</v>
      </c>
      <c r="CF441">
        <v>0.255102041</v>
      </c>
      <c r="CG441" t="s">
        <v>158</v>
      </c>
      <c r="CH441" t="s">
        <v>2099</v>
      </c>
      <c r="CI441" t="s">
        <v>2100</v>
      </c>
      <c r="CJ441" t="s">
        <v>2101</v>
      </c>
      <c r="CK441" t="s">
        <v>2102</v>
      </c>
      <c r="CL441" t="s">
        <v>2103</v>
      </c>
    </row>
    <row r="442" spans="1:90">
      <c r="A442" s="1">
        <v>43980</v>
      </c>
      <c r="B442" t="s">
        <v>1549</v>
      </c>
      <c r="C442">
        <v>2342</v>
      </c>
      <c r="D442" t="s">
        <v>621</v>
      </c>
      <c r="E442">
        <v>1</v>
      </c>
      <c r="F442" t="s">
        <v>255</v>
      </c>
      <c r="G442" t="s">
        <v>63</v>
      </c>
      <c r="H442">
        <v>23</v>
      </c>
      <c r="I442" t="s">
        <v>201</v>
      </c>
      <c r="J442" t="s">
        <v>209</v>
      </c>
      <c r="K442">
        <v>110</v>
      </c>
      <c r="L442">
        <v>417517.86359999998</v>
      </c>
      <c r="M442">
        <v>2161</v>
      </c>
      <c r="N442">
        <v>7</v>
      </c>
      <c r="O442">
        <v>118</v>
      </c>
      <c r="P442">
        <v>346</v>
      </c>
      <c r="Q442">
        <v>874</v>
      </c>
      <c r="R442">
        <v>616</v>
      </c>
      <c r="S442">
        <v>200</v>
      </c>
      <c r="T442">
        <v>3.2392409999999999E-3</v>
      </c>
      <c r="U442">
        <v>5.4604350000000003E-2</v>
      </c>
      <c r="V442">
        <v>0.16011106</v>
      </c>
      <c r="W442">
        <v>0.40444238799999999</v>
      </c>
      <c r="X442">
        <v>0.285053216</v>
      </c>
      <c r="Y442">
        <v>9.2549745000000003E-2</v>
      </c>
      <c r="Z442">
        <v>5</v>
      </c>
      <c r="AA442">
        <v>30</v>
      </c>
      <c r="AB442">
        <v>99</v>
      </c>
      <c r="AC442">
        <v>244</v>
      </c>
      <c r="AD442">
        <v>433</v>
      </c>
      <c r="AE442">
        <v>469</v>
      </c>
      <c r="AF442">
        <v>290</v>
      </c>
      <c r="AG442">
        <v>269</v>
      </c>
      <c r="AH442">
        <v>322</v>
      </c>
      <c r="AI442">
        <v>2.313744E-3</v>
      </c>
      <c r="AJ442">
        <v>1.3882462E-2</v>
      </c>
      <c r="AK442">
        <v>4.5812124000000003E-2</v>
      </c>
      <c r="AL442">
        <v>0.11291068899999999</v>
      </c>
      <c r="AM442">
        <v>0.200370199</v>
      </c>
      <c r="AN442">
        <v>0.217029153</v>
      </c>
      <c r="AO442">
        <v>0.134197131</v>
      </c>
      <c r="AP442">
        <v>0.124479408</v>
      </c>
      <c r="AQ442">
        <v>0.14900509000000001</v>
      </c>
      <c r="AR442">
        <v>5254</v>
      </c>
      <c r="AS442">
        <v>482</v>
      </c>
      <c r="AT442">
        <v>230</v>
      </c>
      <c r="AU442">
        <v>130</v>
      </c>
      <c r="AV442">
        <v>293</v>
      </c>
      <c r="AW442">
        <v>41</v>
      </c>
      <c r="AX442">
        <v>94</v>
      </c>
      <c r="AY442">
        <v>62</v>
      </c>
      <c r="AZ442">
        <v>148</v>
      </c>
      <c r="BA442">
        <v>277</v>
      </c>
      <c r="BB442">
        <v>1264</v>
      </c>
      <c r="BC442">
        <v>1009</v>
      </c>
      <c r="BD442">
        <v>296</v>
      </c>
      <c r="BE442">
        <v>450</v>
      </c>
      <c r="BF442">
        <v>337</v>
      </c>
      <c r="BG442">
        <v>82</v>
      </c>
      <c r="BH442">
        <v>59</v>
      </c>
      <c r="BI442">
        <v>39.799999999999997</v>
      </c>
      <c r="BJ442">
        <v>40</v>
      </c>
      <c r="BK442">
        <v>9.1739627000000004E-2</v>
      </c>
      <c r="BL442">
        <v>4.3776171000000003E-2</v>
      </c>
      <c r="BM442">
        <v>2.4743053000000001E-2</v>
      </c>
      <c r="BN442">
        <v>5.5767035E-2</v>
      </c>
      <c r="BO442">
        <v>7.8035780000000003E-3</v>
      </c>
      <c r="BP442">
        <v>1.7891131000000001E-2</v>
      </c>
      <c r="BQ442">
        <v>1.1800533E-2</v>
      </c>
      <c r="BR442">
        <v>2.8169013999999999E-2</v>
      </c>
      <c r="BS442">
        <v>5.2721735999999998E-2</v>
      </c>
      <c r="BT442">
        <v>0.240578607</v>
      </c>
      <c r="BU442">
        <v>0.19204415699999999</v>
      </c>
      <c r="BV442">
        <v>5.6338027999999998E-2</v>
      </c>
      <c r="BW442">
        <v>8.5649029000000002E-2</v>
      </c>
      <c r="BX442">
        <v>6.4141606000000004E-2</v>
      </c>
      <c r="BY442">
        <v>1.5607156000000001E-2</v>
      </c>
      <c r="BZ442">
        <v>1.1229539E-2</v>
      </c>
      <c r="CA442">
        <v>27</v>
      </c>
      <c r="CB442">
        <v>32</v>
      </c>
      <c r="CC442">
        <v>12</v>
      </c>
      <c r="CD442">
        <v>0.109090909</v>
      </c>
      <c r="CE442">
        <v>0.245454545</v>
      </c>
      <c r="CF442">
        <v>0.29090909100000001</v>
      </c>
      <c r="CG442" t="s">
        <v>158</v>
      </c>
      <c r="CH442" t="s">
        <v>2099</v>
      </c>
      <c r="CI442" t="s">
        <v>2100</v>
      </c>
      <c r="CJ442" t="s">
        <v>2101</v>
      </c>
      <c r="CK442" t="s">
        <v>2102</v>
      </c>
      <c r="CL442" t="s">
        <v>2103</v>
      </c>
    </row>
    <row r="443" spans="1:90">
      <c r="A443" s="1">
        <v>43973</v>
      </c>
      <c r="B443" t="s">
        <v>1550</v>
      </c>
      <c r="C443">
        <v>5422</v>
      </c>
      <c r="D443" t="s">
        <v>1012</v>
      </c>
      <c r="E443">
        <v>1</v>
      </c>
      <c r="F443" t="s">
        <v>255</v>
      </c>
      <c r="G443" t="s">
        <v>140</v>
      </c>
      <c r="H443">
        <v>25</v>
      </c>
      <c r="I443" t="s">
        <v>228</v>
      </c>
      <c r="J443" t="s">
        <v>214</v>
      </c>
      <c r="K443">
        <v>132</v>
      </c>
      <c r="L443">
        <v>901176.57579999999</v>
      </c>
      <c r="M443">
        <v>1955</v>
      </c>
      <c r="N443">
        <v>5</v>
      </c>
      <c r="O443">
        <v>374</v>
      </c>
      <c r="P443">
        <v>730</v>
      </c>
      <c r="Q443">
        <v>339</v>
      </c>
      <c r="R443">
        <v>240</v>
      </c>
      <c r="S443">
        <v>267</v>
      </c>
      <c r="T443">
        <v>2.557545E-3</v>
      </c>
      <c r="U443">
        <v>0.19130434800000001</v>
      </c>
      <c r="V443">
        <v>0.37340153500000001</v>
      </c>
      <c r="W443">
        <v>0.173401535</v>
      </c>
      <c r="X443">
        <v>0.122762148</v>
      </c>
      <c r="Y443">
        <v>0.13657289</v>
      </c>
      <c r="Z443">
        <v>15</v>
      </c>
      <c r="AA443">
        <v>174</v>
      </c>
      <c r="AB443">
        <v>355</v>
      </c>
      <c r="AC443">
        <v>498</v>
      </c>
      <c r="AD443">
        <v>230</v>
      </c>
      <c r="AE443">
        <v>144</v>
      </c>
      <c r="AF443">
        <v>97</v>
      </c>
      <c r="AG443">
        <v>103</v>
      </c>
      <c r="AH443">
        <v>339</v>
      </c>
      <c r="AI443">
        <v>7.6726340000000002E-3</v>
      </c>
      <c r="AJ443">
        <v>8.9002557999999996E-2</v>
      </c>
      <c r="AK443">
        <v>0.181585678</v>
      </c>
      <c r="AL443">
        <v>0.25473145800000002</v>
      </c>
      <c r="AM443">
        <v>0.117647059</v>
      </c>
      <c r="AN443">
        <v>7.3657289000000001E-2</v>
      </c>
      <c r="AO443">
        <v>4.9616368000000001E-2</v>
      </c>
      <c r="AP443">
        <v>5.2685422000000003E-2</v>
      </c>
      <c r="AQ443">
        <v>0.173401535</v>
      </c>
      <c r="AR443">
        <v>4305</v>
      </c>
      <c r="AS443">
        <v>254</v>
      </c>
      <c r="AT443">
        <v>131</v>
      </c>
      <c r="AU443">
        <v>87</v>
      </c>
      <c r="AV443">
        <v>230</v>
      </c>
      <c r="AW443">
        <v>53</v>
      </c>
      <c r="AX443">
        <v>92</v>
      </c>
      <c r="AY443">
        <v>74</v>
      </c>
      <c r="AZ443">
        <v>235</v>
      </c>
      <c r="BA443">
        <v>379</v>
      </c>
      <c r="BB443">
        <v>1084</v>
      </c>
      <c r="BC443">
        <v>824</v>
      </c>
      <c r="BD443">
        <v>255</v>
      </c>
      <c r="BE443">
        <v>305</v>
      </c>
      <c r="BF443">
        <v>195</v>
      </c>
      <c r="BG443">
        <v>74</v>
      </c>
      <c r="BH443">
        <v>33</v>
      </c>
      <c r="BI443">
        <v>38.9</v>
      </c>
      <c r="BJ443">
        <v>37</v>
      </c>
      <c r="BK443">
        <v>5.9001161000000003E-2</v>
      </c>
      <c r="BL443">
        <v>3.0429733E-2</v>
      </c>
      <c r="BM443">
        <v>2.0209059000000001E-2</v>
      </c>
      <c r="BN443">
        <v>5.3426249000000002E-2</v>
      </c>
      <c r="BO443">
        <v>1.2311266E-2</v>
      </c>
      <c r="BP443">
        <v>2.1370499000000001E-2</v>
      </c>
      <c r="BQ443">
        <v>1.7189315E-2</v>
      </c>
      <c r="BR443">
        <v>5.4587689000000002E-2</v>
      </c>
      <c r="BS443">
        <v>8.8037166E-2</v>
      </c>
      <c r="BT443">
        <v>0.25180023200000001</v>
      </c>
      <c r="BU443">
        <v>0.19140534300000001</v>
      </c>
      <c r="BV443">
        <v>5.9233449000000001E-2</v>
      </c>
      <c r="BW443">
        <v>7.0847851000000003E-2</v>
      </c>
      <c r="BX443">
        <v>4.5296166999999998E-2</v>
      </c>
      <c r="BY443">
        <v>1.7189315E-2</v>
      </c>
      <c r="BZ443">
        <v>7.6655050000000004E-3</v>
      </c>
      <c r="CA443">
        <v>29</v>
      </c>
      <c r="CB443">
        <v>8</v>
      </c>
      <c r="CC443">
        <v>62</v>
      </c>
      <c r="CD443">
        <v>0.46969696999999999</v>
      </c>
      <c r="CE443">
        <v>0.21969696999999999</v>
      </c>
      <c r="CF443">
        <v>6.0606061000000003E-2</v>
      </c>
      <c r="CG443" t="s">
        <v>164</v>
      </c>
      <c r="CH443" t="s">
        <v>2108</v>
      </c>
      <c r="CI443" t="s">
        <v>2104</v>
      </c>
      <c r="CJ443" t="s">
        <v>2101</v>
      </c>
      <c r="CK443" t="s">
        <v>2105</v>
      </c>
      <c r="CL443" t="s">
        <v>2109</v>
      </c>
    </row>
    <row r="444" spans="1:90">
      <c r="A444" s="1">
        <v>43970</v>
      </c>
      <c r="B444" t="s">
        <v>1551</v>
      </c>
      <c r="C444">
        <v>1549</v>
      </c>
      <c r="D444" t="s">
        <v>989</v>
      </c>
      <c r="E444">
        <v>1</v>
      </c>
      <c r="F444" t="s">
        <v>255</v>
      </c>
      <c r="G444" t="s">
        <v>116</v>
      </c>
      <c r="H444">
        <v>49</v>
      </c>
      <c r="I444" t="s">
        <v>228</v>
      </c>
      <c r="J444" t="s">
        <v>215</v>
      </c>
      <c r="K444">
        <v>199</v>
      </c>
      <c r="L444">
        <v>649535.64820000005</v>
      </c>
      <c r="M444">
        <v>3196</v>
      </c>
      <c r="N444">
        <v>8</v>
      </c>
      <c r="O444">
        <v>272</v>
      </c>
      <c r="P444">
        <v>972</v>
      </c>
      <c r="Q444">
        <v>711</v>
      </c>
      <c r="R444">
        <v>827</v>
      </c>
      <c r="S444">
        <v>406</v>
      </c>
      <c r="T444">
        <v>2.5031290000000002E-3</v>
      </c>
      <c r="U444">
        <v>8.5106382999999994E-2</v>
      </c>
      <c r="V444">
        <v>0.30413016300000001</v>
      </c>
      <c r="W444">
        <v>0.222465582</v>
      </c>
      <c r="X444">
        <v>0.25876095100000002</v>
      </c>
      <c r="Y444">
        <v>0.12703379200000001</v>
      </c>
      <c r="Z444">
        <v>21</v>
      </c>
      <c r="AA444">
        <v>93</v>
      </c>
      <c r="AB444">
        <v>233</v>
      </c>
      <c r="AC444">
        <v>812</v>
      </c>
      <c r="AD444">
        <v>437</v>
      </c>
      <c r="AE444">
        <v>361</v>
      </c>
      <c r="AF444">
        <v>324</v>
      </c>
      <c r="AG444">
        <v>311</v>
      </c>
      <c r="AH444">
        <v>604</v>
      </c>
      <c r="AI444">
        <v>6.5707129999999997E-3</v>
      </c>
      <c r="AJ444">
        <v>2.9098874E-2</v>
      </c>
      <c r="AK444">
        <v>7.2903629999999997E-2</v>
      </c>
      <c r="AL444">
        <v>0.25406758400000001</v>
      </c>
      <c r="AM444">
        <v>0.136733417</v>
      </c>
      <c r="AN444">
        <v>0.11295369199999999</v>
      </c>
      <c r="AO444">
        <v>0.101376721</v>
      </c>
      <c r="AP444">
        <v>9.7309136000000004E-2</v>
      </c>
      <c r="AQ444">
        <v>0.188986233</v>
      </c>
      <c r="AR444">
        <v>7564</v>
      </c>
      <c r="AS444">
        <v>597</v>
      </c>
      <c r="AT444">
        <v>321</v>
      </c>
      <c r="AU444">
        <v>182</v>
      </c>
      <c r="AV444">
        <v>438</v>
      </c>
      <c r="AW444">
        <v>79</v>
      </c>
      <c r="AX444">
        <v>154</v>
      </c>
      <c r="AY444">
        <v>108</v>
      </c>
      <c r="AZ444">
        <v>252</v>
      </c>
      <c r="BA444">
        <v>349</v>
      </c>
      <c r="BB444">
        <v>1844</v>
      </c>
      <c r="BC444">
        <v>1498</v>
      </c>
      <c r="BD444">
        <v>455</v>
      </c>
      <c r="BE444">
        <v>653</v>
      </c>
      <c r="BF444">
        <v>448</v>
      </c>
      <c r="BG444">
        <v>127</v>
      </c>
      <c r="BH444">
        <v>59</v>
      </c>
      <c r="BI444">
        <v>39.9</v>
      </c>
      <c r="BJ444">
        <v>40</v>
      </c>
      <c r="BK444">
        <v>7.8926494E-2</v>
      </c>
      <c r="BL444">
        <v>4.2437863999999999E-2</v>
      </c>
      <c r="BM444">
        <v>2.4061342999999999E-2</v>
      </c>
      <c r="BN444">
        <v>5.7905869999999998E-2</v>
      </c>
      <c r="BO444">
        <v>1.0444208999999999E-2</v>
      </c>
      <c r="BP444">
        <v>2.0359598E-2</v>
      </c>
      <c r="BQ444">
        <v>1.427816E-2</v>
      </c>
      <c r="BR444">
        <v>3.3315706E-2</v>
      </c>
      <c r="BS444">
        <v>4.6139608999999998E-2</v>
      </c>
      <c r="BT444">
        <v>0.24378635600000001</v>
      </c>
      <c r="BU444">
        <v>0.198043363</v>
      </c>
      <c r="BV444">
        <v>6.0153357999999997E-2</v>
      </c>
      <c r="BW444">
        <v>8.6329983999999999E-2</v>
      </c>
      <c r="BX444">
        <v>5.9227922000000002E-2</v>
      </c>
      <c r="BY444">
        <v>1.6790058E-2</v>
      </c>
      <c r="BZ444">
        <v>7.8001060000000002E-3</v>
      </c>
      <c r="CA444">
        <v>42</v>
      </c>
      <c r="CB444">
        <v>18</v>
      </c>
      <c r="CC444">
        <v>83</v>
      </c>
      <c r="CD444">
        <v>0.41708542700000001</v>
      </c>
      <c r="CE444">
        <v>0.21105527600000001</v>
      </c>
      <c r="CF444">
        <v>9.0452261000000006E-2</v>
      </c>
      <c r="CG444" t="s">
        <v>163</v>
      </c>
      <c r="CH444" t="s">
        <v>2099</v>
      </c>
      <c r="CI444" t="s">
        <v>2104</v>
      </c>
      <c r="CJ444" t="s">
        <v>2101</v>
      </c>
      <c r="CK444" t="s">
        <v>2105</v>
      </c>
      <c r="CL444" t="s">
        <v>2103</v>
      </c>
    </row>
    <row r="445" spans="1:90">
      <c r="A445" s="1">
        <v>43955</v>
      </c>
      <c r="B445" t="s">
        <v>1552</v>
      </c>
      <c r="C445">
        <v>1765</v>
      </c>
      <c r="D445" t="s">
        <v>515</v>
      </c>
      <c r="E445">
        <v>2</v>
      </c>
      <c r="F445" t="s">
        <v>253</v>
      </c>
      <c r="G445" t="s">
        <v>51</v>
      </c>
      <c r="H445">
        <v>49</v>
      </c>
      <c r="I445" t="s">
        <v>201</v>
      </c>
      <c r="J445" t="s">
        <v>206</v>
      </c>
      <c r="K445">
        <v>133</v>
      </c>
      <c r="L445">
        <v>231913.20300000001</v>
      </c>
      <c r="M445">
        <v>2445</v>
      </c>
      <c r="N445">
        <v>1</v>
      </c>
      <c r="O445">
        <v>49</v>
      </c>
      <c r="P445">
        <v>288</v>
      </c>
      <c r="Q445">
        <v>1918</v>
      </c>
      <c r="R445">
        <v>143</v>
      </c>
      <c r="S445">
        <v>46</v>
      </c>
      <c r="T445">
        <v>4.0899799999999999E-4</v>
      </c>
      <c r="U445">
        <v>2.00409E-2</v>
      </c>
      <c r="V445">
        <v>0.117791411</v>
      </c>
      <c r="W445">
        <v>0.784458078</v>
      </c>
      <c r="X445">
        <v>5.8486707999999998E-2</v>
      </c>
      <c r="Y445">
        <v>1.8813905999999998E-2</v>
      </c>
      <c r="Z445">
        <v>0</v>
      </c>
      <c r="AA445">
        <v>6</v>
      </c>
      <c r="AB445">
        <v>60</v>
      </c>
      <c r="AC445">
        <v>194</v>
      </c>
      <c r="AD445">
        <v>1276</v>
      </c>
      <c r="AE445">
        <v>620</v>
      </c>
      <c r="AF445">
        <v>156</v>
      </c>
      <c r="AG445">
        <v>80</v>
      </c>
      <c r="AH445">
        <v>53</v>
      </c>
      <c r="AI445">
        <v>0</v>
      </c>
      <c r="AJ445">
        <v>2.4539879999999998E-3</v>
      </c>
      <c r="AK445">
        <v>2.4539877000000002E-2</v>
      </c>
      <c r="AL445">
        <v>7.9345603000000001E-2</v>
      </c>
      <c r="AM445">
        <v>0.52188139099999997</v>
      </c>
      <c r="AN445">
        <v>0.25357873199999997</v>
      </c>
      <c r="AO445">
        <v>6.3803681000000001E-2</v>
      </c>
      <c r="AP445">
        <v>3.2719836000000002E-2</v>
      </c>
      <c r="AQ445">
        <v>2.1676892E-2</v>
      </c>
      <c r="AR445">
        <v>6452</v>
      </c>
      <c r="AS445">
        <v>451</v>
      </c>
      <c r="AT445">
        <v>276</v>
      </c>
      <c r="AU445">
        <v>212</v>
      </c>
      <c r="AV445">
        <v>458</v>
      </c>
      <c r="AW445">
        <v>109</v>
      </c>
      <c r="AX445">
        <v>170</v>
      </c>
      <c r="AY445">
        <v>182</v>
      </c>
      <c r="AZ445">
        <v>399</v>
      </c>
      <c r="BA445">
        <v>456</v>
      </c>
      <c r="BB445">
        <v>1494</v>
      </c>
      <c r="BC445">
        <v>1276</v>
      </c>
      <c r="BD445">
        <v>354</v>
      </c>
      <c r="BE445">
        <v>384</v>
      </c>
      <c r="BF445">
        <v>151</v>
      </c>
      <c r="BG445">
        <v>52</v>
      </c>
      <c r="BH445">
        <v>28</v>
      </c>
      <c r="BI445">
        <v>35.200000000000003</v>
      </c>
      <c r="BJ445">
        <v>35</v>
      </c>
      <c r="BK445">
        <v>6.9900805999999996E-2</v>
      </c>
      <c r="BL445">
        <v>4.2777432999999997E-2</v>
      </c>
      <c r="BM445">
        <v>3.2858028999999997E-2</v>
      </c>
      <c r="BN445">
        <v>7.0985741000000005E-2</v>
      </c>
      <c r="BO445">
        <v>1.6893986E-2</v>
      </c>
      <c r="BP445">
        <v>2.6348419000000001E-2</v>
      </c>
      <c r="BQ445">
        <v>2.8208308000000001E-2</v>
      </c>
      <c r="BR445">
        <v>6.184129E-2</v>
      </c>
      <c r="BS445">
        <v>7.0675759000000005E-2</v>
      </c>
      <c r="BT445">
        <v>0.23155610700000001</v>
      </c>
      <c r="BU445">
        <v>0.19776813400000001</v>
      </c>
      <c r="BV445">
        <v>5.4866708E-2</v>
      </c>
      <c r="BW445">
        <v>5.9516429000000003E-2</v>
      </c>
      <c r="BX445">
        <v>2.3403595999999999E-2</v>
      </c>
      <c r="BY445">
        <v>8.0595159999999992E-3</v>
      </c>
      <c r="BZ445">
        <v>4.3397399999999999E-3</v>
      </c>
      <c r="CA445">
        <v>2</v>
      </c>
      <c r="CB445">
        <v>26</v>
      </c>
      <c r="CC445">
        <v>0</v>
      </c>
      <c r="CD445">
        <v>0</v>
      </c>
      <c r="CE445">
        <v>1.5037594E-2</v>
      </c>
      <c r="CF445">
        <v>0.195488722</v>
      </c>
      <c r="CG445" t="s">
        <v>157</v>
      </c>
      <c r="CH445" t="s">
        <v>2108</v>
      </c>
      <c r="CI445" t="s">
        <v>2100</v>
      </c>
      <c r="CJ445" t="s">
        <v>2101</v>
      </c>
      <c r="CK445" t="s">
        <v>2102</v>
      </c>
      <c r="CL445" t="s">
        <v>2109</v>
      </c>
    </row>
    <row r="446" spans="1:90">
      <c r="A446" s="1">
        <v>43966</v>
      </c>
      <c r="B446" t="s">
        <v>1553</v>
      </c>
      <c r="C446">
        <v>1765</v>
      </c>
      <c r="D446" t="s">
        <v>504</v>
      </c>
      <c r="E446">
        <v>1</v>
      </c>
      <c r="F446" t="s">
        <v>255</v>
      </c>
      <c r="G446" t="s">
        <v>94</v>
      </c>
      <c r="H446">
        <v>49</v>
      </c>
      <c r="I446" t="s">
        <v>201</v>
      </c>
      <c r="J446" t="s">
        <v>187</v>
      </c>
      <c r="K446">
        <v>283</v>
      </c>
      <c r="L446">
        <v>217871.27559999999</v>
      </c>
      <c r="M446">
        <v>4765</v>
      </c>
      <c r="N446">
        <v>15</v>
      </c>
      <c r="O446">
        <v>446</v>
      </c>
      <c r="P446">
        <v>1417</v>
      </c>
      <c r="Q446">
        <v>2422</v>
      </c>
      <c r="R446">
        <v>397</v>
      </c>
      <c r="S446">
        <v>68</v>
      </c>
      <c r="T446">
        <v>3.1479540000000001E-3</v>
      </c>
      <c r="U446">
        <v>9.3599161E-2</v>
      </c>
      <c r="V446">
        <v>0.29737670500000002</v>
      </c>
      <c r="W446">
        <v>0.508289612</v>
      </c>
      <c r="X446">
        <v>8.3315844999999999E-2</v>
      </c>
      <c r="Y446">
        <v>1.4270724E-2</v>
      </c>
      <c r="Z446">
        <v>20</v>
      </c>
      <c r="AA446">
        <v>90</v>
      </c>
      <c r="AB446">
        <v>373</v>
      </c>
      <c r="AC446">
        <v>889</v>
      </c>
      <c r="AD446">
        <v>1399</v>
      </c>
      <c r="AE446">
        <v>1193</v>
      </c>
      <c r="AF446">
        <v>489</v>
      </c>
      <c r="AG446">
        <v>205</v>
      </c>
      <c r="AH446">
        <v>107</v>
      </c>
      <c r="AI446">
        <v>4.1972720000000002E-3</v>
      </c>
      <c r="AJ446">
        <v>1.8887722999999999E-2</v>
      </c>
      <c r="AK446">
        <v>7.8279118999999994E-2</v>
      </c>
      <c r="AL446">
        <v>0.18656872999999999</v>
      </c>
      <c r="AM446">
        <v>0.293599161</v>
      </c>
      <c r="AN446">
        <v>0.25036726100000001</v>
      </c>
      <c r="AO446">
        <v>0.102623295</v>
      </c>
      <c r="AP446">
        <v>4.3022036E-2</v>
      </c>
      <c r="AQ446">
        <v>2.2455404000000002E-2</v>
      </c>
      <c r="AR446">
        <v>10599</v>
      </c>
      <c r="AS446">
        <v>681</v>
      </c>
      <c r="AT446">
        <v>346</v>
      </c>
      <c r="AU446">
        <v>239</v>
      </c>
      <c r="AV446">
        <v>645</v>
      </c>
      <c r="AW446">
        <v>127</v>
      </c>
      <c r="AX446">
        <v>263</v>
      </c>
      <c r="AY446">
        <v>213</v>
      </c>
      <c r="AZ446">
        <v>491</v>
      </c>
      <c r="BA446">
        <v>637</v>
      </c>
      <c r="BB446">
        <v>2108</v>
      </c>
      <c r="BC446">
        <v>2003</v>
      </c>
      <c r="BD446">
        <v>736</v>
      </c>
      <c r="BE446">
        <v>1126</v>
      </c>
      <c r="BF446">
        <v>719</v>
      </c>
      <c r="BG446">
        <v>177</v>
      </c>
      <c r="BH446">
        <v>88</v>
      </c>
      <c r="BI446">
        <v>41.3</v>
      </c>
      <c r="BJ446">
        <v>42</v>
      </c>
      <c r="BK446">
        <v>6.4251344000000002E-2</v>
      </c>
      <c r="BL446">
        <v>3.2644589000000002E-2</v>
      </c>
      <c r="BM446">
        <v>2.2549296999999999E-2</v>
      </c>
      <c r="BN446">
        <v>6.0854798000000002E-2</v>
      </c>
      <c r="BO446">
        <v>1.1982262E-2</v>
      </c>
      <c r="BP446">
        <v>2.4813662E-2</v>
      </c>
      <c r="BQ446">
        <v>2.0096235E-2</v>
      </c>
      <c r="BR446">
        <v>4.6325125000000002E-2</v>
      </c>
      <c r="BS446">
        <v>6.0100009000000003E-2</v>
      </c>
      <c r="BT446">
        <v>0.19888668700000001</v>
      </c>
      <c r="BU446">
        <v>0.18898009199999999</v>
      </c>
      <c r="BV446">
        <v>6.9440512999999995E-2</v>
      </c>
      <c r="BW446">
        <v>0.106236437</v>
      </c>
      <c r="BX446">
        <v>6.7836588000000003E-2</v>
      </c>
      <c r="BY446">
        <v>1.6699689E-2</v>
      </c>
      <c r="BZ446">
        <v>8.3026699999999998E-3</v>
      </c>
      <c r="CA446">
        <v>53</v>
      </c>
      <c r="CB446">
        <v>117</v>
      </c>
      <c r="CC446">
        <v>18</v>
      </c>
      <c r="CD446">
        <v>6.3604240000000006E-2</v>
      </c>
      <c r="CE446">
        <v>0.187279152</v>
      </c>
      <c r="CF446">
        <v>0.41342756200000003</v>
      </c>
      <c r="CG446" t="s">
        <v>157</v>
      </c>
      <c r="CH446" t="s">
        <v>2108</v>
      </c>
      <c r="CI446" t="s">
        <v>2100</v>
      </c>
      <c r="CJ446" t="s">
        <v>2101</v>
      </c>
      <c r="CK446" t="s">
        <v>2102</v>
      </c>
      <c r="CL446" t="s">
        <v>2109</v>
      </c>
    </row>
    <row r="447" spans="1:90">
      <c r="A447" s="1">
        <v>43981</v>
      </c>
      <c r="B447" t="s">
        <v>1554</v>
      </c>
      <c r="C447">
        <v>2342</v>
      </c>
      <c r="D447" t="s">
        <v>578</v>
      </c>
      <c r="E447">
        <v>1</v>
      </c>
      <c r="F447" t="s">
        <v>253</v>
      </c>
      <c r="G447" t="s">
        <v>104</v>
      </c>
      <c r="H447">
        <v>28</v>
      </c>
      <c r="I447" t="s">
        <v>201</v>
      </c>
      <c r="J447" t="s">
        <v>175</v>
      </c>
      <c r="K447">
        <v>294</v>
      </c>
      <c r="L447">
        <v>237800.95240000001</v>
      </c>
      <c r="M447">
        <v>3452</v>
      </c>
      <c r="N447">
        <v>5</v>
      </c>
      <c r="O447">
        <v>207</v>
      </c>
      <c r="P447">
        <v>586</v>
      </c>
      <c r="Q447">
        <v>2250</v>
      </c>
      <c r="R447">
        <v>334</v>
      </c>
      <c r="S447">
        <v>70</v>
      </c>
      <c r="T447">
        <v>1.448436E-3</v>
      </c>
      <c r="U447">
        <v>5.9965237999999997E-2</v>
      </c>
      <c r="V447">
        <v>0.169756663</v>
      </c>
      <c r="W447">
        <v>0.65179606000000001</v>
      </c>
      <c r="X447">
        <v>9.6755504000000006E-2</v>
      </c>
      <c r="Y447">
        <v>2.02781E-2</v>
      </c>
      <c r="Z447">
        <v>19</v>
      </c>
      <c r="AA447">
        <v>74</v>
      </c>
      <c r="AB447">
        <v>212</v>
      </c>
      <c r="AC447">
        <v>375</v>
      </c>
      <c r="AD447">
        <v>1187</v>
      </c>
      <c r="AE447">
        <v>1032</v>
      </c>
      <c r="AF447">
        <v>363</v>
      </c>
      <c r="AG447">
        <v>121</v>
      </c>
      <c r="AH447">
        <v>69</v>
      </c>
      <c r="AI447">
        <v>5.5040560000000002E-3</v>
      </c>
      <c r="AJ447">
        <v>2.1436848000000001E-2</v>
      </c>
      <c r="AK447">
        <v>6.1413673000000002E-2</v>
      </c>
      <c r="AL447">
        <v>0.108632677</v>
      </c>
      <c r="AM447">
        <v>0.34385863300000002</v>
      </c>
      <c r="AN447">
        <v>0.29895712600000002</v>
      </c>
      <c r="AO447">
        <v>0.10515643099999999</v>
      </c>
      <c r="AP447">
        <v>3.5052144E-2</v>
      </c>
      <c r="AQ447">
        <v>1.9988413E-2</v>
      </c>
      <c r="AR447">
        <v>8316</v>
      </c>
      <c r="AS447">
        <v>546</v>
      </c>
      <c r="AT447">
        <v>286</v>
      </c>
      <c r="AU447">
        <v>182</v>
      </c>
      <c r="AV447">
        <v>454</v>
      </c>
      <c r="AW447">
        <v>90</v>
      </c>
      <c r="AX447">
        <v>201</v>
      </c>
      <c r="AY447">
        <v>216</v>
      </c>
      <c r="AZ447">
        <v>528</v>
      </c>
      <c r="BA447">
        <v>537</v>
      </c>
      <c r="BB447">
        <v>1621</v>
      </c>
      <c r="BC447">
        <v>1591</v>
      </c>
      <c r="BD447">
        <v>494</v>
      </c>
      <c r="BE447">
        <v>745</v>
      </c>
      <c r="BF447">
        <v>569</v>
      </c>
      <c r="BG447">
        <v>158</v>
      </c>
      <c r="BH447">
        <v>98</v>
      </c>
      <c r="BI447">
        <v>40.6</v>
      </c>
      <c r="BJ447">
        <v>40</v>
      </c>
      <c r="BK447">
        <v>6.5656566E-2</v>
      </c>
      <c r="BL447">
        <v>3.4391534000000001E-2</v>
      </c>
      <c r="BM447">
        <v>2.1885522000000001E-2</v>
      </c>
      <c r="BN447">
        <v>5.4593555000000002E-2</v>
      </c>
      <c r="BO447">
        <v>1.0822511E-2</v>
      </c>
      <c r="BP447">
        <v>2.4170273999999999E-2</v>
      </c>
      <c r="BQ447">
        <v>2.5974026000000001E-2</v>
      </c>
      <c r="BR447">
        <v>6.3492063000000001E-2</v>
      </c>
      <c r="BS447">
        <v>6.4574314999999993E-2</v>
      </c>
      <c r="BT447">
        <v>0.194925445</v>
      </c>
      <c r="BU447">
        <v>0.19131794099999999</v>
      </c>
      <c r="BV447">
        <v>5.9403559000000002E-2</v>
      </c>
      <c r="BW447">
        <v>8.958634E-2</v>
      </c>
      <c r="BX447">
        <v>6.8422317999999996E-2</v>
      </c>
      <c r="BY447">
        <v>1.8999518999999999E-2</v>
      </c>
      <c r="BZ447">
        <v>1.1784512E-2</v>
      </c>
      <c r="CA447">
        <v>16</v>
      </c>
      <c r="CB447">
        <v>75</v>
      </c>
      <c r="CC447">
        <v>102</v>
      </c>
      <c r="CD447">
        <v>0.346938776</v>
      </c>
      <c r="CE447">
        <v>5.4421769000000002E-2</v>
      </c>
      <c r="CF447">
        <v>0.255102041</v>
      </c>
      <c r="CG447" t="s">
        <v>158</v>
      </c>
      <c r="CH447" t="s">
        <v>2099</v>
      </c>
      <c r="CI447" t="s">
        <v>2100</v>
      </c>
      <c r="CJ447" t="s">
        <v>2101</v>
      </c>
      <c r="CK447" t="s">
        <v>2102</v>
      </c>
      <c r="CL447" t="s">
        <v>2103</v>
      </c>
    </row>
    <row r="448" spans="1:90">
      <c r="A448" s="1">
        <v>43960</v>
      </c>
      <c r="B448" t="s">
        <v>1555</v>
      </c>
      <c r="C448">
        <v>2342</v>
      </c>
      <c r="D448" t="s">
        <v>499</v>
      </c>
      <c r="E448">
        <v>1</v>
      </c>
      <c r="F448" t="s">
        <v>253</v>
      </c>
      <c r="G448" t="s">
        <v>47</v>
      </c>
      <c r="H448">
        <v>49</v>
      </c>
      <c r="I448" t="s">
        <v>201</v>
      </c>
      <c r="J448" t="s">
        <v>179</v>
      </c>
      <c r="K448">
        <v>175</v>
      </c>
      <c r="L448">
        <v>256197.69140000001</v>
      </c>
      <c r="M448">
        <v>3352</v>
      </c>
      <c r="N448">
        <v>2</v>
      </c>
      <c r="O448">
        <v>279</v>
      </c>
      <c r="P448">
        <v>751</v>
      </c>
      <c r="Q448">
        <v>1835</v>
      </c>
      <c r="R448">
        <v>417</v>
      </c>
      <c r="S448">
        <v>68</v>
      </c>
      <c r="T448">
        <v>5.9665900000000003E-4</v>
      </c>
      <c r="U448">
        <v>8.3233890000000005E-2</v>
      </c>
      <c r="V448">
        <v>0.22404534600000001</v>
      </c>
      <c r="W448">
        <v>0.547434368</v>
      </c>
      <c r="X448">
        <v>0.124403341</v>
      </c>
      <c r="Y448">
        <v>2.0286396000000002E-2</v>
      </c>
      <c r="Z448">
        <v>6</v>
      </c>
      <c r="AA448">
        <v>69</v>
      </c>
      <c r="AB448">
        <v>253</v>
      </c>
      <c r="AC448">
        <v>530</v>
      </c>
      <c r="AD448">
        <v>1047</v>
      </c>
      <c r="AE448">
        <v>851</v>
      </c>
      <c r="AF448">
        <v>373</v>
      </c>
      <c r="AG448">
        <v>147</v>
      </c>
      <c r="AH448">
        <v>76</v>
      </c>
      <c r="AI448">
        <v>1.789976E-3</v>
      </c>
      <c r="AJ448">
        <v>2.0584726000000001E-2</v>
      </c>
      <c r="AK448">
        <v>7.5477326999999997E-2</v>
      </c>
      <c r="AL448">
        <v>0.15811455799999999</v>
      </c>
      <c r="AM448">
        <v>0.31235083499999999</v>
      </c>
      <c r="AN448">
        <v>0.25387828200000001</v>
      </c>
      <c r="AO448">
        <v>0.11127685</v>
      </c>
      <c r="AP448">
        <v>4.3854415000000001E-2</v>
      </c>
      <c r="AQ448">
        <v>2.2673031E-2</v>
      </c>
      <c r="AR448">
        <v>8102</v>
      </c>
      <c r="AS448">
        <v>482</v>
      </c>
      <c r="AT448">
        <v>239</v>
      </c>
      <c r="AU448">
        <v>147</v>
      </c>
      <c r="AV448">
        <v>466</v>
      </c>
      <c r="AW448">
        <v>98</v>
      </c>
      <c r="AX448">
        <v>219</v>
      </c>
      <c r="AY448">
        <v>212</v>
      </c>
      <c r="AZ448">
        <v>514</v>
      </c>
      <c r="BA448">
        <v>594</v>
      </c>
      <c r="BB448">
        <v>1588</v>
      </c>
      <c r="BC448">
        <v>1664</v>
      </c>
      <c r="BD448">
        <v>493</v>
      </c>
      <c r="BE448">
        <v>730</v>
      </c>
      <c r="BF448">
        <v>479</v>
      </c>
      <c r="BG448">
        <v>110</v>
      </c>
      <c r="BH448">
        <v>67</v>
      </c>
      <c r="BI448">
        <v>40.1</v>
      </c>
      <c r="BJ448">
        <v>40</v>
      </c>
      <c r="BK448">
        <v>5.9491483999999997E-2</v>
      </c>
      <c r="BL448">
        <v>2.9498889E-2</v>
      </c>
      <c r="BM448">
        <v>1.8143668000000002E-2</v>
      </c>
      <c r="BN448">
        <v>5.7516663000000003E-2</v>
      </c>
      <c r="BO448">
        <v>1.2095778999999999E-2</v>
      </c>
      <c r="BP448">
        <v>2.7030363000000002E-2</v>
      </c>
      <c r="BQ448">
        <v>2.6166379E-2</v>
      </c>
      <c r="BR448">
        <v>6.3441126E-2</v>
      </c>
      <c r="BS448">
        <v>7.3315230999999995E-2</v>
      </c>
      <c r="BT448">
        <v>0.19600098699999999</v>
      </c>
      <c r="BU448">
        <v>0.205381387</v>
      </c>
      <c r="BV448">
        <v>6.0849172999999999E-2</v>
      </c>
      <c r="BW448">
        <v>9.0101210000000001E-2</v>
      </c>
      <c r="BX448">
        <v>5.9121205000000003E-2</v>
      </c>
      <c r="BY448">
        <v>1.3576895E-2</v>
      </c>
      <c r="BZ448">
        <v>8.2695630000000006E-3</v>
      </c>
      <c r="CA448">
        <v>28</v>
      </c>
      <c r="CB448">
        <v>48</v>
      </c>
      <c r="CC448">
        <v>24</v>
      </c>
      <c r="CD448">
        <v>0.13714285700000001</v>
      </c>
      <c r="CE448">
        <v>0.16</v>
      </c>
      <c r="CF448">
        <v>0.27428571400000001</v>
      </c>
      <c r="CG448" t="s">
        <v>158</v>
      </c>
      <c r="CH448" t="s">
        <v>2099</v>
      </c>
      <c r="CI448" t="s">
        <v>2100</v>
      </c>
      <c r="CJ448" t="s">
        <v>2101</v>
      </c>
      <c r="CK448" t="s">
        <v>2102</v>
      </c>
      <c r="CL448" t="s">
        <v>2103</v>
      </c>
    </row>
    <row r="449" spans="1:90">
      <c r="A449" s="1">
        <v>43952</v>
      </c>
      <c r="B449" t="s">
        <v>1556</v>
      </c>
      <c r="C449">
        <v>5422</v>
      </c>
      <c r="D449" t="s">
        <v>710</v>
      </c>
      <c r="E449">
        <v>3</v>
      </c>
      <c r="F449" t="s">
        <v>253</v>
      </c>
      <c r="G449" t="s">
        <v>146</v>
      </c>
      <c r="H449">
        <v>42</v>
      </c>
      <c r="I449" t="s">
        <v>201</v>
      </c>
      <c r="J449" t="s">
        <v>202</v>
      </c>
      <c r="K449">
        <v>69</v>
      </c>
      <c r="L449">
        <v>876161.20290000003</v>
      </c>
      <c r="M449">
        <v>1722</v>
      </c>
      <c r="N449">
        <v>1</v>
      </c>
      <c r="O449">
        <v>77</v>
      </c>
      <c r="P449">
        <v>320</v>
      </c>
      <c r="Q449">
        <v>516</v>
      </c>
      <c r="R449">
        <v>578</v>
      </c>
      <c r="S449">
        <v>230</v>
      </c>
      <c r="T449">
        <v>5.8071999999999996E-4</v>
      </c>
      <c r="U449">
        <v>4.4715446999999998E-2</v>
      </c>
      <c r="V449">
        <v>0.18583042999999999</v>
      </c>
      <c r="W449">
        <v>0.29965156799999998</v>
      </c>
      <c r="X449">
        <v>0.33565621400000001</v>
      </c>
      <c r="Y449">
        <v>0.133565621</v>
      </c>
      <c r="Z449">
        <v>3</v>
      </c>
      <c r="AA449">
        <v>17</v>
      </c>
      <c r="AB449">
        <v>74</v>
      </c>
      <c r="AC449">
        <v>214</v>
      </c>
      <c r="AD449">
        <v>232</v>
      </c>
      <c r="AE449">
        <v>266</v>
      </c>
      <c r="AF449">
        <v>268</v>
      </c>
      <c r="AG449">
        <v>253</v>
      </c>
      <c r="AH449">
        <v>395</v>
      </c>
      <c r="AI449">
        <v>1.74216E-3</v>
      </c>
      <c r="AJ449">
        <v>9.8722419999999998E-3</v>
      </c>
      <c r="AK449">
        <v>4.2973286999999999E-2</v>
      </c>
      <c r="AL449">
        <v>0.1242741</v>
      </c>
      <c r="AM449">
        <v>0.13472706200000001</v>
      </c>
      <c r="AN449">
        <v>0.15447154499999999</v>
      </c>
      <c r="AO449">
        <v>0.155632985</v>
      </c>
      <c r="AP449">
        <v>0.14692218400000001</v>
      </c>
      <c r="AQ449">
        <v>0.229384437</v>
      </c>
      <c r="AR449">
        <v>4380</v>
      </c>
      <c r="AS449">
        <v>286</v>
      </c>
      <c r="AT449">
        <v>163</v>
      </c>
      <c r="AU449">
        <v>93</v>
      </c>
      <c r="AV449">
        <v>296</v>
      </c>
      <c r="AW449">
        <v>55</v>
      </c>
      <c r="AX449">
        <v>110</v>
      </c>
      <c r="AY449">
        <v>78</v>
      </c>
      <c r="AZ449">
        <v>181</v>
      </c>
      <c r="BA449">
        <v>174</v>
      </c>
      <c r="BB449">
        <v>768</v>
      </c>
      <c r="BC449">
        <v>950</v>
      </c>
      <c r="BD449">
        <v>280</v>
      </c>
      <c r="BE449">
        <v>523</v>
      </c>
      <c r="BF449">
        <v>301</v>
      </c>
      <c r="BG449">
        <v>72</v>
      </c>
      <c r="BH449">
        <v>50</v>
      </c>
      <c r="BI449">
        <v>42.3</v>
      </c>
      <c r="BJ449">
        <v>44</v>
      </c>
      <c r="BK449">
        <v>6.5296804E-2</v>
      </c>
      <c r="BL449">
        <v>3.7214612000000001E-2</v>
      </c>
      <c r="BM449">
        <v>2.1232877000000001E-2</v>
      </c>
      <c r="BN449">
        <v>6.7579908999999994E-2</v>
      </c>
      <c r="BO449">
        <v>1.2557077999999999E-2</v>
      </c>
      <c r="BP449">
        <v>2.5114154999999999E-2</v>
      </c>
      <c r="BQ449">
        <v>1.7808219E-2</v>
      </c>
      <c r="BR449">
        <v>4.1324200999999998E-2</v>
      </c>
      <c r="BS449">
        <v>3.9726026999999997E-2</v>
      </c>
      <c r="BT449">
        <v>0.175342466</v>
      </c>
      <c r="BU449">
        <v>0.21689497699999999</v>
      </c>
      <c r="BV449">
        <v>6.3926941000000001E-2</v>
      </c>
      <c r="BW449">
        <v>0.119406393</v>
      </c>
      <c r="BX449">
        <v>6.8721460999999998E-2</v>
      </c>
      <c r="BY449">
        <v>1.6438356000000001E-2</v>
      </c>
      <c r="BZ449">
        <v>1.1415524999999999E-2</v>
      </c>
      <c r="CA449">
        <v>25</v>
      </c>
      <c r="CB449">
        <v>9</v>
      </c>
      <c r="CC449">
        <v>2</v>
      </c>
      <c r="CD449">
        <v>2.8985507000000001E-2</v>
      </c>
      <c r="CE449">
        <v>0.362318841</v>
      </c>
      <c r="CF449">
        <v>0.130434783</v>
      </c>
      <c r="CG449" t="s">
        <v>164</v>
      </c>
      <c r="CH449" t="s">
        <v>2108</v>
      </c>
      <c r="CI449" t="s">
        <v>2104</v>
      </c>
      <c r="CJ449" t="s">
        <v>2101</v>
      </c>
      <c r="CK449" t="s">
        <v>2105</v>
      </c>
      <c r="CL449" t="s">
        <v>2109</v>
      </c>
    </row>
    <row r="450" spans="1:90">
      <c r="A450" s="1">
        <v>43953</v>
      </c>
      <c r="B450" t="s">
        <v>1557</v>
      </c>
      <c r="C450">
        <v>1549</v>
      </c>
      <c r="D450" t="s">
        <v>1102</v>
      </c>
      <c r="E450">
        <v>1</v>
      </c>
      <c r="F450" t="s">
        <v>255</v>
      </c>
      <c r="G450" t="s">
        <v>110</v>
      </c>
      <c r="H450">
        <v>23</v>
      </c>
      <c r="I450" t="s">
        <v>228</v>
      </c>
      <c r="J450" t="s">
        <v>224</v>
      </c>
      <c r="K450">
        <v>248</v>
      </c>
      <c r="L450">
        <v>411781.14919999999</v>
      </c>
      <c r="M450">
        <v>2986</v>
      </c>
      <c r="N450">
        <v>39</v>
      </c>
      <c r="O450">
        <v>762</v>
      </c>
      <c r="P450">
        <v>997</v>
      </c>
      <c r="Q450">
        <v>926</v>
      </c>
      <c r="R450">
        <v>202</v>
      </c>
      <c r="S450">
        <v>60</v>
      </c>
      <c r="T450">
        <v>1.3060950999999999E-2</v>
      </c>
      <c r="U450">
        <v>0.25519089099999998</v>
      </c>
      <c r="V450">
        <v>0.33389149400000001</v>
      </c>
      <c r="W450">
        <v>0.31011386499999999</v>
      </c>
      <c r="X450">
        <v>6.7649028999999999E-2</v>
      </c>
      <c r="Y450">
        <v>2.0093771E-2</v>
      </c>
      <c r="Z450">
        <v>54</v>
      </c>
      <c r="AA450">
        <v>292</v>
      </c>
      <c r="AB450">
        <v>614</v>
      </c>
      <c r="AC450">
        <v>662</v>
      </c>
      <c r="AD450">
        <v>592</v>
      </c>
      <c r="AE450">
        <v>430</v>
      </c>
      <c r="AF450">
        <v>187</v>
      </c>
      <c r="AG450">
        <v>89</v>
      </c>
      <c r="AH450">
        <v>66</v>
      </c>
      <c r="AI450">
        <v>1.8084394E-2</v>
      </c>
      <c r="AJ450">
        <v>9.7789685000000001E-2</v>
      </c>
      <c r="AK450">
        <v>0.20562625600000001</v>
      </c>
      <c r="AL450">
        <v>0.221701273</v>
      </c>
      <c r="AM450">
        <v>0.19825854000000001</v>
      </c>
      <c r="AN450">
        <v>0.144005358</v>
      </c>
      <c r="AO450">
        <v>6.2625585999999997E-2</v>
      </c>
      <c r="AP450">
        <v>2.9805760000000001E-2</v>
      </c>
      <c r="AQ450">
        <v>2.2103148E-2</v>
      </c>
      <c r="AR450">
        <v>6518</v>
      </c>
      <c r="AS450">
        <v>486</v>
      </c>
      <c r="AT450">
        <v>235</v>
      </c>
      <c r="AU450">
        <v>137</v>
      </c>
      <c r="AV450">
        <v>343</v>
      </c>
      <c r="AW450">
        <v>75</v>
      </c>
      <c r="AX450">
        <v>134</v>
      </c>
      <c r="AY450">
        <v>123</v>
      </c>
      <c r="AZ450">
        <v>386</v>
      </c>
      <c r="BA450">
        <v>597</v>
      </c>
      <c r="BB450">
        <v>1699</v>
      </c>
      <c r="BC450">
        <v>1135</v>
      </c>
      <c r="BD450">
        <v>332</v>
      </c>
      <c r="BE450">
        <v>432</v>
      </c>
      <c r="BF450">
        <v>279</v>
      </c>
      <c r="BG450">
        <v>65</v>
      </c>
      <c r="BH450">
        <v>60</v>
      </c>
      <c r="BI450">
        <v>37.1</v>
      </c>
      <c r="BJ450">
        <v>35</v>
      </c>
      <c r="BK450">
        <v>7.4562748999999998E-2</v>
      </c>
      <c r="BL450">
        <v>3.6054004000000001E-2</v>
      </c>
      <c r="BM450">
        <v>2.1018716999999999E-2</v>
      </c>
      <c r="BN450">
        <v>5.2623504000000002E-2</v>
      </c>
      <c r="BO450">
        <v>1.1506597E-2</v>
      </c>
      <c r="BP450">
        <v>2.0558454E-2</v>
      </c>
      <c r="BQ450">
        <v>1.8870819E-2</v>
      </c>
      <c r="BR450">
        <v>5.9220620000000002E-2</v>
      </c>
      <c r="BS450">
        <v>9.1592513E-2</v>
      </c>
      <c r="BT450">
        <v>0.26066277999999998</v>
      </c>
      <c r="BU450">
        <v>0.17413317</v>
      </c>
      <c r="BV450">
        <v>5.0935870000000001E-2</v>
      </c>
      <c r="BW450">
        <v>6.6277999000000004E-2</v>
      </c>
      <c r="BX450">
        <v>4.2804541000000002E-2</v>
      </c>
      <c r="BY450">
        <v>9.9723840000000008E-3</v>
      </c>
      <c r="BZ450">
        <v>9.2052780000000008E-3</v>
      </c>
      <c r="CA450">
        <v>8</v>
      </c>
      <c r="CB450">
        <v>49</v>
      </c>
      <c r="CC450">
        <v>131</v>
      </c>
      <c r="CD450">
        <v>0.52822580600000002</v>
      </c>
      <c r="CE450">
        <v>3.2258065000000002E-2</v>
      </c>
      <c r="CF450">
        <v>0.197580645</v>
      </c>
      <c r="CG450" t="s">
        <v>163</v>
      </c>
      <c r="CH450" t="s">
        <v>2099</v>
      </c>
      <c r="CI450" t="s">
        <v>2104</v>
      </c>
      <c r="CJ450" t="s">
        <v>2101</v>
      </c>
      <c r="CK450" t="s">
        <v>2105</v>
      </c>
      <c r="CL450" t="s">
        <v>2103</v>
      </c>
    </row>
    <row r="451" spans="1:90">
      <c r="A451" s="1">
        <v>43971</v>
      </c>
      <c r="B451" t="s">
        <v>1558</v>
      </c>
      <c r="C451">
        <v>9559</v>
      </c>
      <c r="D451" t="s">
        <v>705</v>
      </c>
      <c r="E451">
        <v>1</v>
      </c>
      <c r="F451" t="s">
        <v>255</v>
      </c>
      <c r="G451" t="s">
        <v>146</v>
      </c>
      <c r="H451">
        <v>32</v>
      </c>
      <c r="I451" t="s">
        <v>201</v>
      </c>
      <c r="J451" t="s">
        <v>202</v>
      </c>
      <c r="K451">
        <v>69</v>
      </c>
      <c r="L451">
        <v>876161.20290000003</v>
      </c>
      <c r="M451">
        <v>1722</v>
      </c>
      <c r="N451">
        <v>1</v>
      </c>
      <c r="O451">
        <v>77</v>
      </c>
      <c r="P451">
        <v>320</v>
      </c>
      <c r="Q451">
        <v>516</v>
      </c>
      <c r="R451">
        <v>578</v>
      </c>
      <c r="S451">
        <v>230</v>
      </c>
      <c r="T451">
        <v>5.8071999999999996E-4</v>
      </c>
      <c r="U451">
        <v>4.4715446999999998E-2</v>
      </c>
      <c r="V451">
        <v>0.18583042999999999</v>
      </c>
      <c r="W451">
        <v>0.29965156799999998</v>
      </c>
      <c r="X451">
        <v>0.33565621400000001</v>
      </c>
      <c r="Y451">
        <v>0.133565621</v>
      </c>
      <c r="Z451">
        <v>3</v>
      </c>
      <c r="AA451">
        <v>17</v>
      </c>
      <c r="AB451">
        <v>74</v>
      </c>
      <c r="AC451">
        <v>214</v>
      </c>
      <c r="AD451">
        <v>232</v>
      </c>
      <c r="AE451">
        <v>266</v>
      </c>
      <c r="AF451">
        <v>268</v>
      </c>
      <c r="AG451">
        <v>253</v>
      </c>
      <c r="AH451">
        <v>395</v>
      </c>
      <c r="AI451">
        <v>1.74216E-3</v>
      </c>
      <c r="AJ451">
        <v>9.8722419999999998E-3</v>
      </c>
      <c r="AK451">
        <v>4.2973286999999999E-2</v>
      </c>
      <c r="AL451">
        <v>0.1242741</v>
      </c>
      <c r="AM451">
        <v>0.13472706200000001</v>
      </c>
      <c r="AN451">
        <v>0.15447154499999999</v>
      </c>
      <c r="AO451">
        <v>0.155632985</v>
      </c>
      <c r="AP451">
        <v>0.14692218400000001</v>
      </c>
      <c r="AQ451">
        <v>0.229384437</v>
      </c>
      <c r="AR451">
        <v>4380</v>
      </c>
      <c r="AS451">
        <v>286</v>
      </c>
      <c r="AT451">
        <v>163</v>
      </c>
      <c r="AU451">
        <v>93</v>
      </c>
      <c r="AV451">
        <v>296</v>
      </c>
      <c r="AW451">
        <v>55</v>
      </c>
      <c r="AX451">
        <v>110</v>
      </c>
      <c r="AY451">
        <v>78</v>
      </c>
      <c r="AZ451">
        <v>181</v>
      </c>
      <c r="BA451">
        <v>174</v>
      </c>
      <c r="BB451">
        <v>768</v>
      </c>
      <c r="BC451">
        <v>950</v>
      </c>
      <c r="BD451">
        <v>280</v>
      </c>
      <c r="BE451">
        <v>523</v>
      </c>
      <c r="BF451">
        <v>301</v>
      </c>
      <c r="BG451">
        <v>72</v>
      </c>
      <c r="BH451">
        <v>50</v>
      </c>
      <c r="BI451">
        <v>42.3</v>
      </c>
      <c r="BJ451">
        <v>44</v>
      </c>
      <c r="BK451">
        <v>6.5296804E-2</v>
      </c>
      <c r="BL451">
        <v>3.7214612000000001E-2</v>
      </c>
      <c r="BM451">
        <v>2.1232877000000001E-2</v>
      </c>
      <c r="BN451">
        <v>6.7579908999999994E-2</v>
      </c>
      <c r="BO451">
        <v>1.2557077999999999E-2</v>
      </c>
      <c r="BP451">
        <v>2.5114154999999999E-2</v>
      </c>
      <c r="BQ451">
        <v>1.7808219E-2</v>
      </c>
      <c r="BR451">
        <v>4.1324200999999998E-2</v>
      </c>
      <c r="BS451">
        <v>3.9726026999999997E-2</v>
      </c>
      <c r="BT451">
        <v>0.175342466</v>
      </c>
      <c r="BU451">
        <v>0.21689497699999999</v>
      </c>
      <c r="BV451">
        <v>6.3926941000000001E-2</v>
      </c>
      <c r="BW451">
        <v>0.119406393</v>
      </c>
      <c r="BX451">
        <v>6.8721460999999998E-2</v>
      </c>
      <c r="BY451">
        <v>1.6438356000000001E-2</v>
      </c>
      <c r="BZ451">
        <v>1.1415524999999999E-2</v>
      </c>
      <c r="CA451">
        <v>25</v>
      </c>
      <c r="CB451">
        <v>9</v>
      </c>
      <c r="CC451">
        <v>2</v>
      </c>
      <c r="CD451">
        <v>2.8985507000000001E-2</v>
      </c>
      <c r="CE451">
        <v>0.362318841</v>
      </c>
      <c r="CF451">
        <v>0.130434783</v>
      </c>
      <c r="CG451" t="s">
        <v>161</v>
      </c>
      <c r="CH451" t="s">
        <v>2106</v>
      </c>
      <c r="CI451" t="s">
        <v>2104</v>
      </c>
      <c r="CJ451" t="s">
        <v>2101</v>
      </c>
      <c r="CK451" t="s">
        <v>2105</v>
      </c>
      <c r="CL451" t="s">
        <v>2107</v>
      </c>
    </row>
    <row r="452" spans="1:90">
      <c r="A452" s="1">
        <v>43975</v>
      </c>
      <c r="B452" t="s">
        <v>1559</v>
      </c>
      <c r="C452">
        <v>9559</v>
      </c>
      <c r="D452" t="s">
        <v>1098</v>
      </c>
      <c r="E452">
        <v>3</v>
      </c>
      <c r="F452" t="s">
        <v>255</v>
      </c>
      <c r="G452" t="s">
        <v>127</v>
      </c>
      <c r="H452">
        <v>33</v>
      </c>
      <c r="I452" t="s">
        <v>228</v>
      </c>
      <c r="J452" t="s">
        <v>212</v>
      </c>
      <c r="K452">
        <v>123</v>
      </c>
      <c r="L452">
        <v>913204.14630000002</v>
      </c>
      <c r="M452">
        <v>2373</v>
      </c>
      <c r="N452">
        <v>2</v>
      </c>
      <c r="O452">
        <v>137</v>
      </c>
      <c r="P452">
        <v>496</v>
      </c>
      <c r="Q452">
        <v>604</v>
      </c>
      <c r="R452">
        <v>679</v>
      </c>
      <c r="S452">
        <v>455</v>
      </c>
      <c r="T452">
        <v>8.4281500000000001E-4</v>
      </c>
      <c r="U452">
        <v>5.7732828E-2</v>
      </c>
      <c r="V452">
        <v>0.209018121</v>
      </c>
      <c r="W452">
        <v>0.25453013099999999</v>
      </c>
      <c r="X452">
        <v>0.28613569300000002</v>
      </c>
      <c r="Y452">
        <v>0.191740413</v>
      </c>
      <c r="Z452">
        <v>10</v>
      </c>
      <c r="AA452">
        <v>27</v>
      </c>
      <c r="AB452">
        <v>139</v>
      </c>
      <c r="AC452">
        <v>337</v>
      </c>
      <c r="AD452">
        <v>330</v>
      </c>
      <c r="AE452">
        <v>299</v>
      </c>
      <c r="AF452">
        <v>307</v>
      </c>
      <c r="AG452">
        <v>321</v>
      </c>
      <c r="AH452">
        <v>603</v>
      </c>
      <c r="AI452">
        <v>4.2140750000000003E-3</v>
      </c>
      <c r="AJ452">
        <v>1.1378002999999999E-2</v>
      </c>
      <c r="AK452">
        <v>5.8575642999999997E-2</v>
      </c>
      <c r="AL452">
        <v>0.142014328</v>
      </c>
      <c r="AM452">
        <v>0.13906447499999999</v>
      </c>
      <c r="AN452">
        <v>0.126000843</v>
      </c>
      <c r="AO452">
        <v>0.12937210299999999</v>
      </c>
      <c r="AP452">
        <v>0.13527180799999999</v>
      </c>
      <c r="AQ452">
        <v>0.25410872299999998</v>
      </c>
      <c r="AR452">
        <v>6312</v>
      </c>
      <c r="AS452">
        <v>464</v>
      </c>
      <c r="AT452">
        <v>308</v>
      </c>
      <c r="AU452">
        <v>184</v>
      </c>
      <c r="AV452">
        <v>481</v>
      </c>
      <c r="AW452">
        <v>89</v>
      </c>
      <c r="AX452">
        <v>184</v>
      </c>
      <c r="AY452">
        <v>118</v>
      </c>
      <c r="AZ452">
        <v>226</v>
      </c>
      <c r="BA452">
        <v>232</v>
      </c>
      <c r="BB452">
        <v>1380</v>
      </c>
      <c r="BC452">
        <v>1329</v>
      </c>
      <c r="BD452">
        <v>388</v>
      </c>
      <c r="BE452">
        <v>507</v>
      </c>
      <c r="BF452">
        <v>279</v>
      </c>
      <c r="BG452">
        <v>92</v>
      </c>
      <c r="BH452">
        <v>51</v>
      </c>
      <c r="BI452">
        <v>38.299999999999997</v>
      </c>
      <c r="BJ452">
        <v>40</v>
      </c>
      <c r="BK452">
        <v>7.3510773000000001E-2</v>
      </c>
      <c r="BL452">
        <v>4.8795944000000001E-2</v>
      </c>
      <c r="BM452">
        <v>2.9150823999999999E-2</v>
      </c>
      <c r="BN452">
        <v>7.6204056000000006E-2</v>
      </c>
      <c r="BO452">
        <v>1.4100127E-2</v>
      </c>
      <c r="BP452">
        <v>2.9150823999999999E-2</v>
      </c>
      <c r="BQ452">
        <v>1.8694550000000001E-2</v>
      </c>
      <c r="BR452">
        <v>3.5804816000000003E-2</v>
      </c>
      <c r="BS452">
        <v>3.6755387E-2</v>
      </c>
      <c r="BT452">
        <v>0.21863117900000001</v>
      </c>
      <c r="BU452">
        <v>0.21055133100000001</v>
      </c>
      <c r="BV452">
        <v>6.1470215000000002E-2</v>
      </c>
      <c r="BW452">
        <v>8.0323194000000001E-2</v>
      </c>
      <c r="BX452">
        <v>4.4201521000000001E-2</v>
      </c>
      <c r="BY452">
        <v>1.4575411999999999E-2</v>
      </c>
      <c r="BZ452">
        <v>8.0798480000000006E-3</v>
      </c>
      <c r="CA452">
        <v>46</v>
      </c>
      <c r="CB452">
        <v>26</v>
      </c>
      <c r="CC452">
        <v>25</v>
      </c>
      <c r="CD452">
        <v>0.203252033</v>
      </c>
      <c r="CE452">
        <v>0.37398374000000001</v>
      </c>
      <c r="CF452">
        <v>0.21138211400000001</v>
      </c>
      <c r="CG452" t="s">
        <v>161</v>
      </c>
      <c r="CH452" t="s">
        <v>2106</v>
      </c>
      <c r="CI452" t="s">
        <v>2104</v>
      </c>
      <c r="CJ452" t="s">
        <v>2101</v>
      </c>
      <c r="CK452" t="s">
        <v>2105</v>
      </c>
      <c r="CL452" t="s">
        <v>2107</v>
      </c>
    </row>
    <row r="453" spans="1:90">
      <c r="A453" s="1">
        <v>43959</v>
      </c>
      <c r="B453" t="s">
        <v>1560</v>
      </c>
      <c r="C453">
        <v>6825</v>
      </c>
      <c r="D453" t="s">
        <v>809</v>
      </c>
      <c r="E453">
        <v>1</v>
      </c>
      <c r="F453" t="s">
        <v>253</v>
      </c>
      <c r="G453" t="s">
        <v>129</v>
      </c>
      <c r="H453">
        <v>19</v>
      </c>
      <c r="I453" t="s">
        <v>228</v>
      </c>
      <c r="J453" t="s">
        <v>217</v>
      </c>
      <c r="K453">
        <v>174</v>
      </c>
      <c r="L453">
        <v>504863.56319999998</v>
      </c>
      <c r="M453">
        <v>3746</v>
      </c>
      <c r="N453">
        <v>1</v>
      </c>
      <c r="O453">
        <v>185</v>
      </c>
      <c r="P453">
        <v>725</v>
      </c>
      <c r="Q453">
        <v>1720</v>
      </c>
      <c r="R453">
        <v>910</v>
      </c>
      <c r="S453">
        <v>205</v>
      </c>
      <c r="T453">
        <v>2.6695100000000003E-4</v>
      </c>
      <c r="U453">
        <v>4.9386012E-2</v>
      </c>
      <c r="V453">
        <v>0.193539776</v>
      </c>
      <c r="W453">
        <v>0.459156434</v>
      </c>
      <c r="X453">
        <v>0.242925788</v>
      </c>
      <c r="Y453">
        <v>5.4725040000000003E-2</v>
      </c>
      <c r="Z453">
        <v>18</v>
      </c>
      <c r="AA453">
        <v>42</v>
      </c>
      <c r="AB453">
        <v>167</v>
      </c>
      <c r="AC453">
        <v>458</v>
      </c>
      <c r="AD453">
        <v>850</v>
      </c>
      <c r="AE453">
        <v>934</v>
      </c>
      <c r="AF453">
        <v>560</v>
      </c>
      <c r="AG453">
        <v>360</v>
      </c>
      <c r="AH453">
        <v>357</v>
      </c>
      <c r="AI453">
        <v>4.8051250000000004E-3</v>
      </c>
      <c r="AJ453">
        <v>1.1211959000000001E-2</v>
      </c>
      <c r="AK453">
        <v>4.4580886E-2</v>
      </c>
      <c r="AL453">
        <v>0.12226374800000001</v>
      </c>
      <c r="AM453">
        <v>0.22690870299999999</v>
      </c>
      <c r="AN453">
        <v>0.249332621</v>
      </c>
      <c r="AO453">
        <v>0.14949279200000001</v>
      </c>
      <c r="AP453">
        <v>9.6102509000000003E-2</v>
      </c>
      <c r="AQ453">
        <v>9.5301654999999999E-2</v>
      </c>
      <c r="AR453">
        <v>9296</v>
      </c>
      <c r="AS453">
        <v>499</v>
      </c>
      <c r="AT453">
        <v>319</v>
      </c>
      <c r="AU453">
        <v>197</v>
      </c>
      <c r="AV453">
        <v>538</v>
      </c>
      <c r="AW453">
        <v>126</v>
      </c>
      <c r="AX453">
        <v>243</v>
      </c>
      <c r="AY453">
        <v>208</v>
      </c>
      <c r="AZ453">
        <v>459</v>
      </c>
      <c r="BA453">
        <v>384</v>
      </c>
      <c r="BB453">
        <v>1845</v>
      </c>
      <c r="BC453">
        <v>1995</v>
      </c>
      <c r="BD453">
        <v>671</v>
      </c>
      <c r="BE453">
        <v>873</v>
      </c>
      <c r="BF453">
        <v>675</v>
      </c>
      <c r="BG453">
        <v>183</v>
      </c>
      <c r="BH453">
        <v>81</v>
      </c>
      <c r="BI453">
        <v>42.2</v>
      </c>
      <c r="BJ453">
        <v>43</v>
      </c>
      <c r="BK453">
        <v>5.3679002000000003E-2</v>
      </c>
      <c r="BL453">
        <v>3.4315835000000003E-2</v>
      </c>
      <c r="BM453">
        <v>2.1191910000000001E-2</v>
      </c>
      <c r="BN453">
        <v>5.7874355000000002E-2</v>
      </c>
      <c r="BO453">
        <v>1.3554217E-2</v>
      </c>
      <c r="BP453">
        <v>2.6140275000000001E-2</v>
      </c>
      <c r="BQ453">
        <v>2.2375215E-2</v>
      </c>
      <c r="BR453">
        <v>4.9376075999999998E-2</v>
      </c>
      <c r="BS453">
        <v>4.1308089999999999E-2</v>
      </c>
      <c r="BT453">
        <v>0.19847246099999999</v>
      </c>
      <c r="BU453">
        <v>0.21460843399999999</v>
      </c>
      <c r="BV453">
        <v>7.2181582999999994E-2</v>
      </c>
      <c r="BW453">
        <v>9.3911359999999999E-2</v>
      </c>
      <c r="BX453">
        <v>7.2611876000000006E-2</v>
      </c>
      <c r="BY453">
        <v>1.9685886E-2</v>
      </c>
      <c r="BZ453">
        <v>8.7134250000000003E-3</v>
      </c>
      <c r="CA453">
        <v>54</v>
      </c>
      <c r="CB453">
        <v>67</v>
      </c>
      <c r="CC453">
        <v>13</v>
      </c>
      <c r="CD453">
        <v>7.4712643999999995E-2</v>
      </c>
      <c r="CE453">
        <v>0.31034482800000002</v>
      </c>
      <c r="CF453">
        <v>0.38505747099999998</v>
      </c>
      <c r="CG453" t="s">
        <v>162</v>
      </c>
      <c r="CH453" t="s">
        <v>2113</v>
      </c>
      <c r="CI453" t="s">
        <v>2111</v>
      </c>
      <c r="CJ453" t="s">
        <v>2114</v>
      </c>
      <c r="CK453" t="s">
        <v>2105</v>
      </c>
      <c r="CL453" t="s">
        <v>2112</v>
      </c>
    </row>
    <row r="454" spans="1:90">
      <c r="A454" s="1">
        <v>43972</v>
      </c>
      <c r="B454" t="s">
        <v>1561</v>
      </c>
      <c r="C454">
        <v>1549</v>
      </c>
      <c r="D454" t="s">
        <v>884</v>
      </c>
      <c r="E454">
        <v>1</v>
      </c>
      <c r="F454" t="s">
        <v>255</v>
      </c>
      <c r="G454" t="s">
        <v>150</v>
      </c>
      <c r="H454">
        <v>46</v>
      </c>
      <c r="I454" t="s">
        <v>228</v>
      </c>
      <c r="J454" t="s">
        <v>212</v>
      </c>
      <c r="K454">
        <v>105</v>
      </c>
      <c r="L454">
        <v>1389216.7709999999</v>
      </c>
      <c r="M454">
        <v>1870</v>
      </c>
      <c r="N454">
        <v>4</v>
      </c>
      <c r="O454">
        <v>99</v>
      </c>
      <c r="P454">
        <v>321</v>
      </c>
      <c r="Q454">
        <v>401</v>
      </c>
      <c r="R454">
        <v>470</v>
      </c>
      <c r="S454">
        <v>575</v>
      </c>
      <c r="T454">
        <v>2.1390369999999999E-3</v>
      </c>
      <c r="U454">
        <v>5.2941176E-2</v>
      </c>
      <c r="V454">
        <v>0.171657754</v>
      </c>
      <c r="W454">
        <v>0.214438503</v>
      </c>
      <c r="X454">
        <v>0.25133689799999998</v>
      </c>
      <c r="Y454">
        <v>0.30748663100000001</v>
      </c>
      <c r="Z454">
        <v>7</v>
      </c>
      <c r="AA454">
        <v>27</v>
      </c>
      <c r="AB454">
        <v>98</v>
      </c>
      <c r="AC454">
        <v>223</v>
      </c>
      <c r="AD454">
        <v>174</v>
      </c>
      <c r="AE454">
        <v>228</v>
      </c>
      <c r="AF454">
        <v>193</v>
      </c>
      <c r="AG454">
        <v>249</v>
      </c>
      <c r="AH454">
        <v>671</v>
      </c>
      <c r="AI454">
        <v>3.743316E-3</v>
      </c>
      <c r="AJ454">
        <v>1.4438503E-2</v>
      </c>
      <c r="AK454">
        <v>5.2406416999999997E-2</v>
      </c>
      <c r="AL454">
        <v>0.119251337</v>
      </c>
      <c r="AM454">
        <v>9.3048127999999994E-2</v>
      </c>
      <c r="AN454">
        <v>0.121925134</v>
      </c>
      <c r="AO454">
        <v>0.10320855600000001</v>
      </c>
      <c r="AP454">
        <v>0.13315508000000001</v>
      </c>
      <c r="AQ454">
        <v>0.35882352899999997</v>
      </c>
      <c r="AR454">
        <v>5004</v>
      </c>
      <c r="AS454">
        <v>312</v>
      </c>
      <c r="AT454">
        <v>205</v>
      </c>
      <c r="AU454">
        <v>155</v>
      </c>
      <c r="AV454">
        <v>424</v>
      </c>
      <c r="AW454">
        <v>73</v>
      </c>
      <c r="AX454">
        <v>115</v>
      </c>
      <c r="AY454">
        <v>94</v>
      </c>
      <c r="AZ454">
        <v>189</v>
      </c>
      <c r="BA454">
        <v>179</v>
      </c>
      <c r="BB454">
        <v>918</v>
      </c>
      <c r="BC454">
        <v>1199</v>
      </c>
      <c r="BD454">
        <v>331</v>
      </c>
      <c r="BE454">
        <v>361</v>
      </c>
      <c r="BF454">
        <v>309</v>
      </c>
      <c r="BG454">
        <v>95</v>
      </c>
      <c r="BH454">
        <v>45</v>
      </c>
      <c r="BI454">
        <v>40.200000000000003</v>
      </c>
      <c r="BJ454">
        <v>43</v>
      </c>
      <c r="BK454">
        <v>6.2350120000000002E-2</v>
      </c>
      <c r="BL454">
        <v>4.0967226000000002E-2</v>
      </c>
      <c r="BM454">
        <v>3.0975220000000001E-2</v>
      </c>
      <c r="BN454">
        <v>8.4732214E-2</v>
      </c>
      <c r="BO454">
        <v>1.4588329000000001E-2</v>
      </c>
      <c r="BP454">
        <v>2.2981615E-2</v>
      </c>
      <c r="BQ454">
        <v>1.8784972E-2</v>
      </c>
      <c r="BR454">
        <v>3.7769784000000001E-2</v>
      </c>
      <c r="BS454">
        <v>3.5771382999999997E-2</v>
      </c>
      <c r="BT454">
        <v>0.18345323699999999</v>
      </c>
      <c r="BU454">
        <v>0.23960831299999999</v>
      </c>
      <c r="BV454">
        <v>6.6147081999999996E-2</v>
      </c>
      <c r="BW454">
        <v>7.2142286E-2</v>
      </c>
      <c r="BX454">
        <v>6.1750600000000003E-2</v>
      </c>
      <c r="BY454">
        <v>1.8984812E-2</v>
      </c>
      <c r="BZ454">
        <v>8.9928060000000008E-3</v>
      </c>
      <c r="CA454">
        <v>38</v>
      </c>
      <c r="CB454">
        <v>9</v>
      </c>
      <c r="CC454">
        <v>30</v>
      </c>
      <c r="CD454">
        <v>0.28571428599999998</v>
      </c>
      <c r="CE454">
        <v>0.36190476199999999</v>
      </c>
      <c r="CF454">
        <v>8.5714286000000001E-2</v>
      </c>
      <c r="CG454" t="s">
        <v>163</v>
      </c>
      <c r="CH454" t="s">
        <v>2099</v>
      </c>
      <c r="CI454" t="s">
        <v>2104</v>
      </c>
      <c r="CJ454" t="s">
        <v>2101</v>
      </c>
      <c r="CK454" t="s">
        <v>2105</v>
      </c>
      <c r="CL454" t="s">
        <v>2103</v>
      </c>
    </row>
    <row r="455" spans="1:90">
      <c r="A455" s="1">
        <v>43970</v>
      </c>
      <c r="B455" t="s">
        <v>1562</v>
      </c>
      <c r="C455">
        <v>7747</v>
      </c>
      <c r="D455" t="s">
        <v>409</v>
      </c>
      <c r="E455">
        <v>2</v>
      </c>
      <c r="F455" t="s">
        <v>255</v>
      </c>
      <c r="G455" t="s">
        <v>52</v>
      </c>
      <c r="H455">
        <v>46</v>
      </c>
      <c r="I455" t="s">
        <v>201</v>
      </c>
      <c r="J455" t="s">
        <v>181</v>
      </c>
      <c r="K455">
        <v>177</v>
      </c>
      <c r="L455">
        <v>283947.7401</v>
      </c>
      <c r="M455">
        <v>4110</v>
      </c>
      <c r="N455">
        <v>3</v>
      </c>
      <c r="O455">
        <v>316</v>
      </c>
      <c r="P455">
        <v>729</v>
      </c>
      <c r="Q455">
        <v>2289</v>
      </c>
      <c r="R455">
        <v>610</v>
      </c>
      <c r="S455">
        <v>163</v>
      </c>
      <c r="T455">
        <v>7.2992700000000001E-4</v>
      </c>
      <c r="U455">
        <v>7.6885645000000002E-2</v>
      </c>
      <c r="V455">
        <v>0.177372263</v>
      </c>
      <c r="W455">
        <v>0.55693430700000002</v>
      </c>
      <c r="X455">
        <v>0.14841849100000001</v>
      </c>
      <c r="Y455">
        <v>3.9659367000000001E-2</v>
      </c>
      <c r="Z455">
        <v>19</v>
      </c>
      <c r="AA455">
        <v>91</v>
      </c>
      <c r="AB455">
        <v>304</v>
      </c>
      <c r="AC455">
        <v>475</v>
      </c>
      <c r="AD455">
        <v>1209</v>
      </c>
      <c r="AE455">
        <v>973</v>
      </c>
      <c r="AF455">
        <v>529</v>
      </c>
      <c r="AG455">
        <v>273</v>
      </c>
      <c r="AH455">
        <v>237</v>
      </c>
      <c r="AI455">
        <v>4.6228709999999998E-3</v>
      </c>
      <c r="AJ455">
        <v>2.2141119000000001E-2</v>
      </c>
      <c r="AK455">
        <v>7.3965936999999995E-2</v>
      </c>
      <c r="AL455">
        <v>0.115571776</v>
      </c>
      <c r="AM455">
        <v>0.294160584</v>
      </c>
      <c r="AN455">
        <v>0.23673965899999999</v>
      </c>
      <c r="AO455">
        <v>0.128710462</v>
      </c>
      <c r="AP455">
        <v>6.6423358000000002E-2</v>
      </c>
      <c r="AQ455">
        <v>5.7664234000000002E-2</v>
      </c>
      <c r="AR455">
        <v>10150</v>
      </c>
      <c r="AS455">
        <v>607</v>
      </c>
      <c r="AT455">
        <v>376</v>
      </c>
      <c r="AU455">
        <v>240</v>
      </c>
      <c r="AV455">
        <v>623</v>
      </c>
      <c r="AW455">
        <v>156</v>
      </c>
      <c r="AX455">
        <v>381</v>
      </c>
      <c r="AY455">
        <v>227</v>
      </c>
      <c r="AZ455">
        <v>565</v>
      </c>
      <c r="BA455">
        <v>668</v>
      </c>
      <c r="BB455">
        <v>2068</v>
      </c>
      <c r="BC455">
        <v>1967</v>
      </c>
      <c r="BD455">
        <v>589</v>
      </c>
      <c r="BE455">
        <v>895</v>
      </c>
      <c r="BF455">
        <v>589</v>
      </c>
      <c r="BG455">
        <v>147</v>
      </c>
      <c r="BH455">
        <v>52</v>
      </c>
      <c r="BI455">
        <v>39</v>
      </c>
      <c r="BJ455">
        <v>39</v>
      </c>
      <c r="BK455">
        <v>5.9802955999999997E-2</v>
      </c>
      <c r="BL455">
        <v>3.7044334999999998E-2</v>
      </c>
      <c r="BM455">
        <v>2.3645320000000001E-2</v>
      </c>
      <c r="BN455">
        <v>6.1379309999999999E-2</v>
      </c>
      <c r="BO455">
        <v>1.5369458000000001E-2</v>
      </c>
      <c r="BP455">
        <v>3.7536946000000002E-2</v>
      </c>
      <c r="BQ455">
        <v>2.2364531999999999E-2</v>
      </c>
      <c r="BR455">
        <v>5.5665025E-2</v>
      </c>
      <c r="BS455">
        <v>6.5812808E-2</v>
      </c>
      <c r="BT455">
        <v>0.20374384200000001</v>
      </c>
      <c r="BU455">
        <v>0.19379310299999999</v>
      </c>
      <c r="BV455">
        <v>5.8029557000000002E-2</v>
      </c>
      <c r="BW455">
        <v>8.8177340000000007E-2</v>
      </c>
      <c r="BX455">
        <v>5.8029557000000002E-2</v>
      </c>
      <c r="BY455">
        <v>1.4482759E-2</v>
      </c>
      <c r="BZ455">
        <v>5.1231530000000001E-3</v>
      </c>
      <c r="CA455">
        <v>24</v>
      </c>
      <c r="CB455">
        <v>50</v>
      </c>
      <c r="CC455">
        <v>28</v>
      </c>
      <c r="CD455">
        <v>0.15819209000000001</v>
      </c>
      <c r="CE455">
        <v>0.13559321999999999</v>
      </c>
      <c r="CF455">
        <v>0.28248587600000002</v>
      </c>
      <c r="CG455" t="s">
        <v>160</v>
      </c>
      <c r="CH455" t="s">
        <v>2106</v>
      </c>
      <c r="CI455" t="s">
        <v>2100</v>
      </c>
      <c r="CJ455" t="s">
        <v>2101</v>
      </c>
      <c r="CK455" t="s">
        <v>2102</v>
      </c>
      <c r="CL455" t="s">
        <v>2107</v>
      </c>
    </row>
    <row r="456" spans="1:90">
      <c r="A456" s="1">
        <v>43960</v>
      </c>
      <c r="B456" t="s">
        <v>1563</v>
      </c>
      <c r="C456">
        <v>5422</v>
      </c>
      <c r="D456" t="s">
        <v>977</v>
      </c>
      <c r="E456">
        <v>3</v>
      </c>
      <c r="F456" t="s">
        <v>253</v>
      </c>
      <c r="G456" t="s">
        <v>129</v>
      </c>
      <c r="H456">
        <v>47</v>
      </c>
      <c r="I456" t="s">
        <v>228</v>
      </c>
      <c r="J456" t="s">
        <v>217</v>
      </c>
      <c r="K456">
        <v>174</v>
      </c>
      <c r="L456">
        <v>504863.56319999998</v>
      </c>
      <c r="M456">
        <v>3746</v>
      </c>
      <c r="N456">
        <v>1</v>
      </c>
      <c r="O456">
        <v>185</v>
      </c>
      <c r="P456">
        <v>725</v>
      </c>
      <c r="Q456">
        <v>1720</v>
      </c>
      <c r="R456">
        <v>910</v>
      </c>
      <c r="S456">
        <v>205</v>
      </c>
      <c r="T456">
        <v>2.6695100000000003E-4</v>
      </c>
      <c r="U456">
        <v>4.9386012E-2</v>
      </c>
      <c r="V456">
        <v>0.193539776</v>
      </c>
      <c r="W456">
        <v>0.459156434</v>
      </c>
      <c r="X456">
        <v>0.242925788</v>
      </c>
      <c r="Y456">
        <v>5.4725040000000003E-2</v>
      </c>
      <c r="Z456">
        <v>18</v>
      </c>
      <c r="AA456">
        <v>42</v>
      </c>
      <c r="AB456">
        <v>167</v>
      </c>
      <c r="AC456">
        <v>458</v>
      </c>
      <c r="AD456">
        <v>850</v>
      </c>
      <c r="AE456">
        <v>934</v>
      </c>
      <c r="AF456">
        <v>560</v>
      </c>
      <c r="AG456">
        <v>360</v>
      </c>
      <c r="AH456">
        <v>357</v>
      </c>
      <c r="AI456">
        <v>4.8051250000000004E-3</v>
      </c>
      <c r="AJ456">
        <v>1.1211959000000001E-2</v>
      </c>
      <c r="AK456">
        <v>4.4580886E-2</v>
      </c>
      <c r="AL456">
        <v>0.12226374800000001</v>
      </c>
      <c r="AM456">
        <v>0.22690870299999999</v>
      </c>
      <c r="AN456">
        <v>0.249332621</v>
      </c>
      <c r="AO456">
        <v>0.14949279200000001</v>
      </c>
      <c r="AP456">
        <v>9.6102509000000003E-2</v>
      </c>
      <c r="AQ456">
        <v>9.5301654999999999E-2</v>
      </c>
      <c r="AR456">
        <v>9296</v>
      </c>
      <c r="AS456">
        <v>499</v>
      </c>
      <c r="AT456">
        <v>319</v>
      </c>
      <c r="AU456">
        <v>197</v>
      </c>
      <c r="AV456">
        <v>538</v>
      </c>
      <c r="AW456">
        <v>126</v>
      </c>
      <c r="AX456">
        <v>243</v>
      </c>
      <c r="AY456">
        <v>208</v>
      </c>
      <c r="AZ456">
        <v>459</v>
      </c>
      <c r="BA456">
        <v>384</v>
      </c>
      <c r="BB456">
        <v>1845</v>
      </c>
      <c r="BC456">
        <v>1995</v>
      </c>
      <c r="BD456">
        <v>671</v>
      </c>
      <c r="BE456">
        <v>873</v>
      </c>
      <c r="BF456">
        <v>675</v>
      </c>
      <c r="BG456">
        <v>183</v>
      </c>
      <c r="BH456">
        <v>81</v>
      </c>
      <c r="BI456">
        <v>42.2</v>
      </c>
      <c r="BJ456">
        <v>43</v>
      </c>
      <c r="BK456">
        <v>5.3679002000000003E-2</v>
      </c>
      <c r="BL456">
        <v>3.4315835000000003E-2</v>
      </c>
      <c r="BM456">
        <v>2.1191910000000001E-2</v>
      </c>
      <c r="BN456">
        <v>5.7874355000000002E-2</v>
      </c>
      <c r="BO456">
        <v>1.3554217E-2</v>
      </c>
      <c r="BP456">
        <v>2.6140275000000001E-2</v>
      </c>
      <c r="BQ456">
        <v>2.2375215E-2</v>
      </c>
      <c r="BR456">
        <v>4.9376075999999998E-2</v>
      </c>
      <c r="BS456">
        <v>4.1308089999999999E-2</v>
      </c>
      <c r="BT456">
        <v>0.19847246099999999</v>
      </c>
      <c r="BU456">
        <v>0.21460843399999999</v>
      </c>
      <c r="BV456">
        <v>7.2181582999999994E-2</v>
      </c>
      <c r="BW456">
        <v>9.3911359999999999E-2</v>
      </c>
      <c r="BX456">
        <v>7.2611876000000006E-2</v>
      </c>
      <c r="BY456">
        <v>1.9685886E-2</v>
      </c>
      <c r="BZ456">
        <v>8.7134250000000003E-3</v>
      </c>
      <c r="CA456">
        <v>54</v>
      </c>
      <c r="CB456">
        <v>67</v>
      </c>
      <c r="CC456">
        <v>13</v>
      </c>
      <c r="CD456">
        <v>7.4712643999999995E-2</v>
      </c>
      <c r="CE456">
        <v>0.31034482800000002</v>
      </c>
      <c r="CF456">
        <v>0.38505747099999998</v>
      </c>
      <c r="CG456" t="s">
        <v>164</v>
      </c>
      <c r="CH456" t="s">
        <v>2108</v>
      </c>
      <c r="CI456" t="s">
        <v>2104</v>
      </c>
      <c r="CJ456" t="s">
        <v>2101</v>
      </c>
      <c r="CK456" t="s">
        <v>2105</v>
      </c>
      <c r="CL456" t="s">
        <v>2109</v>
      </c>
    </row>
    <row r="457" spans="1:90">
      <c r="A457" s="1">
        <v>43967</v>
      </c>
      <c r="B457" t="s">
        <v>1564</v>
      </c>
      <c r="C457">
        <v>2342</v>
      </c>
      <c r="D457" t="s">
        <v>845</v>
      </c>
      <c r="E457">
        <v>1</v>
      </c>
      <c r="F457" t="s">
        <v>253</v>
      </c>
      <c r="G457" t="s">
        <v>101</v>
      </c>
      <c r="H457">
        <v>30</v>
      </c>
      <c r="I457" t="s">
        <v>228</v>
      </c>
      <c r="J457" t="s">
        <v>219</v>
      </c>
      <c r="K457">
        <v>129</v>
      </c>
      <c r="L457">
        <v>495496.74420000002</v>
      </c>
      <c r="M457">
        <v>2558</v>
      </c>
      <c r="N457">
        <v>6</v>
      </c>
      <c r="O457">
        <v>435</v>
      </c>
      <c r="P457">
        <v>885</v>
      </c>
      <c r="Q457">
        <v>532</v>
      </c>
      <c r="R457">
        <v>489</v>
      </c>
      <c r="S457">
        <v>211</v>
      </c>
      <c r="T457">
        <v>2.3455820000000001E-3</v>
      </c>
      <c r="U457">
        <v>0.17005472999999999</v>
      </c>
      <c r="V457">
        <v>0.34597341700000001</v>
      </c>
      <c r="W457">
        <v>0.20797498</v>
      </c>
      <c r="X457">
        <v>0.19116497299999999</v>
      </c>
      <c r="Y457">
        <v>8.2486317000000003E-2</v>
      </c>
      <c r="Z457">
        <v>22</v>
      </c>
      <c r="AA457">
        <v>114</v>
      </c>
      <c r="AB457">
        <v>398</v>
      </c>
      <c r="AC457">
        <v>593</v>
      </c>
      <c r="AD457">
        <v>361</v>
      </c>
      <c r="AE457">
        <v>308</v>
      </c>
      <c r="AF457">
        <v>287</v>
      </c>
      <c r="AG457">
        <v>195</v>
      </c>
      <c r="AH457">
        <v>280</v>
      </c>
      <c r="AI457">
        <v>8.6004689999999995E-3</v>
      </c>
      <c r="AJ457">
        <v>4.4566067000000001E-2</v>
      </c>
      <c r="AK457">
        <v>0.15559030500000001</v>
      </c>
      <c r="AL457">
        <v>0.231821736</v>
      </c>
      <c r="AM457">
        <v>0.14112588000000001</v>
      </c>
      <c r="AN457">
        <v>0.12040656800000001</v>
      </c>
      <c r="AO457">
        <v>0.112197029</v>
      </c>
      <c r="AP457">
        <v>7.6231431000000002E-2</v>
      </c>
      <c r="AQ457">
        <v>0.10946051599999999</v>
      </c>
      <c r="AR457">
        <v>6145</v>
      </c>
      <c r="AS457">
        <v>357</v>
      </c>
      <c r="AT457">
        <v>188</v>
      </c>
      <c r="AU457">
        <v>124</v>
      </c>
      <c r="AV457">
        <v>354</v>
      </c>
      <c r="AW457">
        <v>93</v>
      </c>
      <c r="AX457">
        <v>259</v>
      </c>
      <c r="AY457">
        <v>189</v>
      </c>
      <c r="AZ457">
        <v>387</v>
      </c>
      <c r="BA457">
        <v>468</v>
      </c>
      <c r="BB457">
        <v>1273</v>
      </c>
      <c r="BC457">
        <v>1058</v>
      </c>
      <c r="BD457">
        <v>350</v>
      </c>
      <c r="BE457">
        <v>477</v>
      </c>
      <c r="BF457">
        <v>359</v>
      </c>
      <c r="BG457">
        <v>116</v>
      </c>
      <c r="BH457">
        <v>93</v>
      </c>
      <c r="BI457">
        <v>39.200000000000003</v>
      </c>
      <c r="BJ457">
        <v>37</v>
      </c>
      <c r="BK457">
        <v>5.8096013000000002E-2</v>
      </c>
      <c r="BL457">
        <v>3.0593979E-2</v>
      </c>
      <c r="BM457">
        <v>2.0179006999999999E-2</v>
      </c>
      <c r="BN457">
        <v>5.7607811000000002E-2</v>
      </c>
      <c r="BO457">
        <v>1.5134254999999999E-2</v>
      </c>
      <c r="BP457">
        <v>4.2148088E-2</v>
      </c>
      <c r="BQ457">
        <v>3.0756713000000001E-2</v>
      </c>
      <c r="BR457">
        <v>6.2978031000000004E-2</v>
      </c>
      <c r="BS457">
        <v>7.6159479000000002E-2</v>
      </c>
      <c r="BT457">
        <v>0.207160293</v>
      </c>
      <c r="BU457">
        <v>0.17217249800000001</v>
      </c>
      <c r="BV457">
        <v>5.6956875999999997E-2</v>
      </c>
      <c r="BW457">
        <v>7.7624084999999995E-2</v>
      </c>
      <c r="BX457">
        <v>5.8421480999999997E-2</v>
      </c>
      <c r="BY457">
        <v>1.8877135999999999E-2</v>
      </c>
      <c r="BZ457">
        <v>1.5134254999999999E-2</v>
      </c>
      <c r="CA457">
        <v>17</v>
      </c>
      <c r="CB457">
        <v>32</v>
      </c>
      <c r="CC457">
        <v>34</v>
      </c>
      <c r="CD457">
        <v>0.263565891</v>
      </c>
      <c r="CE457">
        <v>0.13178294600000001</v>
      </c>
      <c r="CF457">
        <v>0.248062016</v>
      </c>
      <c r="CG457" t="s">
        <v>158</v>
      </c>
      <c r="CH457" t="s">
        <v>2099</v>
      </c>
      <c r="CI457" t="s">
        <v>2100</v>
      </c>
      <c r="CJ457" t="s">
        <v>2101</v>
      </c>
      <c r="CK457" t="s">
        <v>2102</v>
      </c>
      <c r="CL457" t="s">
        <v>2103</v>
      </c>
    </row>
    <row r="458" spans="1:90">
      <c r="A458" s="1">
        <v>43963</v>
      </c>
      <c r="B458" t="s">
        <v>1565</v>
      </c>
      <c r="C458">
        <v>9559</v>
      </c>
      <c r="D458" t="s">
        <v>763</v>
      </c>
      <c r="E458">
        <v>3</v>
      </c>
      <c r="F458" t="s">
        <v>253</v>
      </c>
      <c r="G458" t="s">
        <v>93</v>
      </c>
      <c r="H458">
        <v>19</v>
      </c>
      <c r="I458" t="s">
        <v>201</v>
      </c>
      <c r="J458" t="s">
        <v>175</v>
      </c>
      <c r="K458">
        <v>168</v>
      </c>
      <c r="L458">
        <v>252169.23209999999</v>
      </c>
      <c r="M458">
        <v>3182</v>
      </c>
      <c r="N458">
        <v>9</v>
      </c>
      <c r="O458">
        <v>286</v>
      </c>
      <c r="P458">
        <v>914</v>
      </c>
      <c r="Q458">
        <v>1693</v>
      </c>
      <c r="R458">
        <v>222</v>
      </c>
      <c r="S458">
        <v>58</v>
      </c>
      <c r="T458">
        <v>2.82841E-3</v>
      </c>
      <c r="U458">
        <v>8.9880578000000003E-2</v>
      </c>
      <c r="V458">
        <v>0.28724072899999997</v>
      </c>
      <c r="W458">
        <v>0.53205531100000003</v>
      </c>
      <c r="X458">
        <v>6.9767441999999999E-2</v>
      </c>
      <c r="Y458">
        <v>1.8227529999999999E-2</v>
      </c>
      <c r="Z458">
        <v>8</v>
      </c>
      <c r="AA458">
        <v>59</v>
      </c>
      <c r="AB458">
        <v>298</v>
      </c>
      <c r="AC458">
        <v>766</v>
      </c>
      <c r="AD458">
        <v>948</v>
      </c>
      <c r="AE458">
        <v>730</v>
      </c>
      <c r="AF458">
        <v>236</v>
      </c>
      <c r="AG458">
        <v>84</v>
      </c>
      <c r="AH458">
        <v>53</v>
      </c>
      <c r="AI458">
        <v>2.514142E-3</v>
      </c>
      <c r="AJ458">
        <v>1.8541798000000002E-2</v>
      </c>
      <c r="AK458">
        <v>9.3651790999999998E-2</v>
      </c>
      <c r="AL458">
        <v>0.240729101</v>
      </c>
      <c r="AM458">
        <v>0.29792583299999997</v>
      </c>
      <c r="AN458">
        <v>0.22941546199999999</v>
      </c>
      <c r="AO458">
        <v>7.4167189999999994E-2</v>
      </c>
      <c r="AP458">
        <v>2.6398491999999999E-2</v>
      </c>
      <c r="AQ458">
        <v>1.6656191000000001E-2</v>
      </c>
      <c r="AR458">
        <v>7339</v>
      </c>
      <c r="AS458">
        <v>580</v>
      </c>
      <c r="AT458">
        <v>304</v>
      </c>
      <c r="AU458">
        <v>176</v>
      </c>
      <c r="AV458">
        <v>450</v>
      </c>
      <c r="AW458">
        <v>97</v>
      </c>
      <c r="AX458">
        <v>188</v>
      </c>
      <c r="AY458">
        <v>188</v>
      </c>
      <c r="AZ458">
        <v>495</v>
      </c>
      <c r="BA458">
        <v>464</v>
      </c>
      <c r="BB458">
        <v>1280</v>
      </c>
      <c r="BC458">
        <v>1397</v>
      </c>
      <c r="BD458">
        <v>377</v>
      </c>
      <c r="BE458">
        <v>603</v>
      </c>
      <c r="BF458">
        <v>559</v>
      </c>
      <c r="BG458">
        <v>122</v>
      </c>
      <c r="BH458">
        <v>59</v>
      </c>
      <c r="BI458">
        <v>39.1</v>
      </c>
      <c r="BJ458">
        <v>39</v>
      </c>
      <c r="BK458">
        <v>7.9029841000000003E-2</v>
      </c>
      <c r="BL458">
        <v>4.1422537000000002E-2</v>
      </c>
      <c r="BM458">
        <v>2.3981468999999998E-2</v>
      </c>
      <c r="BN458">
        <v>6.1316256E-2</v>
      </c>
      <c r="BO458">
        <v>1.3217059999999999E-2</v>
      </c>
      <c r="BP458">
        <v>2.5616568999999999E-2</v>
      </c>
      <c r="BQ458">
        <v>2.5616568999999999E-2</v>
      </c>
      <c r="BR458">
        <v>6.7447881000000001E-2</v>
      </c>
      <c r="BS458">
        <v>6.3223872E-2</v>
      </c>
      <c r="BT458">
        <v>0.17441068300000001</v>
      </c>
      <c r="BU458">
        <v>0.19035290899999999</v>
      </c>
      <c r="BV458">
        <v>5.1369395999999998E-2</v>
      </c>
      <c r="BW458">
        <v>8.2163783000000004E-2</v>
      </c>
      <c r="BX458">
        <v>7.6168415000000003E-2</v>
      </c>
      <c r="BY458">
        <v>1.6623518E-2</v>
      </c>
      <c r="BZ458">
        <v>8.0392420000000003E-3</v>
      </c>
      <c r="CA458">
        <v>6</v>
      </c>
      <c r="CB458">
        <v>66</v>
      </c>
      <c r="CC458">
        <v>21</v>
      </c>
      <c r="CD458">
        <v>0.125</v>
      </c>
      <c r="CE458">
        <v>3.5714285999999998E-2</v>
      </c>
      <c r="CF458">
        <v>0.39285714300000002</v>
      </c>
      <c r="CG458" t="s">
        <v>161</v>
      </c>
      <c r="CH458" t="s">
        <v>2106</v>
      </c>
      <c r="CI458" t="s">
        <v>2104</v>
      </c>
      <c r="CJ458" t="s">
        <v>2101</v>
      </c>
      <c r="CK458" t="s">
        <v>2105</v>
      </c>
      <c r="CL458" t="s">
        <v>2107</v>
      </c>
    </row>
    <row r="459" spans="1:90">
      <c r="A459" s="1">
        <v>43967</v>
      </c>
      <c r="B459" t="s">
        <v>1566</v>
      </c>
      <c r="C459">
        <v>5422</v>
      </c>
      <c r="D459" t="s">
        <v>1025</v>
      </c>
      <c r="E459">
        <v>2</v>
      </c>
      <c r="F459" t="s">
        <v>255</v>
      </c>
      <c r="G459" t="s">
        <v>129</v>
      </c>
      <c r="H459">
        <v>26</v>
      </c>
      <c r="I459" t="s">
        <v>228</v>
      </c>
      <c r="J459" t="s">
        <v>217</v>
      </c>
      <c r="K459">
        <v>174</v>
      </c>
      <c r="L459">
        <v>504863.56319999998</v>
      </c>
      <c r="M459">
        <v>3746</v>
      </c>
      <c r="N459">
        <v>1</v>
      </c>
      <c r="O459">
        <v>185</v>
      </c>
      <c r="P459">
        <v>725</v>
      </c>
      <c r="Q459">
        <v>1720</v>
      </c>
      <c r="R459">
        <v>910</v>
      </c>
      <c r="S459">
        <v>205</v>
      </c>
      <c r="T459">
        <v>2.6695100000000003E-4</v>
      </c>
      <c r="U459">
        <v>4.9386012E-2</v>
      </c>
      <c r="V459">
        <v>0.193539776</v>
      </c>
      <c r="W459">
        <v>0.459156434</v>
      </c>
      <c r="X459">
        <v>0.242925788</v>
      </c>
      <c r="Y459">
        <v>5.4725040000000003E-2</v>
      </c>
      <c r="Z459">
        <v>18</v>
      </c>
      <c r="AA459">
        <v>42</v>
      </c>
      <c r="AB459">
        <v>167</v>
      </c>
      <c r="AC459">
        <v>458</v>
      </c>
      <c r="AD459">
        <v>850</v>
      </c>
      <c r="AE459">
        <v>934</v>
      </c>
      <c r="AF459">
        <v>560</v>
      </c>
      <c r="AG459">
        <v>360</v>
      </c>
      <c r="AH459">
        <v>357</v>
      </c>
      <c r="AI459">
        <v>4.8051250000000004E-3</v>
      </c>
      <c r="AJ459">
        <v>1.1211959000000001E-2</v>
      </c>
      <c r="AK459">
        <v>4.4580886E-2</v>
      </c>
      <c r="AL459">
        <v>0.12226374800000001</v>
      </c>
      <c r="AM459">
        <v>0.22690870299999999</v>
      </c>
      <c r="AN459">
        <v>0.249332621</v>
      </c>
      <c r="AO459">
        <v>0.14949279200000001</v>
      </c>
      <c r="AP459">
        <v>9.6102509000000003E-2</v>
      </c>
      <c r="AQ459">
        <v>9.5301654999999999E-2</v>
      </c>
      <c r="AR459">
        <v>9296</v>
      </c>
      <c r="AS459">
        <v>499</v>
      </c>
      <c r="AT459">
        <v>319</v>
      </c>
      <c r="AU459">
        <v>197</v>
      </c>
      <c r="AV459">
        <v>538</v>
      </c>
      <c r="AW459">
        <v>126</v>
      </c>
      <c r="AX459">
        <v>243</v>
      </c>
      <c r="AY459">
        <v>208</v>
      </c>
      <c r="AZ459">
        <v>459</v>
      </c>
      <c r="BA459">
        <v>384</v>
      </c>
      <c r="BB459">
        <v>1845</v>
      </c>
      <c r="BC459">
        <v>1995</v>
      </c>
      <c r="BD459">
        <v>671</v>
      </c>
      <c r="BE459">
        <v>873</v>
      </c>
      <c r="BF459">
        <v>675</v>
      </c>
      <c r="BG459">
        <v>183</v>
      </c>
      <c r="BH459">
        <v>81</v>
      </c>
      <c r="BI459">
        <v>42.2</v>
      </c>
      <c r="BJ459">
        <v>43</v>
      </c>
      <c r="BK459">
        <v>5.3679002000000003E-2</v>
      </c>
      <c r="BL459">
        <v>3.4315835000000003E-2</v>
      </c>
      <c r="BM459">
        <v>2.1191910000000001E-2</v>
      </c>
      <c r="BN459">
        <v>5.7874355000000002E-2</v>
      </c>
      <c r="BO459">
        <v>1.3554217E-2</v>
      </c>
      <c r="BP459">
        <v>2.6140275000000001E-2</v>
      </c>
      <c r="BQ459">
        <v>2.2375215E-2</v>
      </c>
      <c r="BR459">
        <v>4.9376075999999998E-2</v>
      </c>
      <c r="BS459">
        <v>4.1308089999999999E-2</v>
      </c>
      <c r="BT459">
        <v>0.19847246099999999</v>
      </c>
      <c r="BU459">
        <v>0.21460843399999999</v>
      </c>
      <c r="BV459">
        <v>7.2181582999999994E-2</v>
      </c>
      <c r="BW459">
        <v>9.3911359999999999E-2</v>
      </c>
      <c r="BX459">
        <v>7.2611876000000006E-2</v>
      </c>
      <c r="BY459">
        <v>1.9685886E-2</v>
      </c>
      <c r="BZ459">
        <v>8.7134250000000003E-3</v>
      </c>
      <c r="CA459">
        <v>54</v>
      </c>
      <c r="CB459">
        <v>67</v>
      </c>
      <c r="CC459">
        <v>13</v>
      </c>
      <c r="CD459">
        <v>7.4712643999999995E-2</v>
      </c>
      <c r="CE459">
        <v>0.31034482800000002</v>
      </c>
      <c r="CF459">
        <v>0.38505747099999998</v>
      </c>
      <c r="CG459" t="s">
        <v>164</v>
      </c>
      <c r="CH459" t="s">
        <v>2108</v>
      </c>
      <c r="CI459" t="s">
        <v>2104</v>
      </c>
      <c r="CJ459" t="s">
        <v>2101</v>
      </c>
      <c r="CK459" t="s">
        <v>2105</v>
      </c>
      <c r="CL459" t="s">
        <v>2109</v>
      </c>
    </row>
    <row r="460" spans="1:90">
      <c r="A460" s="1">
        <v>43976</v>
      </c>
      <c r="B460" t="s">
        <v>1567</v>
      </c>
      <c r="C460">
        <v>2342</v>
      </c>
      <c r="D460" t="s">
        <v>863</v>
      </c>
      <c r="E460">
        <v>1</v>
      </c>
      <c r="F460" t="s">
        <v>253</v>
      </c>
      <c r="G460" t="s">
        <v>144</v>
      </c>
      <c r="H460">
        <v>48</v>
      </c>
      <c r="I460" t="s">
        <v>228</v>
      </c>
      <c r="J460" t="s">
        <v>222</v>
      </c>
      <c r="K460">
        <v>120</v>
      </c>
      <c r="L460">
        <v>959626.66669999994</v>
      </c>
      <c r="M460">
        <v>2311</v>
      </c>
      <c r="N460">
        <v>3</v>
      </c>
      <c r="O460">
        <v>141</v>
      </c>
      <c r="P460">
        <v>561</v>
      </c>
      <c r="Q460">
        <v>656</v>
      </c>
      <c r="R460">
        <v>460</v>
      </c>
      <c r="S460">
        <v>490</v>
      </c>
      <c r="T460">
        <v>1.298139E-3</v>
      </c>
      <c r="U460">
        <v>6.1012548999999999E-2</v>
      </c>
      <c r="V460">
        <v>0.24275205499999999</v>
      </c>
      <c r="W460">
        <v>0.28385980100000002</v>
      </c>
      <c r="X460">
        <v>0.19904803099999999</v>
      </c>
      <c r="Y460">
        <v>0.21202942399999999</v>
      </c>
      <c r="Z460">
        <v>2</v>
      </c>
      <c r="AA460">
        <v>43</v>
      </c>
      <c r="AB460">
        <v>125</v>
      </c>
      <c r="AC460">
        <v>383</v>
      </c>
      <c r="AD460">
        <v>331</v>
      </c>
      <c r="AE460">
        <v>314</v>
      </c>
      <c r="AF460">
        <v>241</v>
      </c>
      <c r="AG460">
        <v>222</v>
      </c>
      <c r="AH460">
        <v>650</v>
      </c>
      <c r="AI460">
        <v>8.6542599999999998E-4</v>
      </c>
      <c r="AJ460">
        <v>1.8606663999999998E-2</v>
      </c>
      <c r="AK460">
        <v>5.4089139000000001E-2</v>
      </c>
      <c r="AL460">
        <v>0.16572912200000001</v>
      </c>
      <c r="AM460">
        <v>0.14322804</v>
      </c>
      <c r="AN460">
        <v>0.13587191700000001</v>
      </c>
      <c r="AO460">
        <v>0.10428386000000001</v>
      </c>
      <c r="AP460">
        <v>9.6062310999999997E-2</v>
      </c>
      <c r="AQ460">
        <v>0.28126352199999999</v>
      </c>
      <c r="AR460">
        <v>5725</v>
      </c>
      <c r="AS460">
        <v>245</v>
      </c>
      <c r="AT460">
        <v>154</v>
      </c>
      <c r="AU460">
        <v>108</v>
      </c>
      <c r="AV460">
        <v>315</v>
      </c>
      <c r="AW460">
        <v>68</v>
      </c>
      <c r="AX460">
        <v>143</v>
      </c>
      <c r="AY460">
        <v>96</v>
      </c>
      <c r="AZ460">
        <v>274</v>
      </c>
      <c r="BA460">
        <v>267</v>
      </c>
      <c r="BB460">
        <v>897</v>
      </c>
      <c r="BC460">
        <v>1362</v>
      </c>
      <c r="BD460">
        <v>483</v>
      </c>
      <c r="BE460">
        <v>669</v>
      </c>
      <c r="BF460">
        <v>441</v>
      </c>
      <c r="BG460">
        <v>120</v>
      </c>
      <c r="BH460">
        <v>83</v>
      </c>
      <c r="BI460">
        <v>45.1</v>
      </c>
      <c r="BJ460">
        <v>48</v>
      </c>
      <c r="BK460">
        <v>4.2794760000000001E-2</v>
      </c>
      <c r="BL460">
        <v>2.6899563000000001E-2</v>
      </c>
      <c r="BM460">
        <v>1.8864629000000001E-2</v>
      </c>
      <c r="BN460">
        <v>5.5021833999999999E-2</v>
      </c>
      <c r="BO460">
        <v>1.1877729E-2</v>
      </c>
      <c r="BP460">
        <v>2.4978166E-2</v>
      </c>
      <c r="BQ460">
        <v>1.6768558999999999E-2</v>
      </c>
      <c r="BR460">
        <v>4.7860262000000001E-2</v>
      </c>
      <c r="BS460">
        <v>4.6637554999999997E-2</v>
      </c>
      <c r="BT460">
        <v>0.15668122300000001</v>
      </c>
      <c r="BU460">
        <v>0.23790393000000001</v>
      </c>
      <c r="BV460">
        <v>8.4366811999999999E-2</v>
      </c>
      <c r="BW460">
        <v>0.116855895</v>
      </c>
      <c r="BX460">
        <v>7.7030567999999994E-2</v>
      </c>
      <c r="BY460">
        <v>2.0960698999999999E-2</v>
      </c>
      <c r="BZ460">
        <v>1.4497817E-2</v>
      </c>
      <c r="CA460">
        <v>52</v>
      </c>
      <c r="CB460">
        <v>14</v>
      </c>
      <c r="CC460">
        <v>23</v>
      </c>
      <c r="CD460">
        <v>0.19166666700000001</v>
      </c>
      <c r="CE460">
        <v>0.43333333299999999</v>
      </c>
      <c r="CF460">
        <v>0.116666667</v>
      </c>
      <c r="CG460" t="s">
        <v>158</v>
      </c>
      <c r="CH460" t="s">
        <v>2099</v>
      </c>
      <c r="CI460" t="s">
        <v>2100</v>
      </c>
      <c r="CJ460" t="s">
        <v>2101</v>
      </c>
      <c r="CK460" t="s">
        <v>2102</v>
      </c>
      <c r="CL460" t="s">
        <v>2103</v>
      </c>
    </row>
    <row r="461" spans="1:90">
      <c r="A461" s="1">
        <v>43956</v>
      </c>
      <c r="B461" t="s">
        <v>1568</v>
      </c>
      <c r="C461">
        <v>2342</v>
      </c>
      <c r="D461" t="s">
        <v>867</v>
      </c>
      <c r="E461">
        <v>1</v>
      </c>
      <c r="F461" t="s">
        <v>253</v>
      </c>
      <c r="G461" t="s">
        <v>130</v>
      </c>
      <c r="H461">
        <v>27</v>
      </c>
      <c r="I461" t="s">
        <v>228</v>
      </c>
      <c r="J461" t="s">
        <v>220</v>
      </c>
      <c r="K461">
        <v>164</v>
      </c>
      <c r="L461">
        <v>519990.18290000001</v>
      </c>
      <c r="M461">
        <v>3098</v>
      </c>
      <c r="N461">
        <v>5</v>
      </c>
      <c r="O461">
        <v>270</v>
      </c>
      <c r="P461">
        <v>893</v>
      </c>
      <c r="Q461">
        <v>1162</v>
      </c>
      <c r="R461">
        <v>580</v>
      </c>
      <c r="S461">
        <v>188</v>
      </c>
      <c r="T461">
        <v>1.613944E-3</v>
      </c>
      <c r="U461">
        <v>8.7153001999999993E-2</v>
      </c>
      <c r="V461">
        <v>0.28825048399999997</v>
      </c>
      <c r="W461">
        <v>0.37508069700000002</v>
      </c>
      <c r="X461">
        <v>0.18721756000000001</v>
      </c>
      <c r="Y461">
        <v>6.0684311999999997E-2</v>
      </c>
      <c r="Z461">
        <v>18</v>
      </c>
      <c r="AA461">
        <v>57</v>
      </c>
      <c r="AB461">
        <v>279</v>
      </c>
      <c r="AC461">
        <v>585</v>
      </c>
      <c r="AD461">
        <v>612</v>
      </c>
      <c r="AE461">
        <v>598</v>
      </c>
      <c r="AF461">
        <v>440</v>
      </c>
      <c r="AG461">
        <v>258</v>
      </c>
      <c r="AH461">
        <v>251</v>
      </c>
      <c r="AI461">
        <v>5.8101999999999997E-3</v>
      </c>
      <c r="AJ461">
        <v>1.8398966999999999E-2</v>
      </c>
      <c r="AK461">
        <v>9.0058102000000001E-2</v>
      </c>
      <c r="AL461">
        <v>0.18883150400000001</v>
      </c>
      <c r="AM461">
        <v>0.19754680399999999</v>
      </c>
      <c r="AN461">
        <v>0.19302775999999999</v>
      </c>
      <c r="AO461">
        <v>0.14202711400000001</v>
      </c>
      <c r="AP461">
        <v>8.3279535000000002E-2</v>
      </c>
      <c r="AQ461">
        <v>8.1020013000000002E-2</v>
      </c>
      <c r="AR461">
        <v>7411</v>
      </c>
      <c r="AS461">
        <v>504</v>
      </c>
      <c r="AT461">
        <v>255</v>
      </c>
      <c r="AU461">
        <v>169</v>
      </c>
      <c r="AV461">
        <v>471</v>
      </c>
      <c r="AW461">
        <v>85</v>
      </c>
      <c r="AX461">
        <v>158</v>
      </c>
      <c r="AY461">
        <v>150</v>
      </c>
      <c r="AZ461">
        <v>343</v>
      </c>
      <c r="BA461">
        <v>312</v>
      </c>
      <c r="BB461">
        <v>1642</v>
      </c>
      <c r="BC461">
        <v>1431</v>
      </c>
      <c r="BD461">
        <v>481</v>
      </c>
      <c r="BE461">
        <v>668</v>
      </c>
      <c r="BF461">
        <v>488</v>
      </c>
      <c r="BG461">
        <v>157</v>
      </c>
      <c r="BH461">
        <v>97</v>
      </c>
      <c r="BI461">
        <v>41.1</v>
      </c>
      <c r="BJ461">
        <v>41</v>
      </c>
      <c r="BK461">
        <v>6.8007017000000003E-2</v>
      </c>
      <c r="BL461">
        <v>3.4408312000000003E-2</v>
      </c>
      <c r="BM461">
        <v>2.2803940000000002E-2</v>
      </c>
      <c r="BN461">
        <v>6.3554176000000004E-2</v>
      </c>
      <c r="BO461">
        <v>1.1469437000000001E-2</v>
      </c>
      <c r="BP461">
        <v>2.1319660000000001E-2</v>
      </c>
      <c r="BQ461">
        <v>2.0240184000000001E-2</v>
      </c>
      <c r="BR461">
        <v>4.6282552999999997E-2</v>
      </c>
      <c r="BS461">
        <v>4.2099582000000003E-2</v>
      </c>
      <c r="BT461">
        <v>0.221562542</v>
      </c>
      <c r="BU461">
        <v>0.19309135099999999</v>
      </c>
      <c r="BV461">
        <v>6.4903522000000005E-2</v>
      </c>
      <c r="BW461">
        <v>9.0136283999999997E-2</v>
      </c>
      <c r="BX461">
        <v>6.5848063999999998E-2</v>
      </c>
      <c r="BY461">
        <v>2.1184725000000001E-2</v>
      </c>
      <c r="BZ461">
        <v>1.3088651999999999E-2</v>
      </c>
      <c r="CA461">
        <v>44</v>
      </c>
      <c r="CB461">
        <v>36</v>
      </c>
      <c r="CC461">
        <v>49</v>
      </c>
      <c r="CD461">
        <v>0.29878048800000001</v>
      </c>
      <c r="CE461">
        <v>0.26829268299999998</v>
      </c>
      <c r="CF461">
        <v>0.21951219499999999</v>
      </c>
      <c r="CG461" t="s">
        <v>158</v>
      </c>
      <c r="CH461" t="s">
        <v>2099</v>
      </c>
      <c r="CI461" t="s">
        <v>2100</v>
      </c>
      <c r="CJ461" t="s">
        <v>2101</v>
      </c>
      <c r="CK461" t="s">
        <v>2102</v>
      </c>
      <c r="CL461" t="s">
        <v>2103</v>
      </c>
    </row>
    <row r="462" spans="1:90">
      <c r="A462" s="1">
        <v>43958</v>
      </c>
      <c r="B462" t="s">
        <v>1569</v>
      </c>
      <c r="C462">
        <v>5422</v>
      </c>
      <c r="D462" t="s">
        <v>1031</v>
      </c>
      <c r="E462">
        <v>4</v>
      </c>
      <c r="F462" t="s">
        <v>253</v>
      </c>
      <c r="G462" t="s">
        <v>112</v>
      </c>
      <c r="H462">
        <v>44</v>
      </c>
      <c r="I462" t="s">
        <v>228</v>
      </c>
      <c r="J462" t="s">
        <v>222</v>
      </c>
      <c r="K462">
        <v>233</v>
      </c>
      <c r="L462">
        <v>497339.0687</v>
      </c>
      <c r="M462">
        <v>4139</v>
      </c>
      <c r="N462">
        <v>2</v>
      </c>
      <c r="O462">
        <v>311</v>
      </c>
      <c r="P462">
        <v>1095</v>
      </c>
      <c r="Q462">
        <v>1464</v>
      </c>
      <c r="R462">
        <v>850</v>
      </c>
      <c r="S462">
        <v>417</v>
      </c>
      <c r="T462">
        <v>4.8320900000000001E-4</v>
      </c>
      <c r="U462">
        <v>7.5138921999999997E-2</v>
      </c>
      <c r="V462">
        <v>0.264556656</v>
      </c>
      <c r="W462">
        <v>0.353708625</v>
      </c>
      <c r="X462">
        <v>0.205363614</v>
      </c>
      <c r="Y462">
        <v>0.10074897300000001</v>
      </c>
      <c r="Z462">
        <v>7</v>
      </c>
      <c r="AA462">
        <v>65</v>
      </c>
      <c r="AB462">
        <v>298</v>
      </c>
      <c r="AC462">
        <v>828</v>
      </c>
      <c r="AD462">
        <v>853</v>
      </c>
      <c r="AE462">
        <v>602</v>
      </c>
      <c r="AF462">
        <v>477</v>
      </c>
      <c r="AG462">
        <v>406</v>
      </c>
      <c r="AH462">
        <v>603</v>
      </c>
      <c r="AI462">
        <v>1.6912299999999999E-3</v>
      </c>
      <c r="AJ462">
        <v>1.5704276E-2</v>
      </c>
      <c r="AK462">
        <v>7.1998066999999999E-2</v>
      </c>
      <c r="AL462">
        <v>0.200048321</v>
      </c>
      <c r="AM462">
        <v>0.20608842699999999</v>
      </c>
      <c r="AN462">
        <v>0.14544576000000001</v>
      </c>
      <c r="AO462">
        <v>0.11524522800000001</v>
      </c>
      <c r="AP462">
        <v>9.8091326000000006E-2</v>
      </c>
      <c r="AQ462">
        <v>0.14568736400000001</v>
      </c>
      <c r="AR462">
        <v>10331</v>
      </c>
      <c r="AS462">
        <v>638</v>
      </c>
      <c r="AT462">
        <v>393</v>
      </c>
      <c r="AU462">
        <v>254</v>
      </c>
      <c r="AV462">
        <v>687</v>
      </c>
      <c r="AW462">
        <v>124</v>
      </c>
      <c r="AX462">
        <v>300</v>
      </c>
      <c r="AY462">
        <v>206</v>
      </c>
      <c r="AZ462">
        <v>456</v>
      </c>
      <c r="BA462">
        <v>507</v>
      </c>
      <c r="BB462">
        <v>1864</v>
      </c>
      <c r="BC462">
        <v>2270</v>
      </c>
      <c r="BD462">
        <v>688</v>
      </c>
      <c r="BE462">
        <v>963</v>
      </c>
      <c r="BF462">
        <v>639</v>
      </c>
      <c r="BG462">
        <v>227</v>
      </c>
      <c r="BH462">
        <v>115</v>
      </c>
      <c r="BI462">
        <v>41.2</v>
      </c>
      <c r="BJ462">
        <v>43</v>
      </c>
      <c r="BK462">
        <v>6.1755879999999999E-2</v>
      </c>
      <c r="BL462">
        <v>3.8040848000000002E-2</v>
      </c>
      <c r="BM462">
        <v>2.4586197000000001E-2</v>
      </c>
      <c r="BN462">
        <v>6.6498887000000007E-2</v>
      </c>
      <c r="BO462">
        <v>1.200271E-2</v>
      </c>
      <c r="BP462">
        <v>2.9038814999999999E-2</v>
      </c>
      <c r="BQ462">
        <v>1.9939986E-2</v>
      </c>
      <c r="BR462">
        <v>4.4138998999999998E-2</v>
      </c>
      <c r="BS462">
        <v>4.9075597999999998E-2</v>
      </c>
      <c r="BT462">
        <v>0.18042783900000001</v>
      </c>
      <c r="BU462">
        <v>0.21972703499999999</v>
      </c>
      <c r="BV462">
        <v>6.6595683000000003E-2</v>
      </c>
      <c r="BW462">
        <v>9.3214596999999996E-2</v>
      </c>
      <c r="BX462">
        <v>6.1852676000000002E-2</v>
      </c>
      <c r="BY462">
        <v>2.1972703999999999E-2</v>
      </c>
      <c r="BZ462">
        <v>1.1131546000000001E-2</v>
      </c>
      <c r="CA462">
        <v>56</v>
      </c>
      <c r="CB462">
        <v>62</v>
      </c>
      <c r="CC462">
        <v>46</v>
      </c>
      <c r="CD462">
        <v>0.19742489299999999</v>
      </c>
      <c r="CE462">
        <v>0.24034334800000001</v>
      </c>
      <c r="CF462">
        <v>0.26609442100000003</v>
      </c>
      <c r="CG462" t="s">
        <v>164</v>
      </c>
      <c r="CH462" t="s">
        <v>2108</v>
      </c>
      <c r="CI462" t="s">
        <v>2104</v>
      </c>
      <c r="CJ462" t="s">
        <v>2101</v>
      </c>
      <c r="CK462" t="s">
        <v>2105</v>
      </c>
      <c r="CL462" t="s">
        <v>2109</v>
      </c>
    </row>
    <row r="463" spans="1:90">
      <c r="A463" s="1">
        <v>43963</v>
      </c>
      <c r="B463" t="s">
        <v>1570</v>
      </c>
      <c r="C463">
        <v>6825</v>
      </c>
      <c r="D463" t="s">
        <v>358</v>
      </c>
      <c r="E463">
        <v>1</v>
      </c>
      <c r="F463" t="s">
        <v>255</v>
      </c>
      <c r="G463" t="s">
        <v>99</v>
      </c>
      <c r="H463">
        <v>38</v>
      </c>
      <c r="I463" t="s">
        <v>201</v>
      </c>
      <c r="J463" t="s">
        <v>198</v>
      </c>
      <c r="K463">
        <v>84</v>
      </c>
      <c r="L463">
        <v>406987.5</v>
      </c>
      <c r="M463">
        <v>1994</v>
      </c>
      <c r="N463">
        <v>1</v>
      </c>
      <c r="O463">
        <v>118</v>
      </c>
      <c r="P463">
        <v>371</v>
      </c>
      <c r="Q463">
        <v>863</v>
      </c>
      <c r="R463">
        <v>504</v>
      </c>
      <c r="S463">
        <v>137</v>
      </c>
      <c r="T463">
        <v>5.0150499999999996E-4</v>
      </c>
      <c r="U463">
        <v>5.9177532999999997E-2</v>
      </c>
      <c r="V463">
        <v>0.18605817499999999</v>
      </c>
      <c r="W463">
        <v>0.432798395</v>
      </c>
      <c r="X463">
        <v>0.25275827499999998</v>
      </c>
      <c r="Y463">
        <v>6.8706117999999997E-2</v>
      </c>
      <c r="Z463">
        <v>1</v>
      </c>
      <c r="AA463">
        <v>16</v>
      </c>
      <c r="AB463">
        <v>110</v>
      </c>
      <c r="AC463">
        <v>247</v>
      </c>
      <c r="AD463">
        <v>412</v>
      </c>
      <c r="AE463">
        <v>432</v>
      </c>
      <c r="AF463">
        <v>306</v>
      </c>
      <c r="AG463">
        <v>223</v>
      </c>
      <c r="AH463">
        <v>247</v>
      </c>
      <c r="AI463">
        <v>5.0150499999999996E-4</v>
      </c>
      <c r="AJ463">
        <v>8.0240720000000001E-3</v>
      </c>
      <c r="AK463">
        <v>5.5165496000000001E-2</v>
      </c>
      <c r="AL463">
        <v>0.123871615</v>
      </c>
      <c r="AM463">
        <v>0.20661985999999999</v>
      </c>
      <c r="AN463">
        <v>0.21664995000000001</v>
      </c>
      <c r="AO463">
        <v>0.15346038100000001</v>
      </c>
      <c r="AP463">
        <v>0.111835507</v>
      </c>
      <c r="AQ463">
        <v>0.123871615</v>
      </c>
      <c r="AR463">
        <v>5040</v>
      </c>
      <c r="AS463">
        <v>264</v>
      </c>
      <c r="AT463">
        <v>185</v>
      </c>
      <c r="AU463">
        <v>105</v>
      </c>
      <c r="AV463">
        <v>332</v>
      </c>
      <c r="AW463">
        <v>78</v>
      </c>
      <c r="AX463">
        <v>159</v>
      </c>
      <c r="AY463">
        <v>122</v>
      </c>
      <c r="AZ463">
        <v>266</v>
      </c>
      <c r="BA463">
        <v>229</v>
      </c>
      <c r="BB463">
        <v>916</v>
      </c>
      <c r="BC463">
        <v>1210</v>
      </c>
      <c r="BD463">
        <v>305</v>
      </c>
      <c r="BE463">
        <v>483</v>
      </c>
      <c r="BF463">
        <v>295</v>
      </c>
      <c r="BG463">
        <v>51</v>
      </c>
      <c r="BH463">
        <v>40</v>
      </c>
      <c r="BI463">
        <v>40.799999999999997</v>
      </c>
      <c r="BJ463">
        <v>43</v>
      </c>
      <c r="BK463">
        <v>5.2380952000000001E-2</v>
      </c>
      <c r="BL463">
        <v>3.6706348999999999E-2</v>
      </c>
      <c r="BM463">
        <v>2.0833332999999999E-2</v>
      </c>
      <c r="BN463">
        <v>6.5873016000000006E-2</v>
      </c>
      <c r="BO463">
        <v>1.5476190000000001E-2</v>
      </c>
      <c r="BP463">
        <v>3.1547618999999999E-2</v>
      </c>
      <c r="BQ463">
        <v>2.4206348999999999E-2</v>
      </c>
      <c r="BR463">
        <v>5.2777777999999997E-2</v>
      </c>
      <c r="BS463">
        <v>4.5436508E-2</v>
      </c>
      <c r="BT463">
        <v>0.181746032</v>
      </c>
      <c r="BU463">
        <v>0.24007936499999999</v>
      </c>
      <c r="BV463">
        <v>6.0515872999999998E-2</v>
      </c>
      <c r="BW463">
        <v>9.5833333000000007E-2</v>
      </c>
      <c r="BX463">
        <v>5.8531746000000003E-2</v>
      </c>
      <c r="BY463">
        <v>1.0119048E-2</v>
      </c>
      <c r="BZ463">
        <v>7.9365080000000001E-3</v>
      </c>
      <c r="CA463">
        <v>30</v>
      </c>
      <c r="CB463">
        <v>29</v>
      </c>
      <c r="CC463">
        <v>1</v>
      </c>
      <c r="CD463">
        <v>1.1904761999999999E-2</v>
      </c>
      <c r="CE463">
        <v>0.35714285699999998</v>
      </c>
      <c r="CF463">
        <v>0.34523809500000002</v>
      </c>
      <c r="CG463" t="s">
        <v>162</v>
      </c>
      <c r="CH463" t="s">
        <v>2113</v>
      </c>
      <c r="CI463" t="s">
        <v>2111</v>
      </c>
      <c r="CJ463" t="s">
        <v>2114</v>
      </c>
      <c r="CK463" t="s">
        <v>2105</v>
      </c>
      <c r="CL463" t="s">
        <v>2112</v>
      </c>
    </row>
    <row r="464" spans="1:90">
      <c r="A464" s="1">
        <v>43974</v>
      </c>
      <c r="B464" t="s">
        <v>1571</v>
      </c>
      <c r="C464">
        <v>1765</v>
      </c>
      <c r="D464" t="s">
        <v>619</v>
      </c>
      <c r="E464">
        <v>2</v>
      </c>
      <c r="F464" t="s">
        <v>255</v>
      </c>
      <c r="G464" t="s">
        <v>32</v>
      </c>
      <c r="H464">
        <v>29</v>
      </c>
      <c r="I464" t="s">
        <v>201</v>
      </c>
      <c r="J464" t="s">
        <v>185</v>
      </c>
      <c r="K464">
        <v>254</v>
      </c>
      <c r="L464">
        <v>381932.28350000002</v>
      </c>
      <c r="M464">
        <v>4280</v>
      </c>
      <c r="N464">
        <v>7</v>
      </c>
      <c r="O464">
        <v>526</v>
      </c>
      <c r="P464">
        <v>1229</v>
      </c>
      <c r="Q464">
        <v>1446</v>
      </c>
      <c r="R464">
        <v>793</v>
      </c>
      <c r="S464">
        <v>279</v>
      </c>
      <c r="T464">
        <v>1.635514E-3</v>
      </c>
      <c r="U464">
        <v>0.122897196</v>
      </c>
      <c r="V464">
        <v>0.28714953300000001</v>
      </c>
      <c r="W464">
        <v>0.33785046699999999</v>
      </c>
      <c r="X464">
        <v>0.185280374</v>
      </c>
      <c r="Y464">
        <v>6.5186915999999998E-2</v>
      </c>
      <c r="Z464">
        <v>21</v>
      </c>
      <c r="AA464">
        <v>132</v>
      </c>
      <c r="AB464">
        <v>414</v>
      </c>
      <c r="AC464">
        <v>845</v>
      </c>
      <c r="AD464">
        <v>723</v>
      </c>
      <c r="AE464">
        <v>718</v>
      </c>
      <c r="AF464">
        <v>610</v>
      </c>
      <c r="AG464">
        <v>380</v>
      </c>
      <c r="AH464">
        <v>437</v>
      </c>
      <c r="AI464">
        <v>4.9065419999999998E-3</v>
      </c>
      <c r="AJ464">
        <v>3.0841120999999999E-2</v>
      </c>
      <c r="AK464">
        <v>9.6728971999999996E-2</v>
      </c>
      <c r="AL464">
        <v>0.19742990699999999</v>
      </c>
      <c r="AM464">
        <v>0.16892523400000001</v>
      </c>
      <c r="AN464">
        <v>0.16775700900000001</v>
      </c>
      <c r="AO464">
        <v>0.14252336400000001</v>
      </c>
      <c r="AP464">
        <v>8.8785047000000006E-2</v>
      </c>
      <c r="AQ464">
        <v>0.10210280400000001</v>
      </c>
      <c r="AR464">
        <v>9496</v>
      </c>
      <c r="AS464">
        <v>350</v>
      </c>
      <c r="AT464">
        <v>238</v>
      </c>
      <c r="AU464">
        <v>159</v>
      </c>
      <c r="AV464">
        <v>439</v>
      </c>
      <c r="AW464">
        <v>108</v>
      </c>
      <c r="AX464">
        <v>170</v>
      </c>
      <c r="AY464">
        <v>157</v>
      </c>
      <c r="AZ464">
        <v>342</v>
      </c>
      <c r="BA464">
        <v>386</v>
      </c>
      <c r="BB464">
        <v>1516</v>
      </c>
      <c r="BC464">
        <v>2109</v>
      </c>
      <c r="BD464">
        <v>752</v>
      </c>
      <c r="BE464">
        <v>1247</v>
      </c>
      <c r="BF464">
        <v>931</v>
      </c>
      <c r="BG464">
        <v>353</v>
      </c>
      <c r="BH464">
        <v>239</v>
      </c>
      <c r="BI464">
        <v>48.4</v>
      </c>
      <c r="BJ464">
        <v>50</v>
      </c>
      <c r="BK464">
        <v>3.6857623999999999E-2</v>
      </c>
      <c r="BL464">
        <v>2.5063183999999999E-2</v>
      </c>
      <c r="BM464">
        <v>1.6743892E-2</v>
      </c>
      <c r="BN464">
        <v>4.6229991999999998E-2</v>
      </c>
      <c r="BO464">
        <v>1.137321E-2</v>
      </c>
      <c r="BP464">
        <v>1.7902274999999999E-2</v>
      </c>
      <c r="BQ464">
        <v>1.6533276999999999E-2</v>
      </c>
      <c r="BR464">
        <v>3.6015164000000002E-2</v>
      </c>
      <c r="BS464">
        <v>4.0648693999999999E-2</v>
      </c>
      <c r="BT464">
        <v>0.15964616700000001</v>
      </c>
      <c r="BU464">
        <v>0.22209351299999999</v>
      </c>
      <c r="BV464">
        <v>7.9191237999999997E-2</v>
      </c>
      <c r="BW464">
        <v>0.13131845</v>
      </c>
      <c r="BX464">
        <v>9.8041280999999994E-2</v>
      </c>
      <c r="BY464">
        <v>3.7173547000000001E-2</v>
      </c>
      <c r="BZ464">
        <v>2.5168492000000001E-2</v>
      </c>
      <c r="CA464">
        <v>53</v>
      </c>
      <c r="CB464">
        <v>45</v>
      </c>
      <c r="CC464">
        <v>85</v>
      </c>
      <c r="CD464">
        <v>0.33464566899999998</v>
      </c>
      <c r="CE464">
        <v>0.20866141699999999</v>
      </c>
      <c r="CF464">
        <v>0.177165354</v>
      </c>
      <c r="CG464" t="s">
        <v>157</v>
      </c>
      <c r="CH464" t="s">
        <v>2108</v>
      </c>
      <c r="CI464" t="s">
        <v>2100</v>
      </c>
      <c r="CJ464" t="s">
        <v>2101</v>
      </c>
      <c r="CK464" t="s">
        <v>2102</v>
      </c>
      <c r="CL464" t="s">
        <v>2109</v>
      </c>
    </row>
    <row r="465" spans="1:90">
      <c r="A465" s="1">
        <v>43969</v>
      </c>
      <c r="B465" t="s">
        <v>1572</v>
      </c>
      <c r="C465">
        <v>1549</v>
      </c>
      <c r="D465" t="s">
        <v>912</v>
      </c>
      <c r="E465">
        <v>1</v>
      </c>
      <c r="F465" t="s">
        <v>255</v>
      </c>
      <c r="G465" t="s">
        <v>141</v>
      </c>
      <c r="H465">
        <v>36</v>
      </c>
      <c r="I465" t="s">
        <v>228</v>
      </c>
      <c r="J465" t="s">
        <v>224</v>
      </c>
      <c r="K465">
        <v>186</v>
      </c>
      <c r="L465">
        <v>625672.39780000004</v>
      </c>
      <c r="M465">
        <v>3509</v>
      </c>
      <c r="N465">
        <v>6</v>
      </c>
      <c r="O465">
        <v>170</v>
      </c>
      <c r="P465">
        <v>539</v>
      </c>
      <c r="Q465">
        <v>1191</v>
      </c>
      <c r="R465">
        <v>1098</v>
      </c>
      <c r="S465">
        <v>505</v>
      </c>
      <c r="T465">
        <v>1.709889E-3</v>
      </c>
      <c r="U465">
        <v>4.8446850999999999E-2</v>
      </c>
      <c r="V465">
        <v>0.15360501600000001</v>
      </c>
      <c r="W465">
        <v>0.339412938</v>
      </c>
      <c r="X465">
        <v>0.31290966100000001</v>
      </c>
      <c r="Y465">
        <v>0.14391564500000001</v>
      </c>
      <c r="Z465">
        <v>4</v>
      </c>
      <c r="AA465">
        <v>49</v>
      </c>
      <c r="AB465">
        <v>114</v>
      </c>
      <c r="AC465">
        <v>345</v>
      </c>
      <c r="AD465">
        <v>573</v>
      </c>
      <c r="AE465">
        <v>636</v>
      </c>
      <c r="AF465">
        <v>531</v>
      </c>
      <c r="AG465">
        <v>474</v>
      </c>
      <c r="AH465">
        <v>783</v>
      </c>
      <c r="AI465">
        <v>1.1399260000000001E-3</v>
      </c>
      <c r="AJ465">
        <v>1.3964092000000001E-2</v>
      </c>
      <c r="AK465">
        <v>3.2487887999999999E-2</v>
      </c>
      <c r="AL465">
        <v>9.8318609000000001E-2</v>
      </c>
      <c r="AM465">
        <v>0.16329438600000001</v>
      </c>
      <c r="AN465">
        <v>0.18124821899999999</v>
      </c>
      <c r="AO465">
        <v>0.15132516400000001</v>
      </c>
      <c r="AP465">
        <v>0.13508122</v>
      </c>
      <c r="AQ465">
        <v>0.22314049599999999</v>
      </c>
      <c r="AR465">
        <v>8991</v>
      </c>
      <c r="AS465">
        <v>418</v>
      </c>
      <c r="AT465">
        <v>305</v>
      </c>
      <c r="AU465">
        <v>222</v>
      </c>
      <c r="AV465">
        <v>597</v>
      </c>
      <c r="AW465">
        <v>147</v>
      </c>
      <c r="AX465">
        <v>271</v>
      </c>
      <c r="AY465">
        <v>185</v>
      </c>
      <c r="AZ465">
        <v>381</v>
      </c>
      <c r="BA465">
        <v>318</v>
      </c>
      <c r="BB465">
        <v>1421</v>
      </c>
      <c r="BC465">
        <v>2071</v>
      </c>
      <c r="BD465">
        <v>679</v>
      </c>
      <c r="BE465">
        <v>999</v>
      </c>
      <c r="BF465">
        <v>748</v>
      </c>
      <c r="BG465">
        <v>165</v>
      </c>
      <c r="BH465">
        <v>64</v>
      </c>
      <c r="BI465">
        <v>43.4</v>
      </c>
      <c r="BJ465">
        <v>46</v>
      </c>
      <c r="BK465">
        <v>4.6490934999999997E-2</v>
      </c>
      <c r="BL465">
        <v>3.3922811999999997E-2</v>
      </c>
      <c r="BM465">
        <v>2.4691358E-2</v>
      </c>
      <c r="BN465">
        <v>6.6399733000000002E-2</v>
      </c>
      <c r="BO465">
        <v>1.6349683E-2</v>
      </c>
      <c r="BP465">
        <v>3.0141252E-2</v>
      </c>
      <c r="BQ465">
        <v>2.0576132E-2</v>
      </c>
      <c r="BR465">
        <v>4.2375708999999998E-2</v>
      </c>
      <c r="BS465">
        <v>3.5368702000000002E-2</v>
      </c>
      <c r="BT465">
        <v>0.158046936</v>
      </c>
      <c r="BU465">
        <v>0.230341453</v>
      </c>
      <c r="BV465">
        <v>7.5519963999999995E-2</v>
      </c>
      <c r="BW465">
        <v>0.111111111</v>
      </c>
      <c r="BX465">
        <v>8.3194304999999996E-2</v>
      </c>
      <c r="BY465">
        <v>1.8351685E-2</v>
      </c>
      <c r="BZ465">
        <v>7.1182290000000002E-3</v>
      </c>
      <c r="CA465">
        <v>95</v>
      </c>
      <c r="CB465">
        <v>53</v>
      </c>
      <c r="CC465">
        <v>6</v>
      </c>
      <c r="CD465">
        <v>3.2258065000000002E-2</v>
      </c>
      <c r="CE465">
        <v>0.51075268799999995</v>
      </c>
      <c r="CF465">
        <v>0.28494623699999999</v>
      </c>
      <c r="CG465" t="s">
        <v>163</v>
      </c>
      <c r="CH465" t="s">
        <v>2099</v>
      </c>
      <c r="CI465" t="s">
        <v>2104</v>
      </c>
      <c r="CJ465" t="s">
        <v>2101</v>
      </c>
      <c r="CK465" t="s">
        <v>2105</v>
      </c>
      <c r="CL465" t="s">
        <v>2103</v>
      </c>
    </row>
    <row r="466" spans="1:90">
      <c r="A466" s="1">
        <v>43970</v>
      </c>
      <c r="B466" t="s">
        <v>1573</v>
      </c>
      <c r="C466">
        <v>2346</v>
      </c>
      <c r="D466" t="s">
        <v>820</v>
      </c>
      <c r="E466">
        <v>1</v>
      </c>
      <c r="F466" t="s">
        <v>255</v>
      </c>
      <c r="G466" t="s">
        <v>114</v>
      </c>
      <c r="H466">
        <v>39</v>
      </c>
      <c r="I466" t="s">
        <v>228</v>
      </c>
      <c r="J466" t="s">
        <v>221</v>
      </c>
      <c r="K466">
        <v>183</v>
      </c>
      <c r="L466">
        <v>521078.28419999999</v>
      </c>
      <c r="M466">
        <v>3564</v>
      </c>
      <c r="N466">
        <v>1</v>
      </c>
      <c r="O466">
        <v>124</v>
      </c>
      <c r="P466">
        <v>783</v>
      </c>
      <c r="Q466">
        <v>1920</v>
      </c>
      <c r="R466">
        <v>598</v>
      </c>
      <c r="S466">
        <v>138</v>
      </c>
      <c r="T466">
        <v>2.8058400000000001E-4</v>
      </c>
      <c r="U466">
        <v>3.4792367999999997E-2</v>
      </c>
      <c r="V466">
        <v>0.21969696999999999</v>
      </c>
      <c r="W466">
        <v>0.53872053900000005</v>
      </c>
      <c r="X466">
        <v>0.16778900099999999</v>
      </c>
      <c r="Y466">
        <v>3.8720538999999998E-2</v>
      </c>
      <c r="Z466">
        <v>3</v>
      </c>
      <c r="AA466">
        <v>23</v>
      </c>
      <c r="AB466">
        <v>144</v>
      </c>
      <c r="AC466">
        <v>433</v>
      </c>
      <c r="AD466">
        <v>924</v>
      </c>
      <c r="AE466">
        <v>1067</v>
      </c>
      <c r="AF466">
        <v>518</v>
      </c>
      <c r="AG466">
        <v>304</v>
      </c>
      <c r="AH466">
        <v>148</v>
      </c>
      <c r="AI466">
        <v>8.4175099999999996E-4</v>
      </c>
      <c r="AJ466">
        <v>6.4534229999999998E-3</v>
      </c>
      <c r="AK466">
        <v>4.0404040000000002E-2</v>
      </c>
      <c r="AL466">
        <v>0.12149270500000001</v>
      </c>
      <c r="AM466">
        <v>0.25925925900000002</v>
      </c>
      <c r="AN466">
        <v>0.29938271599999999</v>
      </c>
      <c r="AO466">
        <v>0.145342312</v>
      </c>
      <c r="AP466">
        <v>8.5297418999999999E-2</v>
      </c>
      <c r="AQ466">
        <v>4.1526374999999997E-2</v>
      </c>
      <c r="AR466">
        <v>9009</v>
      </c>
      <c r="AS466">
        <v>457</v>
      </c>
      <c r="AT466">
        <v>313</v>
      </c>
      <c r="AU466">
        <v>195</v>
      </c>
      <c r="AV466">
        <v>556</v>
      </c>
      <c r="AW466">
        <v>107</v>
      </c>
      <c r="AX466">
        <v>225</v>
      </c>
      <c r="AY466">
        <v>179</v>
      </c>
      <c r="AZ466">
        <v>413</v>
      </c>
      <c r="BA466">
        <v>353</v>
      </c>
      <c r="BB466">
        <v>1698</v>
      </c>
      <c r="BC466">
        <v>1949</v>
      </c>
      <c r="BD466">
        <v>689</v>
      </c>
      <c r="BE466">
        <v>996</v>
      </c>
      <c r="BF466">
        <v>631</v>
      </c>
      <c r="BG466">
        <v>174</v>
      </c>
      <c r="BH466">
        <v>74</v>
      </c>
      <c r="BI466">
        <v>43</v>
      </c>
      <c r="BJ466">
        <v>45</v>
      </c>
      <c r="BK466">
        <v>5.0727051000000002E-2</v>
      </c>
      <c r="BL466">
        <v>3.4743034999999999E-2</v>
      </c>
      <c r="BM466">
        <v>2.1645022E-2</v>
      </c>
      <c r="BN466">
        <v>6.1716062000000002E-2</v>
      </c>
      <c r="BO466">
        <v>1.1877011999999999E-2</v>
      </c>
      <c r="BP466">
        <v>2.4975025000000001E-2</v>
      </c>
      <c r="BQ466">
        <v>1.9869020000000001E-2</v>
      </c>
      <c r="BR466">
        <v>4.5843045999999998E-2</v>
      </c>
      <c r="BS466">
        <v>3.9183039000000003E-2</v>
      </c>
      <c r="BT466">
        <v>0.18847818799999999</v>
      </c>
      <c r="BU466">
        <v>0.216339216</v>
      </c>
      <c r="BV466">
        <v>7.6479076000000007E-2</v>
      </c>
      <c r="BW466">
        <v>0.110556111</v>
      </c>
      <c r="BX466">
        <v>7.0041069999999997E-2</v>
      </c>
      <c r="BY466">
        <v>1.9314019000000002E-2</v>
      </c>
      <c r="BZ466">
        <v>8.2140080000000001E-3</v>
      </c>
      <c r="CA466">
        <v>38</v>
      </c>
      <c r="CB466">
        <v>97</v>
      </c>
      <c r="CC466">
        <v>14</v>
      </c>
      <c r="CD466">
        <v>7.6502732000000004E-2</v>
      </c>
      <c r="CE466">
        <v>0.207650273</v>
      </c>
      <c r="CF466">
        <v>0.53005464499999999</v>
      </c>
      <c r="CG466" t="s">
        <v>159</v>
      </c>
      <c r="CH466" t="s">
        <v>2110</v>
      </c>
      <c r="CI466" t="s">
        <v>2111</v>
      </c>
      <c r="CJ466" t="s">
        <v>167</v>
      </c>
      <c r="CK466" t="s">
        <v>2102</v>
      </c>
      <c r="CL466" t="s">
        <v>2112</v>
      </c>
    </row>
    <row r="467" spans="1:90">
      <c r="A467" s="1">
        <v>43961</v>
      </c>
      <c r="B467" t="s">
        <v>1574</v>
      </c>
      <c r="C467">
        <v>1549</v>
      </c>
      <c r="D467" t="s">
        <v>760</v>
      </c>
      <c r="E467">
        <v>1</v>
      </c>
      <c r="F467" t="s">
        <v>253</v>
      </c>
      <c r="G467" t="s">
        <v>74</v>
      </c>
      <c r="H467">
        <v>18</v>
      </c>
      <c r="I467" t="s">
        <v>201</v>
      </c>
      <c r="J467" t="s">
        <v>189</v>
      </c>
      <c r="K467">
        <v>175</v>
      </c>
      <c r="L467">
        <v>180897.7543</v>
      </c>
      <c r="M467">
        <v>2553</v>
      </c>
      <c r="N467">
        <v>15</v>
      </c>
      <c r="O467">
        <v>911</v>
      </c>
      <c r="P467">
        <v>1011</v>
      </c>
      <c r="Q467">
        <v>322</v>
      </c>
      <c r="R467">
        <v>195</v>
      </c>
      <c r="S467">
        <v>99</v>
      </c>
      <c r="T467">
        <v>5.8754410000000003E-3</v>
      </c>
      <c r="U467">
        <v>0.35683509600000002</v>
      </c>
      <c r="V467">
        <v>0.39600469999999999</v>
      </c>
      <c r="W467">
        <v>0.12612612600000001</v>
      </c>
      <c r="X467">
        <v>7.6380728999999994E-2</v>
      </c>
      <c r="Y467">
        <v>3.8777908E-2</v>
      </c>
      <c r="Z467">
        <v>97</v>
      </c>
      <c r="AA467">
        <v>253</v>
      </c>
      <c r="AB467">
        <v>599</v>
      </c>
      <c r="AC467">
        <v>828</v>
      </c>
      <c r="AD467">
        <v>284</v>
      </c>
      <c r="AE467">
        <v>182</v>
      </c>
      <c r="AF467">
        <v>110</v>
      </c>
      <c r="AG467">
        <v>104</v>
      </c>
      <c r="AH467">
        <v>96</v>
      </c>
      <c r="AI467">
        <v>3.7994515999999999E-2</v>
      </c>
      <c r="AJ467">
        <v>9.9099098999999996E-2</v>
      </c>
      <c r="AK467">
        <v>0.23462593000000001</v>
      </c>
      <c r="AL467">
        <v>0.324324324</v>
      </c>
      <c r="AM467">
        <v>0.111241676</v>
      </c>
      <c r="AN467">
        <v>7.1288679999999993E-2</v>
      </c>
      <c r="AO467">
        <v>4.3086565E-2</v>
      </c>
      <c r="AP467">
        <v>4.0736388999999998E-2</v>
      </c>
      <c r="AQ467">
        <v>3.7602820000000002E-2</v>
      </c>
      <c r="AR467">
        <v>4940</v>
      </c>
      <c r="AS467">
        <v>213</v>
      </c>
      <c r="AT467">
        <v>103</v>
      </c>
      <c r="AU467">
        <v>52</v>
      </c>
      <c r="AV467">
        <v>160</v>
      </c>
      <c r="AW467">
        <v>33</v>
      </c>
      <c r="AX467">
        <v>77</v>
      </c>
      <c r="AY467">
        <v>158</v>
      </c>
      <c r="AZ467">
        <v>340</v>
      </c>
      <c r="BA467">
        <v>421</v>
      </c>
      <c r="BB467">
        <v>958</v>
      </c>
      <c r="BC467">
        <v>950</v>
      </c>
      <c r="BD467">
        <v>309</v>
      </c>
      <c r="BE467">
        <v>444</v>
      </c>
      <c r="BF467">
        <v>420</v>
      </c>
      <c r="BG467">
        <v>174</v>
      </c>
      <c r="BH467">
        <v>128</v>
      </c>
      <c r="BI467">
        <v>44.8</v>
      </c>
      <c r="BJ467">
        <v>44</v>
      </c>
      <c r="BK467">
        <v>4.3117409000000002E-2</v>
      </c>
      <c r="BL467">
        <v>2.0850202000000002E-2</v>
      </c>
      <c r="BM467">
        <v>1.0526316000000001E-2</v>
      </c>
      <c r="BN467">
        <v>3.2388663999999998E-2</v>
      </c>
      <c r="BO467">
        <v>6.6801619999999999E-3</v>
      </c>
      <c r="BP467">
        <v>1.5587045000000001E-2</v>
      </c>
      <c r="BQ467">
        <v>3.1983805999999997E-2</v>
      </c>
      <c r="BR467">
        <v>6.8825911000000004E-2</v>
      </c>
      <c r="BS467">
        <v>8.5222671999999999E-2</v>
      </c>
      <c r="BT467">
        <v>0.19392712600000001</v>
      </c>
      <c r="BU467">
        <v>0.192307692</v>
      </c>
      <c r="BV467">
        <v>6.2550606999999994E-2</v>
      </c>
      <c r="BW467">
        <v>8.9878543000000005E-2</v>
      </c>
      <c r="BX467">
        <v>8.5020242999999995E-2</v>
      </c>
      <c r="BY467">
        <v>3.5222671999999997E-2</v>
      </c>
      <c r="BZ467">
        <v>2.5910931000000002E-2</v>
      </c>
      <c r="CA467">
        <v>4</v>
      </c>
      <c r="CB467">
        <v>16</v>
      </c>
      <c r="CC467">
        <v>87</v>
      </c>
      <c r="CD467">
        <v>0.49714285699999999</v>
      </c>
      <c r="CE467">
        <v>2.2857143E-2</v>
      </c>
      <c r="CF467">
        <v>9.1428571E-2</v>
      </c>
      <c r="CG467" t="s">
        <v>163</v>
      </c>
      <c r="CH467" t="s">
        <v>2099</v>
      </c>
      <c r="CI467" t="s">
        <v>2104</v>
      </c>
      <c r="CJ467" t="s">
        <v>2101</v>
      </c>
      <c r="CK467" t="s">
        <v>2105</v>
      </c>
      <c r="CL467" t="s">
        <v>2103</v>
      </c>
    </row>
    <row r="468" spans="1:90">
      <c r="A468" s="1">
        <v>43972</v>
      </c>
      <c r="B468" t="s">
        <v>1575</v>
      </c>
      <c r="C468">
        <v>9559</v>
      </c>
      <c r="D468" t="s">
        <v>1094</v>
      </c>
      <c r="E468">
        <v>1</v>
      </c>
      <c r="F468" t="s">
        <v>255</v>
      </c>
      <c r="G468" t="s">
        <v>137</v>
      </c>
      <c r="H468">
        <v>43</v>
      </c>
      <c r="I468" t="s">
        <v>228</v>
      </c>
      <c r="J468" t="s">
        <v>212</v>
      </c>
      <c r="K468">
        <v>197</v>
      </c>
      <c r="L468">
        <v>758011.24369999999</v>
      </c>
      <c r="M468">
        <v>3673</v>
      </c>
      <c r="N468">
        <v>2</v>
      </c>
      <c r="O468">
        <v>202</v>
      </c>
      <c r="P468">
        <v>587</v>
      </c>
      <c r="Q468">
        <v>1193</v>
      </c>
      <c r="R468">
        <v>1145</v>
      </c>
      <c r="S468">
        <v>544</v>
      </c>
      <c r="T468">
        <v>5.4451399999999996E-4</v>
      </c>
      <c r="U468">
        <v>5.4995915999999999E-2</v>
      </c>
      <c r="V468">
        <v>0.159814865</v>
      </c>
      <c r="W468">
        <v>0.32480261399999999</v>
      </c>
      <c r="X468">
        <v>0.311734277</v>
      </c>
      <c r="Y468">
        <v>0.148107814</v>
      </c>
      <c r="Z468">
        <v>14</v>
      </c>
      <c r="AA468">
        <v>26</v>
      </c>
      <c r="AB468">
        <v>200</v>
      </c>
      <c r="AC468">
        <v>416</v>
      </c>
      <c r="AD468">
        <v>519</v>
      </c>
      <c r="AE468">
        <v>643</v>
      </c>
      <c r="AF468">
        <v>595</v>
      </c>
      <c r="AG468">
        <v>504</v>
      </c>
      <c r="AH468">
        <v>756</v>
      </c>
      <c r="AI468">
        <v>3.8115979999999998E-3</v>
      </c>
      <c r="AJ468">
        <v>7.0786820000000002E-3</v>
      </c>
      <c r="AK468">
        <v>5.4451402000000003E-2</v>
      </c>
      <c r="AL468">
        <v>0.113258916</v>
      </c>
      <c r="AM468">
        <v>0.141301389</v>
      </c>
      <c r="AN468">
        <v>0.175061258</v>
      </c>
      <c r="AO468">
        <v>0.16199292100000001</v>
      </c>
      <c r="AP468">
        <v>0.137217533</v>
      </c>
      <c r="AQ468">
        <v>0.20582629999999999</v>
      </c>
      <c r="AR468">
        <v>9577</v>
      </c>
      <c r="AS468">
        <v>621</v>
      </c>
      <c r="AT468">
        <v>410</v>
      </c>
      <c r="AU468">
        <v>256</v>
      </c>
      <c r="AV468">
        <v>695</v>
      </c>
      <c r="AW468">
        <v>114</v>
      </c>
      <c r="AX468">
        <v>270</v>
      </c>
      <c r="AY468">
        <v>178</v>
      </c>
      <c r="AZ468">
        <v>338</v>
      </c>
      <c r="BA468">
        <v>292</v>
      </c>
      <c r="BB468">
        <v>1827</v>
      </c>
      <c r="BC468">
        <v>2125</v>
      </c>
      <c r="BD468">
        <v>598</v>
      </c>
      <c r="BE468">
        <v>859</v>
      </c>
      <c r="BF468">
        <v>657</v>
      </c>
      <c r="BG468">
        <v>225</v>
      </c>
      <c r="BH468">
        <v>112</v>
      </c>
      <c r="BI468">
        <v>41.4</v>
      </c>
      <c r="BJ468">
        <v>43</v>
      </c>
      <c r="BK468">
        <v>6.4842853000000006E-2</v>
      </c>
      <c r="BL468">
        <v>4.2810900999999998E-2</v>
      </c>
      <c r="BM468">
        <v>2.6730708999999998E-2</v>
      </c>
      <c r="BN468">
        <v>7.2569698000000002E-2</v>
      </c>
      <c r="BO468">
        <v>1.1903519E-2</v>
      </c>
      <c r="BP468">
        <v>2.8192544999999999E-2</v>
      </c>
      <c r="BQ468">
        <v>1.8586195999999999E-2</v>
      </c>
      <c r="BR468">
        <v>3.5292889000000001E-2</v>
      </c>
      <c r="BS468">
        <v>3.0489715000000001E-2</v>
      </c>
      <c r="BT468">
        <v>0.19076955200000001</v>
      </c>
      <c r="BU468">
        <v>0.22188576800000001</v>
      </c>
      <c r="BV468">
        <v>6.2441266000000002E-2</v>
      </c>
      <c r="BW468">
        <v>8.9694059000000007E-2</v>
      </c>
      <c r="BX468">
        <v>6.8601859000000001E-2</v>
      </c>
      <c r="BY468">
        <v>2.3493786999999999E-2</v>
      </c>
      <c r="BZ468">
        <v>1.1694685E-2</v>
      </c>
      <c r="CA468">
        <v>79</v>
      </c>
      <c r="CB468">
        <v>44</v>
      </c>
      <c r="CC468">
        <v>36</v>
      </c>
      <c r="CD468">
        <v>0.18274111700000001</v>
      </c>
      <c r="CE468">
        <v>0.401015228</v>
      </c>
      <c r="CF468">
        <v>0.223350254</v>
      </c>
      <c r="CG468" t="s">
        <v>161</v>
      </c>
      <c r="CH468" t="s">
        <v>2106</v>
      </c>
      <c r="CI468" t="s">
        <v>2104</v>
      </c>
      <c r="CJ468" t="s">
        <v>2101</v>
      </c>
      <c r="CK468" t="s">
        <v>2105</v>
      </c>
      <c r="CL468" t="s">
        <v>2107</v>
      </c>
    </row>
    <row r="469" spans="1:90">
      <c r="A469" s="1">
        <v>43976</v>
      </c>
      <c r="B469" t="s">
        <v>1576</v>
      </c>
      <c r="C469">
        <v>6825</v>
      </c>
      <c r="D469" t="s">
        <v>787</v>
      </c>
      <c r="E469">
        <v>1</v>
      </c>
      <c r="F469" t="s">
        <v>255</v>
      </c>
      <c r="G469" t="s">
        <v>137</v>
      </c>
      <c r="H469">
        <v>23</v>
      </c>
      <c r="I469" t="s">
        <v>228</v>
      </c>
      <c r="J469" t="s">
        <v>212</v>
      </c>
      <c r="K469">
        <v>197</v>
      </c>
      <c r="L469">
        <v>758011.24369999999</v>
      </c>
      <c r="M469">
        <v>3673</v>
      </c>
      <c r="N469">
        <v>2</v>
      </c>
      <c r="O469">
        <v>202</v>
      </c>
      <c r="P469">
        <v>587</v>
      </c>
      <c r="Q469">
        <v>1193</v>
      </c>
      <c r="R469">
        <v>1145</v>
      </c>
      <c r="S469">
        <v>544</v>
      </c>
      <c r="T469">
        <v>5.4451399999999996E-4</v>
      </c>
      <c r="U469">
        <v>5.4995915999999999E-2</v>
      </c>
      <c r="V469">
        <v>0.159814865</v>
      </c>
      <c r="W469">
        <v>0.32480261399999999</v>
      </c>
      <c r="X469">
        <v>0.311734277</v>
      </c>
      <c r="Y469">
        <v>0.148107814</v>
      </c>
      <c r="Z469">
        <v>14</v>
      </c>
      <c r="AA469">
        <v>26</v>
      </c>
      <c r="AB469">
        <v>200</v>
      </c>
      <c r="AC469">
        <v>416</v>
      </c>
      <c r="AD469">
        <v>519</v>
      </c>
      <c r="AE469">
        <v>643</v>
      </c>
      <c r="AF469">
        <v>595</v>
      </c>
      <c r="AG469">
        <v>504</v>
      </c>
      <c r="AH469">
        <v>756</v>
      </c>
      <c r="AI469">
        <v>3.8115979999999998E-3</v>
      </c>
      <c r="AJ469">
        <v>7.0786820000000002E-3</v>
      </c>
      <c r="AK469">
        <v>5.4451402000000003E-2</v>
      </c>
      <c r="AL469">
        <v>0.113258916</v>
      </c>
      <c r="AM469">
        <v>0.141301389</v>
      </c>
      <c r="AN469">
        <v>0.175061258</v>
      </c>
      <c r="AO469">
        <v>0.16199292100000001</v>
      </c>
      <c r="AP469">
        <v>0.137217533</v>
      </c>
      <c r="AQ469">
        <v>0.20582629999999999</v>
      </c>
      <c r="AR469">
        <v>9577</v>
      </c>
      <c r="AS469">
        <v>621</v>
      </c>
      <c r="AT469">
        <v>410</v>
      </c>
      <c r="AU469">
        <v>256</v>
      </c>
      <c r="AV469">
        <v>695</v>
      </c>
      <c r="AW469">
        <v>114</v>
      </c>
      <c r="AX469">
        <v>270</v>
      </c>
      <c r="AY469">
        <v>178</v>
      </c>
      <c r="AZ469">
        <v>338</v>
      </c>
      <c r="BA469">
        <v>292</v>
      </c>
      <c r="BB469">
        <v>1827</v>
      </c>
      <c r="BC469">
        <v>2125</v>
      </c>
      <c r="BD469">
        <v>598</v>
      </c>
      <c r="BE469">
        <v>859</v>
      </c>
      <c r="BF469">
        <v>657</v>
      </c>
      <c r="BG469">
        <v>225</v>
      </c>
      <c r="BH469">
        <v>112</v>
      </c>
      <c r="BI469">
        <v>41.4</v>
      </c>
      <c r="BJ469">
        <v>43</v>
      </c>
      <c r="BK469">
        <v>6.4842853000000006E-2</v>
      </c>
      <c r="BL469">
        <v>4.2810900999999998E-2</v>
      </c>
      <c r="BM469">
        <v>2.6730708999999998E-2</v>
      </c>
      <c r="BN469">
        <v>7.2569698000000002E-2</v>
      </c>
      <c r="BO469">
        <v>1.1903519E-2</v>
      </c>
      <c r="BP469">
        <v>2.8192544999999999E-2</v>
      </c>
      <c r="BQ469">
        <v>1.8586195999999999E-2</v>
      </c>
      <c r="BR469">
        <v>3.5292889000000001E-2</v>
      </c>
      <c r="BS469">
        <v>3.0489715000000001E-2</v>
      </c>
      <c r="BT469">
        <v>0.19076955200000001</v>
      </c>
      <c r="BU469">
        <v>0.22188576800000001</v>
      </c>
      <c r="BV469">
        <v>6.2441266000000002E-2</v>
      </c>
      <c r="BW469">
        <v>8.9694059000000007E-2</v>
      </c>
      <c r="BX469">
        <v>6.8601859000000001E-2</v>
      </c>
      <c r="BY469">
        <v>2.3493786999999999E-2</v>
      </c>
      <c r="BZ469">
        <v>1.1694685E-2</v>
      </c>
      <c r="CA469">
        <v>79</v>
      </c>
      <c r="CB469">
        <v>44</v>
      </c>
      <c r="CC469">
        <v>36</v>
      </c>
      <c r="CD469">
        <v>0.18274111700000001</v>
      </c>
      <c r="CE469">
        <v>0.401015228</v>
      </c>
      <c r="CF469">
        <v>0.223350254</v>
      </c>
      <c r="CG469" t="s">
        <v>162</v>
      </c>
      <c r="CH469" t="s">
        <v>2113</v>
      </c>
      <c r="CI469" t="s">
        <v>2111</v>
      </c>
      <c r="CJ469" t="s">
        <v>2114</v>
      </c>
      <c r="CK469" t="s">
        <v>2105</v>
      </c>
      <c r="CL469" t="s">
        <v>2112</v>
      </c>
    </row>
    <row r="470" spans="1:90">
      <c r="A470" s="1">
        <v>43952</v>
      </c>
      <c r="B470" t="s">
        <v>1577</v>
      </c>
      <c r="C470">
        <v>1549</v>
      </c>
      <c r="D470" t="s">
        <v>695</v>
      </c>
      <c r="E470">
        <v>1</v>
      </c>
      <c r="F470" t="s">
        <v>253</v>
      </c>
      <c r="G470" t="s">
        <v>136</v>
      </c>
      <c r="H470">
        <v>32</v>
      </c>
      <c r="I470" t="s">
        <v>201</v>
      </c>
      <c r="J470" t="s">
        <v>208</v>
      </c>
      <c r="K470">
        <v>66</v>
      </c>
      <c r="L470">
        <v>591473.48479999998</v>
      </c>
      <c r="M470">
        <v>1552</v>
      </c>
      <c r="N470">
        <v>4</v>
      </c>
      <c r="O470">
        <v>79</v>
      </c>
      <c r="P470">
        <v>207</v>
      </c>
      <c r="Q470">
        <v>518</v>
      </c>
      <c r="R470">
        <v>506</v>
      </c>
      <c r="S470">
        <v>238</v>
      </c>
      <c r="T470">
        <v>2.5773200000000001E-3</v>
      </c>
      <c r="U470">
        <v>5.0902061999999998E-2</v>
      </c>
      <c r="V470">
        <v>0.13337628900000001</v>
      </c>
      <c r="W470">
        <v>0.33376288700000001</v>
      </c>
      <c r="X470">
        <v>0.326030928</v>
      </c>
      <c r="Y470">
        <v>0.15335051499999999</v>
      </c>
      <c r="Z470">
        <v>2</v>
      </c>
      <c r="AA470">
        <v>16</v>
      </c>
      <c r="AB470">
        <v>65</v>
      </c>
      <c r="AC470">
        <v>137</v>
      </c>
      <c r="AD470">
        <v>203</v>
      </c>
      <c r="AE470">
        <v>259</v>
      </c>
      <c r="AF470">
        <v>233</v>
      </c>
      <c r="AG470">
        <v>253</v>
      </c>
      <c r="AH470">
        <v>384</v>
      </c>
      <c r="AI470">
        <v>1.2886600000000001E-3</v>
      </c>
      <c r="AJ470">
        <v>1.0309278E-2</v>
      </c>
      <c r="AK470">
        <v>4.1881442999999997E-2</v>
      </c>
      <c r="AL470">
        <v>8.8273195999999998E-2</v>
      </c>
      <c r="AM470">
        <v>0.13079896899999999</v>
      </c>
      <c r="AN470">
        <v>0.16688144299999999</v>
      </c>
      <c r="AO470">
        <v>0.150128866</v>
      </c>
      <c r="AP470">
        <v>0.163015464</v>
      </c>
      <c r="AQ470">
        <v>0.24742268000000001</v>
      </c>
      <c r="AR470">
        <v>3833</v>
      </c>
      <c r="AS470">
        <v>197</v>
      </c>
      <c r="AT470">
        <v>114</v>
      </c>
      <c r="AU470">
        <v>78</v>
      </c>
      <c r="AV470">
        <v>238</v>
      </c>
      <c r="AW470">
        <v>54</v>
      </c>
      <c r="AX470">
        <v>113</v>
      </c>
      <c r="AY470">
        <v>78</v>
      </c>
      <c r="AZ470">
        <v>158</v>
      </c>
      <c r="BA470">
        <v>115</v>
      </c>
      <c r="BB470">
        <v>623</v>
      </c>
      <c r="BC470">
        <v>930</v>
      </c>
      <c r="BD470">
        <v>293</v>
      </c>
      <c r="BE470">
        <v>511</v>
      </c>
      <c r="BF470">
        <v>253</v>
      </c>
      <c r="BG470">
        <v>57</v>
      </c>
      <c r="BH470">
        <v>21</v>
      </c>
      <c r="BI470">
        <v>43.6</v>
      </c>
      <c r="BJ470">
        <v>46</v>
      </c>
      <c r="BK470">
        <v>5.1395773999999998E-2</v>
      </c>
      <c r="BL470">
        <v>2.9741717000000001E-2</v>
      </c>
      <c r="BM470">
        <v>2.0349596000000001E-2</v>
      </c>
      <c r="BN470">
        <v>6.2092356000000001E-2</v>
      </c>
      <c r="BO470">
        <v>1.4088181999999999E-2</v>
      </c>
      <c r="BP470">
        <v>2.9480823999999999E-2</v>
      </c>
      <c r="BQ470">
        <v>2.0349596000000001E-2</v>
      </c>
      <c r="BR470">
        <v>4.1220975999999999E-2</v>
      </c>
      <c r="BS470">
        <v>3.0002609E-2</v>
      </c>
      <c r="BT470">
        <v>0.162535873</v>
      </c>
      <c r="BU470">
        <v>0.24262979400000001</v>
      </c>
      <c r="BV470">
        <v>7.6441430000000005E-2</v>
      </c>
      <c r="BW470">
        <v>0.13331594099999999</v>
      </c>
      <c r="BX470">
        <v>6.6005739999999993E-2</v>
      </c>
      <c r="BY470">
        <v>1.4870858000000001E-2</v>
      </c>
      <c r="BZ470">
        <v>5.478737E-3</v>
      </c>
      <c r="CA470">
        <v>36</v>
      </c>
      <c r="CB470">
        <v>11</v>
      </c>
      <c r="CC470">
        <v>0</v>
      </c>
      <c r="CD470">
        <v>0</v>
      </c>
      <c r="CE470">
        <v>0.54545454500000001</v>
      </c>
      <c r="CF470">
        <v>0.16666666699999999</v>
      </c>
      <c r="CG470" t="s">
        <v>163</v>
      </c>
      <c r="CH470" t="s">
        <v>2099</v>
      </c>
      <c r="CI470" t="s">
        <v>2104</v>
      </c>
      <c r="CJ470" t="s">
        <v>2101</v>
      </c>
      <c r="CK470" t="s">
        <v>2105</v>
      </c>
      <c r="CL470" t="s">
        <v>2103</v>
      </c>
    </row>
    <row r="471" spans="1:90">
      <c r="A471" s="1">
        <v>43958</v>
      </c>
      <c r="B471" t="s">
        <v>1578</v>
      </c>
      <c r="C471">
        <v>5422</v>
      </c>
      <c r="D471" t="s">
        <v>1026</v>
      </c>
      <c r="E471">
        <v>3</v>
      </c>
      <c r="F471" t="s">
        <v>253</v>
      </c>
      <c r="G471" t="s">
        <v>140</v>
      </c>
      <c r="H471">
        <v>23</v>
      </c>
      <c r="I471" t="s">
        <v>228</v>
      </c>
      <c r="J471" t="s">
        <v>214</v>
      </c>
      <c r="K471">
        <v>132</v>
      </c>
      <c r="L471">
        <v>901176.57579999999</v>
      </c>
      <c r="M471">
        <v>1955</v>
      </c>
      <c r="N471">
        <v>5</v>
      </c>
      <c r="O471">
        <v>374</v>
      </c>
      <c r="P471">
        <v>730</v>
      </c>
      <c r="Q471">
        <v>339</v>
      </c>
      <c r="R471">
        <v>240</v>
      </c>
      <c r="S471">
        <v>267</v>
      </c>
      <c r="T471">
        <v>2.557545E-3</v>
      </c>
      <c r="U471">
        <v>0.19130434800000001</v>
      </c>
      <c r="V471">
        <v>0.37340153500000001</v>
      </c>
      <c r="W471">
        <v>0.173401535</v>
      </c>
      <c r="X471">
        <v>0.122762148</v>
      </c>
      <c r="Y471">
        <v>0.13657289</v>
      </c>
      <c r="Z471">
        <v>15</v>
      </c>
      <c r="AA471">
        <v>174</v>
      </c>
      <c r="AB471">
        <v>355</v>
      </c>
      <c r="AC471">
        <v>498</v>
      </c>
      <c r="AD471">
        <v>230</v>
      </c>
      <c r="AE471">
        <v>144</v>
      </c>
      <c r="AF471">
        <v>97</v>
      </c>
      <c r="AG471">
        <v>103</v>
      </c>
      <c r="AH471">
        <v>339</v>
      </c>
      <c r="AI471">
        <v>7.6726340000000002E-3</v>
      </c>
      <c r="AJ471">
        <v>8.9002557999999996E-2</v>
      </c>
      <c r="AK471">
        <v>0.181585678</v>
      </c>
      <c r="AL471">
        <v>0.25473145800000002</v>
      </c>
      <c r="AM471">
        <v>0.117647059</v>
      </c>
      <c r="AN471">
        <v>7.3657289000000001E-2</v>
      </c>
      <c r="AO471">
        <v>4.9616368000000001E-2</v>
      </c>
      <c r="AP471">
        <v>5.2685422000000003E-2</v>
      </c>
      <c r="AQ471">
        <v>0.173401535</v>
      </c>
      <c r="AR471">
        <v>4305</v>
      </c>
      <c r="AS471">
        <v>254</v>
      </c>
      <c r="AT471">
        <v>131</v>
      </c>
      <c r="AU471">
        <v>87</v>
      </c>
      <c r="AV471">
        <v>230</v>
      </c>
      <c r="AW471">
        <v>53</v>
      </c>
      <c r="AX471">
        <v>92</v>
      </c>
      <c r="AY471">
        <v>74</v>
      </c>
      <c r="AZ471">
        <v>235</v>
      </c>
      <c r="BA471">
        <v>379</v>
      </c>
      <c r="BB471">
        <v>1084</v>
      </c>
      <c r="BC471">
        <v>824</v>
      </c>
      <c r="BD471">
        <v>255</v>
      </c>
      <c r="BE471">
        <v>305</v>
      </c>
      <c r="BF471">
        <v>195</v>
      </c>
      <c r="BG471">
        <v>74</v>
      </c>
      <c r="BH471">
        <v>33</v>
      </c>
      <c r="BI471">
        <v>38.9</v>
      </c>
      <c r="BJ471">
        <v>37</v>
      </c>
      <c r="BK471">
        <v>5.9001161000000003E-2</v>
      </c>
      <c r="BL471">
        <v>3.0429733E-2</v>
      </c>
      <c r="BM471">
        <v>2.0209059000000001E-2</v>
      </c>
      <c r="BN471">
        <v>5.3426249000000002E-2</v>
      </c>
      <c r="BO471">
        <v>1.2311266E-2</v>
      </c>
      <c r="BP471">
        <v>2.1370499000000001E-2</v>
      </c>
      <c r="BQ471">
        <v>1.7189315E-2</v>
      </c>
      <c r="BR471">
        <v>5.4587689000000002E-2</v>
      </c>
      <c r="BS471">
        <v>8.8037166E-2</v>
      </c>
      <c r="BT471">
        <v>0.25180023200000001</v>
      </c>
      <c r="BU471">
        <v>0.19140534300000001</v>
      </c>
      <c r="BV471">
        <v>5.9233449000000001E-2</v>
      </c>
      <c r="BW471">
        <v>7.0847851000000003E-2</v>
      </c>
      <c r="BX471">
        <v>4.5296166999999998E-2</v>
      </c>
      <c r="BY471">
        <v>1.7189315E-2</v>
      </c>
      <c r="BZ471">
        <v>7.6655050000000004E-3</v>
      </c>
      <c r="CA471">
        <v>29</v>
      </c>
      <c r="CB471">
        <v>8</v>
      </c>
      <c r="CC471">
        <v>62</v>
      </c>
      <c r="CD471">
        <v>0.46969696999999999</v>
      </c>
      <c r="CE471">
        <v>0.21969696999999999</v>
      </c>
      <c r="CF471">
        <v>6.0606061000000003E-2</v>
      </c>
      <c r="CG471" t="s">
        <v>164</v>
      </c>
      <c r="CH471" t="s">
        <v>2108</v>
      </c>
      <c r="CI471" t="s">
        <v>2104</v>
      </c>
      <c r="CJ471" t="s">
        <v>2101</v>
      </c>
      <c r="CK471" t="s">
        <v>2105</v>
      </c>
      <c r="CL471" t="s">
        <v>2109</v>
      </c>
    </row>
    <row r="472" spans="1:90">
      <c r="A472" s="1">
        <v>43962</v>
      </c>
      <c r="B472" t="s">
        <v>1579</v>
      </c>
      <c r="C472">
        <v>2342</v>
      </c>
      <c r="D472" t="s">
        <v>557</v>
      </c>
      <c r="E472">
        <v>1</v>
      </c>
      <c r="F472" t="s">
        <v>253</v>
      </c>
      <c r="G472" t="s">
        <v>47</v>
      </c>
      <c r="H472">
        <v>33</v>
      </c>
      <c r="I472" t="s">
        <v>201</v>
      </c>
      <c r="J472" t="s">
        <v>179</v>
      </c>
      <c r="K472">
        <v>175</v>
      </c>
      <c r="L472">
        <v>256197.69140000001</v>
      </c>
      <c r="M472">
        <v>3352</v>
      </c>
      <c r="N472">
        <v>2</v>
      </c>
      <c r="O472">
        <v>279</v>
      </c>
      <c r="P472">
        <v>751</v>
      </c>
      <c r="Q472">
        <v>1835</v>
      </c>
      <c r="R472">
        <v>417</v>
      </c>
      <c r="S472">
        <v>68</v>
      </c>
      <c r="T472">
        <v>5.9665900000000003E-4</v>
      </c>
      <c r="U472">
        <v>8.3233890000000005E-2</v>
      </c>
      <c r="V472">
        <v>0.22404534600000001</v>
      </c>
      <c r="W472">
        <v>0.547434368</v>
      </c>
      <c r="X472">
        <v>0.124403341</v>
      </c>
      <c r="Y472">
        <v>2.0286396000000002E-2</v>
      </c>
      <c r="Z472">
        <v>6</v>
      </c>
      <c r="AA472">
        <v>69</v>
      </c>
      <c r="AB472">
        <v>253</v>
      </c>
      <c r="AC472">
        <v>530</v>
      </c>
      <c r="AD472">
        <v>1047</v>
      </c>
      <c r="AE472">
        <v>851</v>
      </c>
      <c r="AF472">
        <v>373</v>
      </c>
      <c r="AG472">
        <v>147</v>
      </c>
      <c r="AH472">
        <v>76</v>
      </c>
      <c r="AI472">
        <v>1.789976E-3</v>
      </c>
      <c r="AJ472">
        <v>2.0584726000000001E-2</v>
      </c>
      <c r="AK472">
        <v>7.5477326999999997E-2</v>
      </c>
      <c r="AL472">
        <v>0.15811455799999999</v>
      </c>
      <c r="AM472">
        <v>0.31235083499999999</v>
      </c>
      <c r="AN472">
        <v>0.25387828200000001</v>
      </c>
      <c r="AO472">
        <v>0.11127685</v>
      </c>
      <c r="AP472">
        <v>4.3854415000000001E-2</v>
      </c>
      <c r="AQ472">
        <v>2.2673031E-2</v>
      </c>
      <c r="AR472">
        <v>8102</v>
      </c>
      <c r="AS472">
        <v>482</v>
      </c>
      <c r="AT472">
        <v>239</v>
      </c>
      <c r="AU472">
        <v>147</v>
      </c>
      <c r="AV472">
        <v>466</v>
      </c>
      <c r="AW472">
        <v>98</v>
      </c>
      <c r="AX472">
        <v>219</v>
      </c>
      <c r="AY472">
        <v>212</v>
      </c>
      <c r="AZ472">
        <v>514</v>
      </c>
      <c r="BA472">
        <v>594</v>
      </c>
      <c r="BB472">
        <v>1588</v>
      </c>
      <c r="BC472">
        <v>1664</v>
      </c>
      <c r="BD472">
        <v>493</v>
      </c>
      <c r="BE472">
        <v>730</v>
      </c>
      <c r="BF472">
        <v>479</v>
      </c>
      <c r="BG472">
        <v>110</v>
      </c>
      <c r="BH472">
        <v>67</v>
      </c>
      <c r="BI472">
        <v>40.1</v>
      </c>
      <c r="BJ472">
        <v>40</v>
      </c>
      <c r="BK472">
        <v>5.9491483999999997E-2</v>
      </c>
      <c r="BL472">
        <v>2.9498889E-2</v>
      </c>
      <c r="BM472">
        <v>1.8143668000000002E-2</v>
      </c>
      <c r="BN472">
        <v>5.7516663000000003E-2</v>
      </c>
      <c r="BO472">
        <v>1.2095778999999999E-2</v>
      </c>
      <c r="BP472">
        <v>2.7030363000000002E-2</v>
      </c>
      <c r="BQ472">
        <v>2.6166379E-2</v>
      </c>
      <c r="BR472">
        <v>6.3441126E-2</v>
      </c>
      <c r="BS472">
        <v>7.3315230999999995E-2</v>
      </c>
      <c r="BT472">
        <v>0.19600098699999999</v>
      </c>
      <c r="BU472">
        <v>0.205381387</v>
      </c>
      <c r="BV472">
        <v>6.0849172999999999E-2</v>
      </c>
      <c r="BW472">
        <v>9.0101210000000001E-2</v>
      </c>
      <c r="BX472">
        <v>5.9121205000000003E-2</v>
      </c>
      <c r="BY472">
        <v>1.3576895E-2</v>
      </c>
      <c r="BZ472">
        <v>8.2695630000000006E-3</v>
      </c>
      <c r="CA472">
        <v>28</v>
      </c>
      <c r="CB472">
        <v>48</v>
      </c>
      <c r="CC472">
        <v>24</v>
      </c>
      <c r="CD472">
        <v>0.13714285700000001</v>
      </c>
      <c r="CE472">
        <v>0.16</v>
      </c>
      <c r="CF472">
        <v>0.27428571400000001</v>
      </c>
      <c r="CG472" t="s">
        <v>158</v>
      </c>
      <c r="CH472" t="s">
        <v>2099</v>
      </c>
      <c r="CI472" t="s">
        <v>2100</v>
      </c>
      <c r="CJ472" t="s">
        <v>2101</v>
      </c>
      <c r="CK472" t="s">
        <v>2102</v>
      </c>
      <c r="CL472" t="s">
        <v>2103</v>
      </c>
    </row>
    <row r="473" spans="1:90">
      <c r="A473" s="1">
        <v>43971</v>
      </c>
      <c r="B473" t="s">
        <v>1580</v>
      </c>
      <c r="C473">
        <v>2346</v>
      </c>
      <c r="D473" t="s">
        <v>803</v>
      </c>
      <c r="E473">
        <v>1</v>
      </c>
      <c r="F473" t="s">
        <v>253</v>
      </c>
      <c r="G473" t="s">
        <v>138</v>
      </c>
      <c r="H473">
        <v>43</v>
      </c>
      <c r="I473" t="s">
        <v>228</v>
      </c>
      <c r="J473" t="s">
        <v>213</v>
      </c>
      <c r="K473">
        <v>83</v>
      </c>
      <c r="L473">
        <v>798354.75899999996</v>
      </c>
      <c r="M473">
        <v>1111</v>
      </c>
      <c r="N473">
        <v>0</v>
      </c>
      <c r="O473">
        <v>80</v>
      </c>
      <c r="P473">
        <v>255</v>
      </c>
      <c r="Q473">
        <v>338</v>
      </c>
      <c r="R473">
        <v>256</v>
      </c>
      <c r="S473">
        <v>182</v>
      </c>
      <c r="T473">
        <v>0</v>
      </c>
      <c r="U473">
        <v>7.2007201000000007E-2</v>
      </c>
      <c r="V473">
        <v>0.229522952</v>
      </c>
      <c r="W473">
        <v>0.30423042300000003</v>
      </c>
      <c r="X473">
        <v>0.23042304199999999</v>
      </c>
      <c r="Y473">
        <v>0.16381638200000001</v>
      </c>
      <c r="Z473">
        <v>1</v>
      </c>
      <c r="AA473">
        <v>21</v>
      </c>
      <c r="AB473">
        <v>70</v>
      </c>
      <c r="AC473">
        <v>130</v>
      </c>
      <c r="AD473">
        <v>198</v>
      </c>
      <c r="AE473">
        <v>183</v>
      </c>
      <c r="AF473">
        <v>137</v>
      </c>
      <c r="AG473">
        <v>130</v>
      </c>
      <c r="AH473">
        <v>241</v>
      </c>
      <c r="AI473">
        <v>9.0008999999999998E-4</v>
      </c>
      <c r="AJ473">
        <v>1.8901890000000001E-2</v>
      </c>
      <c r="AK473">
        <v>6.3006301000000001E-2</v>
      </c>
      <c r="AL473">
        <v>0.117011701</v>
      </c>
      <c r="AM473">
        <v>0.178217822</v>
      </c>
      <c r="AN473">
        <v>0.164716472</v>
      </c>
      <c r="AO473">
        <v>0.123312331</v>
      </c>
      <c r="AP473">
        <v>0.117011701</v>
      </c>
      <c r="AQ473">
        <v>0.216921692</v>
      </c>
      <c r="AR473">
        <v>2675</v>
      </c>
      <c r="AS473">
        <v>173</v>
      </c>
      <c r="AT473">
        <v>101</v>
      </c>
      <c r="AU473">
        <v>62</v>
      </c>
      <c r="AV473">
        <v>177</v>
      </c>
      <c r="AW473">
        <v>29</v>
      </c>
      <c r="AX473">
        <v>63</v>
      </c>
      <c r="AY473">
        <v>46</v>
      </c>
      <c r="AZ473">
        <v>92</v>
      </c>
      <c r="BA473">
        <v>102</v>
      </c>
      <c r="BB473">
        <v>542</v>
      </c>
      <c r="BC473">
        <v>616</v>
      </c>
      <c r="BD473">
        <v>170</v>
      </c>
      <c r="BE473">
        <v>243</v>
      </c>
      <c r="BF473">
        <v>175</v>
      </c>
      <c r="BG473">
        <v>56</v>
      </c>
      <c r="BH473">
        <v>28</v>
      </c>
      <c r="BI473">
        <v>41.8</v>
      </c>
      <c r="BJ473">
        <v>44</v>
      </c>
      <c r="BK473">
        <v>6.4672896999999993E-2</v>
      </c>
      <c r="BL473">
        <v>3.7757009000000001E-2</v>
      </c>
      <c r="BM473">
        <v>2.3177570000000002E-2</v>
      </c>
      <c r="BN473">
        <v>6.6168223999999998E-2</v>
      </c>
      <c r="BO473">
        <v>1.0841121E-2</v>
      </c>
      <c r="BP473">
        <v>2.3551401999999999E-2</v>
      </c>
      <c r="BQ473">
        <v>1.7196262E-2</v>
      </c>
      <c r="BR473">
        <v>3.4392523000000001E-2</v>
      </c>
      <c r="BS473">
        <v>3.8130840999999999E-2</v>
      </c>
      <c r="BT473">
        <v>0.202616822</v>
      </c>
      <c r="BU473">
        <v>0.23028037400000001</v>
      </c>
      <c r="BV473">
        <v>6.3551402000000007E-2</v>
      </c>
      <c r="BW473">
        <v>9.0841120999999997E-2</v>
      </c>
      <c r="BX473">
        <v>6.5420561000000002E-2</v>
      </c>
      <c r="BY473">
        <v>2.0934578999999998E-2</v>
      </c>
      <c r="BZ473">
        <v>1.0467290000000001E-2</v>
      </c>
      <c r="CA473">
        <v>24</v>
      </c>
      <c r="CB473">
        <v>16</v>
      </c>
      <c r="CC473">
        <v>30</v>
      </c>
      <c r="CD473">
        <v>0.36144578300000002</v>
      </c>
      <c r="CE473">
        <v>0.289156627</v>
      </c>
      <c r="CF473">
        <v>0.19277108400000001</v>
      </c>
      <c r="CG473" t="s">
        <v>159</v>
      </c>
      <c r="CH473" t="s">
        <v>2110</v>
      </c>
      <c r="CI473" t="s">
        <v>2111</v>
      </c>
      <c r="CJ473" t="s">
        <v>167</v>
      </c>
      <c r="CK473" t="s">
        <v>2102</v>
      </c>
      <c r="CL473" t="s">
        <v>2112</v>
      </c>
    </row>
    <row r="474" spans="1:90">
      <c r="A474" s="1">
        <v>43961</v>
      </c>
      <c r="B474" t="s">
        <v>1581</v>
      </c>
      <c r="C474">
        <v>1549</v>
      </c>
      <c r="D474" t="s">
        <v>1075</v>
      </c>
      <c r="E474">
        <v>1</v>
      </c>
      <c r="F474" t="s">
        <v>255</v>
      </c>
      <c r="G474" t="s">
        <v>148</v>
      </c>
      <c r="H474">
        <v>35</v>
      </c>
      <c r="I474" t="s">
        <v>228</v>
      </c>
      <c r="J474" t="s">
        <v>224</v>
      </c>
      <c r="K474">
        <v>84</v>
      </c>
      <c r="L474">
        <v>1643600.845</v>
      </c>
      <c r="M474">
        <v>1452</v>
      </c>
      <c r="N474">
        <v>4</v>
      </c>
      <c r="O474">
        <v>164</v>
      </c>
      <c r="P474">
        <v>163</v>
      </c>
      <c r="Q474">
        <v>291</v>
      </c>
      <c r="R474">
        <v>298</v>
      </c>
      <c r="S474">
        <v>532</v>
      </c>
      <c r="T474">
        <v>2.7548210000000002E-3</v>
      </c>
      <c r="U474">
        <v>0.11294765800000001</v>
      </c>
      <c r="V474">
        <v>0.11225895299999999</v>
      </c>
      <c r="W474">
        <v>0.200413223</v>
      </c>
      <c r="X474">
        <v>0.20523416</v>
      </c>
      <c r="Y474">
        <v>0.36639118500000001</v>
      </c>
      <c r="Z474">
        <v>6</v>
      </c>
      <c r="AA474">
        <v>32</v>
      </c>
      <c r="AB474">
        <v>124</v>
      </c>
      <c r="AC474">
        <v>117</v>
      </c>
      <c r="AD474">
        <v>128</v>
      </c>
      <c r="AE474">
        <v>157</v>
      </c>
      <c r="AF474">
        <v>125</v>
      </c>
      <c r="AG474">
        <v>130</v>
      </c>
      <c r="AH474">
        <v>633</v>
      </c>
      <c r="AI474">
        <v>4.1322310000000001E-3</v>
      </c>
      <c r="AJ474">
        <v>2.2038566999999998E-2</v>
      </c>
      <c r="AK474">
        <v>8.5399449000000002E-2</v>
      </c>
      <c r="AL474">
        <v>8.0578512000000005E-2</v>
      </c>
      <c r="AM474">
        <v>8.8154270000000007E-2</v>
      </c>
      <c r="AN474">
        <v>0.10812672199999999</v>
      </c>
      <c r="AO474">
        <v>8.6088154E-2</v>
      </c>
      <c r="AP474">
        <v>8.9531680000000002E-2</v>
      </c>
      <c r="AQ474">
        <v>0.43595041299999998</v>
      </c>
      <c r="AR474">
        <v>3921</v>
      </c>
      <c r="AS474">
        <v>208</v>
      </c>
      <c r="AT474">
        <v>169</v>
      </c>
      <c r="AU474">
        <v>113</v>
      </c>
      <c r="AV474">
        <v>293</v>
      </c>
      <c r="AW474">
        <v>65</v>
      </c>
      <c r="AX474">
        <v>98</v>
      </c>
      <c r="AY474">
        <v>79</v>
      </c>
      <c r="AZ474">
        <v>165</v>
      </c>
      <c r="BA474">
        <v>146</v>
      </c>
      <c r="BB474">
        <v>684</v>
      </c>
      <c r="BC474">
        <v>937</v>
      </c>
      <c r="BD474">
        <v>236</v>
      </c>
      <c r="BE474">
        <v>314</v>
      </c>
      <c r="BF474">
        <v>227</v>
      </c>
      <c r="BG474">
        <v>122</v>
      </c>
      <c r="BH474">
        <v>65</v>
      </c>
      <c r="BI474">
        <v>41.5</v>
      </c>
      <c r="BJ474">
        <v>43</v>
      </c>
      <c r="BK474">
        <v>5.3047692E-2</v>
      </c>
      <c r="BL474">
        <v>4.3101250000000001E-2</v>
      </c>
      <c r="BM474">
        <v>2.8819179E-2</v>
      </c>
      <c r="BN474">
        <v>7.4725835000000004E-2</v>
      </c>
      <c r="BO474">
        <v>1.6577404E-2</v>
      </c>
      <c r="BP474">
        <v>2.4993623999999999E-2</v>
      </c>
      <c r="BQ474">
        <v>2.0147920999999999E-2</v>
      </c>
      <c r="BR474">
        <v>4.2081102000000002E-2</v>
      </c>
      <c r="BS474">
        <v>3.7235399000000002E-2</v>
      </c>
      <c r="BT474">
        <v>0.174445295</v>
      </c>
      <c r="BU474">
        <v>0.23896965100000001</v>
      </c>
      <c r="BV474">
        <v>6.0188726999999997E-2</v>
      </c>
      <c r="BW474">
        <v>8.0081611999999996E-2</v>
      </c>
      <c r="BX474">
        <v>5.7893395E-2</v>
      </c>
      <c r="BY474">
        <v>3.1114512E-2</v>
      </c>
      <c r="BZ474">
        <v>1.6577404E-2</v>
      </c>
      <c r="CA474">
        <v>39</v>
      </c>
      <c r="CB474">
        <v>11</v>
      </c>
      <c r="CC474">
        <v>9</v>
      </c>
      <c r="CD474">
        <v>0.10714285699999999</v>
      </c>
      <c r="CE474">
        <v>0.46428571400000002</v>
      </c>
      <c r="CF474">
        <v>0.13095238100000001</v>
      </c>
      <c r="CG474" t="s">
        <v>163</v>
      </c>
      <c r="CH474" t="s">
        <v>2099</v>
      </c>
      <c r="CI474" t="s">
        <v>2104</v>
      </c>
      <c r="CJ474" t="s">
        <v>2101</v>
      </c>
      <c r="CK474" t="s">
        <v>2105</v>
      </c>
      <c r="CL474" t="s">
        <v>2103</v>
      </c>
    </row>
    <row r="475" spans="1:90">
      <c r="A475" s="1">
        <v>43969</v>
      </c>
      <c r="B475" t="s">
        <v>1582</v>
      </c>
      <c r="C475">
        <v>2342</v>
      </c>
      <c r="D475" t="s">
        <v>439</v>
      </c>
      <c r="E475">
        <v>1</v>
      </c>
      <c r="F475" t="s">
        <v>253</v>
      </c>
      <c r="G475" t="s">
        <v>103</v>
      </c>
      <c r="H475">
        <v>19</v>
      </c>
      <c r="I475" t="s">
        <v>201</v>
      </c>
      <c r="J475" t="s">
        <v>191</v>
      </c>
      <c r="K475">
        <v>347</v>
      </c>
      <c r="L475">
        <v>220624.14989999999</v>
      </c>
      <c r="M475">
        <v>3219</v>
      </c>
      <c r="N475">
        <v>2</v>
      </c>
      <c r="O475">
        <v>173</v>
      </c>
      <c r="P475">
        <v>1006</v>
      </c>
      <c r="Q475">
        <v>1270</v>
      </c>
      <c r="R475">
        <v>646</v>
      </c>
      <c r="S475">
        <v>122</v>
      </c>
      <c r="T475">
        <v>6.2131100000000004E-4</v>
      </c>
      <c r="U475">
        <v>5.3743398999999997E-2</v>
      </c>
      <c r="V475">
        <v>0.31251941599999999</v>
      </c>
      <c r="W475">
        <v>0.394532463</v>
      </c>
      <c r="X475">
        <v>0.20068344199999999</v>
      </c>
      <c r="Y475">
        <v>3.7899968999999999E-2</v>
      </c>
      <c r="Z475">
        <v>4</v>
      </c>
      <c r="AA475">
        <v>41</v>
      </c>
      <c r="AB475">
        <v>245</v>
      </c>
      <c r="AC475">
        <v>802</v>
      </c>
      <c r="AD475">
        <v>865</v>
      </c>
      <c r="AE475">
        <v>511</v>
      </c>
      <c r="AF475">
        <v>370</v>
      </c>
      <c r="AG475">
        <v>216</v>
      </c>
      <c r="AH475">
        <v>165</v>
      </c>
      <c r="AI475">
        <v>1.2426220000000001E-3</v>
      </c>
      <c r="AJ475">
        <v>1.2736875E-2</v>
      </c>
      <c r="AK475">
        <v>7.6110593000000004E-2</v>
      </c>
      <c r="AL475">
        <v>0.249145697</v>
      </c>
      <c r="AM475">
        <v>0.26871699300000002</v>
      </c>
      <c r="AN475">
        <v>0.15874495199999999</v>
      </c>
      <c r="AO475">
        <v>0.114942529</v>
      </c>
      <c r="AP475">
        <v>6.7101584000000006E-2</v>
      </c>
      <c r="AQ475">
        <v>5.1258155E-2</v>
      </c>
      <c r="AR475">
        <v>8306</v>
      </c>
      <c r="AS475">
        <v>972</v>
      </c>
      <c r="AT475">
        <v>444</v>
      </c>
      <c r="AU475">
        <v>241</v>
      </c>
      <c r="AV475">
        <v>599</v>
      </c>
      <c r="AW475">
        <v>110</v>
      </c>
      <c r="AX475">
        <v>155</v>
      </c>
      <c r="AY475">
        <v>154</v>
      </c>
      <c r="AZ475">
        <v>493</v>
      </c>
      <c r="BA475">
        <v>810</v>
      </c>
      <c r="BB475">
        <v>2310</v>
      </c>
      <c r="BC475">
        <v>1105</v>
      </c>
      <c r="BD475">
        <v>270</v>
      </c>
      <c r="BE475">
        <v>354</v>
      </c>
      <c r="BF475">
        <v>182</v>
      </c>
      <c r="BG475">
        <v>68</v>
      </c>
      <c r="BH475">
        <v>39</v>
      </c>
      <c r="BI475">
        <v>31.2</v>
      </c>
      <c r="BJ475">
        <v>31</v>
      </c>
      <c r="BK475">
        <v>0.11702383800000001</v>
      </c>
      <c r="BL475">
        <v>5.3455333000000001E-2</v>
      </c>
      <c r="BM475">
        <v>2.901517E-2</v>
      </c>
      <c r="BN475">
        <v>7.2116542000000006E-2</v>
      </c>
      <c r="BO475">
        <v>1.3243438E-2</v>
      </c>
      <c r="BP475">
        <v>1.8661209000000002E-2</v>
      </c>
      <c r="BQ475">
        <v>1.8540813999999999E-2</v>
      </c>
      <c r="BR475">
        <v>5.9354682999999998E-2</v>
      </c>
      <c r="BS475">
        <v>9.7519864999999997E-2</v>
      </c>
      <c r="BT475">
        <v>0.27811220800000003</v>
      </c>
      <c r="BU475">
        <v>0.13303635899999999</v>
      </c>
      <c r="BV475">
        <v>3.2506621999999999E-2</v>
      </c>
      <c r="BW475">
        <v>4.2619793000000003E-2</v>
      </c>
      <c r="BX475">
        <v>2.1911870999999999E-2</v>
      </c>
      <c r="BY475">
        <v>8.1868529999999991E-3</v>
      </c>
      <c r="BZ475">
        <v>4.6954010000000001E-3</v>
      </c>
      <c r="CA475">
        <v>58</v>
      </c>
      <c r="CB475">
        <v>93</v>
      </c>
      <c r="CC475">
        <v>64</v>
      </c>
      <c r="CD475">
        <v>0.18443804</v>
      </c>
      <c r="CE475">
        <v>0.167146974</v>
      </c>
      <c r="CF475">
        <v>0.26801152700000003</v>
      </c>
      <c r="CG475" t="s">
        <v>158</v>
      </c>
      <c r="CH475" t="s">
        <v>2099</v>
      </c>
      <c r="CI475" t="s">
        <v>2100</v>
      </c>
      <c r="CJ475" t="s">
        <v>2101</v>
      </c>
      <c r="CK475" t="s">
        <v>2102</v>
      </c>
      <c r="CL475" t="s">
        <v>2103</v>
      </c>
    </row>
    <row r="476" spans="1:90">
      <c r="A476" s="1">
        <v>43955</v>
      </c>
      <c r="B476" t="s">
        <v>1583</v>
      </c>
      <c r="C476">
        <v>2346</v>
      </c>
      <c r="D476" t="s">
        <v>819</v>
      </c>
      <c r="E476">
        <v>1</v>
      </c>
      <c r="F476" t="s">
        <v>255</v>
      </c>
      <c r="G476" t="s">
        <v>115</v>
      </c>
      <c r="H476">
        <v>19</v>
      </c>
      <c r="I476" t="s">
        <v>228</v>
      </c>
      <c r="J476" t="s">
        <v>218</v>
      </c>
      <c r="K476">
        <v>186</v>
      </c>
      <c r="L476">
        <v>537956.80110000004</v>
      </c>
      <c r="M476">
        <v>2838</v>
      </c>
      <c r="N476">
        <v>7</v>
      </c>
      <c r="O476">
        <v>430</v>
      </c>
      <c r="P476">
        <v>789</v>
      </c>
      <c r="Q476">
        <v>1099</v>
      </c>
      <c r="R476">
        <v>422</v>
      </c>
      <c r="S476">
        <v>91</v>
      </c>
      <c r="T476">
        <v>2.4665260000000001E-3</v>
      </c>
      <c r="U476">
        <v>0.15151515199999999</v>
      </c>
      <c r="V476">
        <v>0.27801268499999998</v>
      </c>
      <c r="W476">
        <v>0.38724453800000003</v>
      </c>
      <c r="X476">
        <v>0.14869626499999999</v>
      </c>
      <c r="Y476">
        <v>3.2064834E-2</v>
      </c>
      <c r="Z476">
        <v>74</v>
      </c>
      <c r="AA476">
        <v>164</v>
      </c>
      <c r="AB476">
        <v>337</v>
      </c>
      <c r="AC476">
        <v>507</v>
      </c>
      <c r="AD476">
        <v>662</v>
      </c>
      <c r="AE476">
        <v>479</v>
      </c>
      <c r="AF476">
        <v>294</v>
      </c>
      <c r="AG476">
        <v>181</v>
      </c>
      <c r="AH476">
        <v>140</v>
      </c>
      <c r="AI476">
        <v>2.6074699999999999E-2</v>
      </c>
      <c r="AJ476">
        <v>5.7787173999999997E-2</v>
      </c>
      <c r="AK476">
        <v>0.118745595</v>
      </c>
      <c r="AL476">
        <v>0.17864693400000001</v>
      </c>
      <c r="AM476">
        <v>0.23326286099999999</v>
      </c>
      <c r="AN476">
        <v>0.16878083199999999</v>
      </c>
      <c r="AO476">
        <v>0.10359408000000001</v>
      </c>
      <c r="AP476">
        <v>6.3777308000000005E-2</v>
      </c>
      <c r="AQ476">
        <v>4.9330513999999999E-2</v>
      </c>
      <c r="AR476">
        <v>6799</v>
      </c>
      <c r="AS476">
        <v>471</v>
      </c>
      <c r="AT476">
        <v>207</v>
      </c>
      <c r="AU476">
        <v>139</v>
      </c>
      <c r="AV476">
        <v>323</v>
      </c>
      <c r="AW476">
        <v>80</v>
      </c>
      <c r="AX476">
        <v>170</v>
      </c>
      <c r="AY476">
        <v>128</v>
      </c>
      <c r="AZ476">
        <v>391</v>
      </c>
      <c r="BA476">
        <v>465</v>
      </c>
      <c r="BB476">
        <v>1491</v>
      </c>
      <c r="BC476">
        <v>1374</v>
      </c>
      <c r="BD476">
        <v>389</v>
      </c>
      <c r="BE476">
        <v>568</v>
      </c>
      <c r="BF476">
        <v>419</v>
      </c>
      <c r="BG476">
        <v>117</v>
      </c>
      <c r="BH476">
        <v>67</v>
      </c>
      <c r="BI476">
        <v>40.299999999999997</v>
      </c>
      <c r="BJ476">
        <v>40</v>
      </c>
      <c r="BK476">
        <v>6.9274893000000004E-2</v>
      </c>
      <c r="BL476">
        <v>3.0445653999999999E-2</v>
      </c>
      <c r="BM476">
        <v>2.0444183000000001E-2</v>
      </c>
      <c r="BN476">
        <v>4.7506986000000001E-2</v>
      </c>
      <c r="BO476">
        <v>1.1766436E-2</v>
      </c>
      <c r="BP476">
        <v>2.5003676999999998E-2</v>
      </c>
      <c r="BQ476">
        <v>1.8826298000000002E-2</v>
      </c>
      <c r="BR476">
        <v>5.7508456999999999E-2</v>
      </c>
      <c r="BS476">
        <v>6.8392411E-2</v>
      </c>
      <c r="BT476">
        <v>0.21929695499999999</v>
      </c>
      <c r="BU476">
        <v>0.20208854200000001</v>
      </c>
      <c r="BV476">
        <v>5.7214295999999998E-2</v>
      </c>
      <c r="BW476">
        <v>8.3541696999999998E-2</v>
      </c>
      <c r="BX476">
        <v>6.1626710000000001E-2</v>
      </c>
      <c r="BY476">
        <v>1.7208412999999999E-2</v>
      </c>
      <c r="BZ476">
        <v>9.8543899999999993E-3</v>
      </c>
      <c r="CA476">
        <v>30</v>
      </c>
      <c r="CB476">
        <v>35</v>
      </c>
      <c r="CC476">
        <v>66</v>
      </c>
      <c r="CD476">
        <v>0.35483871</v>
      </c>
      <c r="CE476">
        <v>0.16129032300000001</v>
      </c>
      <c r="CF476">
        <v>0.18817204300000001</v>
      </c>
      <c r="CG476" t="s">
        <v>159</v>
      </c>
      <c r="CH476" t="s">
        <v>2110</v>
      </c>
      <c r="CI476" t="s">
        <v>2111</v>
      </c>
      <c r="CJ476" t="s">
        <v>167</v>
      </c>
      <c r="CK476" t="s">
        <v>2102</v>
      </c>
      <c r="CL476" t="s">
        <v>2112</v>
      </c>
    </row>
    <row r="477" spans="1:90">
      <c r="A477" s="1">
        <v>43975</v>
      </c>
      <c r="B477" t="s">
        <v>1584</v>
      </c>
      <c r="C477">
        <v>2346</v>
      </c>
      <c r="D477" t="s">
        <v>293</v>
      </c>
      <c r="E477">
        <v>1</v>
      </c>
      <c r="F477" t="s">
        <v>253</v>
      </c>
      <c r="G477" t="s">
        <v>37</v>
      </c>
      <c r="H477">
        <v>27</v>
      </c>
      <c r="I477" t="s">
        <v>201</v>
      </c>
      <c r="J477" t="s">
        <v>177</v>
      </c>
      <c r="K477">
        <v>274</v>
      </c>
      <c r="L477">
        <v>310272.3431</v>
      </c>
      <c r="M477">
        <v>3517</v>
      </c>
      <c r="N477">
        <v>4</v>
      </c>
      <c r="O477">
        <v>108</v>
      </c>
      <c r="P477">
        <v>431</v>
      </c>
      <c r="Q477">
        <v>2360</v>
      </c>
      <c r="R477">
        <v>506</v>
      </c>
      <c r="S477">
        <v>108</v>
      </c>
      <c r="T477">
        <v>1.1373329999999999E-3</v>
      </c>
      <c r="U477">
        <v>3.0707990000000001E-2</v>
      </c>
      <c r="V477">
        <v>0.12254762600000001</v>
      </c>
      <c r="W477">
        <v>0.67102644300000003</v>
      </c>
      <c r="X477">
        <v>0.14387261900000001</v>
      </c>
      <c r="Y477">
        <v>3.0707990000000001E-2</v>
      </c>
      <c r="Z477">
        <v>3</v>
      </c>
      <c r="AA477">
        <v>22</v>
      </c>
      <c r="AB477">
        <v>104</v>
      </c>
      <c r="AC477">
        <v>295</v>
      </c>
      <c r="AD477">
        <v>1301</v>
      </c>
      <c r="AE477">
        <v>1055</v>
      </c>
      <c r="AF477">
        <v>412</v>
      </c>
      <c r="AG477">
        <v>190</v>
      </c>
      <c r="AH477">
        <v>135</v>
      </c>
      <c r="AI477">
        <v>8.5300000000000003E-4</v>
      </c>
      <c r="AJ477">
        <v>6.2553310000000003E-3</v>
      </c>
      <c r="AK477">
        <v>2.9570657E-2</v>
      </c>
      <c r="AL477">
        <v>8.3878305E-2</v>
      </c>
      <c r="AM477">
        <v>0.36991754300000002</v>
      </c>
      <c r="AN477">
        <v>0.29997156699999999</v>
      </c>
      <c r="AO477">
        <v>0.117145294</v>
      </c>
      <c r="AP477">
        <v>5.4023315000000002E-2</v>
      </c>
      <c r="AQ477">
        <v>3.8384987000000002E-2</v>
      </c>
      <c r="AR477">
        <v>8866</v>
      </c>
      <c r="AS477">
        <v>489</v>
      </c>
      <c r="AT477">
        <v>245</v>
      </c>
      <c r="AU477">
        <v>172</v>
      </c>
      <c r="AV477">
        <v>465</v>
      </c>
      <c r="AW477">
        <v>92</v>
      </c>
      <c r="AX477">
        <v>204</v>
      </c>
      <c r="AY477">
        <v>217</v>
      </c>
      <c r="AZ477">
        <v>528</v>
      </c>
      <c r="BA477">
        <v>582</v>
      </c>
      <c r="BB477">
        <v>1493</v>
      </c>
      <c r="BC477">
        <v>1944</v>
      </c>
      <c r="BD477">
        <v>679</v>
      </c>
      <c r="BE477">
        <v>987</v>
      </c>
      <c r="BF477">
        <v>568</v>
      </c>
      <c r="BG477">
        <v>131</v>
      </c>
      <c r="BH477">
        <v>70</v>
      </c>
      <c r="BI477">
        <v>42.3</v>
      </c>
      <c r="BJ477">
        <v>44</v>
      </c>
      <c r="BK477">
        <v>5.5154522999999997E-2</v>
      </c>
      <c r="BL477">
        <v>2.7633656999999999E-2</v>
      </c>
      <c r="BM477">
        <v>1.9399955E-2</v>
      </c>
      <c r="BN477">
        <v>5.2447552000000001E-2</v>
      </c>
      <c r="BO477">
        <v>1.0376720000000001E-2</v>
      </c>
      <c r="BP477">
        <v>2.3009248999999999E-2</v>
      </c>
      <c r="BQ477">
        <v>2.4475523999999999E-2</v>
      </c>
      <c r="BR477">
        <v>5.9553349999999998E-2</v>
      </c>
      <c r="BS477">
        <v>6.5644033000000004E-2</v>
      </c>
      <c r="BT477">
        <v>0.16839612000000001</v>
      </c>
      <c r="BU477">
        <v>0.219264606</v>
      </c>
      <c r="BV477">
        <v>7.6584706000000002E-2</v>
      </c>
      <c r="BW477">
        <v>0.11132416000000001</v>
      </c>
      <c r="BX477">
        <v>6.4064967E-2</v>
      </c>
      <c r="BY477">
        <v>1.4775547E-2</v>
      </c>
      <c r="BZ477">
        <v>7.8953300000000008E-3</v>
      </c>
      <c r="CA477">
        <v>48</v>
      </c>
      <c r="CB477">
        <v>98</v>
      </c>
      <c r="CC477">
        <v>8</v>
      </c>
      <c r="CD477">
        <v>2.919708E-2</v>
      </c>
      <c r="CE477">
        <v>0.175182482</v>
      </c>
      <c r="CF477">
        <v>0.35766423400000003</v>
      </c>
      <c r="CG477" t="s">
        <v>159</v>
      </c>
      <c r="CH477" t="s">
        <v>2110</v>
      </c>
      <c r="CI477" t="s">
        <v>2111</v>
      </c>
      <c r="CJ477" t="s">
        <v>167</v>
      </c>
      <c r="CK477" t="s">
        <v>2102</v>
      </c>
      <c r="CL477" t="s">
        <v>2112</v>
      </c>
    </row>
    <row r="478" spans="1:90">
      <c r="A478" s="1">
        <v>43966</v>
      </c>
      <c r="B478" t="s">
        <v>1585</v>
      </c>
      <c r="C478">
        <v>1549</v>
      </c>
      <c r="D478" t="s">
        <v>752</v>
      </c>
      <c r="E478">
        <v>1</v>
      </c>
      <c r="F478" t="s">
        <v>255</v>
      </c>
      <c r="G478" t="s">
        <v>31</v>
      </c>
      <c r="H478">
        <v>29</v>
      </c>
      <c r="I478" t="s">
        <v>201</v>
      </c>
      <c r="J478" t="s">
        <v>191</v>
      </c>
      <c r="K478">
        <v>142</v>
      </c>
      <c r="L478">
        <v>238965.3873</v>
      </c>
      <c r="M478">
        <v>987</v>
      </c>
      <c r="N478">
        <v>0</v>
      </c>
      <c r="O478">
        <v>88</v>
      </c>
      <c r="P478">
        <v>308</v>
      </c>
      <c r="Q478">
        <v>402</v>
      </c>
      <c r="R478">
        <v>149</v>
      </c>
      <c r="S478">
        <v>40</v>
      </c>
      <c r="T478">
        <v>0</v>
      </c>
      <c r="U478">
        <v>8.9159067999999994E-2</v>
      </c>
      <c r="V478">
        <v>0.312056738</v>
      </c>
      <c r="W478">
        <v>0.40729483300000002</v>
      </c>
      <c r="X478">
        <v>0.15096251299999999</v>
      </c>
      <c r="Y478">
        <v>4.0526848999999997E-2</v>
      </c>
      <c r="Z478">
        <v>3</v>
      </c>
      <c r="AA478">
        <v>7</v>
      </c>
      <c r="AB478">
        <v>72</v>
      </c>
      <c r="AC478">
        <v>188</v>
      </c>
      <c r="AD478">
        <v>235</v>
      </c>
      <c r="AE478">
        <v>211</v>
      </c>
      <c r="AF478">
        <v>133</v>
      </c>
      <c r="AG478">
        <v>70</v>
      </c>
      <c r="AH478">
        <v>68</v>
      </c>
      <c r="AI478">
        <v>3.0395140000000001E-3</v>
      </c>
      <c r="AJ478">
        <v>7.0921990000000004E-3</v>
      </c>
      <c r="AK478">
        <v>7.2948328000000007E-2</v>
      </c>
      <c r="AL478">
        <v>0.19047618999999999</v>
      </c>
      <c r="AM478">
        <v>0.23809523799999999</v>
      </c>
      <c r="AN478">
        <v>0.21377912900000001</v>
      </c>
      <c r="AO478">
        <v>0.13475177299999999</v>
      </c>
      <c r="AP478">
        <v>7.0921986000000006E-2</v>
      </c>
      <c r="AQ478">
        <v>6.8895643000000006E-2</v>
      </c>
      <c r="AR478">
        <v>2166</v>
      </c>
      <c r="AS478">
        <v>93</v>
      </c>
      <c r="AT478">
        <v>59</v>
      </c>
      <c r="AU478">
        <v>48</v>
      </c>
      <c r="AV478">
        <v>88</v>
      </c>
      <c r="AW478">
        <v>21</v>
      </c>
      <c r="AX478">
        <v>35</v>
      </c>
      <c r="AY478">
        <v>27</v>
      </c>
      <c r="AZ478">
        <v>56</v>
      </c>
      <c r="BA478">
        <v>53</v>
      </c>
      <c r="BB478">
        <v>322</v>
      </c>
      <c r="BC478">
        <v>456</v>
      </c>
      <c r="BD478">
        <v>241</v>
      </c>
      <c r="BE478">
        <v>383</v>
      </c>
      <c r="BF478">
        <v>212</v>
      </c>
      <c r="BG478">
        <v>51</v>
      </c>
      <c r="BH478">
        <v>21</v>
      </c>
      <c r="BI478">
        <v>49.1</v>
      </c>
      <c r="BJ478">
        <v>53</v>
      </c>
      <c r="BK478">
        <v>4.2936288000000003E-2</v>
      </c>
      <c r="BL478">
        <v>2.7239151E-2</v>
      </c>
      <c r="BM478">
        <v>2.2160665E-2</v>
      </c>
      <c r="BN478">
        <v>4.0627886000000002E-2</v>
      </c>
      <c r="BO478">
        <v>9.695291E-3</v>
      </c>
      <c r="BP478">
        <v>1.6158817999999998E-2</v>
      </c>
      <c r="BQ478">
        <v>1.2465374E-2</v>
      </c>
      <c r="BR478">
        <v>2.5854109E-2</v>
      </c>
      <c r="BS478">
        <v>2.4469067000000001E-2</v>
      </c>
      <c r="BT478">
        <v>0.148661127</v>
      </c>
      <c r="BU478">
        <v>0.21052631599999999</v>
      </c>
      <c r="BV478">
        <v>0.111265005</v>
      </c>
      <c r="BW478">
        <v>0.17682363800000001</v>
      </c>
      <c r="BX478">
        <v>9.7876270000000001E-2</v>
      </c>
      <c r="BY478">
        <v>2.3545706E-2</v>
      </c>
      <c r="BZ478">
        <v>9.695291E-3</v>
      </c>
      <c r="CA478">
        <v>41</v>
      </c>
      <c r="CB478">
        <v>35</v>
      </c>
      <c r="CC478">
        <v>19</v>
      </c>
      <c r="CD478">
        <v>0.13380281699999999</v>
      </c>
      <c r="CE478">
        <v>0.288732394</v>
      </c>
      <c r="CF478">
        <v>0.24647887299999999</v>
      </c>
      <c r="CG478" t="s">
        <v>163</v>
      </c>
      <c r="CH478" t="s">
        <v>2099</v>
      </c>
      <c r="CI478" t="s">
        <v>2104</v>
      </c>
      <c r="CJ478" t="s">
        <v>2101</v>
      </c>
      <c r="CK478" t="s">
        <v>2105</v>
      </c>
      <c r="CL478" t="s">
        <v>2103</v>
      </c>
    </row>
    <row r="479" spans="1:90">
      <c r="A479" s="1">
        <v>43969</v>
      </c>
      <c r="B479" t="s">
        <v>1586</v>
      </c>
      <c r="C479">
        <v>9559</v>
      </c>
      <c r="D479" t="s">
        <v>1024</v>
      </c>
      <c r="E479">
        <v>3</v>
      </c>
      <c r="F479" t="s">
        <v>255</v>
      </c>
      <c r="G479" t="s">
        <v>150</v>
      </c>
      <c r="H479">
        <v>31</v>
      </c>
      <c r="I479" t="s">
        <v>228</v>
      </c>
      <c r="J479" t="s">
        <v>212</v>
      </c>
      <c r="K479">
        <v>105</v>
      </c>
      <c r="L479">
        <v>1389216.7709999999</v>
      </c>
      <c r="M479">
        <v>1870</v>
      </c>
      <c r="N479">
        <v>4</v>
      </c>
      <c r="O479">
        <v>99</v>
      </c>
      <c r="P479">
        <v>321</v>
      </c>
      <c r="Q479">
        <v>401</v>
      </c>
      <c r="R479">
        <v>470</v>
      </c>
      <c r="S479">
        <v>575</v>
      </c>
      <c r="T479">
        <v>2.1390369999999999E-3</v>
      </c>
      <c r="U479">
        <v>5.2941176E-2</v>
      </c>
      <c r="V479">
        <v>0.171657754</v>
      </c>
      <c r="W479">
        <v>0.214438503</v>
      </c>
      <c r="X479">
        <v>0.25133689799999998</v>
      </c>
      <c r="Y479">
        <v>0.30748663100000001</v>
      </c>
      <c r="Z479">
        <v>7</v>
      </c>
      <c r="AA479">
        <v>27</v>
      </c>
      <c r="AB479">
        <v>98</v>
      </c>
      <c r="AC479">
        <v>223</v>
      </c>
      <c r="AD479">
        <v>174</v>
      </c>
      <c r="AE479">
        <v>228</v>
      </c>
      <c r="AF479">
        <v>193</v>
      </c>
      <c r="AG479">
        <v>249</v>
      </c>
      <c r="AH479">
        <v>671</v>
      </c>
      <c r="AI479">
        <v>3.743316E-3</v>
      </c>
      <c r="AJ479">
        <v>1.4438503E-2</v>
      </c>
      <c r="AK479">
        <v>5.2406416999999997E-2</v>
      </c>
      <c r="AL479">
        <v>0.119251337</v>
      </c>
      <c r="AM479">
        <v>9.3048127999999994E-2</v>
      </c>
      <c r="AN479">
        <v>0.121925134</v>
      </c>
      <c r="AO479">
        <v>0.10320855600000001</v>
      </c>
      <c r="AP479">
        <v>0.13315508000000001</v>
      </c>
      <c r="AQ479">
        <v>0.35882352899999997</v>
      </c>
      <c r="AR479">
        <v>5004</v>
      </c>
      <c r="AS479">
        <v>312</v>
      </c>
      <c r="AT479">
        <v>205</v>
      </c>
      <c r="AU479">
        <v>155</v>
      </c>
      <c r="AV479">
        <v>424</v>
      </c>
      <c r="AW479">
        <v>73</v>
      </c>
      <c r="AX479">
        <v>115</v>
      </c>
      <c r="AY479">
        <v>94</v>
      </c>
      <c r="AZ479">
        <v>189</v>
      </c>
      <c r="BA479">
        <v>179</v>
      </c>
      <c r="BB479">
        <v>918</v>
      </c>
      <c r="BC479">
        <v>1199</v>
      </c>
      <c r="BD479">
        <v>331</v>
      </c>
      <c r="BE479">
        <v>361</v>
      </c>
      <c r="BF479">
        <v>309</v>
      </c>
      <c r="BG479">
        <v>95</v>
      </c>
      <c r="BH479">
        <v>45</v>
      </c>
      <c r="BI479">
        <v>40.200000000000003</v>
      </c>
      <c r="BJ479">
        <v>43</v>
      </c>
      <c r="BK479">
        <v>6.2350120000000002E-2</v>
      </c>
      <c r="BL479">
        <v>4.0967226000000002E-2</v>
      </c>
      <c r="BM479">
        <v>3.0975220000000001E-2</v>
      </c>
      <c r="BN479">
        <v>8.4732214E-2</v>
      </c>
      <c r="BO479">
        <v>1.4588329000000001E-2</v>
      </c>
      <c r="BP479">
        <v>2.2981615E-2</v>
      </c>
      <c r="BQ479">
        <v>1.8784972E-2</v>
      </c>
      <c r="BR479">
        <v>3.7769784000000001E-2</v>
      </c>
      <c r="BS479">
        <v>3.5771382999999997E-2</v>
      </c>
      <c r="BT479">
        <v>0.18345323699999999</v>
      </c>
      <c r="BU479">
        <v>0.23960831299999999</v>
      </c>
      <c r="BV479">
        <v>6.6147081999999996E-2</v>
      </c>
      <c r="BW479">
        <v>7.2142286E-2</v>
      </c>
      <c r="BX479">
        <v>6.1750600000000003E-2</v>
      </c>
      <c r="BY479">
        <v>1.8984812E-2</v>
      </c>
      <c r="BZ479">
        <v>8.9928060000000008E-3</v>
      </c>
      <c r="CA479">
        <v>38</v>
      </c>
      <c r="CB479">
        <v>9</v>
      </c>
      <c r="CC479">
        <v>30</v>
      </c>
      <c r="CD479">
        <v>0.28571428599999998</v>
      </c>
      <c r="CE479">
        <v>0.36190476199999999</v>
      </c>
      <c r="CF479">
        <v>8.5714286000000001E-2</v>
      </c>
      <c r="CG479" t="s">
        <v>161</v>
      </c>
      <c r="CH479" t="s">
        <v>2106</v>
      </c>
      <c r="CI479" t="s">
        <v>2104</v>
      </c>
      <c r="CJ479" t="s">
        <v>2101</v>
      </c>
      <c r="CK479" t="s">
        <v>2105</v>
      </c>
      <c r="CL479" t="s">
        <v>2107</v>
      </c>
    </row>
    <row r="480" spans="1:90">
      <c r="A480" s="1">
        <v>43954</v>
      </c>
      <c r="B480" t="s">
        <v>1587</v>
      </c>
      <c r="C480">
        <v>5422</v>
      </c>
      <c r="D480" t="s">
        <v>973</v>
      </c>
      <c r="E480">
        <v>3</v>
      </c>
      <c r="F480" t="s">
        <v>253</v>
      </c>
      <c r="G480" t="s">
        <v>140</v>
      </c>
      <c r="H480">
        <v>43</v>
      </c>
      <c r="I480" t="s">
        <v>228</v>
      </c>
      <c r="J480" t="s">
        <v>214</v>
      </c>
      <c r="K480">
        <v>132</v>
      </c>
      <c r="L480">
        <v>901176.57579999999</v>
      </c>
      <c r="M480">
        <v>1955</v>
      </c>
      <c r="N480">
        <v>5</v>
      </c>
      <c r="O480">
        <v>374</v>
      </c>
      <c r="P480">
        <v>730</v>
      </c>
      <c r="Q480">
        <v>339</v>
      </c>
      <c r="R480">
        <v>240</v>
      </c>
      <c r="S480">
        <v>267</v>
      </c>
      <c r="T480">
        <v>2.557545E-3</v>
      </c>
      <c r="U480">
        <v>0.19130434800000001</v>
      </c>
      <c r="V480">
        <v>0.37340153500000001</v>
      </c>
      <c r="W480">
        <v>0.173401535</v>
      </c>
      <c r="X480">
        <v>0.122762148</v>
      </c>
      <c r="Y480">
        <v>0.13657289</v>
      </c>
      <c r="Z480">
        <v>15</v>
      </c>
      <c r="AA480">
        <v>174</v>
      </c>
      <c r="AB480">
        <v>355</v>
      </c>
      <c r="AC480">
        <v>498</v>
      </c>
      <c r="AD480">
        <v>230</v>
      </c>
      <c r="AE480">
        <v>144</v>
      </c>
      <c r="AF480">
        <v>97</v>
      </c>
      <c r="AG480">
        <v>103</v>
      </c>
      <c r="AH480">
        <v>339</v>
      </c>
      <c r="AI480">
        <v>7.6726340000000002E-3</v>
      </c>
      <c r="AJ480">
        <v>8.9002557999999996E-2</v>
      </c>
      <c r="AK480">
        <v>0.181585678</v>
      </c>
      <c r="AL480">
        <v>0.25473145800000002</v>
      </c>
      <c r="AM480">
        <v>0.117647059</v>
      </c>
      <c r="AN480">
        <v>7.3657289000000001E-2</v>
      </c>
      <c r="AO480">
        <v>4.9616368000000001E-2</v>
      </c>
      <c r="AP480">
        <v>5.2685422000000003E-2</v>
      </c>
      <c r="AQ480">
        <v>0.173401535</v>
      </c>
      <c r="AR480">
        <v>4305</v>
      </c>
      <c r="AS480">
        <v>254</v>
      </c>
      <c r="AT480">
        <v>131</v>
      </c>
      <c r="AU480">
        <v>87</v>
      </c>
      <c r="AV480">
        <v>230</v>
      </c>
      <c r="AW480">
        <v>53</v>
      </c>
      <c r="AX480">
        <v>92</v>
      </c>
      <c r="AY480">
        <v>74</v>
      </c>
      <c r="AZ480">
        <v>235</v>
      </c>
      <c r="BA480">
        <v>379</v>
      </c>
      <c r="BB480">
        <v>1084</v>
      </c>
      <c r="BC480">
        <v>824</v>
      </c>
      <c r="BD480">
        <v>255</v>
      </c>
      <c r="BE480">
        <v>305</v>
      </c>
      <c r="BF480">
        <v>195</v>
      </c>
      <c r="BG480">
        <v>74</v>
      </c>
      <c r="BH480">
        <v>33</v>
      </c>
      <c r="BI480">
        <v>38.9</v>
      </c>
      <c r="BJ480">
        <v>37</v>
      </c>
      <c r="BK480">
        <v>5.9001161000000003E-2</v>
      </c>
      <c r="BL480">
        <v>3.0429733E-2</v>
      </c>
      <c r="BM480">
        <v>2.0209059000000001E-2</v>
      </c>
      <c r="BN480">
        <v>5.3426249000000002E-2</v>
      </c>
      <c r="BO480">
        <v>1.2311266E-2</v>
      </c>
      <c r="BP480">
        <v>2.1370499000000001E-2</v>
      </c>
      <c r="BQ480">
        <v>1.7189315E-2</v>
      </c>
      <c r="BR480">
        <v>5.4587689000000002E-2</v>
      </c>
      <c r="BS480">
        <v>8.8037166E-2</v>
      </c>
      <c r="BT480">
        <v>0.25180023200000001</v>
      </c>
      <c r="BU480">
        <v>0.19140534300000001</v>
      </c>
      <c r="BV480">
        <v>5.9233449000000001E-2</v>
      </c>
      <c r="BW480">
        <v>7.0847851000000003E-2</v>
      </c>
      <c r="BX480">
        <v>4.5296166999999998E-2</v>
      </c>
      <c r="BY480">
        <v>1.7189315E-2</v>
      </c>
      <c r="BZ480">
        <v>7.6655050000000004E-3</v>
      </c>
      <c r="CA480">
        <v>29</v>
      </c>
      <c r="CB480">
        <v>8</v>
      </c>
      <c r="CC480">
        <v>62</v>
      </c>
      <c r="CD480">
        <v>0.46969696999999999</v>
      </c>
      <c r="CE480">
        <v>0.21969696999999999</v>
      </c>
      <c r="CF480">
        <v>6.0606061000000003E-2</v>
      </c>
      <c r="CG480" t="s">
        <v>164</v>
      </c>
      <c r="CH480" t="s">
        <v>2108</v>
      </c>
      <c r="CI480" t="s">
        <v>2104</v>
      </c>
      <c r="CJ480" t="s">
        <v>2101</v>
      </c>
      <c r="CK480" t="s">
        <v>2105</v>
      </c>
      <c r="CL480" t="s">
        <v>2109</v>
      </c>
    </row>
    <row r="481" spans="1:90">
      <c r="A481" s="1">
        <v>43956</v>
      </c>
      <c r="B481" t="s">
        <v>1588</v>
      </c>
      <c r="C481">
        <v>5422</v>
      </c>
      <c r="D481" t="s">
        <v>1086</v>
      </c>
      <c r="E481">
        <v>3</v>
      </c>
      <c r="F481" t="s">
        <v>253</v>
      </c>
      <c r="G481" t="s">
        <v>134</v>
      </c>
      <c r="H481">
        <v>20</v>
      </c>
      <c r="I481" t="s">
        <v>228</v>
      </c>
      <c r="J481" t="s">
        <v>219</v>
      </c>
      <c r="K481">
        <v>137</v>
      </c>
      <c r="L481">
        <v>578410.17520000006</v>
      </c>
      <c r="M481">
        <v>2969</v>
      </c>
      <c r="N481">
        <v>2</v>
      </c>
      <c r="O481">
        <v>103</v>
      </c>
      <c r="P481">
        <v>495</v>
      </c>
      <c r="Q481">
        <v>1302</v>
      </c>
      <c r="R481">
        <v>843</v>
      </c>
      <c r="S481">
        <v>224</v>
      </c>
      <c r="T481">
        <v>6.7362699999999999E-4</v>
      </c>
      <c r="U481">
        <v>3.4691815000000001E-2</v>
      </c>
      <c r="V481">
        <v>0.166722802</v>
      </c>
      <c r="W481">
        <v>0.43853149200000002</v>
      </c>
      <c r="X481">
        <v>0.283933985</v>
      </c>
      <c r="Y481">
        <v>7.5446278000000006E-2</v>
      </c>
      <c r="Z481">
        <v>0</v>
      </c>
      <c r="AA481">
        <v>9</v>
      </c>
      <c r="AB481">
        <v>105</v>
      </c>
      <c r="AC481">
        <v>305</v>
      </c>
      <c r="AD481">
        <v>478</v>
      </c>
      <c r="AE481">
        <v>781</v>
      </c>
      <c r="AF481">
        <v>569</v>
      </c>
      <c r="AG481">
        <v>433</v>
      </c>
      <c r="AH481">
        <v>289</v>
      </c>
      <c r="AI481">
        <v>0</v>
      </c>
      <c r="AJ481">
        <v>3.0313240000000002E-3</v>
      </c>
      <c r="AK481">
        <v>3.5365443000000003E-2</v>
      </c>
      <c r="AL481">
        <v>0.102728191</v>
      </c>
      <c r="AM481">
        <v>0.16099696899999999</v>
      </c>
      <c r="AN481">
        <v>0.263051533</v>
      </c>
      <c r="AO481">
        <v>0.191647019</v>
      </c>
      <c r="AP481">
        <v>0.14584035000000001</v>
      </c>
      <c r="AQ481">
        <v>9.7339171000000002E-2</v>
      </c>
      <c r="AR481">
        <v>7825</v>
      </c>
      <c r="AS481">
        <v>400</v>
      </c>
      <c r="AT481">
        <v>272</v>
      </c>
      <c r="AU481">
        <v>185</v>
      </c>
      <c r="AV481">
        <v>515</v>
      </c>
      <c r="AW481">
        <v>113</v>
      </c>
      <c r="AX481">
        <v>247</v>
      </c>
      <c r="AY481">
        <v>168</v>
      </c>
      <c r="AZ481">
        <v>441</v>
      </c>
      <c r="BA481">
        <v>302</v>
      </c>
      <c r="BB481">
        <v>1438</v>
      </c>
      <c r="BC481">
        <v>1871</v>
      </c>
      <c r="BD481">
        <v>551</v>
      </c>
      <c r="BE481">
        <v>723</v>
      </c>
      <c r="BF481">
        <v>437</v>
      </c>
      <c r="BG481">
        <v>118</v>
      </c>
      <c r="BH481">
        <v>44</v>
      </c>
      <c r="BI481">
        <v>41</v>
      </c>
      <c r="BJ481">
        <v>43</v>
      </c>
      <c r="BK481">
        <v>5.1118210999999997E-2</v>
      </c>
      <c r="BL481">
        <v>3.4760382999999999E-2</v>
      </c>
      <c r="BM481">
        <v>2.3642172999999999E-2</v>
      </c>
      <c r="BN481">
        <v>6.5814696000000006E-2</v>
      </c>
      <c r="BO481">
        <v>1.4440895E-2</v>
      </c>
      <c r="BP481">
        <v>3.1565494999999999E-2</v>
      </c>
      <c r="BQ481">
        <v>2.1469649E-2</v>
      </c>
      <c r="BR481">
        <v>5.6357826999999999E-2</v>
      </c>
      <c r="BS481">
        <v>3.8594248999999997E-2</v>
      </c>
      <c r="BT481">
        <v>0.18376996800000001</v>
      </c>
      <c r="BU481">
        <v>0.23910543100000001</v>
      </c>
      <c r="BV481">
        <v>7.0415334999999996E-2</v>
      </c>
      <c r="BW481">
        <v>9.2396166000000002E-2</v>
      </c>
      <c r="BX481">
        <v>5.5846645E-2</v>
      </c>
      <c r="BY481">
        <v>1.5079871999999999E-2</v>
      </c>
      <c r="BZ481">
        <v>5.6230029999999997E-3</v>
      </c>
      <c r="CA481">
        <v>27</v>
      </c>
      <c r="CB481">
        <v>71</v>
      </c>
      <c r="CC481">
        <v>17</v>
      </c>
      <c r="CD481">
        <v>0.124087591</v>
      </c>
      <c r="CE481">
        <v>0.19708029199999999</v>
      </c>
      <c r="CF481">
        <v>0.51824817499999998</v>
      </c>
      <c r="CG481" t="s">
        <v>164</v>
      </c>
      <c r="CH481" t="s">
        <v>2108</v>
      </c>
      <c r="CI481" t="s">
        <v>2104</v>
      </c>
      <c r="CJ481" t="s">
        <v>2101</v>
      </c>
      <c r="CK481" t="s">
        <v>2105</v>
      </c>
      <c r="CL481" t="s">
        <v>2109</v>
      </c>
    </row>
    <row r="482" spans="1:90">
      <c r="B482" t="s">
        <v>1589</v>
      </c>
      <c r="C482">
        <v>9559</v>
      </c>
      <c r="D482" t="s">
        <v>1037</v>
      </c>
      <c r="E482">
        <v>2</v>
      </c>
      <c r="F482" t="s">
        <v>255</v>
      </c>
      <c r="G482" t="s">
        <v>113</v>
      </c>
      <c r="H482">
        <v>38</v>
      </c>
      <c r="I482" t="s">
        <v>228</v>
      </c>
      <c r="J482" t="s">
        <v>219</v>
      </c>
      <c r="K482">
        <v>70</v>
      </c>
      <c r="L482">
        <v>819684.42859999998</v>
      </c>
      <c r="M482">
        <v>1456</v>
      </c>
      <c r="N482">
        <v>3</v>
      </c>
      <c r="O482">
        <v>41</v>
      </c>
      <c r="P482">
        <v>118</v>
      </c>
      <c r="Q482">
        <v>353</v>
      </c>
      <c r="R482">
        <v>663</v>
      </c>
      <c r="S482">
        <v>278</v>
      </c>
      <c r="T482">
        <v>2.0604400000000002E-3</v>
      </c>
      <c r="U482">
        <v>2.8159341000000001E-2</v>
      </c>
      <c r="V482">
        <v>8.1043956E-2</v>
      </c>
      <c r="W482">
        <v>0.24244505499999999</v>
      </c>
      <c r="X482">
        <v>0.45535714300000002</v>
      </c>
      <c r="Y482">
        <v>0.19093406600000001</v>
      </c>
      <c r="Z482">
        <v>5</v>
      </c>
      <c r="AA482">
        <v>7</v>
      </c>
      <c r="AB482">
        <v>40</v>
      </c>
      <c r="AC482">
        <v>85</v>
      </c>
      <c r="AD482">
        <v>112</v>
      </c>
      <c r="AE482">
        <v>231</v>
      </c>
      <c r="AF482">
        <v>246</v>
      </c>
      <c r="AG482">
        <v>280</v>
      </c>
      <c r="AH482">
        <v>450</v>
      </c>
      <c r="AI482">
        <v>3.4340659999999999E-3</v>
      </c>
      <c r="AJ482">
        <v>4.8076919999999997E-3</v>
      </c>
      <c r="AK482">
        <v>2.7472527E-2</v>
      </c>
      <c r="AL482">
        <v>5.8379120999999999E-2</v>
      </c>
      <c r="AM482">
        <v>7.6923077000000006E-2</v>
      </c>
      <c r="AN482">
        <v>0.15865384599999999</v>
      </c>
      <c r="AO482">
        <v>0.168956044</v>
      </c>
      <c r="AP482">
        <v>0.192307692</v>
      </c>
      <c r="AQ482">
        <v>0.30906593399999999</v>
      </c>
      <c r="AR482">
        <v>3970</v>
      </c>
      <c r="AS482">
        <v>199</v>
      </c>
      <c r="AT482">
        <v>133</v>
      </c>
      <c r="AU482">
        <v>105</v>
      </c>
      <c r="AV482">
        <v>298</v>
      </c>
      <c r="AW482">
        <v>66</v>
      </c>
      <c r="AX482">
        <v>119</v>
      </c>
      <c r="AY482">
        <v>85</v>
      </c>
      <c r="AZ482">
        <v>165</v>
      </c>
      <c r="BA482">
        <v>157</v>
      </c>
      <c r="BB482">
        <v>631</v>
      </c>
      <c r="BC482">
        <v>919</v>
      </c>
      <c r="BD482">
        <v>285</v>
      </c>
      <c r="BE482">
        <v>423</v>
      </c>
      <c r="BF482">
        <v>285</v>
      </c>
      <c r="BG482">
        <v>66</v>
      </c>
      <c r="BH482">
        <v>34</v>
      </c>
      <c r="BI482">
        <v>42.2</v>
      </c>
      <c r="BJ482">
        <v>45</v>
      </c>
      <c r="BK482">
        <v>5.0125944999999998E-2</v>
      </c>
      <c r="BL482">
        <v>3.3501258999999999E-2</v>
      </c>
      <c r="BM482">
        <v>2.6448362999999999E-2</v>
      </c>
      <c r="BN482">
        <v>7.5062972000000006E-2</v>
      </c>
      <c r="BO482">
        <v>1.6624685E-2</v>
      </c>
      <c r="BP482">
        <v>2.9974811000000001E-2</v>
      </c>
      <c r="BQ482">
        <v>2.1410578999999999E-2</v>
      </c>
      <c r="BR482">
        <v>4.1561713E-2</v>
      </c>
      <c r="BS482">
        <v>3.9546599000000002E-2</v>
      </c>
      <c r="BT482">
        <v>0.15894206499999999</v>
      </c>
      <c r="BU482">
        <v>0.231486146</v>
      </c>
      <c r="BV482">
        <v>7.1788412999999995E-2</v>
      </c>
      <c r="BW482">
        <v>0.106549118</v>
      </c>
      <c r="BX482">
        <v>7.1788412999999995E-2</v>
      </c>
      <c r="BY482">
        <v>1.6624685E-2</v>
      </c>
      <c r="BZ482">
        <v>8.5642319999999997E-3</v>
      </c>
      <c r="CA482">
        <v>42</v>
      </c>
      <c r="CB482">
        <v>15</v>
      </c>
      <c r="CC482">
        <v>5</v>
      </c>
      <c r="CD482">
        <v>7.1428570999999996E-2</v>
      </c>
      <c r="CE482">
        <v>0.6</v>
      </c>
      <c r="CF482">
        <v>0.21428571399999999</v>
      </c>
      <c r="CG482" t="s">
        <v>161</v>
      </c>
      <c r="CH482" t="s">
        <v>2106</v>
      </c>
      <c r="CI482" t="s">
        <v>2104</v>
      </c>
      <c r="CJ482" t="s">
        <v>2101</v>
      </c>
      <c r="CK482" t="s">
        <v>2105</v>
      </c>
      <c r="CL482" t="s">
        <v>2107</v>
      </c>
    </row>
    <row r="483" spans="1:90">
      <c r="A483" s="1">
        <v>43952</v>
      </c>
      <c r="B483" t="s">
        <v>1590</v>
      </c>
      <c r="C483">
        <v>1549</v>
      </c>
      <c r="D483" t="s">
        <v>975</v>
      </c>
      <c r="E483">
        <v>1</v>
      </c>
      <c r="F483" t="s">
        <v>253</v>
      </c>
      <c r="G483" t="s">
        <v>118</v>
      </c>
      <c r="H483">
        <v>39</v>
      </c>
      <c r="I483" t="s">
        <v>228</v>
      </c>
      <c r="J483" t="s">
        <v>223</v>
      </c>
      <c r="K483">
        <v>100</v>
      </c>
      <c r="L483">
        <v>652764.80000000005</v>
      </c>
      <c r="M483">
        <v>2283</v>
      </c>
      <c r="N483">
        <v>1</v>
      </c>
      <c r="O483">
        <v>84</v>
      </c>
      <c r="P483">
        <v>354</v>
      </c>
      <c r="Q483">
        <v>989</v>
      </c>
      <c r="R483">
        <v>609</v>
      </c>
      <c r="S483">
        <v>246</v>
      </c>
      <c r="T483">
        <v>4.3802000000000001E-4</v>
      </c>
      <c r="U483">
        <v>3.6793693000000002E-2</v>
      </c>
      <c r="V483">
        <v>0.15505913299999999</v>
      </c>
      <c r="W483">
        <v>0.43320192699999999</v>
      </c>
      <c r="X483">
        <v>0.26675427099999999</v>
      </c>
      <c r="Y483">
        <v>0.107752957</v>
      </c>
      <c r="Z483">
        <v>1</v>
      </c>
      <c r="AA483">
        <v>16</v>
      </c>
      <c r="AB483">
        <v>82</v>
      </c>
      <c r="AC483">
        <v>194</v>
      </c>
      <c r="AD483">
        <v>371</v>
      </c>
      <c r="AE483">
        <v>528</v>
      </c>
      <c r="AF483">
        <v>418</v>
      </c>
      <c r="AG483">
        <v>316</v>
      </c>
      <c r="AH483">
        <v>357</v>
      </c>
      <c r="AI483">
        <v>4.3802000000000001E-4</v>
      </c>
      <c r="AJ483">
        <v>7.008322E-3</v>
      </c>
      <c r="AK483">
        <v>3.5917652000000001E-2</v>
      </c>
      <c r="AL483">
        <v>8.4975909000000002E-2</v>
      </c>
      <c r="AM483">
        <v>0.16250547500000001</v>
      </c>
      <c r="AN483">
        <v>0.231274639</v>
      </c>
      <c r="AO483">
        <v>0.183092422</v>
      </c>
      <c r="AP483">
        <v>0.13841436700000001</v>
      </c>
      <c r="AQ483">
        <v>0.15637319299999999</v>
      </c>
      <c r="AR483">
        <v>5858</v>
      </c>
      <c r="AS483">
        <v>317</v>
      </c>
      <c r="AT483">
        <v>235</v>
      </c>
      <c r="AU483">
        <v>146</v>
      </c>
      <c r="AV483">
        <v>452</v>
      </c>
      <c r="AW483">
        <v>78</v>
      </c>
      <c r="AX483">
        <v>200</v>
      </c>
      <c r="AY483">
        <v>130</v>
      </c>
      <c r="AZ483">
        <v>192</v>
      </c>
      <c r="BA483">
        <v>189</v>
      </c>
      <c r="BB483">
        <v>1089</v>
      </c>
      <c r="BC483">
        <v>1259</v>
      </c>
      <c r="BD483">
        <v>410</v>
      </c>
      <c r="BE483">
        <v>600</v>
      </c>
      <c r="BF483">
        <v>398</v>
      </c>
      <c r="BG483">
        <v>101</v>
      </c>
      <c r="BH483">
        <v>62</v>
      </c>
      <c r="BI483">
        <v>41.8</v>
      </c>
      <c r="BJ483">
        <v>44</v>
      </c>
      <c r="BK483">
        <v>5.4114031999999999E-2</v>
      </c>
      <c r="BL483">
        <v>4.0116080999999998E-2</v>
      </c>
      <c r="BM483">
        <v>2.4923181999999999E-2</v>
      </c>
      <c r="BN483">
        <v>7.7159439999999996E-2</v>
      </c>
      <c r="BO483">
        <v>1.3315125000000001E-2</v>
      </c>
      <c r="BP483">
        <v>3.4141344999999997E-2</v>
      </c>
      <c r="BQ483">
        <v>2.2191874E-2</v>
      </c>
      <c r="BR483">
        <v>3.2775691000000003E-2</v>
      </c>
      <c r="BS483">
        <v>3.2263570999999998E-2</v>
      </c>
      <c r="BT483">
        <v>0.18589962400000001</v>
      </c>
      <c r="BU483">
        <v>0.21491976800000001</v>
      </c>
      <c r="BV483">
        <v>6.9989757999999999E-2</v>
      </c>
      <c r="BW483">
        <v>0.102424036</v>
      </c>
      <c r="BX483">
        <v>6.7941276999999994E-2</v>
      </c>
      <c r="BY483">
        <v>1.7241379000000001E-2</v>
      </c>
      <c r="BZ483">
        <v>1.0583817000000001E-2</v>
      </c>
      <c r="CA483">
        <v>34</v>
      </c>
      <c r="CB483">
        <v>41</v>
      </c>
      <c r="CC483">
        <v>5</v>
      </c>
      <c r="CD483">
        <v>0.05</v>
      </c>
      <c r="CE483">
        <v>0.34</v>
      </c>
      <c r="CF483">
        <v>0.41</v>
      </c>
      <c r="CG483" t="s">
        <v>163</v>
      </c>
      <c r="CH483" t="s">
        <v>2099</v>
      </c>
      <c r="CI483" t="s">
        <v>2104</v>
      </c>
      <c r="CJ483" t="s">
        <v>2101</v>
      </c>
      <c r="CK483" t="s">
        <v>2105</v>
      </c>
      <c r="CL483" t="s">
        <v>2103</v>
      </c>
    </row>
    <row r="484" spans="1:90">
      <c r="A484" s="1">
        <v>43954</v>
      </c>
      <c r="B484" t="s">
        <v>1591</v>
      </c>
      <c r="C484">
        <v>2342</v>
      </c>
      <c r="D484" t="s">
        <v>468</v>
      </c>
      <c r="E484">
        <v>1</v>
      </c>
      <c r="F484" t="s">
        <v>255</v>
      </c>
      <c r="G484" t="s">
        <v>107</v>
      </c>
      <c r="H484">
        <v>20</v>
      </c>
      <c r="I484" t="s">
        <v>201</v>
      </c>
      <c r="J484" t="s">
        <v>179</v>
      </c>
      <c r="K484">
        <v>260</v>
      </c>
      <c r="L484">
        <v>248590.68849999999</v>
      </c>
      <c r="M484">
        <v>4791</v>
      </c>
      <c r="N484">
        <v>2</v>
      </c>
      <c r="O484">
        <v>482</v>
      </c>
      <c r="P484">
        <v>991</v>
      </c>
      <c r="Q484">
        <v>2877</v>
      </c>
      <c r="R484">
        <v>362</v>
      </c>
      <c r="S484">
        <v>77</v>
      </c>
      <c r="T484">
        <v>4.1744900000000002E-4</v>
      </c>
      <c r="U484">
        <v>0.10060530199999999</v>
      </c>
      <c r="V484">
        <v>0.20684617</v>
      </c>
      <c r="W484">
        <v>0.60050093900000001</v>
      </c>
      <c r="X484">
        <v>7.5558339000000002E-2</v>
      </c>
      <c r="Y484">
        <v>1.6071801E-2</v>
      </c>
      <c r="Z484">
        <v>11</v>
      </c>
      <c r="AA484">
        <v>84</v>
      </c>
      <c r="AB484">
        <v>455</v>
      </c>
      <c r="AC484">
        <v>761</v>
      </c>
      <c r="AD484">
        <v>1606</v>
      </c>
      <c r="AE484">
        <v>1238</v>
      </c>
      <c r="AF484">
        <v>413</v>
      </c>
      <c r="AG484">
        <v>150</v>
      </c>
      <c r="AH484">
        <v>73</v>
      </c>
      <c r="AI484">
        <v>2.2959719999999999E-3</v>
      </c>
      <c r="AJ484">
        <v>1.7532874E-2</v>
      </c>
      <c r="AK484">
        <v>9.4969735E-2</v>
      </c>
      <c r="AL484">
        <v>0.158839491</v>
      </c>
      <c r="AM484">
        <v>0.33521185599999997</v>
      </c>
      <c r="AN484">
        <v>0.25840116899999999</v>
      </c>
      <c r="AO484">
        <v>8.6203297999999998E-2</v>
      </c>
      <c r="AP484">
        <v>3.1308704E-2</v>
      </c>
      <c r="AQ484">
        <v>1.5236903E-2</v>
      </c>
      <c r="AR484">
        <v>11104</v>
      </c>
      <c r="AS484">
        <v>676</v>
      </c>
      <c r="AT484">
        <v>329</v>
      </c>
      <c r="AU484">
        <v>236</v>
      </c>
      <c r="AV484">
        <v>651</v>
      </c>
      <c r="AW484">
        <v>145</v>
      </c>
      <c r="AX484">
        <v>291</v>
      </c>
      <c r="AY484">
        <v>291</v>
      </c>
      <c r="AZ484">
        <v>692</v>
      </c>
      <c r="BA484">
        <v>691</v>
      </c>
      <c r="BB484">
        <v>2113</v>
      </c>
      <c r="BC484">
        <v>2013</v>
      </c>
      <c r="BD484">
        <v>669</v>
      </c>
      <c r="BE484">
        <v>1261</v>
      </c>
      <c r="BF484">
        <v>806</v>
      </c>
      <c r="BG484">
        <v>168</v>
      </c>
      <c r="BH484">
        <v>72</v>
      </c>
      <c r="BI484">
        <v>41.1</v>
      </c>
      <c r="BJ484">
        <v>41</v>
      </c>
      <c r="BK484">
        <v>6.0878963000000001E-2</v>
      </c>
      <c r="BL484">
        <v>2.9628963000000001E-2</v>
      </c>
      <c r="BM484">
        <v>2.1253602E-2</v>
      </c>
      <c r="BN484">
        <v>5.8627522000000001E-2</v>
      </c>
      <c r="BO484">
        <v>1.3058357E-2</v>
      </c>
      <c r="BP484">
        <v>2.6206772E-2</v>
      </c>
      <c r="BQ484">
        <v>2.6206772E-2</v>
      </c>
      <c r="BR484">
        <v>6.2319884999999998E-2</v>
      </c>
      <c r="BS484">
        <v>6.2229827000000001E-2</v>
      </c>
      <c r="BT484">
        <v>0.19029178699999999</v>
      </c>
      <c r="BU484">
        <v>0.18128602299999999</v>
      </c>
      <c r="BV484">
        <v>6.0248559E-2</v>
      </c>
      <c r="BW484">
        <v>0.11356268</v>
      </c>
      <c r="BX484">
        <v>7.2586454999999994E-2</v>
      </c>
      <c r="BY484">
        <v>1.5129683E-2</v>
      </c>
      <c r="BZ484">
        <v>6.4841500000000002E-3</v>
      </c>
      <c r="CA484">
        <v>13</v>
      </c>
      <c r="CB484">
        <v>84</v>
      </c>
      <c r="CC484">
        <v>23</v>
      </c>
      <c r="CD484">
        <v>8.8461538000000006E-2</v>
      </c>
      <c r="CE484">
        <v>0.05</v>
      </c>
      <c r="CF484">
        <v>0.32307692300000002</v>
      </c>
      <c r="CG484" t="s">
        <v>158</v>
      </c>
      <c r="CH484" t="s">
        <v>2099</v>
      </c>
      <c r="CI484" t="s">
        <v>2100</v>
      </c>
      <c r="CJ484" t="s">
        <v>2101</v>
      </c>
      <c r="CK484" t="s">
        <v>2102</v>
      </c>
      <c r="CL484" t="s">
        <v>2103</v>
      </c>
    </row>
    <row r="485" spans="1:90">
      <c r="A485" s="1">
        <v>43979</v>
      </c>
      <c r="B485" t="s">
        <v>1592</v>
      </c>
      <c r="C485">
        <v>5422</v>
      </c>
      <c r="D485" t="s">
        <v>910</v>
      </c>
      <c r="E485">
        <v>2</v>
      </c>
      <c r="F485" t="s">
        <v>255</v>
      </c>
      <c r="G485" t="s">
        <v>117</v>
      </c>
      <c r="H485">
        <v>37</v>
      </c>
      <c r="I485" t="s">
        <v>228</v>
      </c>
      <c r="J485" t="s">
        <v>226</v>
      </c>
      <c r="K485">
        <v>81</v>
      </c>
      <c r="L485">
        <v>815184.56790000002</v>
      </c>
      <c r="M485">
        <v>1717</v>
      </c>
      <c r="N485">
        <v>2</v>
      </c>
      <c r="O485">
        <v>84</v>
      </c>
      <c r="P485">
        <v>344</v>
      </c>
      <c r="Q485">
        <v>510</v>
      </c>
      <c r="R485">
        <v>519</v>
      </c>
      <c r="S485">
        <v>258</v>
      </c>
      <c r="T485">
        <v>1.164822E-3</v>
      </c>
      <c r="U485">
        <v>4.8922539000000001E-2</v>
      </c>
      <c r="V485">
        <v>0.20034944700000001</v>
      </c>
      <c r="W485">
        <v>0.29702970299999998</v>
      </c>
      <c r="X485">
        <v>0.30227140400000002</v>
      </c>
      <c r="Y485">
        <v>0.15026208499999999</v>
      </c>
      <c r="Z485">
        <v>1</v>
      </c>
      <c r="AA485">
        <v>14</v>
      </c>
      <c r="AB485">
        <v>79</v>
      </c>
      <c r="AC485">
        <v>192</v>
      </c>
      <c r="AD485">
        <v>284</v>
      </c>
      <c r="AE485">
        <v>238</v>
      </c>
      <c r="AF485">
        <v>244</v>
      </c>
      <c r="AG485">
        <v>250</v>
      </c>
      <c r="AH485">
        <v>415</v>
      </c>
      <c r="AI485">
        <v>5.8241100000000002E-4</v>
      </c>
      <c r="AJ485">
        <v>8.1537569999999993E-3</v>
      </c>
      <c r="AK485">
        <v>4.6010482999999998E-2</v>
      </c>
      <c r="AL485">
        <v>0.11182294700000001</v>
      </c>
      <c r="AM485">
        <v>0.165404776</v>
      </c>
      <c r="AN485">
        <v>0.138613861</v>
      </c>
      <c r="AO485">
        <v>0.14210832800000001</v>
      </c>
      <c r="AP485">
        <v>0.14560279600000001</v>
      </c>
      <c r="AQ485">
        <v>0.24170064099999999</v>
      </c>
      <c r="AR485">
        <v>4282</v>
      </c>
      <c r="AS485">
        <v>224</v>
      </c>
      <c r="AT485">
        <v>189</v>
      </c>
      <c r="AU485">
        <v>111</v>
      </c>
      <c r="AV485">
        <v>284</v>
      </c>
      <c r="AW485">
        <v>71</v>
      </c>
      <c r="AX485">
        <v>96</v>
      </c>
      <c r="AY485">
        <v>64</v>
      </c>
      <c r="AZ485">
        <v>131</v>
      </c>
      <c r="BA485">
        <v>126</v>
      </c>
      <c r="BB485">
        <v>708</v>
      </c>
      <c r="BC485">
        <v>971</v>
      </c>
      <c r="BD485">
        <v>340</v>
      </c>
      <c r="BE485">
        <v>439</v>
      </c>
      <c r="BF485">
        <v>325</v>
      </c>
      <c r="BG485">
        <v>110</v>
      </c>
      <c r="BH485">
        <v>93</v>
      </c>
      <c r="BI485">
        <v>44</v>
      </c>
      <c r="BJ485">
        <v>46</v>
      </c>
      <c r="BK485">
        <v>5.2312004000000002E-2</v>
      </c>
      <c r="BL485">
        <v>4.4138253000000002E-2</v>
      </c>
      <c r="BM485">
        <v>2.5922466000000002E-2</v>
      </c>
      <c r="BN485">
        <v>6.6324147999999999E-2</v>
      </c>
      <c r="BO485">
        <v>1.6581037E-2</v>
      </c>
      <c r="BP485">
        <v>2.2419430000000001E-2</v>
      </c>
      <c r="BQ485">
        <v>1.4946287000000001E-2</v>
      </c>
      <c r="BR485">
        <v>3.0593181000000001E-2</v>
      </c>
      <c r="BS485">
        <v>2.9425501999999999E-2</v>
      </c>
      <c r="BT485">
        <v>0.165343298</v>
      </c>
      <c r="BU485">
        <v>0.226763195</v>
      </c>
      <c r="BV485">
        <v>7.9402149000000005E-2</v>
      </c>
      <c r="BW485">
        <v>0.102522186</v>
      </c>
      <c r="BX485">
        <v>7.5899113000000004E-2</v>
      </c>
      <c r="BY485">
        <v>2.5688929999999999E-2</v>
      </c>
      <c r="BZ485">
        <v>2.1718823000000002E-2</v>
      </c>
      <c r="CA485">
        <v>44</v>
      </c>
      <c r="CB485">
        <v>15</v>
      </c>
      <c r="CC485">
        <v>11</v>
      </c>
      <c r="CD485">
        <v>0.13580246900000001</v>
      </c>
      <c r="CE485">
        <v>0.54320987700000001</v>
      </c>
      <c r="CF485">
        <v>0.185185185</v>
      </c>
      <c r="CG485" t="s">
        <v>164</v>
      </c>
      <c r="CH485" t="s">
        <v>2108</v>
      </c>
      <c r="CI485" t="s">
        <v>2104</v>
      </c>
      <c r="CJ485" t="s">
        <v>2101</v>
      </c>
      <c r="CK485" t="s">
        <v>2105</v>
      </c>
      <c r="CL485" t="s">
        <v>2109</v>
      </c>
    </row>
    <row r="486" spans="1:90">
      <c r="A486" s="1">
        <v>43980</v>
      </c>
      <c r="B486" t="s">
        <v>1593</v>
      </c>
      <c r="C486">
        <v>2346</v>
      </c>
      <c r="D486" t="s">
        <v>299</v>
      </c>
      <c r="E486">
        <v>1</v>
      </c>
      <c r="F486" t="s">
        <v>253</v>
      </c>
      <c r="G486" t="s">
        <v>60</v>
      </c>
      <c r="H486">
        <v>30</v>
      </c>
      <c r="I486" t="s">
        <v>201</v>
      </c>
      <c r="J486" t="s">
        <v>187</v>
      </c>
      <c r="K486">
        <v>246</v>
      </c>
      <c r="L486">
        <v>231537.5569</v>
      </c>
      <c r="M486">
        <v>4170</v>
      </c>
      <c r="N486">
        <v>8</v>
      </c>
      <c r="O486">
        <v>283</v>
      </c>
      <c r="P486">
        <v>1152</v>
      </c>
      <c r="Q486">
        <v>1596</v>
      </c>
      <c r="R486">
        <v>976</v>
      </c>
      <c r="S486">
        <v>155</v>
      </c>
      <c r="T486">
        <v>1.9184650000000001E-3</v>
      </c>
      <c r="U486">
        <v>6.7865706999999997E-2</v>
      </c>
      <c r="V486">
        <v>0.27625899300000001</v>
      </c>
      <c r="W486">
        <v>0.38273381299999998</v>
      </c>
      <c r="X486">
        <v>0.234052758</v>
      </c>
      <c r="Y486">
        <v>3.7170264000000001E-2</v>
      </c>
      <c r="Z486">
        <v>2</v>
      </c>
      <c r="AA486">
        <v>68</v>
      </c>
      <c r="AB486">
        <v>233</v>
      </c>
      <c r="AC486">
        <v>887</v>
      </c>
      <c r="AD486">
        <v>1025</v>
      </c>
      <c r="AE486">
        <v>755</v>
      </c>
      <c r="AF486">
        <v>568</v>
      </c>
      <c r="AG486">
        <v>386</v>
      </c>
      <c r="AH486">
        <v>246</v>
      </c>
      <c r="AI486">
        <v>4.7961599999999998E-4</v>
      </c>
      <c r="AJ486">
        <v>1.6306953999999999E-2</v>
      </c>
      <c r="AK486">
        <v>5.5875300000000003E-2</v>
      </c>
      <c r="AL486">
        <v>0.21270983199999999</v>
      </c>
      <c r="AM486">
        <v>0.245803357</v>
      </c>
      <c r="AN486">
        <v>0.18105515599999999</v>
      </c>
      <c r="AO486">
        <v>0.13621103100000001</v>
      </c>
      <c r="AP486">
        <v>9.2565946999999996E-2</v>
      </c>
      <c r="AQ486">
        <v>5.8992806000000002E-2</v>
      </c>
      <c r="AR486">
        <v>10339</v>
      </c>
      <c r="AS486">
        <v>856</v>
      </c>
      <c r="AT486">
        <v>437</v>
      </c>
      <c r="AU486">
        <v>281</v>
      </c>
      <c r="AV486">
        <v>719</v>
      </c>
      <c r="AW486">
        <v>134</v>
      </c>
      <c r="AX486">
        <v>263</v>
      </c>
      <c r="AY486">
        <v>256</v>
      </c>
      <c r="AZ486">
        <v>596</v>
      </c>
      <c r="BA486">
        <v>711</v>
      </c>
      <c r="BB486">
        <v>2431</v>
      </c>
      <c r="BC486">
        <v>2075</v>
      </c>
      <c r="BD486">
        <v>505</v>
      </c>
      <c r="BE486">
        <v>598</v>
      </c>
      <c r="BF486">
        <v>357</v>
      </c>
      <c r="BG486">
        <v>97</v>
      </c>
      <c r="BH486">
        <v>23</v>
      </c>
      <c r="BI486">
        <v>35.5</v>
      </c>
      <c r="BJ486">
        <v>35</v>
      </c>
      <c r="BK486">
        <v>8.2793306999999997E-2</v>
      </c>
      <c r="BL486">
        <v>4.2267144E-2</v>
      </c>
      <c r="BM486">
        <v>2.7178643999999998E-2</v>
      </c>
      <c r="BN486">
        <v>6.9542509000000002E-2</v>
      </c>
      <c r="BO486">
        <v>1.2960634E-2</v>
      </c>
      <c r="BP486">
        <v>2.5437662999999999E-2</v>
      </c>
      <c r="BQ486">
        <v>2.4760615E-2</v>
      </c>
      <c r="BR486">
        <v>5.7645807E-2</v>
      </c>
      <c r="BS486">
        <v>6.8768739999999995E-2</v>
      </c>
      <c r="BT486">
        <v>0.235129123</v>
      </c>
      <c r="BU486">
        <v>0.200696392</v>
      </c>
      <c r="BV486">
        <v>4.8844182E-2</v>
      </c>
      <c r="BW486">
        <v>5.7839249000000002E-2</v>
      </c>
      <c r="BX486">
        <v>3.4529452000000002E-2</v>
      </c>
      <c r="BY486">
        <v>9.3819520000000007E-3</v>
      </c>
      <c r="BZ486">
        <v>2.2245870000000001E-3</v>
      </c>
      <c r="CA486">
        <v>67</v>
      </c>
      <c r="CB486">
        <v>63</v>
      </c>
      <c r="CC486">
        <v>10</v>
      </c>
      <c r="CD486">
        <v>4.0650407E-2</v>
      </c>
      <c r="CE486">
        <v>0.27235772400000002</v>
      </c>
      <c r="CF486">
        <v>0.25609756099999997</v>
      </c>
      <c r="CG486" t="s">
        <v>159</v>
      </c>
      <c r="CH486" t="s">
        <v>2110</v>
      </c>
      <c r="CI486" t="s">
        <v>2111</v>
      </c>
      <c r="CJ486" t="s">
        <v>167</v>
      </c>
      <c r="CK486" t="s">
        <v>2102</v>
      </c>
      <c r="CL486" t="s">
        <v>2112</v>
      </c>
    </row>
    <row r="487" spans="1:90">
      <c r="A487" s="1">
        <v>43972</v>
      </c>
      <c r="B487" t="s">
        <v>1594</v>
      </c>
      <c r="C487">
        <v>5422</v>
      </c>
      <c r="D487" t="s">
        <v>1091</v>
      </c>
      <c r="E487">
        <v>4</v>
      </c>
      <c r="F487" t="s">
        <v>253</v>
      </c>
      <c r="G487" t="s">
        <v>135</v>
      </c>
      <c r="H487">
        <v>41</v>
      </c>
      <c r="I487" t="s">
        <v>228</v>
      </c>
      <c r="J487" t="s">
        <v>224</v>
      </c>
      <c r="K487">
        <v>89</v>
      </c>
      <c r="L487">
        <v>1009075.09</v>
      </c>
      <c r="M487">
        <v>2068</v>
      </c>
      <c r="N487">
        <v>4</v>
      </c>
      <c r="O487">
        <v>271</v>
      </c>
      <c r="P487">
        <v>625</v>
      </c>
      <c r="Q487">
        <v>500</v>
      </c>
      <c r="R487">
        <v>380</v>
      </c>
      <c r="S487">
        <v>288</v>
      </c>
      <c r="T487">
        <v>1.934236E-3</v>
      </c>
      <c r="U487">
        <v>0.13104448699999999</v>
      </c>
      <c r="V487">
        <v>0.30222437099999999</v>
      </c>
      <c r="W487">
        <v>0.24177949700000001</v>
      </c>
      <c r="X487">
        <v>0.183752418</v>
      </c>
      <c r="Y487">
        <v>0.13926499000000001</v>
      </c>
      <c r="Z487">
        <v>10</v>
      </c>
      <c r="AA487">
        <v>62</v>
      </c>
      <c r="AB487">
        <v>226</v>
      </c>
      <c r="AC487">
        <v>438</v>
      </c>
      <c r="AD487">
        <v>266</v>
      </c>
      <c r="AE487">
        <v>288</v>
      </c>
      <c r="AF487">
        <v>210</v>
      </c>
      <c r="AG487">
        <v>188</v>
      </c>
      <c r="AH487">
        <v>380</v>
      </c>
      <c r="AI487">
        <v>4.8355899999999999E-3</v>
      </c>
      <c r="AJ487">
        <v>2.9980658E-2</v>
      </c>
      <c r="AK487">
        <v>0.109284333</v>
      </c>
      <c r="AL487">
        <v>0.21179883899999999</v>
      </c>
      <c r="AM487">
        <v>0.12862669199999999</v>
      </c>
      <c r="AN487">
        <v>0.13926499000000001</v>
      </c>
      <c r="AO487">
        <v>0.101547389</v>
      </c>
      <c r="AP487">
        <v>9.0909090999999997E-2</v>
      </c>
      <c r="AQ487">
        <v>0.183752418</v>
      </c>
      <c r="AR487">
        <v>4724</v>
      </c>
      <c r="AS487">
        <v>223</v>
      </c>
      <c r="AT487">
        <v>114</v>
      </c>
      <c r="AU487">
        <v>87</v>
      </c>
      <c r="AV487">
        <v>277</v>
      </c>
      <c r="AW487">
        <v>65</v>
      </c>
      <c r="AX487">
        <v>167</v>
      </c>
      <c r="AY487">
        <v>97</v>
      </c>
      <c r="AZ487">
        <v>205</v>
      </c>
      <c r="BA487">
        <v>216</v>
      </c>
      <c r="BB487">
        <v>849</v>
      </c>
      <c r="BC487">
        <v>1013</v>
      </c>
      <c r="BD487">
        <v>308</v>
      </c>
      <c r="BE487">
        <v>525</v>
      </c>
      <c r="BF487">
        <v>376</v>
      </c>
      <c r="BG487">
        <v>126</v>
      </c>
      <c r="BH487">
        <v>76</v>
      </c>
      <c r="BI487">
        <v>44.2</v>
      </c>
      <c r="BJ487">
        <v>45</v>
      </c>
      <c r="BK487">
        <v>4.7205758E-2</v>
      </c>
      <c r="BL487">
        <v>2.4132091000000001E-2</v>
      </c>
      <c r="BM487">
        <v>1.8416596E-2</v>
      </c>
      <c r="BN487">
        <v>5.8636749000000002E-2</v>
      </c>
      <c r="BO487">
        <v>1.3759525999999999E-2</v>
      </c>
      <c r="BP487">
        <v>3.5351397E-2</v>
      </c>
      <c r="BQ487">
        <v>2.0533446E-2</v>
      </c>
      <c r="BR487">
        <v>4.3395428E-2</v>
      </c>
      <c r="BS487">
        <v>4.5723962999999999E-2</v>
      </c>
      <c r="BT487">
        <v>0.17972057599999999</v>
      </c>
      <c r="BU487">
        <v>0.214436918</v>
      </c>
      <c r="BV487">
        <v>6.5198984000000001E-2</v>
      </c>
      <c r="BW487">
        <v>0.111134632</v>
      </c>
      <c r="BX487">
        <v>7.9593565000000005E-2</v>
      </c>
      <c r="BY487">
        <v>2.6672312E-2</v>
      </c>
      <c r="BZ487">
        <v>1.6088061000000001E-2</v>
      </c>
      <c r="CA487">
        <v>24</v>
      </c>
      <c r="CB487">
        <v>11</v>
      </c>
      <c r="CC487">
        <v>28</v>
      </c>
      <c r="CD487">
        <v>0.31460674199999999</v>
      </c>
      <c r="CE487">
        <v>0.269662921</v>
      </c>
      <c r="CF487">
        <v>0.12359550599999999</v>
      </c>
      <c r="CG487" t="s">
        <v>164</v>
      </c>
      <c r="CH487" t="s">
        <v>2108</v>
      </c>
      <c r="CI487" t="s">
        <v>2104</v>
      </c>
      <c r="CJ487" t="s">
        <v>2101</v>
      </c>
      <c r="CK487" t="s">
        <v>2105</v>
      </c>
      <c r="CL487" t="s">
        <v>2109</v>
      </c>
    </row>
    <row r="488" spans="1:90">
      <c r="A488" s="1">
        <v>43952</v>
      </c>
      <c r="B488" t="s">
        <v>1595</v>
      </c>
      <c r="C488">
        <v>5422</v>
      </c>
      <c r="D488" t="s">
        <v>918</v>
      </c>
      <c r="E488">
        <v>2</v>
      </c>
      <c r="F488" t="s">
        <v>253</v>
      </c>
      <c r="G488" t="s">
        <v>144</v>
      </c>
      <c r="H488">
        <v>20</v>
      </c>
      <c r="I488" t="s">
        <v>228</v>
      </c>
      <c r="J488" t="s">
        <v>222</v>
      </c>
      <c r="K488">
        <v>120</v>
      </c>
      <c r="L488">
        <v>959626.66669999994</v>
      </c>
      <c r="M488">
        <v>2311</v>
      </c>
      <c r="N488">
        <v>3</v>
      </c>
      <c r="O488">
        <v>141</v>
      </c>
      <c r="P488">
        <v>561</v>
      </c>
      <c r="Q488">
        <v>656</v>
      </c>
      <c r="R488">
        <v>460</v>
      </c>
      <c r="S488">
        <v>490</v>
      </c>
      <c r="T488">
        <v>1.298139E-3</v>
      </c>
      <c r="U488">
        <v>6.1012548999999999E-2</v>
      </c>
      <c r="V488">
        <v>0.24275205499999999</v>
      </c>
      <c r="W488">
        <v>0.28385980100000002</v>
      </c>
      <c r="X488">
        <v>0.19904803099999999</v>
      </c>
      <c r="Y488">
        <v>0.21202942399999999</v>
      </c>
      <c r="Z488">
        <v>2</v>
      </c>
      <c r="AA488">
        <v>43</v>
      </c>
      <c r="AB488">
        <v>125</v>
      </c>
      <c r="AC488">
        <v>383</v>
      </c>
      <c r="AD488">
        <v>331</v>
      </c>
      <c r="AE488">
        <v>314</v>
      </c>
      <c r="AF488">
        <v>241</v>
      </c>
      <c r="AG488">
        <v>222</v>
      </c>
      <c r="AH488">
        <v>650</v>
      </c>
      <c r="AI488">
        <v>8.6542599999999998E-4</v>
      </c>
      <c r="AJ488">
        <v>1.8606663999999998E-2</v>
      </c>
      <c r="AK488">
        <v>5.4089139000000001E-2</v>
      </c>
      <c r="AL488">
        <v>0.16572912200000001</v>
      </c>
      <c r="AM488">
        <v>0.14322804</v>
      </c>
      <c r="AN488">
        <v>0.13587191700000001</v>
      </c>
      <c r="AO488">
        <v>0.10428386000000001</v>
      </c>
      <c r="AP488">
        <v>9.6062310999999997E-2</v>
      </c>
      <c r="AQ488">
        <v>0.28126352199999999</v>
      </c>
      <c r="AR488">
        <v>5725</v>
      </c>
      <c r="AS488">
        <v>245</v>
      </c>
      <c r="AT488">
        <v>154</v>
      </c>
      <c r="AU488">
        <v>108</v>
      </c>
      <c r="AV488">
        <v>315</v>
      </c>
      <c r="AW488">
        <v>68</v>
      </c>
      <c r="AX488">
        <v>143</v>
      </c>
      <c r="AY488">
        <v>96</v>
      </c>
      <c r="AZ488">
        <v>274</v>
      </c>
      <c r="BA488">
        <v>267</v>
      </c>
      <c r="BB488">
        <v>897</v>
      </c>
      <c r="BC488">
        <v>1362</v>
      </c>
      <c r="BD488">
        <v>483</v>
      </c>
      <c r="BE488">
        <v>669</v>
      </c>
      <c r="BF488">
        <v>441</v>
      </c>
      <c r="BG488">
        <v>120</v>
      </c>
      <c r="BH488">
        <v>83</v>
      </c>
      <c r="BI488">
        <v>45.1</v>
      </c>
      <c r="BJ488">
        <v>48</v>
      </c>
      <c r="BK488">
        <v>4.2794760000000001E-2</v>
      </c>
      <c r="BL488">
        <v>2.6899563000000001E-2</v>
      </c>
      <c r="BM488">
        <v>1.8864629000000001E-2</v>
      </c>
      <c r="BN488">
        <v>5.5021833999999999E-2</v>
      </c>
      <c r="BO488">
        <v>1.1877729E-2</v>
      </c>
      <c r="BP488">
        <v>2.4978166E-2</v>
      </c>
      <c r="BQ488">
        <v>1.6768558999999999E-2</v>
      </c>
      <c r="BR488">
        <v>4.7860262000000001E-2</v>
      </c>
      <c r="BS488">
        <v>4.6637554999999997E-2</v>
      </c>
      <c r="BT488">
        <v>0.15668122300000001</v>
      </c>
      <c r="BU488">
        <v>0.23790393000000001</v>
      </c>
      <c r="BV488">
        <v>8.4366811999999999E-2</v>
      </c>
      <c r="BW488">
        <v>0.116855895</v>
      </c>
      <c r="BX488">
        <v>7.7030567999999994E-2</v>
      </c>
      <c r="BY488">
        <v>2.0960698999999999E-2</v>
      </c>
      <c r="BZ488">
        <v>1.4497817E-2</v>
      </c>
      <c r="CA488">
        <v>52</v>
      </c>
      <c r="CB488">
        <v>14</v>
      </c>
      <c r="CC488">
        <v>23</v>
      </c>
      <c r="CD488">
        <v>0.19166666700000001</v>
      </c>
      <c r="CE488">
        <v>0.43333333299999999</v>
      </c>
      <c r="CF488">
        <v>0.116666667</v>
      </c>
      <c r="CG488" t="s">
        <v>164</v>
      </c>
      <c r="CH488" t="s">
        <v>2108</v>
      </c>
      <c r="CI488" t="s">
        <v>2104</v>
      </c>
      <c r="CJ488" t="s">
        <v>2101</v>
      </c>
      <c r="CK488" t="s">
        <v>2105</v>
      </c>
      <c r="CL488" t="s">
        <v>2109</v>
      </c>
    </row>
    <row r="489" spans="1:90">
      <c r="A489" s="1">
        <v>43968</v>
      </c>
      <c r="B489" t="s">
        <v>1596</v>
      </c>
      <c r="C489">
        <v>5422</v>
      </c>
      <c r="D489" t="s">
        <v>709</v>
      </c>
      <c r="E489">
        <v>1</v>
      </c>
      <c r="F489" t="s">
        <v>255</v>
      </c>
      <c r="G489" t="s">
        <v>125</v>
      </c>
      <c r="H489">
        <v>47</v>
      </c>
      <c r="I489" t="s">
        <v>201</v>
      </c>
      <c r="J489" t="s">
        <v>210</v>
      </c>
      <c r="K489">
        <v>112</v>
      </c>
      <c r="L489">
        <v>517449.16070000001</v>
      </c>
      <c r="M489">
        <v>2196</v>
      </c>
      <c r="N489">
        <v>1</v>
      </c>
      <c r="O489">
        <v>60</v>
      </c>
      <c r="P489">
        <v>259</v>
      </c>
      <c r="Q489">
        <v>863</v>
      </c>
      <c r="R489">
        <v>722</v>
      </c>
      <c r="S489">
        <v>291</v>
      </c>
      <c r="T489">
        <v>4.5537300000000002E-4</v>
      </c>
      <c r="U489">
        <v>2.7322404000000002E-2</v>
      </c>
      <c r="V489">
        <v>0.117941712</v>
      </c>
      <c r="W489">
        <v>0.39298725000000001</v>
      </c>
      <c r="X489">
        <v>0.32877959899999998</v>
      </c>
      <c r="Y489">
        <v>0.132513661</v>
      </c>
      <c r="Z489">
        <v>1</v>
      </c>
      <c r="AA489">
        <v>4</v>
      </c>
      <c r="AB489">
        <v>56</v>
      </c>
      <c r="AC489">
        <v>141</v>
      </c>
      <c r="AD489">
        <v>382</v>
      </c>
      <c r="AE489">
        <v>389</v>
      </c>
      <c r="AF489">
        <v>382</v>
      </c>
      <c r="AG489">
        <v>336</v>
      </c>
      <c r="AH489">
        <v>505</v>
      </c>
      <c r="AI489">
        <v>4.5537300000000002E-4</v>
      </c>
      <c r="AJ489">
        <v>1.8214940000000001E-3</v>
      </c>
      <c r="AK489">
        <v>2.5500911000000001E-2</v>
      </c>
      <c r="AL489">
        <v>6.4207650000000005E-2</v>
      </c>
      <c r="AM489">
        <v>0.17395264099999999</v>
      </c>
      <c r="AN489">
        <v>0.177140255</v>
      </c>
      <c r="AO489">
        <v>0.17395264099999999</v>
      </c>
      <c r="AP489">
        <v>0.15300546400000001</v>
      </c>
      <c r="AQ489">
        <v>0.22996357000000001</v>
      </c>
      <c r="AR489">
        <v>5537</v>
      </c>
      <c r="AS489">
        <v>227</v>
      </c>
      <c r="AT489">
        <v>204</v>
      </c>
      <c r="AU489">
        <v>142</v>
      </c>
      <c r="AV489">
        <v>406</v>
      </c>
      <c r="AW489">
        <v>88</v>
      </c>
      <c r="AX489">
        <v>175</v>
      </c>
      <c r="AY489">
        <v>129</v>
      </c>
      <c r="AZ489">
        <v>200</v>
      </c>
      <c r="BA489">
        <v>144</v>
      </c>
      <c r="BB489">
        <v>877</v>
      </c>
      <c r="BC489">
        <v>1283</v>
      </c>
      <c r="BD489">
        <v>404</v>
      </c>
      <c r="BE489">
        <v>678</v>
      </c>
      <c r="BF489">
        <v>427</v>
      </c>
      <c r="BG489">
        <v>109</v>
      </c>
      <c r="BH489">
        <v>44</v>
      </c>
      <c r="BI489">
        <v>43.7</v>
      </c>
      <c r="BJ489">
        <v>46</v>
      </c>
      <c r="BK489">
        <v>4.0996930000000001E-2</v>
      </c>
      <c r="BL489">
        <v>3.6843055999999999E-2</v>
      </c>
      <c r="BM489">
        <v>2.5645655999999999E-2</v>
      </c>
      <c r="BN489">
        <v>7.3324904999999996E-2</v>
      </c>
      <c r="BO489">
        <v>1.5893082999999999E-2</v>
      </c>
      <c r="BP489">
        <v>3.1605563000000003E-2</v>
      </c>
      <c r="BQ489">
        <v>2.3297814999999999E-2</v>
      </c>
      <c r="BR489">
        <v>3.6120643000000001E-2</v>
      </c>
      <c r="BS489">
        <v>2.6006863000000002E-2</v>
      </c>
      <c r="BT489">
        <v>0.15838901899999999</v>
      </c>
      <c r="BU489">
        <v>0.23171392499999999</v>
      </c>
      <c r="BV489">
        <v>7.2963699000000007E-2</v>
      </c>
      <c r="BW489">
        <v>0.12244898</v>
      </c>
      <c r="BX489">
        <v>7.7117572999999995E-2</v>
      </c>
      <c r="BY489">
        <v>1.9685749999999998E-2</v>
      </c>
      <c r="BZ489">
        <v>7.9465409999999997E-3</v>
      </c>
      <c r="CA489">
        <v>55</v>
      </c>
      <c r="CB489">
        <v>24</v>
      </c>
      <c r="CC489">
        <v>2</v>
      </c>
      <c r="CD489">
        <v>1.7857142999999999E-2</v>
      </c>
      <c r="CE489">
        <v>0.491071429</v>
      </c>
      <c r="CF489">
        <v>0.21428571399999999</v>
      </c>
      <c r="CG489" t="s">
        <v>164</v>
      </c>
      <c r="CH489" t="s">
        <v>2108</v>
      </c>
      <c r="CI489" t="s">
        <v>2104</v>
      </c>
      <c r="CJ489" t="s">
        <v>2101</v>
      </c>
      <c r="CK489" t="s">
        <v>2105</v>
      </c>
      <c r="CL489" t="s">
        <v>2109</v>
      </c>
    </row>
    <row r="490" spans="1:90">
      <c r="A490" s="1">
        <v>43953</v>
      </c>
      <c r="B490" t="s">
        <v>1597</v>
      </c>
      <c r="C490">
        <v>6825</v>
      </c>
      <c r="D490" t="s">
        <v>817</v>
      </c>
      <c r="E490">
        <v>1</v>
      </c>
      <c r="F490" t="s">
        <v>255</v>
      </c>
      <c r="G490" t="s">
        <v>114</v>
      </c>
      <c r="H490">
        <v>39</v>
      </c>
      <c r="I490" t="s">
        <v>228</v>
      </c>
      <c r="J490" t="s">
        <v>221</v>
      </c>
      <c r="K490">
        <v>183</v>
      </c>
      <c r="L490">
        <v>521078.28419999999</v>
      </c>
      <c r="M490">
        <v>3564</v>
      </c>
      <c r="N490">
        <v>1</v>
      </c>
      <c r="O490">
        <v>124</v>
      </c>
      <c r="P490">
        <v>783</v>
      </c>
      <c r="Q490">
        <v>1920</v>
      </c>
      <c r="R490">
        <v>598</v>
      </c>
      <c r="S490">
        <v>138</v>
      </c>
      <c r="T490">
        <v>2.8058400000000001E-4</v>
      </c>
      <c r="U490">
        <v>3.4792367999999997E-2</v>
      </c>
      <c r="V490">
        <v>0.21969696999999999</v>
      </c>
      <c r="W490">
        <v>0.53872053900000005</v>
      </c>
      <c r="X490">
        <v>0.16778900099999999</v>
      </c>
      <c r="Y490">
        <v>3.8720538999999998E-2</v>
      </c>
      <c r="Z490">
        <v>3</v>
      </c>
      <c r="AA490">
        <v>23</v>
      </c>
      <c r="AB490">
        <v>144</v>
      </c>
      <c r="AC490">
        <v>433</v>
      </c>
      <c r="AD490">
        <v>924</v>
      </c>
      <c r="AE490">
        <v>1067</v>
      </c>
      <c r="AF490">
        <v>518</v>
      </c>
      <c r="AG490">
        <v>304</v>
      </c>
      <c r="AH490">
        <v>148</v>
      </c>
      <c r="AI490">
        <v>8.4175099999999996E-4</v>
      </c>
      <c r="AJ490">
        <v>6.4534229999999998E-3</v>
      </c>
      <c r="AK490">
        <v>4.0404040000000002E-2</v>
      </c>
      <c r="AL490">
        <v>0.12149270500000001</v>
      </c>
      <c r="AM490">
        <v>0.25925925900000002</v>
      </c>
      <c r="AN490">
        <v>0.29938271599999999</v>
      </c>
      <c r="AO490">
        <v>0.145342312</v>
      </c>
      <c r="AP490">
        <v>8.5297418999999999E-2</v>
      </c>
      <c r="AQ490">
        <v>4.1526374999999997E-2</v>
      </c>
      <c r="AR490">
        <v>9009</v>
      </c>
      <c r="AS490">
        <v>457</v>
      </c>
      <c r="AT490">
        <v>313</v>
      </c>
      <c r="AU490">
        <v>195</v>
      </c>
      <c r="AV490">
        <v>556</v>
      </c>
      <c r="AW490">
        <v>107</v>
      </c>
      <c r="AX490">
        <v>225</v>
      </c>
      <c r="AY490">
        <v>179</v>
      </c>
      <c r="AZ490">
        <v>413</v>
      </c>
      <c r="BA490">
        <v>353</v>
      </c>
      <c r="BB490">
        <v>1698</v>
      </c>
      <c r="BC490">
        <v>1949</v>
      </c>
      <c r="BD490">
        <v>689</v>
      </c>
      <c r="BE490">
        <v>996</v>
      </c>
      <c r="BF490">
        <v>631</v>
      </c>
      <c r="BG490">
        <v>174</v>
      </c>
      <c r="BH490">
        <v>74</v>
      </c>
      <c r="BI490">
        <v>43</v>
      </c>
      <c r="BJ490">
        <v>45</v>
      </c>
      <c r="BK490">
        <v>5.0727051000000002E-2</v>
      </c>
      <c r="BL490">
        <v>3.4743034999999999E-2</v>
      </c>
      <c r="BM490">
        <v>2.1645022E-2</v>
      </c>
      <c r="BN490">
        <v>6.1716062000000002E-2</v>
      </c>
      <c r="BO490">
        <v>1.1877011999999999E-2</v>
      </c>
      <c r="BP490">
        <v>2.4975025000000001E-2</v>
      </c>
      <c r="BQ490">
        <v>1.9869020000000001E-2</v>
      </c>
      <c r="BR490">
        <v>4.5843045999999998E-2</v>
      </c>
      <c r="BS490">
        <v>3.9183039000000003E-2</v>
      </c>
      <c r="BT490">
        <v>0.18847818799999999</v>
      </c>
      <c r="BU490">
        <v>0.216339216</v>
      </c>
      <c r="BV490">
        <v>7.6479076000000007E-2</v>
      </c>
      <c r="BW490">
        <v>0.110556111</v>
      </c>
      <c r="BX490">
        <v>7.0041069999999997E-2</v>
      </c>
      <c r="BY490">
        <v>1.9314019000000002E-2</v>
      </c>
      <c r="BZ490">
        <v>8.2140080000000001E-3</v>
      </c>
      <c r="CA490">
        <v>38</v>
      </c>
      <c r="CB490">
        <v>97</v>
      </c>
      <c r="CC490">
        <v>14</v>
      </c>
      <c r="CD490">
        <v>7.6502732000000004E-2</v>
      </c>
      <c r="CE490">
        <v>0.207650273</v>
      </c>
      <c r="CF490">
        <v>0.53005464499999999</v>
      </c>
      <c r="CG490" t="s">
        <v>162</v>
      </c>
      <c r="CH490" t="s">
        <v>2113</v>
      </c>
      <c r="CI490" t="s">
        <v>2111</v>
      </c>
      <c r="CJ490" t="s">
        <v>2114</v>
      </c>
      <c r="CK490" t="s">
        <v>2105</v>
      </c>
      <c r="CL490" t="s">
        <v>2112</v>
      </c>
    </row>
    <row r="491" spans="1:90">
      <c r="A491" s="1">
        <v>43952</v>
      </c>
      <c r="B491" t="s">
        <v>1598</v>
      </c>
      <c r="C491">
        <v>2342</v>
      </c>
      <c r="D491" t="s">
        <v>580</v>
      </c>
      <c r="E491">
        <v>1</v>
      </c>
      <c r="F491" t="s">
        <v>253</v>
      </c>
      <c r="G491" t="s">
        <v>85</v>
      </c>
      <c r="H491">
        <v>27</v>
      </c>
      <c r="I491" t="s">
        <v>201</v>
      </c>
      <c r="J491" t="s">
        <v>173</v>
      </c>
      <c r="K491">
        <v>168</v>
      </c>
      <c r="L491">
        <v>226293.21429999999</v>
      </c>
      <c r="M491">
        <v>4202</v>
      </c>
      <c r="N491">
        <v>5</v>
      </c>
      <c r="O491">
        <v>535</v>
      </c>
      <c r="P491">
        <v>1552</v>
      </c>
      <c r="Q491">
        <v>1795</v>
      </c>
      <c r="R491">
        <v>271</v>
      </c>
      <c r="S491">
        <v>44</v>
      </c>
      <c r="T491">
        <v>1.18991E-3</v>
      </c>
      <c r="U491">
        <v>0.12732032400000001</v>
      </c>
      <c r="V491">
        <v>0.36934792999999999</v>
      </c>
      <c r="W491">
        <v>0.427177535</v>
      </c>
      <c r="X491">
        <v>6.4493098999999998E-2</v>
      </c>
      <c r="Y491">
        <v>1.0471204E-2</v>
      </c>
      <c r="Z491">
        <v>32</v>
      </c>
      <c r="AA491">
        <v>112</v>
      </c>
      <c r="AB491">
        <v>498</v>
      </c>
      <c r="AC491">
        <v>1279</v>
      </c>
      <c r="AD491">
        <v>1007</v>
      </c>
      <c r="AE491">
        <v>930</v>
      </c>
      <c r="AF491">
        <v>197</v>
      </c>
      <c r="AG491">
        <v>93</v>
      </c>
      <c r="AH491">
        <v>54</v>
      </c>
      <c r="AI491">
        <v>7.6154209999999998E-3</v>
      </c>
      <c r="AJ491">
        <v>2.6653974E-2</v>
      </c>
      <c r="AK491">
        <v>0.118514993</v>
      </c>
      <c r="AL491">
        <v>0.304378867</v>
      </c>
      <c r="AM491">
        <v>0.239647787</v>
      </c>
      <c r="AN491">
        <v>0.22132317900000001</v>
      </c>
      <c r="AO491">
        <v>4.6882436999999999E-2</v>
      </c>
      <c r="AP491">
        <v>2.2132318000000002E-2</v>
      </c>
      <c r="AQ491">
        <v>1.2851023E-2</v>
      </c>
      <c r="AR491">
        <v>9574</v>
      </c>
      <c r="AS491">
        <v>917</v>
      </c>
      <c r="AT491">
        <v>398</v>
      </c>
      <c r="AU491">
        <v>237</v>
      </c>
      <c r="AV491">
        <v>586</v>
      </c>
      <c r="AW491">
        <v>126</v>
      </c>
      <c r="AX491">
        <v>237</v>
      </c>
      <c r="AY491">
        <v>255</v>
      </c>
      <c r="AZ491">
        <v>699</v>
      </c>
      <c r="BA491">
        <v>753</v>
      </c>
      <c r="BB491">
        <v>1836</v>
      </c>
      <c r="BC491">
        <v>1638</v>
      </c>
      <c r="BD491">
        <v>502</v>
      </c>
      <c r="BE491">
        <v>667</v>
      </c>
      <c r="BF491">
        <v>482</v>
      </c>
      <c r="BG491">
        <v>169</v>
      </c>
      <c r="BH491">
        <v>72</v>
      </c>
      <c r="BI491">
        <v>36.4</v>
      </c>
      <c r="BJ491">
        <v>34</v>
      </c>
      <c r="BK491">
        <v>9.5780238000000004E-2</v>
      </c>
      <c r="BL491">
        <v>4.1570920999999997E-2</v>
      </c>
      <c r="BM491">
        <v>2.4754544E-2</v>
      </c>
      <c r="BN491">
        <v>6.1207437000000003E-2</v>
      </c>
      <c r="BO491">
        <v>1.3160643E-2</v>
      </c>
      <c r="BP491">
        <v>2.4754544E-2</v>
      </c>
      <c r="BQ491">
        <v>2.6634635E-2</v>
      </c>
      <c r="BR491">
        <v>7.3010236000000006E-2</v>
      </c>
      <c r="BS491">
        <v>7.8650512000000006E-2</v>
      </c>
      <c r="BT491">
        <v>0.19176937499999999</v>
      </c>
      <c r="BU491">
        <v>0.17108836399999999</v>
      </c>
      <c r="BV491">
        <v>5.2433674999999999E-2</v>
      </c>
      <c r="BW491">
        <v>6.9667850000000003E-2</v>
      </c>
      <c r="BX491">
        <v>5.0344684000000001E-2</v>
      </c>
      <c r="BY491">
        <v>1.7651974000000001E-2</v>
      </c>
      <c r="BZ491">
        <v>7.5203680000000004E-3</v>
      </c>
      <c r="CA491">
        <v>6</v>
      </c>
      <c r="CB491">
        <v>47</v>
      </c>
      <c r="CC491">
        <v>26</v>
      </c>
      <c r="CD491">
        <v>0.15476190500000001</v>
      </c>
      <c r="CE491">
        <v>3.5714285999999998E-2</v>
      </c>
      <c r="CF491">
        <v>0.27976190499999998</v>
      </c>
      <c r="CG491" t="s">
        <v>158</v>
      </c>
      <c r="CH491" t="s">
        <v>2099</v>
      </c>
      <c r="CI491" t="s">
        <v>2100</v>
      </c>
      <c r="CJ491" t="s">
        <v>2101</v>
      </c>
      <c r="CK491" t="s">
        <v>2102</v>
      </c>
      <c r="CL491" t="s">
        <v>2103</v>
      </c>
    </row>
    <row r="492" spans="1:90">
      <c r="A492" s="1">
        <v>43972</v>
      </c>
      <c r="B492" t="s">
        <v>1599</v>
      </c>
      <c r="C492">
        <v>1765</v>
      </c>
      <c r="D492" t="s">
        <v>576</v>
      </c>
      <c r="E492">
        <v>1</v>
      </c>
      <c r="F492" t="s">
        <v>255</v>
      </c>
      <c r="G492" t="s">
        <v>68</v>
      </c>
      <c r="H492">
        <v>17</v>
      </c>
      <c r="I492" t="s">
        <v>201</v>
      </c>
      <c r="J492" t="s">
        <v>181</v>
      </c>
      <c r="K492">
        <v>170</v>
      </c>
      <c r="L492">
        <v>238859.99410000001</v>
      </c>
      <c r="M492">
        <v>3770</v>
      </c>
      <c r="N492">
        <v>6</v>
      </c>
      <c r="O492">
        <v>422</v>
      </c>
      <c r="P492">
        <v>841</v>
      </c>
      <c r="Q492">
        <v>2183</v>
      </c>
      <c r="R492">
        <v>259</v>
      </c>
      <c r="S492">
        <v>59</v>
      </c>
      <c r="T492">
        <v>1.591512E-3</v>
      </c>
      <c r="U492">
        <v>0.11193634</v>
      </c>
      <c r="V492">
        <v>0.22307692300000001</v>
      </c>
      <c r="W492">
        <v>0.57904509299999996</v>
      </c>
      <c r="X492">
        <v>6.8700264999999996E-2</v>
      </c>
      <c r="Y492">
        <v>1.5649867000000001E-2</v>
      </c>
      <c r="Z492">
        <v>17</v>
      </c>
      <c r="AA492">
        <v>133</v>
      </c>
      <c r="AB492">
        <v>381</v>
      </c>
      <c r="AC492">
        <v>497</v>
      </c>
      <c r="AD492">
        <v>1221</v>
      </c>
      <c r="AE492">
        <v>1125</v>
      </c>
      <c r="AF492">
        <v>261</v>
      </c>
      <c r="AG492">
        <v>88</v>
      </c>
      <c r="AH492">
        <v>47</v>
      </c>
      <c r="AI492">
        <v>4.5092839999999997E-3</v>
      </c>
      <c r="AJ492">
        <v>3.5278515000000003E-2</v>
      </c>
      <c r="AK492">
        <v>0.10106100799999999</v>
      </c>
      <c r="AL492">
        <v>0.13183023899999999</v>
      </c>
      <c r="AM492">
        <v>0.323872679</v>
      </c>
      <c r="AN492">
        <v>0.29840848800000003</v>
      </c>
      <c r="AO492">
        <v>6.9230768999999998E-2</v>
      </c>
      <c r="AP492">
        <v>2.3342175E-2</v>
      </c>
      <c r="AQ492">
        <v>1.2466843999999999E-2</v>
      </c>
      <c r="AR492">
        <v>9181</v>
      </c>
      <c r="AS492">
        <v>698</v>
      </c>
      <c r="AT492">
        <v>385</v>
      </c>
      <c r="AU492">
        <v>227</v>
      </c>
      <c r="AV492">
        <v>613</v>
      </c>
      <c r="AW492">
        <v>143</v>
      </c>
      <c r="AX492">
        <v>242</v>
      </c>
      <c r="AY492">
        <v>249</v>
      </c>
      <c r="AZ492">
        <v>597</v>
      </c>
      <c r="BA492">
        <v>628</v>
      </c>
      <c r="BB492">
        <v>1980</v>
      </c>
      <c r="BC492">
        <v>1603</v>
      </c>
      <c r="BD492">
        <v>461</v>
      </c>
      <c r="BE492">
        <v>749</v>
      </c>
      <c r="BF492">
        <v>424</v>
      </c>
      <c r="BG492">
        <v>124</v>
      </c>
      <c r="BH492">
        <v>58</v>
      </c>
      <c r="BI492">
        <v>37</v>
      </c>
      <c r="BJ492">
        <v>35</v>
      </c>
      <c r="BK492">
        <v>7.6026576999999998E-2</v>
      </c>
      <c r="BL492">
        <v>4.1934430000000002E-2</v>
      </c>
      <c r="BM492">
        <v>2.4724975E-2</v>
      </c>
      <c r="BN492">
        <v>6.6768326000000003E-2</v>
      </c>
      <c r="BO492">
        <v>1.5575645000000001E-2</v>
      </c>
      <c r="BP492">
        <v>2.6358784E-2</v>
      </c>
      <c r="BQ492">
        <v>2.7121229E-2</v>
      </c>
      <c r="BR492">
        <v>6.5025596000000005E-2</v>
      </c>
      <c r="BS492">
        <v>6.8402135000000003E-2</v>
      </c>
      <c r="BT492">
        <v>0.215662782</v>
      </c>
      <c r="BU492">
        <v>0.17459971699999999</v>
      </c>
      <c r="BV492">
        <v>5.0212395E-2</v>
      </c>
      <c r="BW492">
        <v>8.1581527000000001E-2</v>
      </c>
      <c r="BX492">
        <v>4.6182332999999999E-2</v>
      </c>
      <c r="BY492">
        <v>1.3506153999999999E-2</v>
      </c>
      <c r="BZ492">
        <v>6.317395E-3</v>
      </c>
      <c r="CA492">
        <v>12</v>
      </c>
      <c r="CB492">
        <v>43</v>
      </c>
      <c r="CC492">
        <v>33</v>
      </c>
      <c r="CD492">
        <v>0.194117647</v>
      </c>
      <c r="CE492">
        <v>7.0588234999999999E-2</v>
      </c>
      <c r="CF492">
        <v>0.25294117599999999</v>
      </c>
      <c r="CG492" t="s">
        <v>157</v>
      </c>
      <c r="CH492" t="s">
        <v>2108</v>
      </c>
      <c r="CI492" t="s">
        <v>2100</v>
      </c>
      <c r="CJ492" t="s">
        <v>2101</v>
      </c>
      <c r="CK492" t="s">
        <v>2102</v>
      </c>
      <c r="CL492" t="s">
        <v>2109</v>
      </c>
    </row>
    <row r="493" spans="1:90">
      <c r="A493" s="1">
        <v>43954</v>
      </c>
      <c r="B493" t="s">
        <v>1600</v>
      </c>
      <c r="C493">
        <v>2342</v>
      </c>
      <c r="D493" t="s">
        <v>417</v>
      </c>
      <c r="E493">
        <v>1</v>
      </c>
      <c r="F493" t="s">
        <v>255</v>
      </c>
      <c r="G493" t="s">
        <v>68</v>
      </c>
      <c r="H493">
        <v>18</v>
      </c>
      <c r="I493" t="s">
        <v>201</v>
      </c>
      <c r="J493" t="s">
        <v>181</v>
      </c>
      <c r="K493">
        <v>170</v>
      </c>
      <c r="L493">
        <v>238859.99410000001</v>
      </c>
      <c r="M493">
        <v>3770</v>
      </c>
      <c r="N493">
        <v>6</v>
      </c>
      <c r="O493">
        <v>422</v>
      </c>
      <c r="P493">
        <v>841</v>
      </c>
      <c r="Q493">
        <v>2183</v>
      </c>
      <c r="R493">
        <v>259</v>
      </c>
      <c r="S493">
        <v>59</v>
      </c>
      <c r="T493">
        <v>1.591512E-3</v>
      </c>
      <c r="U493">
        <v>0.11193634</v>
      </c>
      <c r="V493">
        <v>0.22307692300000001</v>
      </c>
      <c r="W493">
        <v>0.57904509299999996</v>
      </c>
      <c r="X493">
        <v>6.8700264999999996E-2</v>
      </c>
      <c r="Y493">
        <v>1.5649867000000001E-2</v>
      </c>
      <c r="Z493">
        <v>17</v>
      </c>
      <c r="AA493">
        <v>133</v>
      </c>
      <c r="AB493">
        <v>381</v>
      </c>
      <c r="AC493">
        <v>497</v>
      </c>
      <c r="AD493">
        <v>1221</v>
      </c>
      <c r="AE493">
        <v>1125</v>
      </c>
      <c r="AF493">
        <v>261</v>
      </c>
      <c r="AG493">
        <v>88</v>
      </c>
      <c r="AH493">
        <v>47</v>
      </c>
      <c r="AI493">
        <v>4.5092839999999997E-3</v>
      </c>
      <c r="AJ493">
        <v>3.5278515000000003E-2</v>
      </c>
      <c r="AK493">
        <v>0.10106100799999999</v>
      </c>
      <c r="AL493">
        <v>0.13183023899999999</v>
      </c>
      <c r="AM493">
        <v>0.323872679</v>
      </c>
      <c r="AN493">
        <v>0.29840848800000003</v>
      </c>
      <c r="AO493">
        <v>6.9230768999999998E-2</v>
      </c>
      <c r="AP493">
        <v>2.3342175E-2</v>
      </c>
      <c r="AQ493">
        <v>1.2466843999999999E-2</v>
      </c>
      <c r="AR493">
        <v>9181</v>
      </c>
      <c r="AS493">
        <v>698</v>
      </c>
      <c r="AT493">
        <v>385</v>
      </c>
      <c r="AU493">
        <v>227</v>
      </c>
      <c r="AV493">
        <v>613</v>
      </c>
      <c r="AW493">
        <v>143</v>
      </c>
      <c r="AX493">
        <v>242</v>
      </c>
      <c r="AY493">
        <v>249</v>
      </c>
      <c r="AZ493">
        <v>597</v>
      </c>
      <c r="BA493">
        <v>628</v>
      </c>
      <c r="BB493">
        <v>1980</v>
      </c>
      <c r="BC493">
        <v>1603</v>
      </c>
      <c r="BD493">
        <v>461</v>
      </c>
      <c r="BE493">
        <v>749</v>
      </c>
      <c r="BF493">
        <v>424</v>
      </c>
      <c r="BG493">
        <v>124</v>
      </c>
      <c r="BH493">
        <v>58</v>
      </c>
      <c r="BI493">
        <v>37</v>
      </c>
      <c r="BJ493">
        <v>35</v>
      </c>
      <c r="BK493">
        <v>7.6026576999999998E-2</v>
      </c>
      <c r="BL493">
        <v>4.1934430000000002E-2</v>
      </c>
      <c r="BM493">
        <v>2.4724975E-2</v>
      </c>
      <c r="BN493">
        <v>6.6768326000000003E-2</v>
      </c>
      <c r="BO493">
        <v>1.5575645000000001E-2</v>
      </c>
      <c r="BP493">
        <v>2.6358784E-2</v>
      </c>
      <c r="BQ493">
        <v>2.7121229E-2</v>
      </c>
      <c r="BR493">
        <v>6.5025596000000005E-2</v>
      </c>
      <c r="BS493">
        <v>6.8402135000000003E-2</v>
      </c>
      <c r="BT493">
        <v>0.215662782</v>
      </c>
      <c r="BU493">
        <v>0.17459971699999999</v>
      </c>
      <c r="BV493">
        <v>5.0212395E-2</v>
      </c>
      <c r="BW493">
        <v>8.1581527000000001E-2</v>
      </c>
      <c r="BX493">
        <v>4.6182332999999999E-2</v>
      </c>
      <c r="BY493">
        <v>1.3506153999999999E-2</v>
      </c>
      <c r="BZ493">
        <v>6.317395E-3</v>
      </c>
      <c r="CA493">
        <v>12</v>
      </c>
      <c r="CB493">
        <v>43</v>
      </c>
      <c r="CC493">
        <v>33</v>
      </c>
      <c r="CD493">
        <v>0.194117647</v>
      </c>
      <c r="CE493">
        <v>7.0588234999999999E-2</v>
      </c>
      <c r="CF493">
        <v>0.25294117599999999</v>
      </c>
      <c r="CG493" t="s">
        <v>158</v>
      </c>
      <c r="CH493" t="s">
        <v>2099</v>
      </c>
      <c r="CI493" t="s">
        <v>2100</v>
      </c>
      <c r="CJ493" t="s">
        <v>2101</v>
      </c>
      <c r="CK493" t="s">
        <v>2102</v>
      </c>
      <c r="CL493" t="s">
        <v>2103</v>
      </c>
    </row>
    <row r="494" spans="1:90">
      <c r="A494" s="1">
        <v>43967</v>
      </c>
      <c r="B494" t="s">
        <v>1601</v>
      </c>
      <c r="C494">
        <v>5422</v>
      </c>
      <c r="D494" t="s">
        <v>979</v>
      </c>
      <c r="E494">
        <v>3</v>
      </c>
      <c r="F494" t="s">
        <v>255</v>
      </c>
      <c r="G494" t="s">
        <v>138</v>
      </c>
      <c r="H494">
        <v>26</v>
      </c>
      <c r="I494" t="s">
        <v>228</v>
      </c>
      <c r="J494" t="s">
        <v>213</v>
      </c>
      <c r="K494">
        <v>83</v>
      </c>
      <c r="L494">
        <v>798354.75899999996</v>
      </c>
      <c r="M494">
        <v>1111</v>
      </c>
      <c r="N494">
        <v>0</v>
      </c>
      <c r="O494">
        <v>80</v>
      </c>
      <c r="P494">
        <v>255</v>
      </c>
      <c r="Q494">
        <v>338</v>
      </c>
      <c r="R494">
        <v>256</v>
      </c>
      <c r="S494">
        <v>182</v>
      </c>
      <c r="T494">
        <v>0</v>
      </c>
      <c r="U494">
        <v>7.2007201000000007E-2</v>
      </c>
      <c r="V494">
        <v>0.229522952</v>
      </c>
      <c r="W494">
        <v>0.30423042300000003</v>
      </c>
      <c r="X494">
        <v>0.23042304199999999</v>
      </c>
      <c r="Y494">
        <v>0.16381638200000001</v>
      </c>
      <c r="Z494">
        <v>1</v>
      </c>
      <c r="AA494">
        <v>21</v>
      </c>
      <c r="AB494">
        <v>70</v>
      </c>
      <c r="AC494">
        <v>130</v>
      </c>
      <c r="AD494">
        <v>198</v>
      </c>
      <c r="AE494">
        <v>183</v>
      </c>
      <c r="AF494">
        <v>137</v>
      </c>
      <c r="AG494">
        <v>130</v>
      </c>
      <c r="AH494">
        <v>241</v>
      </c>
      <c r="AI494">
        <v>9.0008999999999998E-4</v>
      </c>
      <c r="AJ494">
        <v>1.8901890000000001E-2</v>
      </c>
      <c r="AK494">
        <v>6.3006301000000001E-2</v>
      </c>
      <c r="AL494">
        <v>0.117011701</v>
      </c>
      <c r="AM494">
        <v>0.178217822</v>
      </c>
      <c r="AN494">
        <v>0.164716472</v>
      </c>
      <c r="AO494">
        <v>0.123312331</v>
      </c>
      <c r="AP494">
        <v>0.117011701</v>
      </c>
      <c r="AQ494">
        <v>0.216921692</v>
      </c>
      <c r="AR494">
        <v>2675</v>
      </c>
      <c r="AS494">
        <v>173</v>
      </c>
      <c r="AT494">
        <v>101</v>
      </c>
      <c r="AU494">
        <v>62</v>
      </c>
      <c r="AV494">
        <v>177</v>
      </c>
      <c r="AW494">
        <v>29</v>
      </c>
      <c r="AX494">
        <v>63</v>
      </c>
      <c r="AY494">
        <v>46</v>
      </c>
      <c r="AZ494">
        <v>92</v>
      </c>
      <c r="BA494">
        <v>102</v>
      </c>
      <c r="BB494">
        <v>542</v>
      </c>
      <c r="BC494">
        <v>616</v>
      </c>
      <c r="BD494">
        <v>170</v>
      </c>
      <c r="BE494">
        <v>243</v>
      </c>
      <c r="BF494">
        <v>175</v>
      </c>
      <c r="BG494">
        <v>56</v>
      </c>
      <c r="BH494">
        <v>28</v>
      </c>
      <c r="BI494">
        <v>41.8</v>
      </c>
      <c r="BJ494">
        <v>44</v>
      </c>
      <c r="BK494">
        <v>6.4672896999999993E-2</v>
      </c>
      <c r="BL494">
        <v>3.7757009000000001E-2</v>
      </c>
      <c r="BM494">
        <v>2.3177570000000002E-2</v>
      </c>
      <c r="BN494">
        <v>6.6168223999999998E-2</v>
      </c>
      <c r="BO494">
        <v>1.0841121E-2</v>
      </c>
      <c r="BP494">
        <v>2.3551401999999999E-2</v>
      </c>
      <c r="BQ494">
        <v>1.7196262E-2</v>
      </c>
      <c r="BR494">
        <v>3.4392523000000001E-2</v>
      </c>
      <c r="BS494">
        <v>3.8130840999999999E-2</v>
      </c>
      <c r="BT494">
        <v>0.202616822</v>
      </c>
      <c r="BU494">
        <v>0.23028037400000001</v>
      </c>
      <c r="BV494">
        <v>6.3551402000000007E-2</v>
      </c>
      <c r="BW494">
        <v>9.0841120999999997E-2</v>
      </c>
      <c r="BX494">
        <v>6.5420561000000002E-2</v>
      </c>
      <c r="BY494">
        <v>2.0934578999999998E-2</v>
      </c>
      <c r="BZ494">
        <v>1.0467290000000001E-2</v>
      </c>
      <c r="CA494">
        <v>24</v>
      </c>
      <c r="CB494">
        <v>16</v>
      </c>
      <c r="CC494">
        <v>30</v>
      </c>
      <c r="CD494">
        <v>0.36144578300000002</v>
      </c>
      <c r="CE494">
        <v>0.289156627</v>
      </c>
      <c r="CF494">
        <v>0.19277108400000001</v>
      </c>
      <c r="CG494" t="s">
        <v>164</v>
      </c>
      <c r="CH494" t="s">
        <v>2108</v>
      </c>
      <c r="CI494" t="s">
        <v>2104</v>
      </c>
      <c r="CJ494" t="s">
        <v>2101</v>
      </c>
      <c r="CK494" t="s">
        <v>2105</v>
      </c>
      <c r="CL494" t="s">
        <v>2109</v>
      </c>
    </row>
    <row r="495" spans="1:90">
      <c r="A495" s="1">
        <v>43975</v>
      </c>
      <c r="B495" t="s">
        <v>1602</v>
      </c>
      <c r="C495">
        <v>1765</v>
      </c>
      <c r="D495" t="s">
        <v>514</v>
      </c>
      <c r="E495">
        <v>2</v>
      </c>
      <c r="F495" t="s">
        <v>255</v>
      </c>
      <c r="G495" t="s">
        <v>104</v>
      </c>
      <c r="H495">
        <v>36</v>
      </c>
      <c r="I495" t="s">
        <v>201</v>
      </c>
      <c r="J495" t="s">
        <v>175</v>
      </c>
      <c r="K495">
        <v>294</v>
      </c>
      <c r="L495">
        <v>237800.95240000001</v>
      </c>
      <c r="M495">
        <v>3452</v>
      </c>
      <c r="N495">
        <v>5</v>
      </c>
      <c r="O495">
        <v>207</v>
      </c>
      <c r="P495">
        <v>586</v>
      </c>
      <c r="Q495">
        <v>2250</v>
      </c>
      <c r="R495">
        <v>334</v>
      </c>
      <c r="S495">
        <v>70</v>
      </c>
      <c r="T495">
        <v>1.448436E-3</v>
      </c>
      <c r="U495">
        <v>5.9965237999999997E-2</v>
      </c>
      <c r="V495">
        <v>0.169756663</v>
      </c>
      <c r="W495">
        <v>0.65179606000000001</v>
      </c>
      <c r="X495">
        <v>9.6755504000000006E-2</v>
      </c>
      <c r="Y495">
        <v>2.02781E-2</v>
      </c>
      <c r="Z495">
        <v>19</v>
      </c>
      <c r="AA495">
        <v>74</v>
      </c>
      <c r="AB495">
        <v>212</v>
      </c>
      <c r="AC495">
        <v>375</v>
      </c>
      <c r="AD495">
        <v>1187</v>
      </c>
      <c r="AE495">
        <v>1032</v>
      </c>
      <c r="AF495">
        <v>363</v>
      </c>
      <c r="AG495">
        <v>121</v>
      </c>
      <c r="AH495">
        <v>69</v>
      </c>
      <c r="AI495">
        <v>5.5040560000000002E-3</v>
      </c>
      <c r="AJ495">
        <v>2.1436848000000001E-2</v>
      </c>
      <c r="AK495">
        <v>6.1413673000000002E-2</v>
      </c>
      <c r="AL495">
        <v>0.108632677</v>
      </c>
      <c r="AM495">
        <v>0.34385863300000002</v>
      </c>
      <c r="AN495">
        <v>0.29895712600000002</v>
      </c>
      <c r="AO495">
        <v>0.10515643099999999</v>
      </c>
      <c r="AP495">
        <v>3.5052144E-2</v>
      </c>
      <c r="AQ495">
        <v>1.9988413E-2</v>
      </c>
      <c r="AR495">
        <v>8316</v>
      </c>
      <c r="AS495">
        <v>546</v>
      </c>
      <c r="AT495">
        <v>286</v>
      </c>
      <c r="AU495">
        <v>182</v>
      </c>
      <c r="AV495">
        <v>454</v>
      </c>
      <c r="AW495">
        <v>90</v>
      </c>
      <c r="AX495">
        <v>201</v>
      </c>
      <c r="AY495">
        <v>216</v>
      </c>
      <c r="AZ495">
        <v>528</v>
      </c>
      <c r="BA495">
        <v>537</v>
      </c>
      <c r="BB495">
        <v>1621</v>
      </c>
      <c r="BC495">
        <v>1591</v>
      </c>
      <c r="BD495">
        <v>494</v>
      </c>
      <c r="BE495">
        <v>745</v>
      </c>
      <c r="BF495">
        <v>569</v>
      </c>
      <c r="BG495">
        <v>158</v>
      </c>
      <c r="BH495">
        <v>98</v>
      </c>
      <c r="BI495">
        <v>40.6</v>
      </c>
      <c r="BJ495">
        <v>40</v>
      </c>
      <c r="BK495">
        <v>6.5656566E-2</v>
      </c>
      <c r="BL495">
        <v>3.4391534000000001E-2</v>
      </c>
      <c r="BM495">
        <v>2.1885522000000001E-2</v>
      </c>
      <c r="BN495">
        <v>5.4593555000000002E-2</v>
      </c>
      <c r="BO495">
        <v>1.0822511E-2</v>
      </c>
      <c r="BP495">
        <v>2.4170273999999999E-2</v>
      </c>
      <c r="BQ495">
        <v>2.5974026000000001E-2</v>
      </c>
      <c r="BR495">
        <v>6.3492063000000001E-2</v>
      </c>
      <c r="BS495">
        <v>6.4574314999999993E-2</v>
      </c>
      <c r="BT495">
        <v>0.194925445</v>
      </c>
      <c r="BU495">
        <v>0.19131794099999999</v>
      </c>
      <c r="BV495">
        <v>5.9403559000000002E-2</v>
      </c>
      <c r="BW495">
        <v>8.958634E-2</v>
      </c>
      <c r="BX495">
        <v>6.8422317999999996E-2</v>
      </c>
      <c r="BY495">
        <v>1.8999518999999999E-2</v>
      </c>
      <c r="BZ495">
        <v>1.1784512E-2</v>
      </c>
      <c r="CA495">
        <v>16</v>
      </c>
      <c r="CB495">
        <v>75</v>
      </c>
      <c r="CC495">
        <v>102</v>
      </c>
      <c r="CD495">
        <v>0.346938776</v>
      </c>
      <c r="CE495">
        <v>5.4421769000000002E-2</v>
      </c>
      <c r="CF495">
        <v>0.255102041</v>
      </c>
      <c r="CG495" t="s">
        <v>157</v>
      </c>
      <c r="CH495" t="s">
        <v>2108</v>
      </c>
      <c r="CI495" t="s">
        <v>2100</v>
      </c>
      <c r="CJ495" t="s">
        <v>2101</v>
      </c>
      <c r="CK495" t="s">
        <v>2102</v>
      </c>
      <c r="CL495" t="s">
        <v>2109</v>
      </c>
    </row>
    <row r="496" spans="1:90">
      <c r="A496" s="1">
        <v>43971</v>
      </c>
      <c r="B496" t="s">
        <v>1603</v>
      </c>
      <c r="C496">
        <v>2346</v>
      </c>
      <c r="D496" t="s">
        <v>372</v>
      </c>
      <c r="E496">
        <v>1</v>
      </c>
      <c r="F496" t="s">
        <v>253</v>
      </c>
      <c r="G496" t="s">
        <v>73</v>
      </c>
      <c r="H496">
        <v>21</v>
      </c>
      <c r="I496" t="s">
        <v>201</v>
      </c>
      <c r="J496" t="s">
        <v>183</v>
      </c>
      <c r="K496">
        <v>107</v>
      </c>
      <c r="L496">
        <v>330963.19630000001</v>
      </c>
      <c r="M496">
        <v>2107</v>
      </c>
      <c r="N496">
        <v>4</v>
      </c>
      <c r="O496">
        <v>91</v>
      </c>
      <c r="P496">
        <v>470</v>
      </c>
      <c r="Q496">
        <v>1050</v>
      </c>
      <c r="R496">
        <v>380</v>
      </c>
      <c r="S496">
        <v>112</v>
      </c>
      <c r="T496">
        <v>1.8984340000000001E-3</v>
      </c>
      <c r="U496">
        <v>4.3189368999999998E-2</v>
      </c>
      <c r="V496">
        <v>0.223065971</v>
      </c>
      <c r="W496">
        <v>0.49833886999999999</v>
      </c>
      <c r="X496">
        <v>0.18035121000000001</v>
      </c>
      <c r="Y496">
        <v>5.3156146000000001E-2</v>
      </c>
      <c r="Z496">
        <v>1</v>
      </c>
      <c r="AA496">
        <v>15</v>
      </c>
      <c r="AB496">
        <v>94</v>
      </c>
      <c r="AC496">
        <v>315</v>
      </c>
      <c r="AD496">
        <v>570</v>
      </c>
      <c r="AE496">
        <v>466</v>
      </c>
      <c r="AF496">
        <v>281</v>
      </c>
      <c r="AG496">
        <v>187</v>
      </c>
      <c r="AH496">
        <v>178</v>
      </c>
      <c r="AI496">
        <v>4.7460800000000001E-4</v>
      </c>
      <c r="AJ496">
        <v>7.1191270000000003E-3</v>
      </c>
      <c r="AK496">
        <v>4.4613194000000002E-2</v>
      </c>
      <c r="AL496">
        <v>0.14950166100000001</v>
      </c>
      <c r="AM496">
        <v>0.27052681499999998</v>
      </c>
      <c r="AN496">
        <v>0.221167537</v>
      </c>
      <c r="AO496">
        <v>0.133364974</v>
      </c>
      <c r="AP496">
        <v>8.8751780000000002E-2</v>
      </c>
      <c r="AQ496">
        <v>8.4480304000000006E-2</v>
      </c>
      <c r="AR496">
        <v>4828</v>
      </c>
      <c r="AS496">
        <v>257</v>
      </c>
      <c r="AT496">
        <v>156</v>
      </c>
      <c r="AU496">
        <v>95</v>
      </c>
      <c r="AV496">
        <v>268</v>
      </c>
      <c r="AW496">
        <v>45</v>
      </c>
      <c r="AX496">
        <v>110</v>
      </c>
      <c r="AY496">
        <v>87</v>
      </c>
      <c r="AZ496">
        <v>221</v>
      </c>
      <c r="BA496">
        <v>235</v>
      </c>
      <c r="BB496">
        <v>912</v>
      </c>
      <c r="BC496">
        <v>935</v>
      </c>
      <c r="BD496">
        <v>384</v>
      </c>
      <c r="BE496">
        <v>653</v>
      </c>
      <c r="BF496">
        <v>333</v>
      </c>
      <c r="BG496">
        <v>106</v>
      </c>
      <c r="BH496">
        <v>31</v>
      </c>
      <c r="BI496">
        <v>43.7</v>
      </c>
      <c r="BJ496">
        <v>45</v>
      </c>
      <c r="BK496">
        <v>5.3231151999999997E-2</v>
      </c>
      <c r="BL496">
        <v>3.2311515999999998E-2</v>
      </c>
      <c r="BM496">
        <v>1.9676885000000002E-2</v>
      </c>
      <c r="BN496">
        <v>5.5509528000000002E-2</v>
      </c>
      <c r="BO496">
        <v>9.3206299999999999E-3</v>
      </c>
      <c r="BP496">
        <v>2.2783761E-2</v>
      </c>
      <c r="BQ496">
        <v>1.8019884E-2</v>
      </c>
      <c r="BR496">
        <v>4.5774648000000001E-2</v>
      </c>
      <c r="BS496">
        <v>4.8674399E-2</v>
      </c>
      <c r="BT496">
        <v>0.18889809399999999</v>
      </c>
      <c r="BU496">
        <v>0.19366197199999999</v>
      </c>
      <c r="BV496">
        <v>7.9536040000000002E-2</v>
      </c>
      <c r="BW496">
        <v>0.13525269300000001</v>
      </c>
      <c r="BX496">
        <v>6.8972659000000006E-2</v>
      </c>
      <c r="BY496">
        <v>2.1955261E-2</v>
      </c>
      <c r="BZ496">
        <v>6.4208779999999997E-3</v>
      </c>
      <c r="CA496">
        <v>25</v>
      </c>
      <c r="CB496">
        <v>41</v>
      </c>
      <c r="CC496">
        <v>4</v>
      </c>
      <c r="CD496">
        <v>3.7383178000000003E-2</v>
      </c>
      <c r="CE496">
        <v>0.23364486000000001</v>
      </c>
      <c r="CF496">
        <v>0.38317757000000002</v>
      </c>
      <c r="CG496" t="s">
        <v>159</v>
      </c>
      <c r="CH496" t="s">
        <v>2110</v>
      </c>
      <c r="CI496" t="s">
        <v>2111</v>
      </c>
      <c r="CJ496" t="s">
        <v>167</v>
      </c>
      <c r="CK496" t="s">
        <v>2102</v>
      </c>
      <c r="CL496" t="s">
        <v>2112</v>
      </c>
    </row>
    <row r="497" spans="1:90">
      <c r="A497" s="1">
        <v>43964</v>
      </c>
      <c r="B497" t="s">
        <v>1604</v>
      </c>
      <c r="C497">
        <v>1549</v>
      </c>
      <c r="D497" t="s">
        <v>962</v>
      </c>
      <c r="E497">
        <v>1</v>
      </c>
      <c r="F497" t="s">
        <v>253</v>
      </c>
      <c r="G497" t="s">
        <v>120</v>
      </c>
      <c r="H497">
        <v>19</v>
      </c>
      <c r="I497" t="s">
        <v>228</v>
      </c>
      <c r="J497" t="s">
        <v>223</v>
      </c>
      <c r="K497">
        <v>156</v>
      </c>
      <c r="L497">
        <v>618414.41669999994</v>
      </c>
      <c r="M497">
        <v>3201</v>
      </c>
      <c r="N497">
        <v>14</v>
      </c>
      <c r="O497">
        <v>324</v>
      </c>
      <c r="P497">
        <v>567</v>
      </c>
      <c r="Q497">
        <v>1008</v>
      </c>
      <c r="R497">
        <v>876</v>
      </c>
      <c r="S497">
        <v>412</v>
      </c>
      <c r="T497">
        <v>4.373633E-3</v>
      </c>
      <c r="U497">
        <v>0.101218369</v>
      </c>
      <c r="V497">
        <v>0.17713214599999999</v>
      </c>
      <c r="W497">
        <v>0.31490159299999998</v>
      </c>
      <c r="X497">
        <v>0.27366447999999999</v>
      </c>
      <c r="Y497">
        <v>0.128709778</v>
      </c>
      <c r="Z497">
        <v>27</v>
      </c>
      <c r="AA497">
        <v>75</v>
      </c>
      <c r="AB497">
        <v>224</v>
      </c>
      <c r="AC497">
        <v>397</v>
      </c>
      <c r="AD497">
        <v>490</v>
      </c>
      <c r="AE497">
        <v>498</v>
      </c>
      <c r="AF497">
        <v>437</v>
      </c>
      <c r="AG497">
        <v>399</v>
      </c>
      <c r="AH497">
        <v>654</v>
      </c>
      <c r="AI497">
        <v>8.4348640000000003E-3</v>
      </c>
      <c r="AJ497">
        <v>2.3430177999999999E-2</v>
      </c>
      <c r="AK497">
        <v>6.9978131999999998E-2</v>
      </c>
      <c r="AL497">
        <v>0.12402374300000001</v>
      </c>
      <c r="AM497">
        <v>0.15307716299999999</v>
      </c>
      <c r="AN497">
        <v>0.15557638200000001</v>
      </c>
      <c r="AO497">
        <v>0.136519838</v>
      </c>
      <c r="AP497">
        <v>0.124648547</v>
      </c>
      <c r="AQ497">
        <v>0.204311153</v>
      </c>
      <c r="AR497">
        <v>7868</v>
      </c>
      <c r="AS497">
        <v>442</v>
      </c>
      <c r="AT497">
        <v>282</v>
      </c>
      <c r="AU497">
        <v>166</v>
      </c>
      <c r="AV497">
        <v>485</v>
      </c>
      <c r="AW497">
        <v>105</v>
      </c>
      <c r="AX497">
        <v>161</v>
      </c>
      <c r="AY497">
        <v>133</v>
      </c>
      <c r="AZ497">
        <v>271</v>
      </c>
      <c r="BA497">
        <v>264</v>
      </c>
      <c r="BB497">
        <v>1404</v>
      </c>
      <c r="BC497">
        <v>1734</v>
      </c>
      <c r="BD497">
        <v>558</v>
      </c>
      <c r="BE497">
        <v>844</v>
      </c>
      <c r="BF497">
        <v>645</v>
      </c>
      <c r="BG497">
        <v>232</v>
      </c>
      <c r="BH497">
        <v>142</v>
      </c>
      <c r="BI497">
        <v>44.5</v>
      </c>
      <c r="BJ497">
        <v>46</v>
      </c>
      <c r="BK497">
        <v>5.6176918999999999E-2</v>
      </c>
      <c r="BL497">
        <v>3.5841382999999997E-2</v>
      </c>
      <c r="BM497">
        <v>2.1098118999999999E-2</v>
      </c>
      <c r="BN497">
        <v>6.1642095000000001E-2</v>
      </c>
      <c r="BO497">
        <v>1.3345196E-2</v>
      </c>
      <c r="BP497">
        <v>2.0462633000000001E-2</v>
      </c>
      <c r="BQ497">
        <v>1.6903914999999999E-2</v>
      </c>
      <c r="BR497">
        <v>3.4443315000000002E-2</v>
      </c>
      <c r="BS497">
        <v>3.3553634999999998E-2</v>
      </c>
      <c r="BT497">
        <v>0.17844433100000001</v>
      </c>
      <c r="BU497">
        <v>0.220386375</v>
      </c>
      <c r="BV497">
        <v>7.0920182999999998E-2</v>
      </c>
      <c r="BW497">
        <v>0.107269954</v>
      </c>
      <c r="BX497">
        <v>8.1977630999999995E-2</v>
      </c>
      <c r="BY497">
        <v>2.9486528000000001E-2</v>
      </c>
      <c r="BZ497">
        <v>1.8047789000000002E-2</v>
      </c>
      <c r="CA497">
        <v>60</v>
      </c>
      <c r="CB497">
        <v>25</v>
      </c>
      <c r="CC497">
        <v>40</v>
      </c>
      <c r="CD497">
        <v>0.256410256</v>
      </c>
      <c r="CE497">
        <v>0.38461538499999998</v>
      </c>
      <c r="CF497">
        <v>0.16025640999999999</v>
      </c>
      <c r="CG497" t="s">
        <v>163</v>
      </c>
      <c r="CH497" t="s">
        <v>2099</v>
      </c>
      <c r="CI497" t="s">
        <v>2104</v>
      </c>
      <c r="CJ497" t="s">
        <v>2101</v>
      </c>
      <c r="CK497" t="s">
        <v>2105</v>
      </c>
      <c r="CL497" t="s">
        <v>2103</v>
      </c>
    </row>
    <row r="498" spans="1:90">
      <c r="A498" s="1">
        <v>43981</v>
      </c>
      <c r="B498" t="s">
        <v>1605</v>
      </c>
      <c r="C498">
        <v>5422</v>
      </c>
      <c r="D498" t="s">
        <v>900</v>
      </c>
      <c r="E498">
        <v>1</v>
      </c>
      <c r="F498" t="s">
        <v>255</v>
      </c>
      <c r="G498" t="s">
        <v>127</v>
      </c>
      <c r="H498">
        <v>18</v>
      </c>
      <c r="I498" t="s">
        <v>228</v>
      </c>
      <c r="J498" t="s">
        <v>212</v>
      </c>
      <c r="K498">
        <v>123</v>
      </c>
      <c r="L498">
        <v>913204.14630000002</v>
      </c>
      <c r="M498">
        <v>2373</v>
      </c>
      <c r="N498">
        <v>2</v>
      </c>
      <c r="O498">
        <v>137</v>
      </c>
      <c r="P498">
        <v>496</v>
      </c>
      <c r="Q498">
        <v>604</v>
      </c>
      <c r="R498">
        <v>679</v>
      </c>
      <c r="S498">
        <v>455</v>
      </c>
      <c r="T498">
        <v>8.4281500000000001E-4</v>
      </c>
      <c r="U498">
        <v>5.7732828E-2</v>
      </c>
      <c r="V498">
        <v>0.209018121</v>
      </c>
      <c r="W498">
        <v>0.25453013099999999</v>
      </c>
      <c r="X498">
        <v>0.28613569300000002</v>
      </c>
      <c r="Y498">
        <v>0.191740413</v>
      </c>
      <c r="Z498">
        <v>10</v>
      </c>
      <c r="AA498">
        <v>27</v>
      </c>
      <c r="AB498">
        <v>139</v>
      </c>
      <c r="AC498">
        <v>337</v>
      </c>
      <c r="AD498">
        <v>330</v>
      </c>
      <c r="AE498">
        <v>299</v>
      </c>
      <c r="AF498">
        <v>307</v>
      </c>
      <c r="AG498">
        <v>321</v>
      </c>
      <c r="AH498">
        <v>603</v>
      </c>
      <c r="AI498">
        <v>4.2140750000000003E-3</v>
      </c>
      <c r="AJ498">
        <v>1.1378002999999999E-2</v>
      </c>
      <c r="AK498">
        <v>5.8575642999999997E-2</v>
      </c>
      <c r="AL498">
        <v>0.142014328</v>
      </c>
      <c r="AM498">
        <v>0.13906447499999999</v>
      </c>
      <c r="AN498">
        <v>0.126000843</v>
      </c>
      <c r="AO498">
        <v>0.12937210299999999</v>
      </c>
      <c r="AP498">
        <v>0.13527180799999999</v>
      </c>
      <c r="AQ498">
        <v>0.25410872299999998</v>
      </c>
      <c r="AR498">
        <v>6312</v>
      </c>
      <c r="AS498">
        <v>464</v>
      </c>
      <c r="AT498">
        <v>308</v>
      </c>
      <c r="AU498">
        <v>184</v>
      </c>
      <c r="AV498">
        <v>481</v>
      </c>
      <c r="AW498">
        <v>89</v>
      </c>
      <c r="AX498">
        <v>184</v>
      </c>
      <c r="AY498">
        <v>118</v>
      </c>
      <c r="AZ498">
        <v>226</v>
      </c>
      <c r="BA498">
        <v>232</v>
      </c>
      <c r="BB498">
        <v>1380</v>
      </c>
      <c r="BC498">
        <v>1329</v>
      </c>
      <c r="BD498">
        <v>388</v>
      </c>
      <c r="BE498">
        <v>507</v>
      </c>
      <c r="BF498">
        <v>279</v>
      </c>
      <c r="BG498">
        <v>92</v>
      </c>
      <c r="BH498">
        <v>51</v>
      </c>
      <c r="BI498">
        <v>38.299999999999997</v>
      </c>
      <c r="BJ498">
        <v>40</v>
      </c>
      <c r="BK498">
        <v>7.3510773000000001E-2</v>
      </c>
      <c r="BL498">
        <v>4.8795944000000001E-2</v>
      </c>
      <c r="BM498">
        <v>2.9150823999999999E-2</v>
      </c>
      <c r="BN498">
        <v>7.6204056000000006E-2</v>
      </c>
      <c r="BO498">
        <v>1.4100127E-2</v>
      </c>
      <c r="BP498">
        <v>2.9150823999999999E-2</v>
      </c>
      <c r="BQ498">
        <v>1.8694550000000001E-2</v>
      </c>
      <c r="BR498">
        <v>3.5804816000000003E-2</v>
      </c>
      <c r="BS498">
        <v>3.6755387E-2</v>
      </c>
      <c r="BT498">
        <v>0.21863117900000001</v>
      </c>
      <c r="BU498">
        <v>0.21055133100000001</v>
      </c>
      <c r="BV498">
        <v>6.1470215000000002E-2</v>
      </c>
      <c r="BW498">
        <v>8.0323194000000001E-2</v>
      </c>
      <c r="BX498">
        <v>4.4201521000000001E-2</v>
      </c>
      <c r="BY498">
        <v>1.4575411999999999E-2</v>
      </c>
      <c r="BZ498">
        <v>8.0798480000000006E-3</v>
      </c>
      <c r="CA498">
        <v>46</v>
      </c>
      <c r="CB498">
        <v>26</v>
      </c>
      <c r="CC498">
        <v>25</v>
      </c>
      <c r="CD498">
        <v>0.203252033</v>
      </c>
      <c r="CE498">
        <v>0.37398374000000001</v>
      </c>
      <c r="CF498">
        <v>0.21138211400000001</v>
      </c>
      <c r="CG498" t="s">
        <v>164</v>
      </c>
      <c r="CH498" t="s">
        <v>2108</v>
      </c>
      <c r="CI498" t="s">
        <v>2104</v>
      </c>
      <c r="CJ498" t="s">
        <v>2101</v>
      </c>
      <c r="CK498" t="s">
        <v>2105</v>
      </c>
      <c r="CL498" t="s">
        <v>2109</v>
      </c>
    </row>
    <row r="499" spans="1:90">
      <c r="A499" s="1">
        <v>43963</v>
      </c>
      <c r="B499" t="s">
        <v>1606</v>
      </c>
      <c r="C499">
        <v>2342</v>
      </c>
      <c r="D499" t="s">
        <v>447</v>
      </c>
      <c r="E499">
        <v>1</v>
      </c>
      <c r="F499" t="s">
        <v>255</v>
      </c>
      <c r="G499" t="s">
        <v>105</v>
      </c>
      <c r="H499">
        <v>35</v>
      </c>
      <c r="I499" t="s">
        <v>201</v>
      </c>
      <c r="J499" t="s">
        <v>198</v>
      </c>
      <c r="K499">
        <v>198</v>
      </c>
      <c r="L499">
        <v>285930.00510000001</v>
      </c>
      <c r="M499">
        <v>3280</v>
      </c>
      <c r="N499">
        <v>6</v>
      </c>
      <c r="O499">
        <v>246</v>
      </c>
      <c r="P499">
        <v>810</v>
      </c>
      <c r="Q499">
        <v>1361</v>
      </c>
      <c r="R499">
        <v>745</v>
      </c>
      <c r="S499">
        <v>112</v>
      </c>
      <c r="T499">
        <v>1.829268E-3</v>
      </c>
      <c r="U499">
        <v>7.4999999999999997E-2</v>
      </c>
      <c r="V499">
        <v>0.24695122</v>
      </c>
      <c r="W499">
        <v>0.41493902399999999</v>
      </c>
      <c r="X499">
        <v>0.22713414600000001</v>
      </c>
      <c r="Y499">
        <v>3.4146340999999997E-2</v>
      </c>
      <c r="Z499">
        <v>10</v>
      </c>
      <c r="AA499">
        <v>58</v>
      </c>
      <c r="AB499">
        <v>192</v>
      </c>
      <c r="AC499">
        <v>559</v>
      </c>
      <c r="AD499">
        <v>738</v>
      </c>
      <c r="AE499">
        <v>757</v>
      </c>
      <c r="AF499">
        <v>470</v>
      </c>
      <c r="AG499">
        <v>310</v>
      </c>
      <c r="AH499">
        <v>186</v>
      </c>
      <c r="AI499">
        <v>3.0487800000000001E-3</v>
      </c>
      <c r="AJ499">
        <v>1.7682927000000001E-2</v>
      </c>
      <c r="AK499">
        <v>5.8536585000000002E-2</v>
      </c>
      <c r="AL499">
        <v>0.170426829</v>
      </c>
      <c r="AM499">
        <v>0.22500000000000001</v>
      </c>
      <c r="AN499">
        <v>0.230792683</v>
      </c>
      <c r="AO499">
        <v>0.143292683</v>
      </c>
      <c r="AP499">
        <v>9.4512194999999993E-2</v>
      </c>
      <c r="AQ499">
        <v>5.6707317E-2</v>
      </c>
      <c r="AR499">
        <v>7850</v>
      </c>
      <c r="AS499">
        <v>363</v>
      </c>
      <c r="AT499">
        <v>237</v>
      </c>
      <c r="AU499">
        <v>139</v>
      </c>
      <c r="AV499">
        <v>448</v>
      </c>
      <c r="AW499">
        <v>92</v>
      </c>
      <c r="AX499">
        <v>205</v>
      </c>
      <c r="AY499">
        <v>166</v>
      </c>
      <c r="AZ499">
        <v>415</v>
      </c>
      <c r="BA499">
        <v>371</v>
      </c>
      <c r="BB499">
        <v>1365</v>
      </c>
      <c r="BC499">
        <v>1759</v>
      </c>
      <c r="BD499">
        <v>577</v>
      </c>
      <c r="BE499">
        <v>926</v>
      </c>
      <c r="BF499">
        <v>593</v>
      </c>
      <c r="BG499">
        <v>121</v>
      </c>
      <c r="BH499">
        <v>73</v>
      </c>
      <c r="BI499">
        <v>43.6</v>
      </c>
      <c r="BJ499">
        <v>46</v>
      </c>
      <c r="BK499">
        <v>4.6242037999999999E-2</v>
      </c>
      <c r="BL499">
        <v>3.0191083000000001E-2</v>
      </c>
      <c r="BM499">
        <v>1.7707006000000001E-2</v>
      </c>
      <c r="BN499">
        <v>5.7070063999999997E-2</v>
      </c>
      <c r="BO499">
        <v>1.1719745E-2</v>
      </c>
      <c r="BP499">
        <v>2.611465E-2</v>
      </c>
      <c r="BQ499">
        <v>2.1146497E-2</v>
      </c>
      <c r="BR499">
        <v>5.2866242000000001E-2</v>
      </c>
      <c r="BS499">
        <v>4.7261145999999997E-2</v>
      </c>
      <c r="BT499">
        <v>0.17388534999999999</v>
      </c>
      <c r="BU499">
        <v>0.22407643299999999</v>
      </c>
      <c r="BV499">
        <v>7.3503184999999999E-2</v>
      </c>
      <c r="BW499">
        <v>0.117961783</v>
      </c>
      <c r="BX499">
        <v>7.5541400999999994E-2</v>
      </c>
      <c r="BY499">
        <v>1.5414013000000001E-2</v>
      </c>
      <c r="BZ499">
        <v>9.2993629999999997E-3</v>
      </c>
      <c r="CA499">
        <v>33</v>
      </c>
      <c r="CB499">
        <v>85</v>
      </c>
      <c r="CC499">
        <v>25</v>
      </c>
      <c r="CD499">
        <v>0.12626262599999999</v>
      </c>
      <c r="CE499">
        <v>0.16666666699999999</v>
      </c>
      <c r="CF499">
        <v>0.42929292899999999</v>
      </c>
      <c r="CG499" t="s">
        <v>158</v>
      </c>
      <c r="CH499" t="s">
        <v>2099</v>
      </c>
      <c r="CI499" t="s">
        <v>2100</v>
      </c>
      <c r="CJ499" t="s">
        <v>2101</v>
      </c>
      <c r="CK499" t="s">
        <v>2102</v>
      </c>
      <c r="CL499" t="s">
        <v>2103</v>
      </c>
    </row>
    <row r="500" spans="1:90">
      <c r="A500" s="1">
        <v>43965</v>
      </c>
      <c r="B500" t="s">
        <v>1607</v>
      </c>
      <c r="C500">
        <v>1765</v>
      </c>
      <c r="D500" t="s">
        <v>483</v>
      </c>
      <c r="E500">
        <v>1</v>
      </c>
      <c r="F500" t="s">
        <v>253</v>
      </c>
      <c r="G500" t="s">
        <v>80</v>
      </c>
      <c r="H500">
        <v>35</v>
      </c>
      <c r="I500" t="s">
        <v>201</v>
      </c>
      <c r="J500" t="s">
        <v>175</v>
      </c>
      <c r="K500">
        <v>85</v>
      </c>
      <c r="L500">
        <v>193504.6471</v>
      </c>
      <c r="M500">
        <v>2697</v>
      </c>
      <c r="N500">
        <v>4</v>
      </c>
      <c r="O500">
        <v>456</v>
      </c>
      <c r="P500">
        <v>621</v>
      </c>
      <c r="Q500">
        <v>1451</v>
      </c>
      <c r="R500">
        <v>145</v>
      </c>
      <c r="S500">
        <v>20</v>
      </c>
      <c r="T500">
        <v>1.4831289999999999E-3</v>
      </c>
      <c r="U500">
        <v>0.169076752</v>
      </c>
      <c r="V500">
        <v>0.23025583999999999</v>
      </c>
      <c r="W500">
        <v>0.53800519099999999</v>
      </c>
      <c r="X500">
        <v>5.3763441000000002E-2</v>
      </c>
      <c r="Y500">
        <v>7.415647E-3</v>
      </c>
      <c r="Z500">
        <v>10</v>
      </c>
      <c r="AA500">
        <v>42</v>
      </c>
      <c r="AB500">
        <v>432</v>
      </c>
      <c r="AC500">
        <v>495</v>
      </c>
      <c r="AD500">
        <v>914</v>
      </c>
      <c r="AE500">
        <v>587</v>
      </c>
      <c r="AF500">
        <v>156</v>
      </c>
      <c r="AG500">
        <v>33</v>
      </c>
      <c r="AH500">
        <v>28</v>
      </c>
      <c r="AI500">
        <v>3.7078240000000002E-3</v>
      </c>
      <c r="AJ500">
        <v>1.5572859E-2</v>
      </c>
      <c r="AK500">
        <v>0.160177976</v>
      </c>
      <c r="AL500">
        <v>0.18353726400000001</v>
      </c>
      <c r="AM500">
        <v>0.33889506899999999</v>
      </c>
      <c r="AN500">
        <v>0.21764923999999999</v>
      </c>
      <c r="AO500">
        <v>5.7842047000000001E-2</v>
      </c>
      <c r="AP500">
        <v>1.2235818000000001E-2</v>
      </c>
      <c r="AQ500">
        <v>1.0381906E-2</v>
      </c>
      <c r="AR500">
        <v>6388</v>
      </c>
      <c r="AS500">
        <v>495</v>
      </c>
      <c r="AT500">
        <v>289</v>
      </c>
      <c r="AU500">
        <v>168</v>
      </c>
      <c r="AV500">
        <v>459</v>
      </c>
      <c r="AW500">
        <v>76</v>
      </c>
      <c r="AX500">
        <v>164</v>
      </c>
      <c r="AY500">
        <v>205</v>
      </c>
      <c r="AZ500">
        <v>437</v>
      </c>
      <c r="BA500">
        <v>422</v>
      </c>
      <c r="BB500">
        <v>1208</v>
      </c>
      <c r="BC500">
        <v>1109</v>
      </c>
      <c r="BD500">
        <v>259</v>
      </c>
      <c r="BE500">
        <v>502</v>
      </c>
      <c r="BF500">
        <v>454</v>
      </c>
      <c r="BG500">
        <v>94</v>
      </c>
      <c r="BH500">
        <v>47</v>
      </c>
      <c r="BI500">
        <v>37.5</v>
      </c>
      <c r="BJ500">
        <v>36</v>
      </c>
      <c r="BK500">
        <v>7.7489041999999994E-2</v>
      </c>
      <c r="BL500">
        <v>4.5241076999999998E-2</v>
      </c>
      <c r="BM500">
        <v>2.6299310999999999E-2</v>
      </c>
      <c r="BN500">
        <v>7.1853475E-2</v>
      </c>
      <c r="BO500">
        <v>1.1897306999999999E-2</v>
      </c>
      <c r="BP500">
        <v>2.5673136999999999E-2</v>
      </c>
      <c r="BQ500">
        <v>3.2091421000000002E-2</v>
      </c>
      <c r="BR500">
        <v>6.8409518000000002E-2</v>
      </c>
      <c r="BS500">
        <v>6.6061364999999997E-2</v>
      </c>
      <c r="BT500">
        <v>0.189104571</v>
      </c>
      <c r="BU500">
        <v>0.173606763</v>
      </c>
      <c r="BV500">
        <v>4.0544771E-2</v>
      </c>
      <c r="BW500">
        <v>7.8584846999999999E-2</v>
      </c>
      <c r="BX500">
        <v>7.1070757999999998E-2</v>
      </c>
      <c r="BY500">
        <v>1.4715091E-2</v>
      </c>
      <c r="BZ500">
        <v>7.3575450000000001E-3</v>
      </c>
      <c r="CA500">
        <v>0</v>
      </c>
      <c r="CB500">
        <v>22</v>
      </c>
      <c r="CC500">
        <v>3</v>
      </c>
      <c r="CD500">
        <v>3.5294117999999999E-2</v>
      </c>
      <c r="CE500">
        <v>0</v>
      </c>
      <c r="CF500">
        <v>0.258823529</v>
      </c>
      <c r="CG500" t="s">
        <v>157</v>
      </c>
      <c r="CH500" t="s">
        <v>2108</v>
      </c>
      <c r="CI500" t="s">
        <v>2100</v>
      </c>
      <c r="CJ500" t="s">
        <v>2101</v>
      </c>
      <c r="CK500" t="s">
        <v>2102</v>
      </c>
      <c r="CL500" t="s">
        <v>2109</v>
      </c>
    </row>
    <row r="501" spans="1:90">
      <c r="A501" s="1">
        <v>43976</v>
      </c>
      <c r="B501" t="s">
        <v>1608</v>
      </c>
      <c r="C501">
        <v>2346</v>
      </c>
      <c r="D501" t="s">
        <v>386</v>
      </c>
      <c r="E501">
        <v>1</v>
      </c>
      <c r="F501" t="s">
        <v>255</v>
      </c>
      <c r="G501" t="s">
        <v>107</v>
      </c>
      <c r="H501">
        <v>20</v>
      </c>
      <c r="I501" t="s">
        <v>201</v>
      </c>
      <c r="J501" t="s">
        <v>179</v>
      </c>
      <c r="K501">
        <v>260</v>
      </c>
      <c r="L501">
        <v>248590.68849999999</v>
      </c>
      <c r="M501">
        <v>4791</v>
      </c>
      <c r="N501">
        <v>2</v>
      </c>
      <c r="O501">
        <v>482</v>
      </c>
      <c r="P501">
        <v>991</v>
      </c>
      <c r="Q501">
        <v>2877</v>
      </c>
      <c r="R501">
        <v>362</v>
      </c>
      <c r="S501">
        <v>77</v>
      </c>
      <c r="T501">
        <v>4.1744900000000002E-4</v>
      </c>
      <c r="U501">
        <v>0.10060530199999999</v>
      </c>
      <c r="V501">
        <v>0.20684617</v>
      </c>
      <c r="W501">
        <v>0.60050093900000001</v>
      </c>
      <c r="X501">
        <v>7.5558339000000002E-2</v>
      </c>
      <c r="Y501">
        <v>1.6071801E-2</v>
      </c>
      <c r="Z501">
        <v>11</v>
      </c>
      <c r="AA501">
        <v>84</v>
      </c>
      <c r="AB501">
        <v>455</v>
      </c>
      <c r="AC501">
        <v>761</v>
      </c>
      <c r="AD501">
        <v>1606</v>
      </c>
      <c r="AE501">
        <v>1238</v>
      </c>
      <c r="AF501">
        <v>413</v>
      </c>
      <c r="AG501">
        <v>150</v>
      </c>
      <c r="AH501">
        <v>73</v>
      </c>
      <c r="AI501">
        <v>2.2959719999999999E-3</v>
      </c>
      <c r="AJ501">
        <v>1.7532874E-2</v>
      </c>
      <c r="AK501">
        <v>9.4969735E-2</v>
      </c>
      <c r="AL501">
        <v>0.158839491</v>
      </c>
      <c r="AM501">
        <v>0.33521185599999997</v>
      </c>
      <c r="AN501">
        <v>0.25840116899999999</v>
      </c>
      <c r="AO501">
        <v>8.6203297999999998E-2</v>
      </c>
      <c r="AP501">
        <v>3.1308704E-2</v>
      </c>
      <c r="AQ501">
        <v>1.5236903E-2</v>
      </c>
      <c r="AR501">
        <v>11104</v>
      </c>
      <c r="AS501">
        <v>676</v>
      </c>
      <c r="AT501">
        <v>329</v>
      </c>
      <c r="AU501">
        <v>236</v>
      </c>
      <c r="AV501">
        <v>651</v>
      </c>
      <c r="AW501">
        <v>145</v>
      </c>
      <c r="AX501">
        <v>291</v>
      </c>
      <c r="AY501">
        <v>291</v>
      </c>
      <c r="AZ501">
        <v>692</v>
      </c>
      <c r="BA501">
        <v>691</v>
      </c>
      <c r="BB501">
        <v>2113</v>
      </c>
      <c r="BC501">
        <v>2013</v>
      </c>
      <c r="BD501">
        <v>669</v>
      </c>
      <c r="BE501">
        <v>1261</v>
      </c>
      <c r="BF501">
        <v>806</v>
      </c>
      <c r="BG501">
        <v>168</v>
      </c>
      <c r="BH501">
        <v>72</v>
      </c>
      <c r="BI501">
        <v>41.1</v>
      </c>
      <c r="BJ501">
        <v>41</v>
      </c>
      <c r="BK501">
        <v>6.0878963000000001E-2</v>
      </c>
      <c r="BL501">
        <v>2.9628963000000001E-2</v>
      </c>
      <c r="BM501">
        <v>2.1253602E-2</v>
      </c>
      <c r="BN501">
        <v>5.8627522000000001E-2</v>
      </c>
      <c r="BO501">
        <v>1.3058357E-2</v>
      </c>
      <c r="BP501">
        <v>2.6206772E-2</v>
      </c>
      <c r="BQ501">
        <v>2.6206772E-2</v>
      </c>
      <c r="BR501">
        <v>6.2319884999999998E-2</v>
      </c>
      <c r="BS501">
        <v>6.2229827000000001E-2</v>
      </c>
      <c r="BT501">
        <v>0.19029178699999999</v>
      </c>
      <c r="BU501">
        <v>0.18128602299999999</v>
      </c>
      <c r="BV501">
        <v>6.0248559E-2</v>
      </c>
      <c r="BW501">
        <v>0.11356268</v>
      </c>
      <c r="BX501">
        <v>7.2586454999999994E-2</v>
      </c>
      <c r="BY501">
        <v>1.5129683E-2</v>
      </c>
      <c r="BZ501">
        <v>6.4841500000000002E-3</v>
      </c>
      <c r="CA501">
        <v>13</v>
      </c>
      <c r="CB501">
        <v>84</v>
      </c>
      <c r="CC501">
        <v>23</v>
      </c>
      <c r="CD501">
        <v>8.8461538000000006E-2</v>
      </c>
      <c r="CE501">
        <v>0.05</v>
      </c>
      <c r="CF501">
        <v>0.32307692300000002</v>
      </c>
      <c r="CG501" t="s">
        <v>159</v>
      </c>
      <c r="CH501" t="s">
        <v>2110</v>
      </c>
      <c r="CI501" t="s">
        <v>2111</v>
      </c>
      <c r="CJ501" t="s">
        <v>167</v>
      </c>
      <c r="CK501" t="s">
        <v>2102</v>
      </c>
      <c r="CL501" t="s">
        <v>2112</v>
      </c>
    </row>
    <row r="502" spans="1:90">
      <c r="A502" s="1">
        <v>43981</v>
      </c>
      <c r="B502" t="s">
        <v>1609</v>
      </c>
      <c r="C502">
        <v>1765</v>
      </c>
      <c r="D502" t="s">
        <v>519</v>
      </c>
      <c r="E502">
        <v>2</v>
      </c>
      <c r="F502" t="s">
        <v>253</v>
      </c>
      <c r="G502" t="s">
        <v>87</v>
      </c>
      <c r="H502">
        <v>33</v>
      </c>
      <c r="I502" t="s">
        <v>201</v>
      </c>
      <c r="J502" t="s">
        <v>204</v>
      </c>
      <c r="K502">
        <v>118</v>
      </c>
      <c r="L502">
        <v>292468.17800000001</v>
      </c>
      <c r="M502">
        <v>2702</v>
      </c>
      <c r="N502">
        <v>3</v>
      </c>
      <c r="O502">
        <v>204</v>
      </c>
      <c r="P502">
        <v>359</v>
      </c>
      <c r="Q502">
        <v>1337</v>
      </c>
      <c r="R502">
        <v>703</v>
      </c>
      <c r="S502">
        <v>96</v>
      </c>
      <c r="T502">
        <v>1.110289E-3</v>
      </c>
      <c r="U502">
        <v>7.5499629999999998E-2</v>
      </c>
      <c r="V502">
        <v>0.132864545</v>
      </c>
      <c r="W502">
        <v>0.494818653</v>
      </c>
      <c r="X502">
        <v>0.26017764599999998</v>
      </c>
      <c r="Y502">
        <v>3.5529237999999998E-2</v>
      </c>
      <c r="Z502">
        <v>6</v>
      </c>
      <c r="AA502">
        <v>39</v>
      </c>
      <c r="AB502">
        <v>174</v>
      </c>
      <c r="AC502">
        <v>291</v>
      </c>
      <c r="AD502">
        <v>682</v>
      </c>
      <c r="AE502">
        <v>645</v>
      </c>
      <c r="AF502">
        <v>437</v>
      </c>
      <c r="AG502">
        <v>254</v>
      </c>
      <c r="AH502">
        <v>174</v>
      </c>
      <c r="AI502">
        <v>2.2205770000000001E-3</v>
      </c>
      <c r="AJ502">
        <v>1.4433753000000001E-2</v>
      </c>
      <c r="AK502">
        <v>6.4396743000000006E-2</v>
      </c>
      <c r="AL502">
        <v>0.107698001</v>
      </c>
      <c r="AM502">
        <v>0.25240562500000002</v>
      </c>
      <c r="AN502">
        <v>0.238712065</v>
      </c>
      <c r="AO502">
        <v>0.16173204999999999</v>
      </c>
      <c r="AP502">
        <v>9.4004440999999994E-2</v>
      </c>
      <c r="AQ502">
        <v>6.4396743000000006E-2</v>
      </c>
      <c r="AR502">
        <v>6436</v>
      </c>
      <c r="AS502">
        <v>322</v>
      </c>
      <c r="AT502">
        <v>224</v>
      </c>
      <c r="AU502">
        <v>137</v>
      </c>
      <c r="AV502">
        <v>408</v>
      </c>
      <c r="AW502">
        <v>92</v>
      </c>
      <c r="AX502">
        <v>180</v>
      </c>
      <c r="AY502">
        <v>150</v>
      </c>
      <c r="AZ502">
        <v>364</v>
      </c>
      <c r="BA502">
        <v>259</v>
      </c>
      <c r="BB502">
        <v>1176</v>
      </c>
      <c r="BC502">
        <v>1334</v>
      </c>
      <c r="BD502">
        <v>492</v>
      </c>
      <c r="BE502">
        <v>719</v>
      </c>
      <c r="BF502">
        <v>417</v>
      </c>
      <c r="BG502">
        <v>116</v>
      </c>
      <c r="BH502">
        <v>46</v>
      </c>
      <c r="BI502">
        <v>42.1</v>
      </c>
      <c r="BJ502">
        <v>43</v>
      </c>
      <c r="BK502">
        <v>5.0031075000000001E-2</v>
      </c>
      <c r="BL502">
        <v>3.4804226000000001E-2</v>
      </c>
      <c r="BM502">
        <v>2.1286513E-2</v>
      </c>
      <c r="BN502">
        <v>6.3393411999999996E-2</v>
      </c>
      <c r="BO502">
        <v>1.4294593E-2</v>
      </c>
      <c r="BP502">
        <v>2.7967682000000001E-2</v>
      </c>
      <c r="BQ502">
        <v>2.3306401000000001E-2</v>
      </c>
      <c r="BR502">
        <v>5.6556868000000003E-2</v>
      </c>
      <c r="BS502">
        <v>4.0242386999999998E-2</v>
      </c>
      <c r="BT502">
        <v>0.18272218800000001</v>
      </c>
      <c r="BU502">
        <v>0.207271597</v>
      </c>
      <c r="BV502">
        <v>7.6444997000000001E-2</v>
      </c>
      <c r="BW502">
        <v>0.111715351</v>
      </c>
      <c r="BX502">
        <v>6.4791795999999999E-2</v>
      </c>
      <c r="BY502">
        <v>1.8023616999999999E-2</v>
      </c>
      <c r="BZ502">
        <v>7.147296E-3</v>
      </c>
      <c r="CA502">
        <v>19</v>
      </c>
      <c r="CB502">
        <v>33</v>
      </c>
      <c r="CC502">
        <v>15</v>
      </c>
      <c r="CD502">
        <v>0.127118644</v>
      </c>
      <c r="CE502">
        <v>0.16101694899999999</v>
      </c>
      <c r="CF502">
        <v>0.27966101700000001</v>
      </c>
      <c r="CG502" t="s">
        <v>157</v>
      </c>
      <c r="CH502" t="s">
        <v>2108</v>
      </c>
      <c r="CI502" t="s">
        <v>2100</v>
      </c>
      <c r="CJ502" t="s">
        <v>2101</v>
      </c>
      <c r="CK502" t="s">
        <v>2102</v>
      </c>
      <c r="CL502" t="s">
        <v>2109</v>
      </c>
    </row>
    <row r="503" spans="1:90">
      <c r="A503" s="1">
        <v>43967</v>
      </c>
      <c r="B503" t="s">
        <v>1610</v>
      </c>
      <c r="C503">
        <v>2346</v>
      </c>
      <c r="D503" t="s">
        <v>380</v>
      </c>
      <c r="E503">
        <v>1</v>
      </c>
      <c r="F503" t="s">
        <v>253</v>
      </c>
      <c r="G503" t="s">
        <v>59</v>
      </c>
      <c r="H503">
        <v>28</v>
      </c>
      <c r="I503" t="s">
        <v>201</v>
      </c>
      <c r="J503" t="s">
        <v>181</v>
      </c>
      <c r="K503">
        <v>169</v>
      </c>
      <c r="L503">
        <v>319601.52069999999</v>
      </c>
      <c r="M503">
        <v>2926</v>
      </c>
      <c r="N503">
        <v>4</v>
      </c>
      <c r="O503">
        <v>490</v>
      </c>
      <c r="P503">
        <v>668</v>
      </c>
      <c r="Q503">
        <v>1425</v>
      </c>
      <c r="R503">
        <v>227</v>
      </c>
      <c r="S503">
        <v>112</v>
      </c>
      <c r="T503">
        <v>1.3670539999999999E-3</v>
      </c>
      <c r="U503">
        <v>0.167464115</v>
      </c>
      <c r="V503">
        <v>0.22829801799999999</v>
      </c>
      <c r="W503">
        <v>0.48701298700000001</v>
      </c>
      <c r="X503">
        <v>7.7580313999999997E-2</v>
      </c>
      <c r="Y503">
        <v>3.8277512E-2</v>
      </c>
      <c r="Z503">
        <v>36</v>
      </c>
      <c r="AA503">
        <v>136</v>
      </c>
      <c r="AB503">
        <v>375</v>
      </c>
      <c r="AC503">
        <v>394</v>
      </c>
      <c r="AD503">
        <v>781</v>
      </c>
      <c r="AE503">
        <v>789</v>
      </c>
      <c r="AF503">
        <v>250</v>
      </c>
      <c r="AG503">
        <v>93</v>
      </c>
      <c r="AH503">
        <v>72</v>
      </c>
      <c r="AI503">
        <v>1.2303486000000001E-2</v>
      </c>
      <c r="AJ503">
        <v>4.6479835999999997E-2</v>
      </c>
      <c r="AK503">
        <v>0.128161312</v>
      </c>
      <c r="AL503">
        <v>0.13465481900000001</v>
      </c>
      <c r="AM503">
        <v>0.266917293</v>
      </c>
      <c r="AN503">
        <v>0.26965140100000001</v>
      </c>
      <c r="AO503">
        <v>8.5440874999999999E-2</v>
      </c>
      <c r="AP503">
        <v>3.1784004999999997E-2</v>
      </c>
      <c r="AQ503">
        <v>2.4606972000000001E-2</v>
      </c>
      <c r="AR503">
        <v>6854</v>
      </c>
      <c r="AS503">
        <v>510</v>
      </c>
      <c r="AT503">
        <v>244</v>
      </c>
      <c r="AU503">
        <v>147</v>
      </c>
      <c r="AV503">
        <v>369</v>
      </c>
      <c r="AW503">
        <v>74</v>
      </c>
      <c r="AX503">
        <v>150</v>
      </c>
      <c r="AY503">
        <v>177</v>
      </c>
      <c r="AZ503">
        <v>621</v>
      </c>
      <c r="BA503">
        <v>604</v>
      </c>
      <c r="BB503">
        <v>1545</v>
      </c>
      <c r="BC503">
        <v>1198</v>
      </c>
      <c r="BD503">
        <v>338</v>
      </c>
      <c r="BE503">
        <v>400</v>
      </c>
      <c r="BF503">
        <v>314</v>
      </c>
      <c r="BG503">
        <v>108</v>
      </c>
      <c r="BH503">
        <v>55</v>
      </c>
      <c r="BI503">
        <v>36.6</v>
      </c>
      <c r="BJ503">
        <v>34</v>
      </c>
      <c r="BK503">
        <v>7.4409104000000004E-2</v>
      </c>
      <c r="BL503">
        <v>3.5599649999999997E-2</v>
      </c>
      <c r="BM503">
        <v>2.1447330000000001E-2</v>
      </c>
      <c r="BN503">
        <v>5.3837175000000001E-2</v>
      </c>
      <c r="BO503">
        <v>1.0796615000000001E-2</v>
      </c>
      <c r="BP503">
        <v>2.1885030999999999E-2</v>
      </c>
      <c r="BQ503">
        <v>2.5824336E-2</v>
      </c>
      <c r="BR503">
        <v>9.0604027000000004E-2</v>
      </c>
      <c r="BS503">
        <v>8.8123723000000001E-2</v>
      </c>
      <c r="BT503">
        <v>0.22541581599999999</v>
      </c>
      <c r="BU503">
        <v>0.17478844499999999</v>
      </c>
      <c r="BV503">
        <v>4.9314269000000001E-2</v>
      </c>
      <c r="BW503">
        <v>5.8360082000000001E-2</v>
      </c>
      <c r="BX503">
        <v>4.5812664000000003E-2</v>
      </c>
      <c r="BY503">
        <v>1.5757222000000001E-2</v>
      </c>
      <c r="BZ503">
        <v>8.0245109999999998E-3</v>
      </c>
      <c r="CA503">
        <v>5</v>
      </c>
      <c r="CB503">
        <v>27</v>
      </c>
      <c r="CC503">
        <v>31</v>
      </c>
      <c r="CD503">
        <v>0.18343195300000001</v>
      </c>
      <c r="CE503">
        <v>2.9585798999999999E-2</v>
      </c>
      <c r="CF503">
        <v>0.15976331399999999</v>
      </c>
      <c r="CG503" t="s">
        <v>159</v>
      </c>
      <c r="CH503" t="s">
        <v>2110</v>
      </c>
      <c r="CI503" t="s">
        <v>2111</v>
      </c>
      <c r="CJ503" t="s">
        <v>167</v>
      </c>
      <c r="CK503" t="s">
        <v>2102</v>
      </c>
      <c r="CL503" t="s">
        <v>2112</v>
      </c>
    </row>
    <row r="504" spans="1:90">
      <c r="A504" s="1">
        <v>43955</v>
      </c>
      <c r="B504" t="s">
        <v>1611</v>
      </c>
      <c r="C504">
        <v>6825</v>
      </c>
      <c r="D504" t="s">
        <v>398</v>
      </c>
      <c r="E504">
        <v>1</v>
      </c>
      <c r="F504" t="s">
        <v>255</v>
      </c>
      <c r="G504" t="s">
        <v>50</v>
      </c>
      <c r="H504">
        <v>36</v>
      </c>
      <c r="I504" t="s">
        <v>201</v>
      </c>
      <c r="J504" t="s">
        <v>177</v>
      </c>
      <c r="K504">
        <v>155</v>
      </c>
      <c r="L504">
        <v>223056.3548</v>
      </c>
      <c r="M504">
        <v>3411</v>
      </c>
      <c r="N504">
        <v>4</v>
      </c>
      <c r="O504">
        <v>529</v>
      </c>
      <c r="P504">
        <v>599</v>
      </c>
      <c r="Q504">
        <v>1787</v>
      </c>
      <c r="R504">
        <v>407</v>
      </c>
      <c r="S504">
        <v>85</v>
      </c>
      <c r="T504">
        <v>1.172677E-3</v>
      </c>
      <c r="U504">
        <v>0.155086485</v>
      </c>
      <c r="V504">
        <v>0.17560832600000001</v>
      </c>
      <c r="W504">
        <v>0.52389328599999996</v>
      </c>
      <c r="X504">
        <v>0.11931984800000001</v>
      </c>
      <c r="Y504">
        <v>2.4919377999999999E-2</v>
      </c>
      <c r="Z504">
        <v>10</v>
      </c>
      <c r="AA504">
        <v>49</v>
      </c>
      <c r="AB504">
        <v>516</v>
      </c>
      <c r="AC504">
        <v>447</v>
      </c>
      <c r="AD504">
        <v>1042</v>
      </c>
      <c r="AE504">
        <v>830</v>
      </c>
      <c r="AF504">
        <v>315</v>
      </c>
      <c r="AG504">
        <v>144</v>
      </c>
      <c r="AH504">
        <v>58</v>
      </c>
      <c r="AI504">
        <v>2.9316920000000001E-3</v>
      </c>
      <c r="AJ504">
        <v>1.4365289E-2</v>
      </c>
      <c r="AK504">
        <v>0.15127528600000001</v>
      </c>
      <c r="AL504">
        <v>0.13104661400000001</v>
      </c>
      <c r="AM504">
        <v>0.30548226299999998</v>
      </c>
      <c r="AN504">
        <v>0.243330402</v>
      </c>
      <c r="AO504">
        <v>9.2348285000000002E-2</v>
      </c>
      <c r="AP504">
        <v>4.2216359000000002E-2</v>
      </c>
      <c r="AQ504">
        <v>1.7003811000000001E-2</v>
      </c>
      <c r="AR504">
        <v>7765</v>
      </c>
      <c r="AS504">
        <v>422</v>
      </c>
      <c r="AT504">
        <v>220</v>
      </c>
      <c r="AU504">
        <v>154</v>
      </c>
      <c r="AV504">
        <v>450</v>
      </c>
      <c r="AW504">
        <v>91</v>
      </c>
      <c r="AX504">
        <v>192</v>
      </c>
      <c r="AY504">
        <v>191</v>
      </c>
      <c r="AZ504">
        <v>428</v>
      </c>
      <c r="BA504">
        <v>441</v>
      </c>
      <c r="BB504">
        <v>1413</v>
      </c>
      <c r="BC504">
        <v>1501</v>
      </c>
      <c r="BD504">
        <v>483</v>
      </c>
      <c r="BE504">
        <v>967</v>
      </c>
      <c r="BF504">
        <v>592</v>
      </c>
      <c r="BG504">
        <v>146</v>
      </c>
      <c r="BH504">
        <v>74</v>
      </c>
      <c r="BI504">
        <v>42.8</v>
      </c>
      <c r="BJ504">
        <v>44</v>
      </c>
      <c r="BK504">
        <v>5.4346426000000003E-2</v>
      </c>
      <c r="BL504">
        <v>2.8332260000000001E-2</v>
      </c>
      <c r="BM504">
        <v>1.9832582000000001E-2</v>
      </c>
      <c r="BN504">
        <v>5.795235E-2</v>
      </c>
      <c r="BO504">
        <v>1.1719253000000001E-2</v>
      </c>
      <c r="BP504">
        <v>2.4726336000000002E-2</v>
      </c>
      <c r="BQ504">
        <v>2.4597553000000001E-2</v>
      </c>
      <c r="BR504">
        <v>5.5119123999999999E-2</v>
      </c>
      <c r="BS504">
        <v>5.6793303000000003E-2</v>
      </c>
      <c r="BT504">
        <v>0.18197037999999999</v>
      </c>
      <c r="BU504">
        <v>0.19330328399999999</v>
      </c>
      <c r="BV504">
        <v>6.2202188999999998E-2</v>
      </c>
      <c r="BW504">
        <v>0.124533162</v>
      </c>
      <c r="BX504">
        <v>7.6239535999999997E-2</v>
      </c>
      <c r="BY504">
        <v>1.8802317999999998E-2</v>
      </c>
      <c r="BZ504">
        <v>9.5299419999999996E-3</v>
      </c>
      <c r="CA504">
        <v>2</v>
      </c>
      <c r="CB504">
        <v>76</v>
      </c>
      <c r="CC504">
        <v>20</v>
      </c>
      <c r="CD504">
        <v>0.12903225800000001</v>
      </c>
      <c r="CE504">
        <v>1.2903226E-2</v>
      </c>
      <c r="CF504">
        <v>0.49032258099999998</v>
      </c>
      <c r="CG504" t="s">
        <v>162</v>
      </c>
      <c r="CH504" t="s">
        <v>2113</v>
      </c>
      <c r="CI504" t="s">
        <v>2111</v>
      </c>
      <c r="CJ504" t="s">
        <v>2114</v>
      </c>
      <c r="CK504" t="s">
        <v>2105</v>
      </c>
      <c r="CL504" t="s">
        <v>2112</v>
      </c>
    </row>
    <row r="505" spans="1:90">
      <c r="A505" s="1">
        <v>43981</v>
      </c>
      <c r="B505" t="s">
        <v>1612</v>
      </c>
      <c r="C505">
        <v>5422</v>
      </c>
      <c r="D505" t="s">
        <v>1063</v>
      </c>
      <c r="E505">
        <v>4</v>
      </c>
      <c r="F505" t="s">
        <v>255</v>
      </c>
      <c r="G505" t="s">
        <v>145</v>
      </c>
      <c r="H505">
        <v>26</v>
      </c>
      <c r="I505" t="s">
        <v>228</v>
      </c>
      <c r="J505" t="s">
        <v>218</v>
      </c>
      <c r="K505">
        <v>123</v>
      </c>
      <c r="L505">
        <v>1045970</v>
      </c>
      <c r="M505">
        <v>2374</v>
      </c>
      <c r="N505">
        <v>3</v>
      </c>
      <c r="O505">
        <v>299</v>
      </c>
      <c r="P505">
        <v>682</v>
      </c>
      <c r="Q505">
        <v>735</v>
      </c>
      <c r="R505">
        <v>481</v>
      </c>
      <c r="S505">
        <v>174</v>
      </c>
      <c r="T505">
        <v>1.26369E-3</v>
      </c>
      <c r="U505">
        <v>0.12594776699999999</v>
      </c>
      <c r="V505">
        <v>0.28727885399999997</v>
      </c>
      <c r="W505">
        <v>0.30960404400000002</v>
      </c>
      <c r="X505">
        <v>0.20261162599999999</v>
      </c>
      <c r="Y505">
        <v>7.3294019000000002E-2</v>
      </c>
      <c r="Z505">
        <v>9</v>
      </c>
      <c r="AA505">
        <v>75</v>
      </c>
      <c r="AB505">
        <v>250</v>
      </c>
      <c r="AC505">
        <v>466</v>
      </c>
      <c r="AD505">
        <v>404</v>
      </c>
      <c r="AE505">
        <v>414</v>
      </c>
      <c r="AF505">
        <v>276</v>
      </c>
      <c r="AG505">
        <v>232</v>
      </c>
      <c r="AH505">
        <v>248</v>
      </c>
      <c r="AI505">
        <v>3.7910700000000001E-3</v>
      </c>
      <c r="AJ505">
        <v>3.1592249000000003E-2</v>
      </c>
      <c r="AK505">
        <v>0.105307498</v>
      </c>
      <c r="AL505">
        <v>0.19629317600000001</v>
      </c>
      <c r="AM505">
        <v>0.17017691700000001</v>
      </c>
      <c r="AN505">
        <v>0.17438921700000001</v>
      </c>
      <c r="AO505">
        <v>0.116259478</v>
      </c>
      <c r="AP505">
        <v>9.7725357999999998E-2</v>
      </c>
      <c r="AQ505">
        <v>0.104465038</v>
      </c>
      <c r="AR505">
        <v>5672</v>
      </c>
      <c r="AS505">
        <v>370</v>
      </c>
      <c r="AT505">
        <v>192</v>
      </c>
      <c r="AU505">
        <v>94</v>
      </c>
      <c r="AV505">
        <v>311</v>
      </c>
      <c r="AW505">
        <v>56</v>
      </c>
      <c r="AX505">
        <v>114</v>
      </c>
      <c r="AY505">
        <v>95</v>
      </c>
      <c r="AZ505">
        <v>252</v>
      </c>
      <c r="BA505">
        <v>259</v>
      </c>
      <c r="BB505">
        <v>1255</v>
      </c>
      <c r="BC505">
        <v>1238</v>
      </c>
      <c r="BD505">
        <v>404</v>
      </c>
      <c r="BE505">
        <v>546</v>
      </c>
      <c r="BF505">
        <v>360</v>
      </c>
      <c r="BG505">
        <v>82</v>
      </c>
      <c r="BH505">
        <v>44</v>
      </c>
      <c r="BI505">
        <v>41.7</v>
      </c>
      <c r="BJ505">
        <v>43</v>
      </c>
      <c r="BK505">
        <v>6.5232722000000007E-2</v>
      </c>
      <c r="BL505">
        <v>3.3850494000000002E-2</v>
      </c>
      <c r="BM505">
        <v>1.6572638000000001E-2</v>
      </c>
      <c r="BN505">
        <v>5.4830747999999999E-2</v>
      </c>
      <c r="BO505">
        <v>9.8730610000000007E-3</v>
      </c>
      <c r="BP505">
        <v>2.0098731000000002E-2</v>
      </c>
      <c r="BQ505">
        <v>1.6748941999999999E-2</v>
      </c>
      <c r="BR505">
        <v>4.4428772999999998E-2</v>
      </c>
      <c r="BS505">
        <v>4.5662906000000003E-2</v>
      </c>
      <c r="BT505">
        <v>0.221262341</v>
      </c>
      <c r="BU505">
        <v>0.21826516200000001</v>
      </c>
      <c r="BV505">
        <v>7.1227079999999998E-2</v>
      </c>
      <c r="BW505">
        <v>9.6262341000000001E-2</v>
      </c>
      <c r="BX505">
        <v>6.3469676000000003E-2</v>
      </c>
      <c r="BY505">
        <v>1.4456982E-2</v>
      </c>
      <c r="BZ505">
        <v>7.7574050000000002E-3</v>
      </c>
      <c r="CA505">
        <v>53</v>
      </c>
      <c r="CB505">
        <v>14</v>
      </c>
      <c r="CC505">
        <v>20</v>
      </c>
      <c r="CD505">
        <v>0.162601626</v>
      </c>
      <c r="CE505">
        <v>0.43089430899999998</v>
      </c>
      <c r="CF505">
        <v>0.113821138</v>
      </c>
      <c r="CG505" t="s">
        <v>164</v>
      </c>
      <c r="CH505" t="s">
        <v>2108</v>
      </c>
      <c r="CI505" t="s">
        <v>2104</v>
      </c>
      <c r="CJ505" t="s">
        <v>2101</v>
      </c>
      <c r="CK505" t="s">
        <v>2105</v>
      </c>
      <c r="CL505" t="s">
        <v>2109</v>
      </c>
    </row>
    <row r="506" spans="1:90">
      <c r="A506" s="1">
        <v>43978</v>
      </c>
      <c r="B506" t="s">
        <v>1613</v>
      </c>
      <c r="C506">
        <v>1549</v>
      </c>
      <c r="D506" t="s">
        <v>885</v>
      </c>
      <c r="E506">
        <v>1</v>
      </c>
      <c r="F506" t="s">
        <v>255</v>
      </c>
      <c r="G506" t="s">
        <v>148</v>
      </c>
      <c r="H506">
        <v>48</v>
      </c>
      <c r="I506" t="s">
        <v>228</v>
      </c>
      <c r="J506" t="s">
        <v>224</v>
      </c>
      <c r="K506">
        <v>84</v>
      </c>
      <c r="L506">
        <v>1643600.845</v>
      </c>
      <c r="M506">
        <v>1452</v>
      </c>
      <c r="N506">
        <v>4</v>
      </c>
      <c r="O506">
        <v>164</v>
      </c>
      <c r="P506">
        <v>163</v>
      </c>
      <c r="Q506">
        <v>291</v>
      </c>
      <c r="R506">
        <v>298</v>
      </c>
      <c r="S506">
        <v>532</v>
      </c>
      <c r="T506">
        <v>2.7548210000000002E-3</v>
      </c>
      <c r="U506">
        <v>0.11294765800000001</v>
      </c>
      <c r="V506">
        <v>0.11225895299999999</v>
      </c>
      <c r="W506">
        <v>0.200413223</v>
      </c>
      <c r="X506">
        <v>0.20523416</v>
      </c>
      <c r="Y506">
        <v>0.36639118500000001</v>
      </c>
      <c r="Z506">
        <v>6</v>
      </c>
      <c r="AA506">
        <v>32</v>
      </c>
      <c r="AB506">
        <v>124</v>
      </c>
      <c r="AC506">
        <v>117</v>
      </c>
      <c r="AD506">
        <v>128</v>
      </c>
      <c r="AE506">
        <v>157</v>
      </c>
      <c r="AF506">
        <v>125</v>
      </c>
      <c r="AG506">
        <v>130</v>
      </c>
      <c r="AH506">
        <v>633</v>
      </c>
      <c r="AI506">
        <v>4.1322310000000001E-3</v>
      </c>
      <c r="AJ506">
        <v>2.2038566999999998E-2</v>
      </c>
      <c r="AK506">
        <v>8.5399449000000002E-2</v>
      </c>
      <c r="AL506">
        <v>8.0578512000000005E-2</v>
      </c>
      <c r="AM506">
        <v>8.8154270000000007E-2</v>
      </c>
      <c r="AN506">
        <v>0.10812672199999999</v>
      </c>
      <c r="AO506">
        <v>8.6088154E-2</v>
      </c>
      <c r="AP506">
        <v>8.9531680000000002E-2</v>
      </c>
      <c r="AQ506">
        <v>0.43595041299999998</v>
      </c>
      <c r="AR506">
        <v>3921</v>
      </c>
      <c r="AS506">
        <v>208</v>
      </c>
      <c r="AT506">
        <v>169</v>
      </c>
      <c r="AU506">
        <v>113</v>
      </c>
      <c r="AV506">
        <v>293</v>
      </c>
      <c r="AW506">
        <v>65</v>
      </c>
      <c r="AX506">
        <v>98</v>
      </c>
      <c r="AY506">
        <v>79</v>
      </c>
      <c r="AZ506">
        <v>165</v>
      </c>
      <c r="BA506">
        <v>146</v>
      </c>
      <c r="BB506">
        <v>684</v>
      </c>
      <c r="BC506">
        <v>937</v>
      </c>
      <c r="BD506">
        <v>236</v>
      </c>
      <c r="BE506">
        <v>314</v>
      </c>
      <c r="BF506">
        <v>227</v>
      </c>
      <c r="BG506">
        <v>122</v>
      </c>
      <c r="BH506">
        <v>65</v>
      </c>
      <c r="BI506">
        <v>41.5</v>
      </c>
      <c r="BJ506">
        <v>43</v>
      </c>
      <c r="BK506">
        <v>5.3047692E-2</v>
      </c>
      <c r="BL506">
        <v>4.3101250000000001E-2</v>
      </c>
      <c r="BM506">
        <v>2.8819179E-2</v>
      </c>
      <c r="BN506">
        <v>7.4725835000000004E-2</v>
      </c>
      <c r="BO506">
        <v>1.6577404E-2</v>
      </c>
      <c r="BP506">
        <v>2.4993623999999999E-2</v>
      </c>
      <c r="BQ506">
        <v>2.0147920999999999E-2</v>
      </c>
      <c r="BR506">
        <v>4.2081102000000002E-2</v>
      </c>
      <c r="BS506">
        <v>3.7235399000000002E-2</v>
      </c>
      <c r="BT506">
        <v>0.174445295</v>
      </c>
      <c r="BU506">
        <v>0.23896965100000001</v>
      </c>
      <c r="BV506">
        <v>6.0188726999999997E-2</v>
      </c>
      <c r="BW506">
        <v>8.0081611999999996E-2</v>
      </c>
      <c r="BX506">
        <v>5.7893395E-2</v>
      </c>
      <c r="BY506">
        <v>3.1114512E-2</v>
      </c>
      <c r="BZ506">
        <v>1.6577404E-2</v>
      </c>
      <c r="CA506">
        <v>39</v>
      </c>
      <c r="CB506">
        <v>11</v>
      </c>
      <c r="CC506">
        <v>9</v>
      </c>
      <c r="CD506">
        <v>0.10714285699999999</v>
      </c>
      <c r="CE506">
        <v>0.46428571400000002</v>
      </c>
      <c r="CF506">
        <v>0.13095238100000001</v>
      </c>
      <c r="CG506" t="s">
        <v>163</v>
      </c>
      <c r="CH506" t="s">
        <v>2099</v>
      </c>
      <c r="CI506" t="s">
        <v>2104</v>
      </c>
      <c r="CJ506" t="s">
        <v>2101</v>
      </c>
      <c r="CK506" t="s">
        <v>2105</v>
      </c>
      <c r="CL506" t="s">
        <v>2103</v>
      </c>
    </row>
    <row r="507" spans="1:90">
      <c r="A507" s="1">
        <v>43980</v>
      </c>
      <c r="B507" t="s">
        <v>1614</v>
      </c>
      <c r="C507">
        <v>2342</v>
      </c>
      <c r="D507" t="s">
        <v>877</v>
      </c>
      <c r="E507">
        <v>1</v>
      </c>
      <c r="F507" t="s">
        <v>253</v>
      </c>
      <c r="G507" t="s">
        <v>144</v>
      </c>
      <c r="H507">
        <v>22</v>
      </c>
      <c r="I507" t="s">
        <v>228</v>
      </c>
      <c r="J507" t="s">
        <v>222</v>
      </c>
      <c r="K507">
        <v>120</v>
      </c>
      <c r="L507">
        <v>959626.66669999994</v>
      </c>
      <c r="M507">
        <v>2311</v>
      </c>
      <c r="N507">
        <v>3</v>
      </c>
      <c r="O507">
        <v>141</v>
      </c>
      <c r="P507">
        <v>561</v>
      </c>
      <c r="Q507">
        <v>656</v>
      </c>
      <c r="R507">
        <v>460</v>
      </c>
      <c r="S507">
        <v>490</v>
      </c>
      <c r="T507">
        <v>1.298139E-3</v>
      </c>
      <c r="U507">
        <v>6.1012548999999999E-2</v>
      </c>
      <c r="V507">
        <v>0.24275205499999999</v>
      </c>
      <c r="W507">
        <v>0.28385980100000002</v>
      </c>
      <c r="X507">
        <v>0.19904803099999999</v>
      </c>
      <c r="Y507">
        <v>0.21202942399999999</v>
      </c>
      <c r="Z507">
        <v>2</v>
      </c>
      <c r="AA507">
        <v>43</v>
      </c>
      <c r="AB507">
        <v>125</v>
      </c>
      <c r="AC507">
        <v>383</v>
      </c>
      <c r="AD507">
        <v>331</v>
      </c>
      <c r="AE507">
        <v>314</v>
      </c>
      <c r="AF507">
        <v>241</v>
      </c>
      <c r="AG507">
        <v>222</v>
      </c>
      <c r="AH507">
        <v>650</v>
      </c>
      <c r="AI507">
        <v>8.6542599999999998E-4</v>
      </c>
      <c r="AJ507">
        <v>1.8606663999999998E-2</v>
      </c>
      <c r="AK507">
        <v>5.4089139000000001E-2</v>
      </c>
      <c r="AL507">
        <v>0.16572912200000001</v>
      </c>
      <c r="AM507">
        <v>0.14322804</v>
      </c>
      <c r="AN507">
        <v>0.13587191700000001</v>
      </c>
      <c r="AO507">
        <v>0.10428386000000001</v>
      </c>
      <c r="AP507">
        <v>9.6062310999999997E-2</v>
      </c>
      <c r="AQ507">
        <v>0.28126352199999999</v>
      </c>
      <c r="AR507">
        <v>5725</v>
      </c>
      <c r="AS507">
        <v>245</v>
      </c>
      <c r="AT507">
        <v>154</v>
      </c>
      <c r="AU507">
        <v>108</v>
      </c>
      <c r="AV507">
        <v>315</v>
      </c>
      <c r="AW507">
        <v>68</v>
      </c>
      <c r="AX507">
        <v>143</v>
      </c>
      <c r="AY507">
        <v>96</v>
      </c>
      <c r="AZ507">
        <v>274</v>
      </c>
      <c r="BA507">
        <v>267</v>
      </c>
      <c r="BB507">
        <v>897</v>
      </c>
      <c r="BC507">
        <v>1362</v>
      </c>
      <c r="BD507">
        <v>483</v>
      </c>
      <c r="BE507">
        <v>669</v>
      </c>
      <c r="BF507">
        <v>441</v>
      </c>
      <c r="BG507">
        <v>120</v>
      </c>
      <c r="BH507">
        <v>83</v>
      </c>
      <c r="BI507">
        <v>45.1</v>
      </c>
      <c r="BJ507">
        <v>48</v>
      </c>
      <c r="BK507">
        <v>4.2794760000000001E-2</v>
      </c>
      <c r="BL507">
        <v>2.6899563000000001E-2</v>
      </c>
      <c r="BM507">
        <v>1.8864629000000001E-2</v>
      </c>
      <c r="BN507">
        <v>5.5021833999999999E-2</v>
      </c>
      <c r="BO507">
        <v>1.1877729E-2</v>
      </c>
      <c r="BP507">
        <v>2.4978166E-2</v>
      </c>
      <c r="BQ507">
        <v>1.6768558999999999E-2</v>
      </c>
      <c r="BR507">
        <v>4.7860262000000001E-2</v>
      </c>
      <c r="BS507">
        <v>4.6637554999999997E-2</v>
      </c>
      <c r="BT507">
        <v>0.15668122300000001</v>
      </c>
      <c r="BU507">
        <v>0.23790393000000001</v>
      </c>
      <c r="BV507">
        <v>8.4366811999999999E-2</v>
      </c>
      <c r="BW507">
        <v>0.116855895</v>
      </c>
      <c r="BX507">
        <v>7.7030567999999994E-2</v>
      </c>
      <c r="BY507">
        <v>2.0960698999999999E-2</v>
      </c>
      <c r="BZ507">
        <v>1.4497817E-2</v>
      </c>
      <c r="CA507">
        <v>52</v>
      </c>
      <c r="CB507">
        <v>14</v>
      </c>
      <c r="CC507">
        <v>23</v>
      </c>
      <c r="CD507">
        <v>0.19166666700000001</v>
      </c>
      <c r="CE507">
        <v>0.43333333299999999</v>
      </c>
      <c r="CF507">
        <v>0.116666667</v>
      </c>
      <c r="CG507" t="s">
        <v>158</v>
      </c>
      <c r="CH507" t="s">
        <v>2099</v>
      </c>
      <c r="CI507" t="s">
        <v>2100</v>
      </c>
      <c r="CJ507" t="s">
        <v>2101</v>
      </c>
      <c r="CK507" t="s">
        <v>2102</v>
      </c>
      <c r="CL507" t="s">
        <v>2103</v>
      </c>
    </row>
    <row r="508" spans="1:90">
      <c r="A508" s="1">
        <v>43955</v>
      </c>
      <c r="B508" t="s">
        <v>1615</v>
      </c>
      <c r="C508">
        <v>2342</v>
      </c>
      <c r="D508" t="s">
        <v>626</v>
      </c>
      <c r="E508">
        <v>1</v>
      </c>
      <c r="F508" t="s">
        <v>253</v>
      </c>
      <c r="G508" t="s">
        <v>90</v>
      </c>
      <c r="H508">
        <v>47</v>
      </c>
      <c r="I508" t="s">
        <v>201</v>
      </c>
      <c r="J508" t="s">
        <v>203</v>
      </c>
      <c r="K508">
        <v>178</v>
      </c>
      <c r="L508">
        <v>350016.54489999998</v>
      </c>
      <c r="M508">
        <v>3411</v>
      </c>
      <c r="N508">
        <v>4</v>
      </c>
      <c r="O508">
        <v>183</v>
      </c>
      <c r="P508">
        <v>737</v>
      </c>
      <c r="Q508">
        <v>1483</v>
      </c>
      <c r="R508">
        <v>899</v>
      </c>
      <c r="S508">
        <v>105</v>
      </c>
      <c r="T508">
        <v>1.172677E-3</v>
      </c>
      <c r="U508">
        <v>5.3649955999999999E-2</v>
      </c>
      <c r="V508">
        <v>0.21606566999999999</v>
      </c>
      <c r="W508">
        <v>0.43476986200000001</v>
      </c>
      <c r="X508">
        <v>0.263559074</v>
      </c>
      <c r="Y508">
        <v>3.0782762000000002E-2</v>
      </c>
      <c r="Z508">
        <v>3</v>
      </c>
      <c r="AA508">
        <v>39</v>
      </c>
      <c r="AB508">
        <v>181</v>
      </c>
      <c r="AC508">
        <v>571</v>
      </c>
      <c r="AD508">
        <v>768</v>
      </c>
      <c r="AE508">
        <v>751</v>
      </c>
      <c r="AF508">
        <v>575</v>
      </c>
      <c r="AG508">
        <v>313</v>
      </c>
      <c r="AH508">
        <v>210</v>
      </c>
      <c r="AI508">
        <v>8.7950699999999997E-4</v>
      </c>
      <c r="AJ508">
        <v>1.1433597E-2</v>
      </c>
      <c r="AK508">
        <v>5.3063618E-2</v>
      </c>
      <c r="AL508">
        <v>0.16739958999999999</v>
      </c>
      <c r="AM508">
        <v>0.22515391400000001</v>
      </c>
      <c r="AN508">
        <v>0.22017003800000001</v>
      </c>
      <c r="AO508">
        <v>0.168572266</v>
      </c>
      <c r="AP508">
        <v>9.1761946999999996E-2</v>
      </c>
      <c r="AQ508">
        <v>6.1565522999999997E-2</v>
      </c>
      <c r="AR508">
        <v>8316</v>
      </c>
      <c r="AS508">
        <v>580</v>
      </c>
      <c r="AT508">
        <v>277</v>
      </c>
      <c r="AU508">
        <v>183</v>
      </c>
      <c r="AV508">
        <v>514</v>
      </c>
      <c r="AW508">
        <v>120</v>
      </c>
      <c r="AX508">
        <v>207</v>
      </c>
      <c r="AY508">
        <v>177</v>
      </c>
      <c r="AZ508">
        <v>496</v>
      </c>
      <c r="BA508">
        <v>570</v>
      </c>
      <c r="BB508">
        <v>1884</v>
      </c>
      <c r="BC508">
        <v>1835</v>
      </c>
      <c r="BD508">
        <v>446</v>
      </c>
      <c r="BE508">
        <v>578</v>
      </c>
      <c r="BF508">
        <v>336</v>
      </c>
      <c r="BG508">
        <v>78</v>
      </c>
      <c r="BH508">
        <v>35</v>
      </c>
      <c r="BI508">
        <v>37.700000000000003</v>
      </c>
      <c r="BJ508">
        <v>38</v>
      </c>
      <c r="BK508">
        <v>6.9745070000000006E-2</v>
      </c>
      <c r="BL508">
        <v>3.3309283000000002E-2</v>
      </c>
      <c r="BM508">
        <v>2.2005772E-2</v>
      </c>
      <c r="BN508">
        <v>6.1808561999999997E-2</v>
      </c>
      <c r="BO508">
        <v>1.4430014E-2</v>
      </c>
      <c r="BP508">
        <v>2.4891775000000001E-2</v>
      </c>
      <c r="BQ508">
        <v>2.1284271E-2</v>
      </c>
      <c r="BR508">
        <v>5.9644059999999999E-2</v>
      </c>
      <c r="BS508">
        <v>6.8542568999999998E-2</v>
      </c>
      <c r="BT508">
        <v>0.22655122699999999</v>
      </c>
      <c r="BU508">
        <v>0.22065897100000001</v>
      </c>
      <c r="BV508">
        <v>5.3631553999999998E-2</v>
      </c>
      <c r="BW508">
        <v>6.9504570000000002E-2</v>
      </c>
      <c r="BX508">
        <v>4.0404040000000002E-2</v>
      </c>
      <c r="BY508">
        <v>9.3795089999999994E-3</v>
      </c>
      <c r="BZ508">
        <v>4.2087540000000003E-3</v>
      </c>
      <c r="CA508">
        <v>50</v>
      </c>
      <c r="CB508">
        <v>33</v>
      </c>
      <c r="CC508">
        <v>11</v>
      </c>
      <c r="CD508">
        <v>6.1797752999999997E-2</v>
      </c>
      <c r="CE508">
        <v>0.28089887600000002</v>
      </c>
      <c r="CF508">
        <v>0.18539325800000001</v>
      </c>
      <c r="CG508" t="s">
        <v>158</v>
      </c>
      <c r="CH508" t="s">
        <v>2099</v>
      </c>
      <c r="CI508" t="s">
        <v>2100</v>
      </c>
      <c r="CJ508" t="s">
        <v>2101</v>
      </c>
      <c r="CK508" t="s">
        <v>2102</v>
      </c>
      <c r="CL508" t="s">
        <v>2103</v>
      </c>
    </row>
    <row r="509" spans="1:90">
      <c r="A509" s="1">
        <v>43966</v>
      </c>
      <c r="B509" t="s">
        <v>1616</v>
      </c>
      <c r="C509">
        <v>1549</v>
      </c>
      <c r="D509" t="s">
        <v>1008</v>
      </c>
      <c r="E509">
        <v>1</v>
      </c>
      <c r="F509" t="s">
        <v>253</v>
      </c>
      <c r="G509" t="s">
        <v>134</v>
      </c>
      <c r="H509">
        <v>17</v>
      </c>
      <c r="I509" t="s">
        <v>228</v>
      </c>
      <c r="J509" t="s">
        <v>219</v>
      </c>
      <c r="K509">
        <v>137</v>
      </c>
      <c r="L509">
        <v>578410.17520000006</v>
      </c>
      <c r="M509">
        <v>2969</v>
      </c>
      <c r="N509">
        <v>2</v>
      </c>
      <c r="O509">
        <v>103</v>
      </c>
      <c r="P509">
        <v>495</v>
      </c>
      <c r="Q509">
        <v>1302</v>
      </c>
      <c r="R509">
        <v>843</v>
      </c>
      <c r="S509">
        <v>224</v>
      </c>
      <c r="T509">
        <v>6.7362699999999999E-4</v>
      </c>
      <c r="U509">
        <v>3.4691815000000001E-2</v>
      </c>
      <c r="V509">
        <v>0.166722802</v>
      </c>
      <c r="W509">
        <v>0.43853149200000002</v>
      </c>
      <c r="X509">
        <v>0.283933985</v>
      </c>
      <c r="Y509">
        <v>7.5446278000000006E-2</v>
      </c>
      <c r="Z509">
        <v>0</v>
      </c>
      <c r="AA509">
        <v>9</v>
      </c>
      <c r="AB509">
        <v>105</v>
      </c>
      <c r="AC509">
        <v>305</v>
      </c>
      <c r="AD509">
        <v>478</v>
      </c>
      <c r="AE509">
        <v>781</v>
      </c>
      <c r="AF509">
        <v>569</v>
      </c>
      <c r="AG509">
        <v>433</v>
      </c>
      <c r="AH509">
        <v>289</v>
      </c>
      <c r="AI509">
        <v>0</v>
      </c>
      <c r="AJ509">
        <v>3.0313240000000002E-3</v>
      </c>
      <c r="AK509">
        <v>3.5365443000000003E-2</v>
      </c>
      <c r="AL509">
        <v>0.102728191</v>
      </c>
      <c r="AM509">
        <v>0.16099696899999999</v>
      </c>
      <c r="AN509">
        <v>0.263051533</v>
      </c>
      <c r="AO509">
        <v>0.191647019</v>
      </c>
      <c r="AP509">
        <v>0.14584035000000001</v>
      </c>
      <c r="AQ509">
        <v>9.7339171000000002E-2</v>
      </c>
      <c r="AR509">
        <v>7825</v>
      </c>
      <c r="AS509">
        <v>400</v>
      </c>
      <c r="AT509">
        <v>272</v>
      </c>
      <c r="AU509">
        <v>185</v>
      </c>
      <c r="AV509">
        <v>515</v>
      </c>
      <c r="AW509">
        <v>113</v>
      </c>
      <c r="AX509">
        <v>247</v>
      </c>
      <c r="AY509">
        <v>168</v>
      </c>
      <c r="AZ509">
        <v>441</v>
      </c>
      <c r="BA509">
        <v>302</v>
      </c>
      <c r="BB509">
        <v>1438</v>
      </c>
      <c r="BC509">
        <v>1871</v>
      </c>
      <c r="BD509">
        <v>551</v>
      </c>
      <c r="BE509">
        <v>723</v>
      </c>
      <c r="BF509">
        <v>437</v>
      </c>
      <c r="BG509">
        <v>118</v>
      </c>
      <c r="BH509">
        <v>44</v>
      </c>
      <c r="BI509">
        <v>41</v>
      </c>
      <c r="BJ509">
        <v>43</v>
      </c>
      <c r="BK509">
        <v>5.1118210999999997E-2</v>
      </c>
      <c r="BL509">
        <v>3.4760382999999999E-2</v>
      </c>
      <c r="BM509">
        <v>2.3642172999999999E-2</v>
      </c>
      <c r="BN509">
        <v>6.5814696000000006E-2</v>
      </c>
      <c r="BO509">
        <v>1.4440895E-2</v>
      </c>
      <c r="BP509">
        <v>3.1565494999999999E-2</v>
      </c>
      <c r="BQ509">
        <v>2.1469649E-2</v>
      </c>
      <c r="BR509">
        <v>5.6357826999999999E-2</v>
      </c>
      <c r="BS509">
        <v>3.8594248999999997E-2</v>
      </c>
      <c r="BT509">
        <v>0.18376996800000001</v>
      </c>
      <c r="BU509">
        <v>0.23910543100000001</v>
      </c>
      <c r="BV509">
        <v>7.0415334999999996E-2</v>
      </c>
      <c r="BW509">
        <v>9.2396166000000002E-2</v>
      </c>
      <c r="BX509">
        <v>5.5846645E-2</v>
      </c>
      <c r="BY509">
        <v>1.5079871999999999E-2</v>
      </c>
      <c r="BZ509">
        <v>5.6230029999999997E-3</v>
      </c>
      <c r="CA509">
        <v>27</v>
      </c>
      <c r="CB509">
        <v>71</v>
      </c>
      <c r="CC509">
        <v>17</v>
      </c>
      <c r="CD509">
        <v>0.124087591</v>
      </c>
      <c r="CE509">
        <v>0.19708029199999999</v>
      </c>
      <c r="CF509">
        <v>0.51824817499999998</v>
      </c>
      <c r="CG509" t="s">
        <v>163</v>
      </c>
      <c r="CH509" t="s">
        <v>2099</v>
      </c>
      <c r="CI509" t="s">
        <v>2104</v>
      </c>
      <c r="CJ509" t="s">
        <v>2101</v>
      </c>
      <c r="CK509" t="s">
        <v>2105</v>
      </c>
      <c r="CL509" t="s">
        <v>2103</v>
      </c>
    </row>
    <row r="510" spans="1:90">
      <c r="A510" s="1">
        <v>43978</v>
      </c>
      <c r="B510" t="s">
        <v>1617</v>
      </c>
      <c r="C510">
        <v>5422</v>
      </c>
      <c r="D510" t="s">
        <v>914</v>
      </c>
      <c r="E510">
        <v>1</v>
      </c>
      <c r="F510" t="s">
        <v>253</v>
      </c>
      <c r="G510" t="s">
        <v>147</v>
      </c>
      <c r="H510">
        <v>18</v>
      </c>
      <c r="I510" t="s">
        <v>228</v>
      </c>
      <c r="J510" t="s">
        <v>215</v>
      </c>
      <c r="K510">
        <v>151</v>
      </c>
      <c r="L510">
        <v>2304016.1060000001</v>
      </c>
      <c r="M510">
        <v>2680</v>
      </c>
      <c r="N510">
        <v>2</v>
      </c>
      <c r="O510">
        <v>157</v>
      </c>
      <c r="P510">
        <v>726</v>
      </c>
      <c r="Q510">
        <v>677</v>
      </c>
      <c r="R510">
        <v>560</v>
      </c>
      <c r="S510">
        <v>558</v>
      </c>
      <c r="T510">
        <v>7.4626900000000003E-4</v>
      </c>
      <c r="U510">
        <v>5.8582090000000003E-2</v>
      </c>
      <c r="V510">
        <v>0.270895522</v>
      </c>
      <c r="W510">
        <v>0.25261193999999998</v>
      </c>
      <c r="X510">
        <v>0.20895522399999999</v>
      </c>
      <c r="Y510">
        <v>0.208208955</v>
      </c>
      <c r="Z510">
        <v>3</v>
      </c>
      <c r="AA510">
        <v>19</v>
      </c>
      <c r="AB510">
        <v>166</v>
      </c>
      <c r="AC510">
        <v>570</v>
      </c>
      <c r="AD510">
        <v>357</v>
      </c>
      <c r="AE510">
        <v>348</v>
      </c>
      <c r="AF510">
        <v>289</v>
      </c>
      <c r="AG510">
        <v>257</v>
      </c>
      <c r="AH510">
        <v>671</v>
      </c>
      <c r="AI510">
        <v>1.1194029999999999E-3</v>
      </c>
      <c r="AJ510">
        <v>7.0895519999999998E-3</v>
      </c>
      <c r="AK510">
        <v>6.1940298999999997E-2</v>
      </c>
      <c r="AL510">
        <v>0.21268656699999999</v>
      </c>
      <c r="AM510">
        <v>0.13320895499999999</v>
      </c>
      <c r="AN510">
        <v>0.12985074599999999</v>
      </c>
      <c r="AO510">
        <v>0.107835821</v>
      </c>
      <c r="AP510">
        <v>9.5895521999999997E-2</v>
      </c>
      <c r="AQ510">
        <v>0.250373134</v>
      </c>
      <c r="AR510">
        <v>6581</v>
      </c>
      <c r="AS510">
        <v>447</v>
      </c>
      <c r="AT510">
        <v>275</v>
      </c>
      <c r="AU510">
        <v>172</v>
      </c>
      <c r="AV510">
        <v>421</v>
      </c>
      <c r="AW510">
        <v>74</v>
      </c>
      <c r="AX510">
        <v>146</v>
      </c>
      <c r="AY510">
        <v>97</v>
      </c>
      <c r="AZ510">
        <v>204</v>
      </c>
      <c r="BA510">
        <v>276</v>
      </c>
      <c r="BB510">
        <v>1541</v>
      </c>
      <c r="BC510">
        <v>1455</v>
      </c>
      <c r="BD510">
        <v>409</v>
      </c>
      <c r="BE510">
        <v>524</v>
      </c>
      <c r="BF510">
        <v>334</v>
      </c>
      <c r="BG510">
        <v>112</v>
      </c>
      <c r="BH510">
        <v>94</v>
      </c>
      <c r="BI510">
        <v>40.200000000000003</v>
      </c>
      <c r="BJ510">
        <v>41</v>
      </c>
      <c r="BK510">
        <v>6.7922808000000001E-2</v>
      </c>
      <c r="BL510">
        <v>4.1786961999999997E-2</v>
      </c>
      <c r="BM510">
        <v>2.6135846000000001E-2</v>
      </c>
      <c r="BN510">
        <v>6.3972040999999993E-2</v>
      </c>
      <c r="BO510">
        <v>1.1244492E-2</v>
      </c>
      <c r="BP510">
        <v>2.2185078E-2</v>
      </c>
      <c r="BQ510">
        <v>1.4739400999999999E-2</v>
      </c>
      <c r="BR510">
        <v>3.0998329000000002E-2</v>
      </c>
      <c r="BS510">
        <v>4.1938915E-2</v>
      </c>
      <c r="BT510">
        <v>0.23415894200000001</v>
      </c>
      <c r="BU510">
        <v>0.22109102</v>
      </c>
      <c r="BV510">
        <v>6.214861E-2</v>
      </c>
      <c r="BW510">
        <v>7.9623157999999999E-2</v>
      </c>
      <c r="BX510">
        <v>5.0752165000000002E-2</v>
      </c>
      <c r="BY510">
        <v>1.701869E-2</v>
      </c>
      <c r="BZ510">
        <v>1.4283544E-2</v>
      </c>
      <c r="CA510">
        <v>51</v>
      </c>
      <c r="CB510">
        <v>10</v>
      </c>
      <c r="CC510">
        <v>36</v>
      </c>
      <c r="CD510">
        <v>0.238410596</v>
      </c>
      <c r="CE510">
        <v>0.33774834399999998</v>
      </c>
      <c r="CF510">
        <v>6.6225166000000002E-2</v>
      </c>
      <c r="CG510" t="s">
        <v>164</v>
      </c>
      <c r="CH510" t="s">
        <v>2108</v>
      </c>
      <c r="CI510" t="s">
        <v>2104</v>
      </c>
      <c r="CJ510" t="s">
        <v>2101</v>
      </c>
      <c r="CK510" t="s">
        <v>2105</v>
      </c>
      <c r="CL510" t="s">
        <v>2109</v>
      </c>
    </row>
    <row r="511" spans="1:90">
      <c r="B511" t="s">
        <v>1618</v>
      </c>
      <c r="C511">
        <v>2342</v>
      </c>
      <c r="D511" t="s">
        <v>623</v>
      </c>
      <c r="E511">
        <v>1</v>
      </c>
      <c r="F511" t="s">
        <v>255</v>
      </c>
      <c r="G511" t="s">
        <v>95</v>
      </c>
      <c r="H511">
        <v>33</v>
      </c>
      <c r="I511" t="s">
        <v>201</v>
      </c>
      <c r="J511" t="s">
        <v>171</v>
      </c>
      <c r="K511">
        <v>152</v>
      </c>
      <c r="L511">
        <v>327932.8947</v>
      </c>
      <c r="M511">
        <v>3557</v>
      </c>
      <c r="N511">
        <v>5</v>
      </c>
      <c r="O511">
        <v>386</v>
      </c>
      <c r="P511">
        <v>1349</v>
      </c>
      <c r="Q511">
        <v>1259</v>
      </c>
      <c r="R511">
        <v>473</v>
      </c>
      <c r="S511">
        <v>85</v>
      </c>
      <c r="T511">
        <v>1.405679E-3</v>
      </c>
      <c r="U511">
        <v>0.10851841399999999</v>
      </c>
      <c r="V511">
        <v>0.37925217900000002</v>
      </c>
      <c r="W511">
        <v>0.35394995800000001</v>
      </c>
      <c r="X511">
        <v>0.132977228</v>
      </c>
      <c r="Y511">
        <v>2.3896542E-2</v>
      </c>
      <c r="Z511">
        <v>13</v>
      </c>
      <c r="AA511">
        <v>105</v>
      </c>
      <c r="AB511">
        <v>338</v>
      </c>
      <c r="AC511">
        <v>1034</v>
      </c>
      <c r="AD511">
        <v>743</v>
      </c>
      <c r="AE511">
        <v>708</v>
      </c>
      <c r="AF511">
        <v>355</v>
      </c>
      <c r="AG511">
        <v>154</v>
      </c>
      <c r="AH511">
        <v>107</v>
      </c>
      <c r="AI511">
        <v>3.6547649999999999E-3</v>
      </c>
      <c r="AJ511">
        <v>2.9519258E-2</v>
      </c>
      <c r="AK511">
        <v>9.5023896999999996E-2</v>
      </c>
      <c r="AL511">
        <v>0.29069440499999999</v>
      </c>
      <c r="AM511">
        <v>0.20888389099999999</v>
      </c>
      <c r="AN511">
        <v>0.19904413800000001</v>
      </c>
      <c r="AO511">
        <v>9.9803205000000006E-2</v>
      </c>
      <c r="AP511">
        <v>4.3294910999999998E-2</v>
      </c>
      <c r="AQ511">
        <v>3.0081528999999999E-2</v>
      </c>
      <c r="AR511">
        <v>7882</v>
      </c>
      <c r="AS511">
        <v>663</v>
      </c>
      <c r="AT511">
        <v>273</v>
      </c>
      <c r="AU511">
        <v>160</v>
      </c>
      <c r="AV511">
        <v>422</v>
      </c>
      <c r="AW511">
        <v>98</v>
      </c>
      <c r="AX511">
        <v>189</v>
      </c>
      <c r="AY511">
        <v>174</v>
      </c>
      <c r="AZ511">
        <v>531</v>
      </c>
      <c r="BA511">
        <v>601</v>
      </c>
      <c r="BB511">
        <v>1516</v>
      </c>
      <c r="BC511">
        <v>1411</v>
      </c>
      <c r="BD511">
        <v>507</v>
      </c>
      <c r="BE511">
        <v>666</v>
      </c>
      <c r="BF511">
        <v>458</v>
      </c>
      <c r="BG511">
        <v>156</v>
      </c>
      <c r="BH511">
        <v>57</v>
      </c>
      <c r="BI511">
        <v>38.9</v>
      </c>
      <c r="BJ511">
        <v>37</v>
      </c>
      <c r="BK511">
        <v>8.4115706999999998E-2</v>
      </c>
      <c r="BL511">
        <v>3.4635879000000001E-2</v>
      </c>
      <c r="BM511">
        <v>2.0299416000000001E-2</v>
      </c>
      <c r="BN511">
        <v>5.3539710999999997E-2</v>
      </c>
      <c r="BO511">
        <v>1.2433392999999999E-2</v>
      </c>
      <c r="BP511">
        <v>2.3978685999999999E-2</v>
      </c>
      <c r="BQ511">
        <v>2.2075615E-2</v>
      </c>
      <c r="BR511">
        <v>6.7368687999999996E-2</v>
      </c>
      <c r="BS511">
        <v>7.6249682999999999E-2</v>
      </c>
      <c r="BT511">
        <v>0.19233697</v>
      </c>
      <c r="BU511">
        <v>0.17901547800000001</v>
      </c>
      <c r="BV511">
        <v>6.4323775999999999E-2</v>
      </c>
      <c r="BW511">
        <v>8.4496320999999999E-2</v>
      </c>
      <c r="BX511">
        <v>5.8107078999999999E-2</v>
      </c>
      <c r="BY511">
        <v>1.9791930999999999E-2</v>
      </c>
      <c r="BZ511">
        <v>7.2316669999999998E-3</v>
      </c>
      <c r="CA511">
        <v>19</v>
      </c>
      <c r="CB511">
        <v>34</v>
      </c>
      <c r="CC511">
        <v>30</v>
      </c>
      <c r="CD511">
        <v>0.19736842099999999</v>
      </c>
      <c r="CE511">
        <v>0.125</v>
      </c>
      <c r="CF511">
        <v>0.22368421099999999</v>
      </c>
      <c r="CG511" t="s">
        <v>158</v>
      </c>
      <c r="CH511" t="s">
        <v>2099</v>
      </c>
      <c r="CI511" t="s">
        <v>2100</v>
      </c>
      <c r="CJ511" t="s">
        <v>2101</v>
      </c>
      <c r="CK511" t="s">
        <v>2102</v>
      </c>
      <c r="CL511" t="s">
        <v>2103</v>
      </c>
    </row>
    <row r="512" spans="1:90">
      <c r="A512" s="1">
        <v>43962</v>
      </c>
      <c r="B512" t="s">
        <v>1619</v>
      </c>
      <c r="C512">
        <v>1549</v>
      </c>
      <c r="D512" t="s">
        <v>1062</v>
      </c>
      <c r="E512">
        <v>1</v>
      </c>
      <c r="F512" t="s">
        <v>255</v>
      </c>
      <c r="G512" t="s">
        <v>143</v>
      </c>
      <c r="H512">
        <v>23</v>
      </c>
      <c r="I512" t="s">
        <v>228</v>
      </c>
      <c r="J512" t="s">
        <v>214</v>
      </c>
      <c r="K512">
        <v>136</v>
      </c>
      <c r="L512">
        <v>505787.5</v>
      </c>
      <c r="M512">
        <v>3100</v>
      </c>
      <c r="N512">
        <v>2</v>
      </c>
      <c r="O512">
        <v>213</v>
      </c>
      <c r="P512">
        <v>705</v>
      </c>
      <c r="Q512">
        <v>1287</v>
      </c>
      <c r="R512">
        <v>670</v>
      </c>
      <c r="S512">
        <v>223</v>
      </c>
      <c r="T512">
        <v>6.45161E-4</v>
      </c>
      <c r="U512">
        <v>6.8709676999999997E-2</v>
      </c>
      <c r="V512">
        <v>0.22741935499999999</v>
      </c>
      <c r="W512">
        <v>0.41516129000000002</v>
      </c>
      <c r="X512">
        <v>0.216129032</v>
      </c>
      <c r="Y512">
        <v>7.1935483999999994E-2</v>
      </c>
      <c r="Z512">
        <v>6</v>
      </c>
      <c r="AA512">
        <v>36</v>
      </c>
      <c r="AB512">
        <v>212</v>
      </c>
      <c r="AC512">
        <v>569</v>
      </c>
      <c r="AD512">
        <v>672</v>
      </c>
      <c r="AE512">
        <v>620</v>
      </c>
      <c r="AF512">
        <v>407</v>
      </c>
      <c r="AG512">
        <v>305</v>
      </c>
      <c r="AH512">
        <v>273</v>
      </c>
      <c r="AI512">
        <v>1.9354839999999999E-3</v>
      </c>
      <c r="AJ512">
        <v>1.1612903000000001E-2</v>
      </c>
      <c r="AK512">
        <v>6.8387096999999994E-2</v>
      </c>
      <c r="AL512">
        <v>0.18354838700000001</v>
      </c>
      <c r="AM512">
        <v>0.216774194</v>
      </c>
      <c r="AN512">
        <v>0.2</v>
      </c>
      <c r="AO512">
        <v>0.13129032299999999</v>
      </c>
      <c r="AP512">
        <v>9.8387097000000007E-2</v>
      </c>
      <c r="AQ512">
        <v>8.8064515999999995E-2</v>
      </c>
      <c r="AR512">
        <v>8061</v>
      </c>
      <c r="AS512">
        <v>598</v>
      </c>
      <c r="AT512">
        <v>304</v>
      </c>
      <c r="AU512">
        <v>192</v>
      </c>
      <c r="AV512">
        <v>507</v>
      </c>
      <c r="AW512">
        <v>97</v>
      </c>
      <c r="AX512">
        <v>213</v>
      </c>
      <c r="AY512">
        <v>157</v>
      </c>
      <c r="AZ512">
        <v>412</v>
      </c>
      <c r="BA512">
        <v>446</v>
      </c>
      <c r="BB512">
        <v>1885</v>
      </c>
      <c r="BC512">
        <v>1610</v>
      </c>
      <c r="BD512">
        <v>440</v>
      </c>
      <c r="BE512">
        <v>624</v>
      </c>
      <c r="BF512">
        <v>387</v>
      </c>
      <c r="BG512">
        <v>103</v>
      </c>
      <c r="BH512">
        <v>86</v>
      </c>
      <c r="BI512">
        <v>38.5</v>
      </c>
      <c r="BJ512">
        <v>39</v>
      </c>
      <c r="BK512">
        <v>7.4184343999999999E-2</v>
      </c>
      <c r="BL512">
        <v>3.7712442999999998E-2</v>
      </c>
      <c r="BM512">
        <v>2.3818385000000001E-2</v>
      </c>
      <c r="BN512">
        <v>6.2895422000000006E-2</v>
      </c>
      <c r="BO512">
        <v>1.2033245999999999E-2</v>
      </c>
      <c r="BP512">
        <v>2.6423520999999998E-2</v>
      </c>
      <c r="BQ512">
        <v>1.9476492000000001E-2</v>
      </c>
      <c r="BR512">
        <v>5.1110283999999999E-2</v>
      </c>
      <c r="BS512">
        <v>5.5328123E-2</v>
      </c>
      <c r="BT512">
        <v>0.23384195499999999</v>
      </c>
      <c r="BU512">
        <v>0.199727081</v>
      </c>
      <c r="BV512">
        <v>5.4583799000000002E-2</v>
      </c>
      <c r="BW512">
        <v>7.7409750999999999E-2</v>
      </c>
      <c r="BX512">
        <v>4.8008931999999997E-2</v>
      </c>
      <c r="BY512">
        <v>1.2777571E-2</v>
      </c>
      <c r="BZ512">
        <v>1.0668652000000001E-2</v>
      </c>
      <c r="CA512">
        <v>28</v>
      </c>
      <c r="CB512">
        <v>31</v>
      </c>
      <c r="CC512">
        <v>20</v>
      </c>
      <c r="CD512">
        <v>0.147058824</v>
      </c>
      <c r="CE512">
        <v>0.20588235299999999</v>
      </c>
      <c r="CF512">
        <v>0.227941176</v>
      </c>
      <c r="CG512" t="s">
        <v>163</v>
      </c>
      <c r="CH512" t="s">
        <v>2099</v>
      </c>
      <c r="CI512" t="s">
        <v>2104</v>
      </c>
      <c r="CJ512" t="s">
        <v>2101</v>
      </c>
      <c r="CK512" t="s">
        <v>2105</v>
      </c>
      <c r="CL512" t="s">
        <v>2103</v>
      </c>
    </row>
    <row r="513" spans="1:90">
      <c r="A513" s="1">
        <v>43970</v>
      </c>
      <c r="B513" t="s">
        <v>1620</v>
      </c>
      <c r="C513">
        <v>1765</v>
      </c>
      <c r="D513" t="s">
        <v>630</v>
      </c>
      <c r="E513">
        <v>2</v>
      </c>
      <c r="F513" t="s">
        <v>255</v>
      </c>
      <c r="G513" t="s">
        <v>79</v>
      </c>
      <c r="H513">
        <v>38</v>
      </c>
      <c r="I513" t="s">
        <v>201</v>
      </c>
      <c r="J513" t="s">
        <v>193</v>
      </c>
      <c r="K513">
        <v>83</v>
      </c>
      <c r="L513">
        <v>354565.66269999999</v>
      </c>
      <c r="M513">
        <v>2070</v>
      </c>
      <c r="N513">
        <v>4</v>
      </c>
      <c r="O513">
        <v>134</v>
      </c>
      <c r="P513">
        <v>350</v>
      </c>
      <c r="Q513">
        <v>698</v>
      </c>
      <c r="R513">
        <v>609</v>
      </c>
      <c r="S513">
        <v>275</v>
      </c>
      <c r="T513">
        <v>1.9323669999999999E-3</v>
      </c>
      <c r="U513">
        <v>6.4734299999999995E-2</v>
      </c>
      <c r="V513">
        <v>0.169082126</v>
      </c>
      <c r="W513">
        <v>0.33719806800000002</v>
      </c>
      <c r="X513">
        <v>0.29420289900000002</v>
      </c>
      <c r="Y513">
        <v>0.13285024200000001</v>
      </c>
      <c r="Z513">
        <v>9</v>
      </c>
      <c r="AA513">
        <v>26</v>
      </c>
      <c r="AB513">
        <v>106</v>
      </c>
      <c r="AC513">
        <v>212</v>
      </c>
      <c r="AD513">
        <v>305</v>
      </c>
      <c r="AE513">
        <v>334</v>
      </c>
      <c r="AF513">
        <v>347</v>
      </c>
      <c r="AG513">
        <v>271</v>
      </c>
      <c r="AH513">
        <v>460</v>
      </c>
      <c r="AI513">
        <v>4.3478259999999999E-3</v>
      </c>
      <c r="AJ513">
        <v>1.2560386E-2</v>
      </c>
      <c r="AK513">
        <v>5.1207729E-2</v>
      </c>
      <c r="AL513">
        <v>0.102415459</v>
      </c>
      <c r="AM513">
        <v>0.147342995</v>
      </c>
      <c r="AN513">
        <v>0.16135265700000001</v>
      </c>
      <c r="AO513">
        <v>0.16763285</v>
      </c>
      <c r="AP513">
        <v>0.13091787399999999</v>
      </c>
      <c r="AQ513">
        <v>0.222222222</v>
      </c>
      <c r="AR513">
        <v>5127</v>
      </c>
      <c r="AS513">
        <v>215</v>
      </c>
      <c r="AT513">
        <v>157</v>
      </c>
      <c r="AU513">
        <v>121</v>
      </c>
      <c r="AV513">
        <v>357</v>
      </c>
      <c r="AW513">
        <v>87</v>
      </c>
      <c r="AX513">
        <v>148</v>
      </c>
      <c r="AY513">
        <v>116</v>
      </c>
      <c r="AZ513">
        <v>229</v>
      </c>
      <c r="BA513">
        <v>151</v>
      </c>
      <c r="BB513">
        <v>812</v>
      </c>
      <c r="BC513">
        <v>1314</v>
      </c>
      <c r="BD513">
        <v>448</v>
      </c>
      <c r="BE513">
        <v>603</v>
      </c>
      <c r="BF513">
        <v>273</v>
      </c>
      <c r="BG513">
        <v>61</v>
      </c>
      <c r="BH513">
        <v>35</v>
      </c>
      <c r="BI513">
        <v>42.9</v>
      </c>
      <c r="BJ513">
        <v>46</v>
      </c>
      <c r="BK513">
        <v>4.1934855E-2</v>
      </c>
      <c r="BL513">
        <v>3.0622196000000001E-2</v>
      </c>
      <c r="BM513">
        <v>2.3600546E-2</v>
      </c>
      <c r="BN513">
        <v>6.9631363000000002E-2</v>
      </c>
      <c r="BO513">
        <v>1.6968988000000001E-2</v>
      </c>
      <c r="BP513">
        <v>2.8866783999999999E-2</v>
      </c>
      <c r="BQ513">
        <v>2.2625316999999999E-2</v>
      </c>
      <c r="BR513">
        <v>4.4665495999999999E-2</v>
      </c>
      <c r="BS513">
        <v>2.9451920999999999E-2</v>
      </c>
      <c r="BT513">
        <v>0.15837721900000001</v>
      </c>
      <c r="BU513">
        <v>0.25629022800000001</v>
      </c>
      <c r="BV513">
        <v>8.7380533999999996E-2</v>
      </c>
      <c r="BW513">
        <v>0.117612639</v>
      </c>
      <c r="BX513">
        <v>5.3247513000000003E-2</v>
      </c>
      <c r="BY513">
        <v>1.1897796E-2</v>
      </c>
      <c r="BZ513">
        <v>6.826604E-3</v>
      </c>
      <c r="CA513">
        <v>25</v>
      </c>
      <c r="CB513">
        <v>10</v>
      </c>
      <c r="CC513">
        <v>7</v>
      </c>
      <c r="CD513">
        <v>8.4337349000000006E-2</v>
      </c>
      <c r="CE513">
        <v>0.30120481900000001</v>
      </c>
      <c r="CF513">
        <v>0.120481928</v>
      </c>
      <c r="CG513" t="s">
        <v>157</v>
      </c>
      <c r="CH513" t="s">
        <v>2108</v>
      </c>
      <c r="CI513" t="s">
        <v>2100</v>
      </c>
      <c r="CJ513" t="s">
        <v>2101</v>
      </c>
      <c r="CK513" t="s">
        <v>2102</v>
      </c>
      <c r="CL513" t="s">
        <v>2109</v>
      </c>
    </row>
    <row r="514" spans="1:90">
      <c r="A514" s="1">
        <v>43980</v>
      </c>
      <c r="B514" t="s">
        <v>1621</v>
      </c>
      <c r="C514">
        <v>2346</v>
      </c>
      <c r="D514" t="s">
        <v>316</v>
      </c>
      <c r="E514">
        <v>1</v>
      </c>
      <c r="F514" t="s">
        <v>253</v>
      </c>
      <c r="G514" t="s">
        <v>53</v>
      </c>
      <c r="H514">
        <v>26</v>
      </c>
      <c r="I514" t="s">
        <v>201</v>
      </c>
      <c r="J514" t="s">
        <v>175</v>
      </c>
      <c r="K514">
        <v>69</v>
      </c>
      <c r="L514">
        <v>177992.44930000001</v>
      </c>
      <c r="M514">
        <v>3227</v>
      </c>
      <c r="N514">
        <v>7</v>
      </c>
      <c r="O514">
        <v>432</v>
      </c>
      <c r="P514">
        <v>1130</v>
      </c>
      <c r="Q514">
        <v>1488</v>
      </c>
      <c r="R514">
        <v>134</v>
      </c>
      <c r="S514">
        <v>36</v>
      </c>
      <c r="T514">
        <v>2.1691969999999999E-3</v>
      </c>
      <c r="U514">
        <v>0.13387046799999999</v>
      </c>
      <c r="V514">
        <v>0.350170437</v>
      </c>
      <c r="W514">
        <v>0.46110939000000001</v>
      </c>
      <c r="X514">
        <v>4.1524635999999997E-2</v>
      </c>
      <c r="Y514">
        <v>1.1155872000000001E-2</v>
      </c>
      <c r="Z514">
        <v>18</v>
      </c>
      <c r="AA514">
        <v>57</v>
      </c>
      <c r="AB514">
        <v>425</v>
      </c>
      <c r="AC514">
        <v>970</v>
      </c>
      <c r="AD514">
        <v>1016</v>
      </c>
      <c r="AE514">
        <v>560</v>
      </c>
      <c r="AF514">
        <v>112</v>
      </c>
      <c r="AG514">
        <v>40</v>
      </c>
      <c r="AH514">
        <v>29</v>
      </c>
      <c r="AI514">
        <v>5.5779360000000004E-3</v>
      </c>
      <c r="AJ514">
        <v>1.7663465E-2</v>
      </c>
      <c r="AK514">
        <v>0.13170127100000001</v>
      </c>
      <c r="AL514">
        <v>0.300588782</v>
      </c>
      <c r="AM514">
        <v>0.31484350799999999</v>
      </c>
      <c r="AN514">
        <v>0.17353579199999999</v>
      </c>
      <c r="AO514">
        <v>3.4707158000000002E-2</v>
      </c>
      <c r="AP514">
        <v>1.2395414E-2</v>
      </c>
      <c r="AQ514">
        <v>8.9866749999999995E-3</v>
      </c>
      <c r="AR514">
        <v>7542</v>
      </c>
      <c r="AS514">
        <v>791</v>
      </c>
      <c r="AT514">
        <v>366</v>
      </c>
      <c r="AU514">
        <v>192</v>
      </c>
      <c r="AV514">
        <v>513</v>
      </c>
      <c r="AW514">
        <v>109</v>
      </c>
      <c r="AX514">
        <v>222</v>
      </c>
      <c r="AY514">
        <v>234</v>
      </c>
      <c r="AZ514">
        <v>631</v>
      </c>
      <c r="BA514">
        <v>522</v>
      </c>
      <c r="BB514">
        <v>1308</v>
      </c>
      <c r="BC514">
        <v>1328</v>
      </c>
      <c r="BD514">
        <v>263</v>
      </c>
      <c r="BE514">
        <v>473</v>
      </c>
      <c r="BF514">
        <v>503</v>
      </c>
      <c r="BG514">
        <v>68</v>
      </c>
      <c r="BH514">
        <v>19</v>
      </c>
      <c r="BI514">
        <v>34.799999999999997</v>
      </c>
      <c r="BJ514">
        <v>32</v>
      </c>
      <c r="BK514">
        <v>0.104879342</v>
      </c>
      <c r="BL514">
        <v>4.8528241999999999E-2</v>
      </c>
      <c r="BM514">
        <v>2.5457437999999999E-2</v>
      </c>
      <c r="BN514">
        <v>6.8019093000000003E-2</v>
      </c>
      <c r="BO514">
        <v>1.4452400000000001E-2</v>
      </c>
      <c r="BP514">
        <v>2.9435163E-2</v>
      </c>
      <c r="BQ514">
        <v>3.1026253E-2</v>
      </c>
      <c r="BR514">
        <v>8.3664810000000006E-2</v>
      </c>
      <c r="BS514">
        <v>6.9212411000000001E-2</v>
      </c>
      <c r="BT514">
        <v>0.17342879899999999</v>
      </c>
      <c r="BU514">
        <v>0.176080615</v>
      </c>
      <c r="BV514">
        <v>3.4871386999999997E-2</v>
      </c>
      <c r="BW514">
        <v>6.2715460000000001E-2</v>
      </c>
      <c r="BX514">
        <v>6.6693185000000002E-2</v>
      </c>
      <c r="BY514">
        <v>9.0161760000000007E-3</v>
      </c>
      <c r="BZ514">
        <v>2.5192259999999998E-3</v>
      </c>
      <c r="CA514">
        <v>1</v>
      </c>
      <c r="CB514">
        <v>8</v>
      </c>
      <c r="CC514">
        <v>5</v>
      </c>
      <c r="CD514">
        <v>7.2463767999999998E-2</v>
      </c>
      <c r="CE514">
        <v>1.4492754E-2</v>
      </c>
      <c r="CF514">
        <v>0.115942029</v>
      </c>
      <c r="CG514" t="s">
        <v>159</v>
      </c>
      <c r="CH514" t="s">
        <v>2110</v>
      </c>
      <c r="CI514" t="s">
        <v>2111</v>
      </c>
      <c r="CJ514" t="s">
        <v>167</v>
      </c>
      <c r="CK514" t="s">
        <v>2102</v>
      </c>
      <c r="CL514" t="s">
        <v>2112</v>
      </c>
    </row>
    <row r="515" spans="1:90">
      <c r="A515" s="1">
        <v>43976</v>
      </c>
      <c r="B515" t="s">
        <v>1622</v>
      </c>
      <c r="C515">
        <v>6825</v>
      </c>
      <c r="D515" t="s">
        <v>304</v>
      </c>
      <c r="E515">
        <v>1</v>
      </c>
      <c r="F515" t="s">
        <v>255</v>
      </c>
      <c r="G515" t="s">
        <v>104</v>
      </c>
      <c r="H515">
        <v>44</v>
      </c>
      <c r="I515" t="s">
        <v>201</v>
      </c>
      <c r="J515" t="s">
        <v>175</v>
      </c>
      <c r="K515">
        <v>294</v>
      </c>
      <c r="L515">
        <v>237800.95240000001</v>
      </c>
      <c r="M515">
        <v>3452</v>
      </c>
      <c r="N515">
        <v>5</v>
      </c>
      <c r="O515">
        <v>207</v>
      </c>
      <c r="P515">
        <v>586</v>
      </c>
      <c r="Q515">
        <v>2250</v>
      </c>
      <c r="R515">
        <v>334</v>
      </c>
      <c r="S515">
        <v>70</v>
      </c>
      <c r="T515">
        <v>1.448436E-3</v>
      </c>
      <c r="U515">
        <v>5.9965237999999997E-2</v>
      </c>
      <c r="V515">
        <v>0.169756663</v>
      </c>
      <c r="W515">
        <v>0.65179606000000001</v>
      </c>
      <c r="X515">
        <v>9.6755504000000006E-2</v>
      </c>
      <c r="Y515">
        <v>2.02781E-2</v>
      </c>
      <c r="Z515">
        <v>19</v>
      </c>
      <c r="AA515">
        <v>74</v>
      </c>
      <c r="AB515">
        <v>212</v>
      </c>
      <c r="AC515">
        <v>375</v>
      </c>
      <c r="AD515">
        <v>1187</v>
      </c>
      <c r="AE515">
        <v>1032</v>
      </c>
      <c r="AF515">
        <v>363</v>
      </c>
      <c r="AG515">
        <v>121</v>
      </c>
      <c r="AH515">
        <v>69</v>
      </c>
      <c r="AI515">
        <v>5.5040560000000002E-3</v>
      </c>
      <c r="AJ515">
        <v>2.1436848000000001E-2</v>
      </c>
      <c r="AK515">
        <v>6.1413673000000002E-2</v>
      </c>
      <c r="AL515">
        <v>0.108632677</v>
      </c>
      <c r="AM515">
        <v>0.34385863300000002</v>
      </c>
      <c r="AN515">
        <v>0.29895712600000002</v>
      </c>
      <c r="AO515">
        <v>0.10515643099999999</v>
      </c>
      <c r="AP515">
        <v>3.5052144E-2</v>
      </c>
      <c r="AQ515">
        <v>1.9988413E-2</v>
      </c>
      <c r="AR515">
        <v>8316</v>
      </c>
      <c r="AS515">
        <v>546</v>
      </c>
      <c r="AT515">
        <v>286</v>
      </c>
      <c r="AU515">
        <v>182</v>
      </c>
      <c r="AV515">
        <v>454</v>
      </c>
      <c r="AW515">
        <v>90</v>
      </c>
      <c r="AX515">
        <v>201</v>
      </c>
      <c r="AY515">
        <v>216</v>
      </c>
      <c r="AZ515">
        <v>528</v>
      </c>
      <c r="BA515">
        <v>537</v>
      </c>
      <c r="BB515">
        <v>1621</v>
      </c>
      <c r="BC515">
        <v>1591</v>
      </c>
      <c r="BD515">
        <v>494</v>
      </c>
      <c r="BE515">
        <v>745</v>
      </c>
      <c r="BF515">
        <v>569</v>
      </c>
      <c r="BG515">
        <v>158</v>
      </c>
      <c r="BH515">
        <v>98</v>
      </c>
      <c r="BI515">
        <v>40.6</v>
      </c>
      <c r="BJ515">
        <v>40</v>
      </c>
      <c r="BK515">
        <v>6.5656566E-2</v>
      </c>
      <c r="BL515">
        <v>3.4391534000000001E-2</v>
      </c>
      <c r="BM515">
        <v>2.1885522000000001E-2</v>
      </c>
      <c r="BN515">
        <v>5.4593555000000002E-2</v>
      </c>
      <c r="BO515">
        <v>1.0822511E-2</v>
      </c>
      <c r="BP515">
        <v>2.4170273999999999E-2</v>
      </c>
      <c r="BQ515">
        <v>2.5974026000000001E-2</v>
      </c>
      <c r="BR515">
        <v>6.3492063000000001E-2</v>
      </c>
      <c r="BS515">
        <v>6.4574314999999993E-2</v>
      </c>
      <c r="BT515">
        <v>0.194925445</v>
      </c>
      <c r="BU515">
        <v>0.19131794099999999</v>
      </c>
      <c r="BV515">
        <v>5.9403559000000002E-2</v>
      </c>
      <c r="BW515">
        <v>8.958634E-2</v>
      </c>
      <c r="BX515">
        <v>6.8422317999999996E-2</v>
      </c>
      <c r="BY515">
        <v>1.8999518999999999E-2</v>
      </c>
      <c r="BZ515">
        <v>1.1784512E-2</v>
      </c>
      <c r="CA515">
        <v>16</v>
      </c>
      <c r="CB515">
        <v>75</v>
      </c>
      <c r="CC515">
        <v>102</v>
      </c>
      <c r="CD515">
        <v>0.346938776</v>
      </c>
      <c r="CE515">
        <v>5.4421769000000002E-2</v>
      </c>
      <c r="CF515">
        <v>0.255102041</v>
      </c>
      <c r="CG515" t="s">
        <v>162</v>
      </c>
      <c r="CH515" t="s">
        <v>2113</v>
      </c>
      <c r="CI515" t="s">
        <v>2111</v>
      </c>
      <c r="CJ515" t="s">
        <v>2114</v>
      </c>
      <c r="CK515" t="s">
        <v>2105</v>
      </c>
      <c r="CL515" t="s">
        <v>2112</v>
      </c>
    </row>
    <row r="516" spans="1:90">
      <c r="A516" s="1">
        <v>43958</v>
      </c>
      <c r="B516" t="s">
        <v>1623</v>
      </c>
      <c r="C516">
        <v>1765</v>
      </c>
      <c r="D516" t="s">
        <v>419</v>
      </c>
      <c r="E516">
        <v>1</v>
      </c>
      <c r="F516" t="s">
        <v>253</v>
      </c>
      <c r="G516" t="s">
        <v>80</v>
      </c>
      <c r="H516">
        <v>48</v>
      </c>
      <c r="I516" t="s">
        <v>201</v>
      </c>
      <c r="J516" t="s">
        <v>175</v>
      </c>
      <c r="K516">
        <v>85</v>
      </c>
      <c r="L516">
        <v>193504.6471</v>
      </c>
      <c r="M516">
        <v>2697</v>
      </c>
      <c r="N516">
        <v>4</v>
      </c>
      <c r="O516">
        <v>456</v>
      </c>
      <c r="P516">
        <v>621</v>
      </c>
      <c r="Q516">
        <v>1451</v>
      </c>
      <c r="R516">
        <v>145</v>
      </c>
      <c r="S516">
        <v>20</v>
      </c>
      <c r="T516">
        <v>1.4831289999999999E-3</v>
      </c>
      <c r="U516">
        <v>0.169076752</v>
      </c>
      <c r="V516">
        <v>0.23025583999999999</v>
      </c>
      <c r="W516">
        <v>0.53800519099999999</v>
      </c>
      <c r="X516">
        <v>5.3763441000000002E-2</v>
      </c>
      <c r="Y516">
        <v>7.415647E-3</v>
      </c>
      <c r="Z516">
        <v>10</v>
      </c>
      <c r="AA516">
        <v>42</v>
      </c>
      <c r="AB516">
        <v>432</v>
      </c>
      <c r="AC516">
        <v>495</v>
      </c>
      <c r="AD516">
        <v>914</v>
      </c>
      <c r="AE516">
        <v>587</v>
      </c>
      <c r="AF516">
        <v>156</v>
      </c>
      <c r="AG516">
        <v>33</v>
      </c>
      <c r="AH516">
        <v>28</v>
      </c>
      <c r="AI516">
        <v>3.7078240000000002E-3</v>
      </c>
      <c r="AJ516">
        <v>1.5572859E-2</v>
      </c>
      <c r="AK516">
        <v>0.160177976</v>
      </c>
      <c r="AL516">
        <v>0.18353726400000001</v>
      </c>
      <c r="AM516">
        <v>0.33889506899999999</v>
      </c>
      <c r="AN516">
        <v>0.21764923999999999</v>
      </c>
      <c r="AO516">
        <v>5.7842047000000001E-2</v>
      </c>
      <c r="AP516">
        <v>1.2235818000000001E-2</v>
      </c>
      <c r="AQ516">
        <v>1.0381906E-2</v>
      </c>
      <c r="AR516">
        <v>6388</v>
      </c>
      <c r="AS516">
        <v>495</v>
      </c>
      <c r="AT516">
        <v>289</v>
      </c>
      <c r="AU516">
        <v>168</v>
      </c>
      <c r="AV516">
        <v>459</v>
      </c>
      <c r="AW516">
        <v>76</v>
      </c>
      <c r="AX516">
        <v>164</v>
      </c>
      <c r="AY516">
        <v>205</v>
      </c>
      <c r="AZ516">
        <v>437</v>
      </c>
      <c r="BA516">
        <v>422</v>
      </c>
      <c r="BB516">
        <v>1208</v>
      </c>
      <c r="BC516">
        <v>1109</v>
      </c>
      <c r="BD516">
        <v>259</v>
      </c>
      <c r="BE516">
        <v>502</v>
      </c>
      <c r="BF516">
        <v>454</v>
      </c>
      <c r="BG516">
        <v>94</v>
      </c>
      <c r="BH516">
        <v>47</v>
      </c>
      <c r="BI516">
        <v>37.5</v>
      </c>
      <c r="BJ516">
        <v>36</v>
      </c>
      <c r="BK516">
        <v>7.7489041999999994E-2</v>
      </c>
      <c r="BL516">
        <v>4.5241076999999998E-2</v>
      </c>
      <c r="BM516">
        <v>2.6299310999999999E-2</v>
      </c>
      <c r="BN516">
        <v>7.1853475E-2</v>
      </c>
      <c r="BO516">
        <v>1.1897306999999999E-2</v>
      </c>
      <c r="BP516">
        <v>2.5673136999999999E-2</v>
      </c>
      <c r="BQ516">
        <v>3.2091421000000002E-2</v>
      </c>
      <c r="BR516">
        <v>6.8409518000000002E-2</v>
      </c>
      <c r="BS516">
        <v>6.6061364999999997E-2</v>
      </c>
      <c r="BT516">
        <v>0.189104571</v>
      </c>
      <c r="BU516">
        <v>0.173606763</v>
      </c>
      <c r="BV516">
        <v>4.0544771E-2</v>
      </c>
      <c r="BW516">
        <v>7.8584846999999999E-2</v>
      </c>
      <c r="BX516">
        <v>7.1070757999999998E-2</v>
      </c>
      <c r="BY516">
        <v>1.4715091E-2</v>
      </c>
      <c r="BZ516">
        <v>7.3575450000000001E-3</v>
      </c>
      <c r="CA516">
        <v>0</v>
      </c>
      <c r="CB516">
        <v>22</v>
      </c>
      <c r="CC516">
        <v>3</v>
      </c>
      <c r="CD516">
        <v>3.5294117999999999E-2</v>
      </c>
      <c r="CE516">
        <v>0</v>
      </c>
      <c r="CF516">
        <v>0.258823529</v>
      </c>
      <c r="CG516" t="s">
        <v>157</v>
      </c>
      <c r="CH516" t="s">
        <v>2108</v>
      </c>
      <c r="CI516" t="s">
        <v>2100</v>
      </c>
      <c r="CJ516" t="s">
        <v>2101</v>
      </c>
      <c r="CK516" t="s">
        <v>2102</v>
      </c>
      <c r="CL516" t="s">
        <v>2109</v>
      </c>
    </row>
    <row r="517" spans="1:90">
      <c r="A517" s="1">
        <v>43963</v>
      </c>
      <c r="B517" t="s">
        <v>1624</v>
      </c>
      <c r="C517">
        <v>1549</v>
      </c>
      <c r="D517" t="s">
        <v>1093</v>
      </c>
      <c r="E517">
        <v>1</v>
      </c>
      <c r="F517" t="s">
        <v>255</v>
      </c>
      <c r="G517" t="s">
        <v>137</v>
      </c>
      <c r="H517">
        <v>47</v>
      </c>
      <c r="I517" t="s">
        <v>228</v>
      </c>
      <c r="J517" t="s">
        <v>212</v>
      </c>
      <c r="K517">
        <v>197</v>
      </c>
      <c r="L517">
        <v>758011.24369999999</v>
      </c>
      <c r="M517">
        <v>3673</v>
      </c>
      <c r="N517">
        <v>2</v>
      </c>
      <c r="O517">
        <v>202</v>
      </c>
      <c r="P517">
        <v>587</v>
      </c>
      <c r="Q517">
        <v>1193</v>
      </c>
      <c r="R517">
        <v>1145</v>
      </c>
      <c r="S517">
        <v>544</v>
      </c>
      <c r="T517">
        <v>5.4451399999999996E-4</v>
      </c>
      <c r="U517">
        <v>5.4995915999999999E-2</v>
      </c>
      <c r="V517">
        <v>0.159814865</v>
      </c>
      <c r="W517">
        <v>0.32480261399999999</v>
      </c>
      <c r="X517">
        <v>0.311734277</v>
      </c>
      <c r="Y517">
        <v>0.148107814</v>
      </c>
      <c r="Z517">
        <v>14</v>
      </c>
      <c r="AA517">
        <v>26</v>
      </c>
      <c r="AB517">
        <v>200</v>
      </c>
      <c r="AC517">
        <v>416</v>
      </c>
      <c r="AD517">
        <v>519</v>
      </c>
      <c r="AE517">
        <v>643</v>
      </c>
      <c r="AF517">
        <v>595</v>
      </c>
      <c r="AG517">
        <v>504</v>
      </c>
      <c r="AH517">
        <v>756</v>
      </c>
      <c r="AI517">
        <v>3.8115979999999998E-3</v>
      </c>
      <c r="AJ517">
        <v>7.0786820000000002E-3</v>
      </c>
      <c r="AK517">
        <v>5.4451402000000003E-2</v>
      </c>
      <c r="AL517">
        <v>0.113258916</v>
      </c>
      <c r="AM517">
        <v>0.141301389</v>
      </c>
      <c r="AN517">
        <v>0.175061258</v>
      </c>
      <c r="AO517">
        <v>0.16199292100000001</v>
      </c>
      <c r="AP517">
        <v>0.137217533</v>
      </c>
      <c r="AQ517">
        <v>0.20582629999999999</v>
      </c>
      <c r="AR517">
        <v>9577</v>
      </c>
      <c r="AS517">
        <v>621</v>
      </c>
      <c r="AT517">
        <v>410</v>
      </c>
      <c r="AU517">
        <v>256</v>
      </c>
      <c r="AV517">
        <v>695</v>
      </c>
      <c r="AW517">
        <v>114</v>
      </c>
      <c r="AX517">
        <v>270</v>
      </c>
      <c r="AY517">
        <v>178</v>
      </c>
      <c r="AZ517">
        <v>338</v>
      </c>
      <c r="BA517">
        <v>292</v>
      </c>
      <c r="BB517">
        <v>1827</v>
      </c>
      <c r="BC517">
        <v>2125</v>
      </c>
      <c r="BD517">
        <v>598</v>
      </c>
      <c r="BE517">
        <v>859</v>
      </c>
      <c r="BF517">
        <v>657</v>
      </c>
      <c r="BG517">
        <v>225</v>
      </c>
      <c r="BH517">
        <v>112</v>
      </c>
      <c r="BI517">
        <v>41.4</v>
      </c>
      <c r="BJ517">
        <v>43</v>
      </c>
      <c r="BK517">
        <v>6.4842853000000006E-2</v>
      </c>
      <c r="BL517">
        <v>4.2810900999999998E-2</v>
      </c>
      <c r="BM517">
        <v>2.6730708999999998E-2</v>
      </c>
      <c r="BN517">
        <v>7.2569698000000002E-2</v>
      </c>
      <c r="BO517">
        <v>1.1903519E-2</v>
      </c>
      <c r="BP517">
        <v>2.8192544999999999E-2</v>
      </c>
      <c r="BQ517">
        <v>1.8586195999999999E-2</v>
      </c>
      <c r="BR517">
        <v>3.5292889000000001E-2</v>
      </c>
      <c r="BS517">
        <v>3.0489715000000001E-2</v>
      </c>
      <c r="BT517">
        <v>0.19076955200000001</v>
      </c>
      <c r="BU517">
        <v>0.22188576800000001</v>
      </c>
      <c r="BV517">
        <v>6.2441266000000002E-2</v>
      </c>
      <c r="BW517">
        <v>8.9694059000000007E-2</v>
      </c>
      <c r="BX517">
        <v>6.8601859000000001E-2</v>
      </c>
      <c r="BY517">
        <v>2.3493786999999999E-2</v>
      </c>
      <c r="BZ517">
        <v>1.1694685E-2</v>
      </c>
      <c r="CA517">
        <v>79</v>
      </c>
      <c r="CB517">
        <v>44</v>
      </c>
      <c r="CC517">
        <v>36</v>
      </c>
      <c r="CD517">
        <v>0.18274111700000001</v>
      </c>
      <c r="CE517">
        <v>0.401015228</v>
      </c>
      <c r="CF517">
        <v>0.223350254</v>
      </c>
      <c r="CG517" t="s">
        <v>163</v>
      </c>
      <c r="CH517" t="s">
        <v>2099</v>
      </c>
      <c r="CI517" t="s">
        <v>2104</v>
      </c>
      <c r="CJ517" t="s">
        <v>2101</v>
      </c>
      <c r="CK517" t="s">
        <v>2105</v>
      </c>
      <c r="CL517" t="s">
        <v>2103</v>
      </c>
    </row>
    <row r="518" spans="1:90">
      <c r="A518" s="1">
        <v>43980</v>
      </c>
      <c r="B518" t="s">
        <v>1625</v>
      </c>
      <c r="C518">
        <v>2342</v>
      </c>
      <c r="D518" t="s">
        <v>446</v>
      </c>
      <c r="E518">
        <v>1</v>
      </c>
      <c r="F518" t="s">
        <v>255</v>
      </c>
      <c r="G518" t="s">
        <v>104</v>
      </c>
      <c r="H518">
        <v>49</v>
      </c>
      <c r="I518" t="s">
        <v>201</v>
      </c>
      <c r="J518" t="s">
        <v>175</v>
      </c>
      <c r="K518">
        <v>294</v>
      </c>
      <c r="L518">
        <v>237800.95240000001</v>
      </c>
      <c r="M518">
        <v>3452</v>
      </c>
      <c r="N518">
        <v>5</v>
      </c>
      <c r="O518">
        <v>207</v>
      </c>
      <c r="P518">
        <v>586</v>
      </c>
      <c r="Q518">
        <v>2250</v>
      </c>
      <c r="R518">
        <v>334</v>
      </c>
      <c r="S518">
        <v>70</v>
      </c>
      <c r="T518">
        <v>1.448436E-3</v>
      </c>
      <c r="U518">
        <v>5.9965237999999997E-2</v>
      </c>
      <c r="V518">
        <v>0.169756663</v>
      </c>
      <c r="W518">
        <v>0.65179606000000001</v>
      </c>
      <c r="X518">
        <v>9.6755504000000006E-2</v>
      </c>
      <c r="Y518">
        <v>2.02781E-2</v>
      </c>
      <c r="Z518">
        <v>19</v>
      </c>
      <c r="AA518">
        <v>74</v>
      </c>
      <c r="AB518">
        <v>212</v>
      </c>
      <c r="AC518">
        <v>375</v>
      </c>
      <c r="AD518">
        <v>1187</v>
      </c>
      <c r="AE518">
        <v>1032</v>
      </c>
      <c r="AF518">
        <v>363</v>
      </c>
      <c r="AG518">
        <v>121</v>
      </c>
      <c r="AH518">
        <v>69</v>
      </c>
      <c r="AI518">
        <v>5.5040560000000002E-3</v>
      </c>
      <c r="AJ518">
        <v>2.1436848000000001E-2</v>
      </c>
      <c r="AK518">
        <v>6.1413673000000002E-2</v>
      </c>
      <c r="AL518">
        <v>0.108632677</v>
      </c>
      <c r="AM518">
        <v>0.34385863300000002</v>
      </c>
      <c r="AN518">
        <v>0.29895712600000002</v>
      </c>
      <c r="AO518">
        <v>0.10515643099999999</v>
      </c>
      <c r="AP518">
        <v>3.5052144E-2</v>
      </c>
      <c r="AQ518">
        <v>1.9988413E-2</v>
      </c>
      <c r="AR518">
        <v>8316</v>
      </c>
      <c r="AS518">
        <v>546</v>
      </c>
      <c r="AT518">
        <v>286</v>
      </c>
      <c r="AU518">
        <v>182</v>
      </c>
      <c r="AV518">
        <v>454</v>
      </c>
      <c r="AW518">
        <v>90</v>
      </c>
      <c r="AX518">
        <v>201</v>
      </c>
      <c r="AY518">
        <v>216</v>
      </c>
      <c r="AZ518">
        <v>528</v>
      </c>
      <c r="BA518">
        <v>537</v>
      </c>
      <c r="BB518">
        <v>1621</v>
      </c>
      <c r="BC518">
        <v>1591</v>
      </c>
      <c r="BD518">
        <v>494</v>
      </c>
      <c r="BE518">
        <v>745</v>
      </c>
      <c r="BF518">
        <v>569</v>
      </c>
      <c r="BG518">
        <v>158</v>
      </c>
      <c r="BH518">
        <v>98</v>
      </c>
      <c r="BI518">
        <v>40.6</v>
      </c>
      <c r="BJ518">
        <v>40</v>
      </c>
      <c r="BK518">
        <v>6.5656566E-2</v>
      </c>
      <c r="BL518">
        <v>3.4391534000000001E-2</v>
      </c>
      <c r="BM518">
        <v>2.1885522000000001E-2</v>
      </c>
      <c r="BN518">
        <v>5.4593555000000002E-2</v>
      </c>
      <c r="BO518">
        <v>1.0822511E-2</v>
      </c>
      <c r="BP518">
        <v>2.4170273999999999E-2</v>
      </c>
      <c r="BQ518">
        <v>2.5974026000000001E-2</v>
      </c>
      <c r="BR518">
        <v>6.3492063000000001E-2</v>
      </c>
      <c r="BS518">
        <v>6.4574314999999993E-2</v>
      </c>
      <c r="BT518">
        <v>0.194925445</v>
      </c>
      <c r="BU518">
        <v>0.19131794099999999</v>
      </c>
      <c r="BV518">
        <v>5.9403559000000002E-2</v>
      </c>
      <c r="BW518">
        <v>8.958634E-2</v>
      </c>
      <c r="BX518">
        <v>6.8422317999999996E-2</v>
      </c>
      <c r="BY518">
        <v>1.8999518999999999E-2</v>
      </c>
      <c r="BZ518">
        <v>1.1784512E-2</v>
      </c>
      <c r="CA518">
        <v>16</v>
      </c>
      <c r="CB518">
        <v>75</v>
      </c>
      <c r="CC518">
        <v>102</v>
      </c>
      <c r="CD518">
        <v>0.346938776</v>
      </c>
      <c r="CE518">
        <v>5.4421769000000002E-2</v>
      </c>
      <c r="CF518">
        <v>0.255102041</v>
      </c>
      <c r="CG518" t="s">
        <v>158</v>
      </c>
      <c r="CH518" t="s">
        <v>2099</v>
      </c>
      <c r="CI518" t="s">
        <v>2100</v>
      </c>
      <c r="CJ518" t="s">
        <v>2101</v>
      </c>
      <c r="CK518" t="s">
        <v>2102</v>
      </c>
      <c r="CL518" t="s">
        <v>2103</v>
      </c>
    </row>
    <row r="519" spans="1:90">
      <c r="A519" s="1">
        <v>43981</v>
      </c>
      <c r="B519" t="s">
        <v>1626</v>
      </c>
      <c r="C519">
        <v>2346</v>
      </c>
      <c r="D519" t="s">
        <v>339</v>
      </c>
      <c r="E519">
        <v>1</v>
      </c>
      <c r="F519" t="s">
        <v>253</v>
      </c>
      <c r="G519" t="s">
        <v>83</v>
      </c>
      <c r="H519">
        <v>34</v>
      </c>
      <c r="I519" t="s">
        <v>201</v>
      </c>
      <c r="J519" t="s">
        <v>211</v>
      </c>
      <c r="K519">
        <v>54</v>
      </c>
      <c r="L519">
        <v>443671.81479999999</v>
      </c>
      <c r="M519">
        <v>1422</v>
      </c>
      <c r="N519">
        <v>2</v>
      </c>
      <c r="O519">
        <v>96</v>
      </c>
      <c r="P519">
        <v>218</v>
      </c>
      <c r="Q519">
        <v>547</v>
      </c>
      <c r="R519">
        <v>429</v>
      </c>
      <c r="S519">
        <v>130</v>
      </c>
      <c r="T519">
        <v>1.4064699999999999E-3</v>
      </c>
      <c r="U519">
        <v>6.7510549000000003E-2</v>
      </c>
      <c r="V519">
        <v>0.153305204</v>
      </c>
      <c r="W519">
        <v>0.38466948000000001</v>
      </c>
      <c r="X519">
        <v>0.30168776400000002</v>
      </c>
      <c r="Y519">
        <v>9.1420533999999998E-2</v>
      </c>
      <c r="Z519">
        <v>2</v>
      </c>
      <c r="AA519">
        <v>14</v>
      </c>
      <c r="AB519">
        <v>72</v>
      </c>
      <c r="AC519">
        <v>143</v>
      </c>
      <c r="AD519">
        <v>241</v>
      </c>
      <c r="AE519">
        <v>267</v>
      </c>
      <c r="AF519">
        <v>254</v>
      </c>
      <c r="AG519">
        <v>181</v>
      </c>
      <c r="AH519">
        <v>248</v>
      </c>
      <c r="AI519">
        <v>1.4064699999999999E-3</v>
      </c>
      <c r="AJ519">
        <v>9.8452880000000006E-3</v>
      </c>
      <c r="AK519">
        <v>5.0632911000000003E-2</v>
      </c>
      <c r="AL519">
        <v>0.10056258799999999</v>
      </c>
      <c r="AM519">
        <v>0.169479606</v>
      </c>
      <c r="AN519">
        <v>0.187763713</v>
      </c>
      <c r="AO519">
        <v>0.17862165999999999</v>
      </c>
      <c r="AP519">
        <v>0.12728551299999999</v>
      </c>
      <c r="AQ519">
        <v>0.17440225000000001</v>
      </c>
      <c r="AR519">
        <v>3497</v>
      </c>
      <c r="AS519">
        <v>189</v>
      </c>
      <c r="AT519">
        <v>119</v>
      </c>
      <c r="AU519">
        <v>70</v>
      </c>
      <c r="AV519">
        <v>198</v>
      </c>
      <c r="AW519">
        <v>43</v>
      </c>
      <c r="AX519">
        <v>94</v>
      </c>
      <c r="AY519">
        <v>68</v>
      </c>
      <c r="AZ519">
        <v>206</v>
      </c>
      <c r="BA519">
        <v>104</v>
      </c>
      <c r="BB519">
        <v>564</v>
      </c>
      <c r="BC519">
        <v>709</v>
      </c>
      <c r="BD519">
        <v>329</v>
      </c>
      <c r="BE519">
        <v>459</v>
      </c>
      <c r="BF519">
        <v>243</v>
      </c>
      <c r="BG519">
        <v>60</v>
      </c>
      <c r="BH519">
        <v>42</v>
      </c>
      <c r="BI519">
        <v>43.9</v>
      </c>
      <c r="BJ519">
        <v>46</v>
      </c>
      <c r="BK519">
        <v>5.4046324999999999E-2</v>
      </c>
      <c r="BL519">
        <v>3.4029167999999999E-2</v>
      </c>
      <c r="BM519">
        <v>2.0017158E-2</v>
      </c>
      <c r="BN519">
        <v>5.6619959999999997E-2</v>
      </c>
      <c r="BO519">
        <v>1.2296254E-2</v>
      </c>
      <c r="BP519">
        <v>2.6880182999999998E-2</v>
      </c>
      <c r="BQ519">
        <v>1.9445239E-2</v>
      </c>
      <c r="BR519">
        <v>5.8907635E-2</v>
      </c>
      <c r="BS519">
        <v>2.9739776999999998E-2</v>
      </c>
      <c r="BT519">
        <v>0.16128109800000001</v>
      </c>
      <c r="BU519">
        <v>0.20274521000000001</v>
      </c>
      <c r="BV519">
        <v>9.4080641000000007E-2</v>
      </c>
      <c r="BW519">
        <v>0.13125536199999999</v>
      </c>
      <c r="BX519">
        <v>6.9488132999999994E-2</v>
      </c>
      <c r="BY519">
        <v>1.7157564E-2</v>
      </c>
      <c r="BZ519">
        <v>1.2010295000000001E-2</v>
      </c>
      <c r="CA519">
        <v>20</v>
      </c>
      <c r="CB519">
        <v>13</v>
      </c>
      <c r="CC519">
        <v>3</v>
      </c>
      <c r="CD519">
        <v>5.5555555999999999E-2</v>
      </c>
      <c r="CE519">
        <v>0.37037037</v>
      </c>
      <c r="CF519">
        <v>0.24074074100000001</v>
      </c>
      <c r="CG519" t="s">
        <v>159</v>
      </c>
      <c r="CH519" t="s">
        <v>2110</v>
      </c>
      <c r="CI519" t="s">
        <v>2111</v>
      </c>
      <c r="CJ519" t="s">
        <v>167</v>
      </c>
      <c r="CK519" t="s">
        <v>2102</v>
      </c>
      <c r="CL519" t="s">
        <v>2112</v>
      </c>
    </row>
    <row r="520" spans="1:90">
      <c r="A520" s="1">
        <v>43963</v>
      </c>
      <c r="B520" t="s">
        <v>1627</v>
      </c>
      <c r="C520">
        <v>6825</v>
      </c>
      <c r="D520" t="s">
        <v>322</v>
      </c>
      <c r="E520">
        <v>1</v>
      </c>
      <c r="F520" t="s">
        <v>255</v>
      </c>
      <c r="G520" t="s">
        <v>93</v>
      </c>
      <c r="H520">
        <v>38</v>
      </c>
      <c r="I520" t="s">
        <v>201</v>
      </c>
      <c r="J520" t="s">
        <v>175</v>
      </c>
      <c r="K520">
        <v>168</v>
      </c>
      <c r="L520">
        <v>252169.23209999999</v>
      </c>
      <c r="M520">
        <v>3182</v>
      </c>
      <c r="N520">
        <v>9</v>
      </c>
      <c r="O520">
        <v>286</v>
      </c>
      <c r="P520">
        <v>914</v>
      </c>
      <c r="Q520">
        <v>1693</v>
      </c>
      <c r="R520">
        <v>222</v>
      </c>
      <c r="S520">
        <v>58</v>
      </c>
      <c r="T520">
        <v>2.82841E-3</v>
      </c>
      <c r="U520">
        <v>8.9880578000000003E-2</v>
      </c>
      <c r="V520">
        <v>0.28724072899999997</v>
      </c>
      <c r="W520">
        <v>0.53205531100000003</v>
      </c>
      <c r="X520">
        <v>6.9767441999999999E-2</v>
      </c>
      <c r="Y520">
        <v>1.8227529999999999E-2</v>
      </c>
      <c r="Z520">
        <v>8</v>
      </c>
      <c r="AA520">
        <v>59</v>
      </c>
      <c r="AB520">
        <v>298</v>
      </c>
      <c r="AC520">
        <v>766</v>
      </c>
      <c r="AD520">
        <v>948</v>
      </c>
      <c r="AE520">
        <v>730</v>
      </c>
      <c r="AF520">
        <v>236</v>
      </c>
      <c r="AG520">
        <v>84</v>
      </c>
      <c r="AH520">
        <v>53</v>
      </c>
      <c r="AI520">
        <v>2.514142E-3</v>
      </c>
      <c r="AJ520">
        <v>1.8541798000000002E-2</v>
      </c>
      <c r="AK520">
        <v>9.3651790999999998E-2</v>
      </c>
      <c r="AL520">
        <v>0.240729101</v>
      </c>
      <c r="AM520">
        <v>0.29792583299999997</v>
      </c>
      <c r="AN520">
        <v>0.22941546199999999</v>
      </c>
      <c r="AO520">
        <v>7.4167189999999994E-2</v>
      </c>
      <c r="AP520">
        <v>2.6398491999999999E-2</v>
      </c>
      <c r="AQ520">
        <v>1.6656191000000001E-2</v>
      </c>
      <c r="AR520">
        <v>7339</v>
      </c>
      <c r="AS520">
        <v>580</v>
      </c>
      <c r="AT520">
        <v>304</v>
      </c>
      <c r="AU520">
        <v>176</v>
      </c>
      <c r="AV520">
        <v>450</v>
      </c>
      <c r="AW520">
        <v>97</v>
      </c>
      <c r="AX520">
        <v>188</v>
      </c>
      <c r="AY520">
        <v>188</v>
      </c>
      <c r="AZ520">
        <v>495</v>
      </c>
      <c r="BA520">
        <v>464</v>
      </c>
      <c r="BB520">
        <v>1280</v>
      </c>
      <c r="BC520">
        <v>1397</v>
      </c>
      <c r="BD520">
        <v>377</v>
      </c>
      <c r="BE520">
        <v>603</v>
      </c>
      <c r="BF520">
        <v>559</v>
      </c>
      <c r="BG520">
        <v>122</v>
      </c>
      <c r="BH520">
        <v>59</v>
      </c>
      <c r="BI520">
        <v>39.1</v>
      </c>
      <c r="BJ520">
        <v>39</v>
      </c>
      <c r="BK520">
        <v>7.9029841000000003E-2</v>
      </c>
      <c r="BL520">
        <v>4.1422537000000002E-2</v>
      </c>
      <c r="BM520">
        <v>2.3981468999999998E-2</v>
      </c>
      <c r="BN520">
        <v>6.1316256E-2</v>
      </c>
      <c r="BO520">
        <v>1.3217059999999999E-2</v>
      </c>
      <c r="BP520">
        <v>2.5616568999999999E-2</v>
      </c>
      <c r="BQ520">
        <v>2.5616568999999999E-2</v>
      </c>
      <c r="BR520">
        <v>6.7447881000000001E-2</v>
      </c>
      <c r="BS520">
        <v>6.3223872E-2</v>
      </c>
      <c r="BT520">
        <v>0.17441068300000001</v>
      </c>
      <c r="BU520">
        <v>0.19035290899999999</v>
      </c>
      <c r="BV520">
        <v>5.1369395999999998E-2</v>
      </c>
      <c r="BW520">
        <v>8.2163783000000004E-2</v>
      </c>
      <c r="BX520">
        <v>7.6168415000000003E-2</v>
      </c>
      <c r="BY520">
        <v>1.6623518E-2</v>
      </c>
      <c r="BZ520">
        <v>8.0392420000000003E-3</v>
      </c>
      <c r="CA520">
        <v>6</v>
      </c>
      <c r="CB520">
        <v>66</v>
      </c>
      <c r="CC520">
        <v>21</v>
      </c>
      <c r="CD520">
        <v>0.125</v>
      </c>
      <c r="CE520">
        <v>3.5714285999999998E-2</v>
      </c>
      <c r="CF520">
        <v>0.39285714300000002</v>
      </c>
      <c r="CG520" t="s">
        <v>162</v>
      </c>
      <c r="CH520" t="s">
        <v>2113</v>
      </c>
      <c r="CI520" t="s">
        <v>2111</v>
      </c>
      <c r="CJ520" t="s">
        <v>2114</v>
      </c>
      <c r="CK520" t="s">
        <v>2105</v>
      </c>
      <c r="CL520" t="s">
        <v>2112</v>
      </c>
    </row>
    <row r="521" spans="1:90">
      <c r="A521" s="1">
        <v>43961</v>
      </c>
      <c r="B521" t="s">
        <v>1628</v>
      </c>
      <c r="C521">
        <v>6825</v>
      </c>
      <c r="D521" t="s">
        <v>375</v>
      </c>
      <c r="E521">
        <v>1</v>
      </c>
      <c r="F521" t="s">
        <v>253</v>
      </c>
      <c r="G521" t="s">
        <v>151</v>
      </c>
      <c r="H521">
        <v>38</v>
      </c>
      <c r="I521" t="s">
        <v>201</v>
      </c>
      <c r="J521" t="s">
        <v>204</v>
      </c>
      <c r="K521">
        <v>105</v>
      </c>
      <c r="L521">
        <v>1774377.324</v>
      </c>
      <c r="M521">
        <v>2026</v>
      </c>
      <c r="N521">
        <v>0</v>
      </c>
      <c r="O521">
        <v>130</v>
      </c>
      <c r="P521">
        <v>443</v>
      </c>
      <c r="Q521">
        <v>921</v>
      </c>
      <c r="R521">
        <v>397</v>
      </c>
      <c r="S521">
        <v>135</v>
      </c>
      <c r="T521">
        <v>0</v>
      </c>
      <c r="U521">
        <v>6.4165844E-2</v>
      </c>
      <c r="V521">
        <v>0.218657453</v>
      </c>
      <c r="W521">
        <v>0.45459032599999999</v>
      </c>
      <c r="X521">
        <v>0.195952616</v>
      </c>
      <c r="Y521">
        <v>6.6633761E-2</v>
      </c>
      <c r="Z521">
        <v>10</v>
      </c>
      <c r="AA521">
        <v>24</v>
      </c>
      <c r="AB521">
        <v>117</v>
      </c>
      <c r="AC521">
        <v>300</v>
      </c>
      <c r="AD521">
        <v>490</v>
      </c>
      <c r="AE521">
        <v>418</v>
      </c>
      <c r="AF521">
        <v>240</v>
      </c>
      <c r="AG521">
        <v>198</v>
      </c>
      <c r="AH521">
        <v>229</v>
      </c>
      <c r="AI521">
        <v>4.9358340000000001E-3</v>
      </c>
      <c r="AJ521">
        <v>1.1846002E-2</v>
      </c>
      <c r="AK521">
        <v>5.7749259999999997E-2</v>
      </c>
      <c r="AL521">
        <v>0.148075025</v>
      </c>
      <c r="AM521">
        <v>0.241855874</v>
      </c>
      <c r="AN521">
        <v>0.20631786799999999</v>
      </c>
      <c r="AO521">
        <v>0.11846002</v>
      </c>
      <c r="AP521">
        <v>9.7729516000000002E-2</v>
      </c>
      <c r="AQ521">
        <v>0.11303060199999999</v>
      </c>
      <c r="AR521">
        <v>4888</v>
      </c>
      <c r="AS521">
        <v>298</v>
      </c>
      <c r="AT521">
        <v>183</v>
      </c>
      <c r="AU521">
        <v>94</v>
      </c>
      <c r="AV521">
        <v>316</v>
      </c>
      <c r="AW521">
        <v>71</v>
      </c>
      <c r="AX521">
        <v>126</v>
      </c>
      <c r="AY521">
        <v>101</v>
      </c>
      <c r="AZ521">
        <v>220</v>
      </c>
      <c r="BA521">
        <v>248</v>
      </c>
      <c r="BB521">
        <v>950</v>
      </c>
      <c r="BC521">
        <v>1060</v>
      </c>
      <c r="BD521">
        <v>347</v>
      </c>
      <c r="BE521">
        <v>521</v>
      </c>
      <c r="BF521">
        <v>257</v>
      </c>
      <c r="BG521">
        <v>63</v>
      </c>
      <c r="BH521">
        <v>33</v>
      </c>
      <c r="BI521">
        <v>40.799999999999997</v>
      </c>
      <c r="BJ521">
        <v>42</v>
      </c>
      <c r="BK521">
        <v>6.096563E-2</v>
      </c>
      <c r="BL521">
        <v>3.7438625000000003E-2</v>
      </c>
      <c r="BM521">
        <v>1.9230769000000002E-2</v>
      </c>
      <c r="BN521">
        <v>6.4648118000000004E-2</v>
      </c>
      <c r="BO521">
        <v>1.4525368E-2</v>
      </c>
      <c r="BP521">
        <v>2.5777413999999998E-2</v>
      </c>
      <c r="BQ521">
        <v>2.0662848000000001E-2</v>
      </c>
      <c r="BR521">
        <v>4.5008183E-2</v>
      </c>
      <c r="BS521">
        <v>5.0736497999999998E-2</v>
      </c>
      <c r="BT521">
        <v>0.194353519</v>
      </c>
      <c r="BU521">
        <v>0.21685761000000001</v>
      </c>
      <c r="BV521">
        <v>7.099018E-2</v>
      </c>
      <c r="BW521">
        <v>0.106587561</v>
      </c>
      <c r="BX521">
        <v>5.2577740999999997E-2</v>
      </c>
      <c r="BY521">
        <v>1.2888706999999999E-2</v>
      </c>
      <c r="BZ521">
        <v>6.7512270000000003E-3</v>
      </c>
      <c r="CA521">
        <v>26</v>
      </c>
      <c r="CB521">
        <v>35</v>
      </c>
      <c r="CC521">
        <v>3</v>
      </c>
      <c r="CD521">
        <v>2.8571428999999999E-2</v>
      </c>
      <c r="CE521">
        <v>0.24761904800000001</v>
      </c>
      <c r="CF521">
        <v>0.33333333300000001</v>
      </c>
      <c r="CG521" t="s">
        <v>162</v>
      </c>
      <c r="CH521" t="s">
        <v>2113</v>
      </c>
      <c r="CI521" t="s">
        <v>2111</v>
      </c>
      <c r="CJ521" t="s">
        <v>2114</v>
      </c>
      <c r="CK521" t="s">
        <v>2105</v>
      </c>
      <c r="CL521" t="s">
        <v>2112</v>
      </c>
    </row>
    <row r="522" spans="1:90">
      <c r="A522" s="1">
        <v>43980</v>
      </c>
      <c r="B522" t="s">
        <v>1629</v>
      </c>
      <c r="C522">
        <v>6825</v>
      </c>
      <c r="D522" t="s">
        <v>252</v>
      </c>
      <c r="E522">
        <v>1</v>
      </c>
      <c r="F522" t="s">
        <v>253</v>
      </c>
      <c r="G522" t="s">
        <v>66</v>
      </c>
      <c r="H522">
        <v>49</v>
      </c>
      <c r="I522" t="s">
        <v>201</v>
      </c>
      <c r="J522" t="s">
        <v>189</v>
      </c>
      <c r="K522">
        <v>185</v>
      </c>
      <c r="L522">
        <v>230742.2703</v>
      </c>
      <c r="M522">
        <v>3470</v>
      </c>
      <c r="N522">
        <v>4</v>
      </c>
      <c r="O522">
        <v>509</v>
      </c>
      <c r="P522">
        <v>1154</v>
      </c>
      <c r="Q522">
        <v>1018</v>
      </c>
      <c r="R522">
        <v>586</v>
      </c>
      <c r="S522">
        <v>199</v>
      </c>
      <c r="T522">
        <v>1.1527379999999999E-3</v>
      </c>
      <c r="U522">
        <v>0.14668587899999999</v>
      </c>
      <c r="V522">
        <v>0.332564841</v>
      </c>
      <c r="W522">
        <v>0.29337175799999998</v>
      </c>
      <c r="X522">
        <v>0.16887608100000001</v>
      </c>
      <c r="Y522">
        <v>5.7348703000000001E-2</v>
      </c>
      <c r="Z522">
        <v>20</v>
      </c>
      <c r="AA522">
        <v>72</v>
      </c>
      <c r="AB522">
        <v>417</v>
      </c>
      <c r="AC522">
        <v>885</v>
      </c>
      <c r="AD522">
        <v>476</v>
      </c>
      <c r="AE522">
        <v>583</v>
      </c>
      <c r="AF522">
        <v>426</v>
      </c>
      <c r="AG522">
        <v>320</v>
      </c>
      <c r="AH522">
        <v>271</v>
      </c>
      <c r="AI522">
        <v>5.7636889999999998E-3</v>
      </c>
      <c r="AJ522">
        <v>2.0749279999999998E-2</v>
      </c>
      <c r="AK522">
        <v>0.12017291099999999</v>
      </c>
      <c r="AL522">
        <v>0.25504322800000001</v>
      </c>
      <c r="AM522">
        <v>0.13717579299999999</v>
      </c>
      <c r="AN522">
        <v>0.16801152699999999</v>
      </c>
      <c r="AO522">
        <v>0.122766571</v>
      </c>
      <c r="AP522">
        <v>9.2219019999999999E-2</v>
      </c>
      <c r="AQ522">
        <v>7.8097982999999996E-2</v>
      </c>
      <c r="AR522">
        <v>7647</v>
      </c>
      <c r="AS522">
        <v>360</v>
      </c>
      <c r="AT522">
        <v>218</v>
      </c>
      <c r="AU522">
        <v>140</v>
      </c>
      <c r="AV522">
        <v>370</v>
      </c>
      <c r="AW522">
        <v>80</v>
      </c>
      <c r="AX522">
        <v>185</v>
      </c>
      <c r="AY522">
        <v>164</v>
      </c>
      <c r="AZ522">
        <v>388</v>
      </c>
      <c r="BA522">
        <v>336</v>
      </c>
      <c r="BB522">
        <v>1254</v>
      </c>
      <c r="BC522">
        <v>1516</v>
      </c>
      <c r="BD522">
        <v>505</v>
      </c>
      <c r="BE522">
        <v>877</v>
      </c>
      <c r="BF522">
        <v>749</v>
      </c>
      <c r="BG522">
        <v>268</v>
      </c>
      <c r="BH522">
        <v>237</v>
      </c>
      <c r="BI522">
        <v>46.5</v>
      </c>
      <c r="BJ522">
        <v>47</v>
      </c>
      <c r="BK522">
        <v>4.7077285000000003E-2</v>
      </c>
      <c r="BL522">
        <v>2.8507912E-2</v>
      </c>
      <c r="BM522">
        <v>1.8307832999999999E-2</v>
      </c>
      <c r="BN522">
        <v>4.8384987999999997E-2</v>
      </c>
      <c r="BO522">
        <v>1.0461619E-2</v>
      </c>
      <c r="BP522">
        <v>2.4192493999999998E-2</v>
      </c>
      <c r="BQ522">
        <v>2.1446318999999998E-2</v>
      </c>
      <c r="BR522">
        <v>5.0738852000000001E-2</v>
      </c>
      <c r="BS522">
        <v>4.39388E-2</v>
      </c>
      <c r="BT522">
        <v>0.163985877</v>
      </c>
      <c r="BU522">
        <v>0.19824767900000001</v>
      </c>
      <c r="BV522">
        <v>6.6038970000000002E-2</v>
      </c>
      <c r="BW522">
        <v>0.114685498</v>
      </c>
      <c r="BX522">
        <v>9.7946907E-2</v>
      </c>
      <c r="BY522">
        <v>3.5046423E-2</v>
      </c>
      <c r="BZ522">
        <v>3.0992545999999999E-2</v>
      </c>
      <c r="CA522">
        <v>31</v>
      </c>
      <c r="CB522">
        <v>41</v>
      </c>
      <c r="CC522">
        <v>58</v>
      </c>
      <c r="CD522">
        <v>0.31351351399999999</v>
      </c>
      <c r="CE522">
        <v>0.167567568</v>
      </c>
      <c r="CF522">
        <v>0.22162162199999999</v>
      </c>
      <c r="CG522" t="s">
        <v>162</v>
      </c>
      <c r="CH522" t="s">
        <v>2113</v>
      </c>
      <c r="CI522" t="s">
        <v>2111</v>
      </c>
      <c r="CJ522" t="s">
        <v>2114</v>
      </c>
      <c r="CK522" t="s">
        <v>2105</v>
      </c>
      <c r="CL522" t="s">
        <v>2112</v>
      </c>
    </row>
    <row r="523" spans="1:90">
      <c r="A523" s="1">
        <v>43976</v>
      </c>
      <c r="B523" t="s">
        <v>1630</v>
      </c>
      <c r="C523">
        <v>2342</v>
      </c>
      <c r="D523" t="s">
        <v>563</v>
      </c>
      <c r="E523">
        <v>1</v>
      </c>
      <c r="F523" t="s">
        <v>253</v>
      </c>
      <c r="G523" t="s">
        <v>56</v>
      </c>
      <c r="H523">
        <v>21</v>
      </c>
      <c r="I523" t="s">
        <v>201</v>
      </c>
      <c r="J523" t="s">
        <v>179</v>
      </c>
      <c r="K523">
        <v>311</v>
      </c>
      <c r="L523">
        <v>221931.96780000001</v>
      </c>
      <c r="M523">
        <v>5070</v>
      </c>
      <c r="N523">
        <v>8</v>
      </c>
      <c r="O523">
        <v>511</v>
      </c>
      <c r="P523">
        <v>1311</v>
      </c>
      <c r="Q523">
        <v>2819</v>
      </c>
      <c r="R523">
        <v>329</v>
      </c>
      <c r="S523">
        <v>92</v>
      </c>
      <c r="T523">
        <v>1.577909E-3</v>
      </c>
      <c r="U523">
        <v>0.100788955</v>
      </c>
      <c r="V523">
        <v>0.25857988199999998</v>
      </c>
      <c r="W523">
        <v>0.55601577899999999</v>
      </c>
      <c r="X523">
        <v>6.4891518999999995E-2</v>
      </c>
      <c r="Y523">
        <v>1.8145957000000001E-2</v>
      </c>
      <c r="Z523">
        <v>35</v>
      </c>
      <c r="AA523">
        <v>152</v>
      </c>
      <c r="AB523">
        <v>531</v>
      </c>
      <c r="AC523">
        <v>727</v>
      </c>
      <c r="AD523">
        <v>1716</v>
      </c>
      <c r="AE523">
        <v>1317</v>
      </c>
      <c r="AF523">
        <v>398</v>
      </c>
      <c r="AG523">
        <v>126</v>
      </c>
      <c r="AH523">
        <v>68</v>
      </c>
      <c r="AI523">
        <v>6.9033530000000001E-3</v>
      </c>
      <c r="AJ523">
        <v>2.9980276E-2</v>
      </c>
      <c r="AK523">
        <v>0.104733728</v>
      </c>
      <c r="AL523">
        <v>0.143392505</v>
      </c>
      <c r="AM523">
        <v>0.33846153800000001</v>
      </c>
      <c r="AN523">
        <v>0.25976331400000002</v>
      </c>
      <c r="AO523">
        <v>7.8500985999999995E-2</v>
      </c>
      <c r="AP523">
        <v>2.4852071E-2</v>
      </c>
      <c r="AQ523">
        <v>1.3412228999999999E-2</v>
      </c>
      <c r="AR523">
        <v>11936</v>
      </c>
      <c r="AS523">
        <v>864</v>
      </c>
      <c r="AT523">
        <v>449</v>
      </c>
      <c r="AU523">
        <v>214</v>
      </c>
      <c r="AV523">
        <v>635</v>
      </c>
      <c r="AW523">
        <v>140</v>
      </c>
      <c r="AX523">
        <v>267</v>
      </c>
      <c r="AY523">
        <v>270</v>
      </c>
      <c r="AZ523">
        <v>787</v>
      </c>
      <c r="BA523">
        <v>1032</v>
      </c>
      <c r="BB523">
        <v>2700</v>
      </c>
      <c r="BC523">
        <v>2134</v>
      </c>
      <c r="BD523">
        <v>589</v>
      </c>
      <c r="BE523">
        <v>904</v>
      </c>
      <c r="BF523">
        <v>644</v>
      </c>
      <c r="BG523">
        <v>194</v>
      </c>
      <c r="BH523">
        <v>113</v>
      </c>
      <c r="BI523">
        <v>38.299999999999997</v>
      </c>
      <c r="BJ523">
        <v>37</v>
      </c>
      <c r="BK523">
        <v>7.2386059000000003E-2</v>
      </c>
      <c r="BL523">
        <v>3.7617291999999997E-2</v>
      </c>
      <c r="BM523">
        <v>1.7928954E-2</v>
      </c>
      <c r="BN523">
        <v>5.3200402000000001E-2</v>
      </c>
      <c r="BO523">
        <v>1.1729223E-2</v>
      </c>
      <c r="BP523">
        <v>2.2369303E-2</v>
      </c>
      <c r="BQ523">
        <v>2.2620642999999999E-2</v>
      </c>
      <c r="BR523">
        <v>6.5934987E-2</v>
      </c>
      <c r="BS523">
        <v>8.6461125999999999E-2</v>
      </c>
      <c r="BT523">
        <v>0.22620643400000001</v>
      </c>
      <c r="BU523">
        <v>0.17878686299999999</v>
      </c>
      <c r="BV523">
        <v>4.9346515000000001E-2</v>
      </c>
      <c r="BW523">
        <v>7.5737264999999998E-2</v>
      </c>
      <c r="BX523">
        <v>5.3954424000000001E-2</v>
      </c>
      <c r="BY523">
        <v>1.6253350999999999E-2</v>
      </c>
      <c r="BZ523">
        <v>9.4671579999999998E-3</v>
      </c>
      <c r="CA523">
        <v>4</v>
      </c>
      <c r="CB523">
        <v>59</v>
      </c>
      <c r="CC523">
        <v>56</v>
      </c>
      <c r="CD523">
        <v>0.18006430900000001</v>
      </c>
      <c r="CE523">
        <v>1.2861736E-2</v>
      </c>
      <c r="CF523">
        <v>0.189710611</v>
      </c>
      <c r="CG523" t="s">
        <v>158</v>
      </c>
      <c r="CH523" t="s">
        <v>2099</v>
      </c>
      <c r="CI523" t="s">
        <v>2100</v>
      </c>
      <c r="CJ523" t="s">
        <v>2101</v>
      </c>
      <c r="CK523" t="s">
        <v>2102</v>
      </c>
      <c r="CL523" t="s">
        <v>2103</v>
      </c>
    </row>
    <row r="524" spans="1:90">
      <c r="A524" s="1">
        <v>43965</v>
      </c>
      <c r="B524" t="s">
        <v>1631</v>
      </c>
      <c r="C524">
        <v>6825</v>
      </c>
      <c r="D524" t="s">
        <v>783</v>
      </c>
      <c r="E524">
        <v>1</v>
      </c>
      <c r="F524" t="s">
        <v>255</v>
      </c>
      <c r="G524" t="s">
        <v>138</v>
      </c>
      <c r="H524">
        <v>45</v>
      </c>
      <c r="I524" t="s">
        <v>228</v>
      </c>
      <c r="J524" t="s">
        <v>213</v>
      </c>
      <c r="K524">
        <v>83</v>
      </c>
      <c r="L524">
        <v>798354.75899999996</v>
      </c>
      <c r="M524">
        <v>1111</v>
      </c>
      <c r="N524">
        <v>0</v>
      </c>
      <c r="O524">
        <v>80</v>
      </c>
      <c r="P524">
        <v>255</v>
      </c>
      <c r="Q524">
        <v>338</v>
      </c>
      <c r="R524">
        <v>256</v>
      </c>
      <c r="S524">
        <v>182</v>
      </c>
      <c r="T524">
        <v>0</v>
      </c>
      <c r="U524">
        <v>7.2007201000000007E-2</v>
      </c>
      <c r="V524">
        <v>0.229522952</v>
      </c>
      <c r="W524">
        <v>0.30423042300000003</v>
      </c>
      <c r="X524">
        <v>0.23042304199999999</v>
      </c>
      <c r="Y524">
        <v>0.16381638200000001</v>
      </c>
      <c r="Z524">
        <v>1</v>
      </c>
      <c r="AA524">
        <v>21</v>
      </c>
      <c r="AB524">
        <v>70</v>
      </c>
      <c r="AC524">
        <v>130</v>
      </c>
      <c r="AD524">
        <v>198</v>
      </c>
      <c r="AE524">
        <v>183</v>
      </c>
      <c r="AF524">
        <v>137</v>
      </c>
      <c r="AG524">
        <v>130</v>
      </c>
      <c r="AH524">
        <v>241</v>
      </c>
      <c r="AI524">
        <v>9.0008999999999998E-4</v>
      </c>
      <c r="AJ524">
        <v>1.8901890000000001E-2</v>
      </c>
      <c r="AK524">
        <v>6.3006301000000001E-2</v>
      </c>
      <c r="AL524">
        <v>0.117011701</v>
      </c>
      <c r="AM524">
        <v>0.178217822</v>
      </c>
      <c r="AN524">
        <v>0.164716472</v>
      </c>
      <c r="AO524">
        <v>0.123312331</v>
      </c>
      <c r="AP524">
        <v>0.117011701</v>
      </c>
      <c r="AQ524">
        <v>0.216921692</v>
      </c>
      <c r="AR524">
        <v>2675</v>
      </c>
      <c r="AS524">
        <v>173</v>
      </c>
      <c r="AT524">
        <v>101</v>
      </c>
      <c r="AU524">
        <v>62</v>
      </c>
      <c r="AV524">
        <v>177</v>
      </c>
      <c r="AW524">
        <v>29</v>
      </c>
      <c r="AX524">
        <v>63</v>
      </c>
      <c r="AY524">
        <v>46</v>
      </c>
      <c r="AZ524">
        <v>92</v>
      </c>
      <c r="BA524">
        <v>102</v>
      </c>
      <c r="BB524">
        <v>542</v>
      </c>
      <c r="BC524">
        <v>616</v>
      </c>
      <c r="BD524">
        <v>170</v>
      </c>
      <c r="BE524">
        <v>243</v>
      </c>
      <c r="BF524">
        <v>175</v>
      </c>
      <c r="BG524">
        <v>56</v>
      </c>
      <c r="BH524">
        <v>28</v>
      </c>
      <c r="BI524">
        <v>41.8</v>
      </c>
      <c r="BJ524">
        <v>44</v>
      </c>
      <c r="BK524">
        <v>6.4672896999999993E-2</v>
      </c>
      <c r="BL524">
        <v>3.7757009000000001E-2</v>
      </c>
      <c r="BM524">
        <v>2.3177570000000002E-2</v>
      </c>
      <c r="BN524">
        <v>6.6168223999999998E-2</v>
      </c>
      <c r="BO524">
        <v>1.0841121E-2</v>
      </c>
      <c r="BP524">
        <v>2.3551401999999999E-2</v>
      </c>
      <c r="BQ524">
        <v>1.7196262E-2</v>
      </c>
      <c r="BR524">
        <v>3.4392523000000001E-2</v>
      </c>
      <c r="BS524">
        <v>3.8130840999999999E-2</v>
      </c>
      <c r="BT524">
        <v>0.202616822</v>
      </c>
      <c r="BU524">
        <v>0.23028037400000001</v>
      </c>
      <c r="BV524">
        <v>6.3551402000000007E-2</v>
      </c>
      <c r="BW524">
        <v>9.0841120999999997E-2</v>
      </c>
      <c r="BX524">
        <v>6.5420561000000002E-2</v>
      </c>
      <c r="BY524">
        <v>2.0934578999999998E-2</v>
      </c>
      <c r="BZ524">
        <v>1.0467290000000001E-2</v>
      </c>
      <c r="CA524">
        <v>24</v>
      </c>
      <c r="CB524">
        <v>16</v>
      </c>
      <c r="CC524">
        <v>30</v>
      </c>
      <c r="CD524">
        <v>0.36144578300000002</v>
      </c>
      <c r="CE524">
        <v>0.289156627</v>
      </c>
      <c r="CF524">
        <v>0.19277108400000001</v>
      </c>
      <c r="CG524" t="s">
        <v>162</v>
      </c>
      <c r="CH524" t="s">
        <v>2113</v>
      </c>
      <c r="CI524" t="s">
        <v>2111</v>
      </c>
      <c r="CJ524" t="s">
        <v>2114</v>
      </c>
      <c r="CK524" t="s">
        <v>2105</v>
      </c>
      <c r="CL524" t="s">
        <v>2112</v>
      </c>
    </row>
    <row r="525" spans="1:90">
      <c r="A525" s="1">
        <v>43977</v>
      </c>
      <c r="B525" t="s">
        <v>1632</v>
      </c>
      <c r="C525">
        <v>5422</v>
      </c>
      <c r="D525" t="s">
        <v>930</v>
      </c>
      <c r="E525">
        <v>1</v>
      </c>
      <c r="F525" t="s">
        <v>255</v>
      </c>
      <c r="G525" t="s">
        <v>139</v>
      </c>
      <c r="H525">
        <v>34</v>
      </c>
      <c r="I525" t="s">
        <v>228</v>
      </c>
      <c r="J525" t="s">
        <v>216</v>
      </c>
      <c r="K525">
        <v>104</v>
      </c>
      <c r="L525">
        <v>561448.07689999999</v>
      </c>
      <c r="M525">
        <v>2320</v>
      </c>
      <c r="N525">
        <v>5</v>
      </c>
      <c r="O525">
        <v>180</v>
      </c>
      <c r="P525">
        <v>512</v>
      </c>
      <c r="Q525">
        <v>642</v>
      </c>
      <c r="R525">
        <v>588</v>
      </c>
      <c r="S525">
        <v>393</v>
      </c>
      <c r="T525">
        <v>2.1551719999999999E-3</v>
      </c>
      <c r="U525">
        <v>7.7586207000000004E-2</v>
      </c>
      <c r="V525">
        <v>0.22068965500000001</v>
      </c>
      <c r="W525">
        <v>0.27672413800000001</v>
      </c>
      <c r="X525">
        <v>0.25344827599999997</v>
      </c>
      <c r="Y525">
        <v>0.16939655200000001</v>
      </c>
      <c r="Z525">
        <v>6</v>
      </c>
      <c r="AA525">
        <v>28</v>
      </c>
      <c r="AB525">
        <v>207</v>
      </c>
      <c r="AC525">
        <v>362</v>
      </c>
      <c r="AD525">
        <v>351</v>
      </c>
      <c r="AE525">
        <v>280</v>
      </c>
      <c r="AF525">
        <v>250</v>
      </c>
      <c r="AG525">
        <v>270</v>
      </c>
      <c r="AH525">
        <v>566</v>
      </c>
      <c r="AI525">
        <v>2.5862070000000001E-3</v>
      </c>
      <c r="AJ525">
        <v>1.2068966E-2</v>
      </c>
      <c r="AK525">
        <v>8.9224137999999995E-2</v>
      </c>
      <c r="AL525">
        <v>0.156034483</v>
      </c>
      <c r="AM525">
        <v>0.15129310300000001</v>
      </c>
      <c r="AN525">
        <v>0.12068965500000001</v>
      </c>
      <c r="AO525">
        <v>0.107758621</v>
      </c>
      <c r="AP525">
        <v>0.11637931</v>
      </c>
      <c r="AQ525">
        <v>0.24396551699999999</v>
      </c>
      <c r="AR525">
        <v>5626</v>
      </c>
      <c r="AS525">
        <v>410</v>
      </c>
      <c r="AT525">
        <v>208</v>
      </c>
      <c r="AU525">
        <v>124</v>
      </c>
      <c r="AV525">
        <v>338</v>
      </c>
      <c r="AW525">
        <v>60</v>
      </c>
      <c r="AX525">
        <v>100</v>
      </c>
      <c r="AY525">
        <v>88</v>
      </c>
      <c r="AZ525">
        <v>217</v>
      </c>
      <c r="BA525">
        <v>257</v>
      </c>
      <c r="BB525">
        <v>1277</v>
      </c>
      <c r="BC525">
        <v>1182</v>
      </c>
      <c r="BD525">
        <v>345</v>
      </c>
      <c r="BE525">
        <v>494</v>
      </c>
      <c r="BF525">
        <v>356</v>
      </c>
      <c r="BG525">
        <v>107</v>
      </c>
      <c r="BH525">
        <v>63</v>
      </c>
      <c r="BI525">
        <v>41</v>
      </c>
      <c r="BJ525">
        <v>42</v>
      </c>
      <c r="BK525">
        <v>7.2875933000000004E-2</v>
      </c>
      <c r="BL525">
        <v>3.6971205E-2</v>
      </c>
      <c r="BM525">
        <v>2.2040526000000001E-2</v>
      </c>
      <c r="BN525">
        <v>6.0078208000000001E-2</v>
      </c>
      <c r="BO525">
        <v>1.0664771E-2</v>
      </c>
      <c r="BP525">
        <v>1.7774617999999999E-2</v>
      </c>
      <c r="BQ525">
        <v>1.5641664E-2</v>
      </c>
      <c r="BR525">
        <v>3.8570921000000001E-2</v>
      </c>
      <c r="BS525">
        <v>4.5680767999999997E-2</v>
      </c>
      <c r="BT525">
        <v>0.22698187</v>
      </c>
      <c r="BU525">
        <v>0.21009598299999999</v>
      </c>
      <c r="BV525">
        <v>6.1322432000000003E-2</v>
      </c>
      <c r="BW525">
        <v>8.7806612000000006E-2</v>
      </c>
      <c r="BX525">
        <v>6.3277639999999996E-2</v>
      </c>
      <c r="BY525">
        <v>1.9018841000000002E-2</v>
      </c>
      <c r="BZ525">
        <v>1.1198009E-2</v>
      </c>
      <c r="CA525">
        <v>38</v>
      </c>
      <c r="CB525">
        <v>5</v>
      </c>
      <c r="CC525">
        <v>29</v>
      </c>
      <c r="CD525">
        <v>0.27884615400000001</v>
      </c>
      <c r="CE525">
        <v>0.36538461500000002</v>
      </c>
      <c r="CF525">
        <v>4.8076923000000001E-2</v>
      </c>
      <c r="CG525" t="s">
        <v>164</v>
      </c>
      <c r="CH525" t="s">
        <v>2108</v>
      </c>
      <c r="CI525" t="s">
        <v>2104</v>
      </c>
      <c r="CJ525" t="s">
        <v>2101</v>
      </c>
      <c r="CK525" t="s">
        <v>2105</v>
      </c>
      <c r="CL525" t="s">
        <v>2109</v>
      </c>
    </row>
    <row r="526" spans="1:90">
      <c r="A526" s="1">
        <v>43966</v>
      </c>
      <c r="B526" t="s">
        <v>1633</v>
      </c>
      <c r="C526">
        <v>6825</v>
      </c>
      <c r="D526" t="s">
        <v>366</v>
      </c>
      <c r="E526">
        <v>1</v>
      </c>
      <c r="F526" t="s">
        <v>255</v>
      </c>
      <c r="G526" t="s">
        <v>111</v>
      </c>
      <c r="H526">
        <v>35</v>
      </c>
      <c r="I526" t="s">
        <v>201</v>
      </c>
      <c r="J526" t="s">
        <v>198</v>
      </c>
      <c r="K526">
        <v>80</v>
      </c>
      <c r="L526">
        <v>262495.8125</v>
      </c>
      <c r="M526">
        <v>1478</v>
      </c>
      <c r="N526">
        <v>3</v>
      </c>
      <c r="O526">
        <v>69</v>
      </c>
      <c r="P526">
        <v>441</v>
      </c>
      <c r="Q526">
        <v>615</v>
      </c>
      <c r="R526">
        <v>316</v>
      </c>
      <c r="S526">
        <v>34</v>
      </c>
      <c r="T526">
        <v>2.0297700000000002E-3</v>
      </c>
      <c r="U526">
        <v>4.6684708999999998E-2</v>
      </c>
      <c r="V526">
        <v>0.29837618399999999</v>
      </c>
      <c r="W526">
        <v>0.41610284199999997</v>
      </c>
      <c r="X526">
        <v>0.21380243600000001</v>
      </c>
      <c r="Y526">
        <v>2.300406E-2</v>
      </c>
      <c r="Z526">
        <v>2</v>
      </c>
      <c r="AA526">
        <v>25</v>
      </c>
      <c r="AB526">
        <v>59</v>
      </c>
      <c r="AC526">
        <v>303</v>
      </c>
      <c r="AD526">
        <v>378</v>
      </c>
      <c r="AE526">
        <v>315</v>
      </c>
      <c r="AF526">
        <v>202</v>
      </c>
      <c r="AG526">
        <v>127</v>
      </c>
      <c r="AH526">
        <v>67</v>
      </c>
      <c r="AI526">
        <v>1.3531800000000001E-3</v>
      </c>
      <c r="AJ526">
        <v>1.6914749999999999E-2</v>
      </c>
      <c r="AK526">
        <v>3.9918809E-2</v>
      </c>
      <c r="AL526">
        <v>0.20500676600000001</v>
      </c>
      <c r="AM526">
        <v>0.25575101500000003</v>
      </c>
      <c r="AN526">
        <v>0.21312584600000001</v>
      </c>
      <c r="AO526">
        <v>0.136671177</v>
      </c>
      <c r="AP526">
        <v>8.5926928E-2</v>
      </c>
      <c r="AQ526">
        <v>4.5331529000000002E-2</v>
      </c>
      <c r="AR526">
        <v>3666</v>
      </c>
      <c r="AS526">
        <v>227</v>
      </c>
      <c r="AT526">
        <v>128</v>
      </c>
      <c r="AU526">
        <v>83</v>
      </c>
      <c r="AV526">
        <v>250</v>
      </c>
      <c r="AW526">
        <v>41</v>
      </c>
      <c r="AX526">
        <v>100</v>
      </c>
      <c r="AY526">
        <v>82</v>
      </c>
      <c r="AZ526">
        <v>218</v>
      </c>
      <c r="BA526">
        <v>219</v>
      </c>
      <c r="BB526">
        <v>793</v>
      </c>
      <c r="BC526">
        <v>883</v>
      </c>
      <c r="BD526">
        <v>227</v>
      </c>
      <c r="BE526">
        <v>258</v>
      </c>
      <c r="BF526">
        <v>125</v>
      </c>
      <c r="BG526">
        <v>20</v>
      </c>
      <c r="BH526">
        <v>12</v>
      </c>
      <c r="BI526">
        <v>38</v>
      </c>
      <c r="BJ526">
        <v>40</v>
      </c>
      <c r="BK526">
        <v>6.1920349E-2</v>
      </c>
      <c r="BL526">
        <v>3.4915439E-2</v>
      </c>
      <c r="BM526">
        <v>2.2640480000000001E-2</v>
      </c>
      <c r="BN526">
        <v>6.8194217000000001E-2</v>
      </c>
      <c r="BO526">
        <v>1.1183851999999999E-2</v>
      </c>
      <c r="BP526">
        <v>2.7277686999999998E-2</v>
      </c>
      <c r="BQ526">
        <v>2.2367702999999999E-2</v>
      </c>
      <c r="BR526">
        <v>5.9465357000000003E-2</v>
      </c>
      <c r="BS526">
        <v>5.9738133999999998E-2</v>
      </c>
      <c r="BT526">
        <v>0.216312057</v>
      </c>
      <c r="BU526">
        <v>0.24086197500000001</v>
      </c>
      <c r="BV526">
        <v>6.1920349E-2</v>
      </c>
      <c r="BW526">
        <v>7.0376432000000003E-2</v>
      </c>
      <c r="BX526">
        <v>3.4097109E-2</v>
      </c>
      <c r="BY526">
        <v>5.4555369999999999E-3</v>
      </c>
      <c r="BZ526">
        <v>3.273322E-3</v>
      </c>
      <c r="CA526">
        <v>18</v>
      </c>
      <c r="CB526">
        <v>28</v>
      </c>
      <c r="CC526">
        <v>5</v>
      </c>
      <c r="CD526">
        <v>6.25E-2</v>
      </c>
      <c r="CE526">
        <v>0.22500000000000001</v>
      </c>
      <c r="CF526">
        <v>0.35</v>
      </c>
      <c r="CG526" t="s">
        <v>162</v>
      </c>
      <c r="CH526" t="s">
        <v>2113</v>
      </c>
      <c r="CI526" t="s">
        <v>2111</v>
      </c>
      <c r="CJ526" t="s">
        <v>2114</v>
      </c>
      <c r="CK526" t="s">
        <v>2105</v>
      </c>
      <c r="CL526" t="s">
        <v>2112</v>
      </c>
    </row>
    <row r="527" spans="1:90">
      <c r="B527" t="s">
        <v>1634</v>
      </c>
      <c r="C527">
        <v>6825</v>
      </c>
      <c r="D527" t="s">
        <v>391</v>
      </c>
      <c r="E527">
        <v>1</v>
      </c>
      <c r="F527" t="s">
        <v>255</v>
      </c>
      <c r="G527" t="s">
        <v>136</v>
      </c>
      <c r="H527">
        <v>19</v>
      </c>
      <c r="I527" t="s">
        <v>201</v>
      </c>
      <c r="J527" t="s">
        <v>208</v>
      </c>
      <c r="K527">
        <v>66</v>
      </c>
      <c r="L527">
        <v>591473.48479999998</v>
      </c>
      <c r="M527">
        <v>1552</v>
      </c>
      <c r="N527">
        <v>4</v>
      </c>
      <c r="O527">
        <v>79</v>
      </c>
      <c r="P527">
        <v>207</v>
      </c>
      <c r="Q527">
        <v>518</v>
      </c>
      <c r="R527">
        <v>506</v>
      </c>
      <c r="S527">
        <v>238</v>
      </c>
      <c r="T527">
        <v>2.5773200000000001E-3</v>
      </c>
      <c r="U527">
        <v>5.0902061999999998E-2</v>
      </c>
      <c r="V527">
        <v>0.13337628900000001</v>
      </c>
      <c r="W527">
        <v>0.33376288700000001</v>
      </c>
      <c r="X527">
        <v>0.326030928</v>
      </c>
      <c r="Y527">
        <v>0.15335051499999999</v>
      </c>
      <c r="Z527">
        <v>2</v>
      </c>
      <c r="AA527">
        <v>16</v>
      </c>
      <c r="AB527">
        <v>65</v>
      </c>
      <c r="AC527">
        <v>137</v>
      </c>
      <c r="AD527">
        <v>203</v>
      </c>
      <c r="AE527">
        <v>259</v>
      </c>
      <c r="AF527">
        <v>233</v>
      </c>
      <c r="AG527">
        <v>253</v>
      </c>
      <c r="AH527">
        <v>384</v>
      </c>
      <c r="AI527">
        <v>1.2886600000000001E-3</v>
      </c>
      <c r="AJ527">
        <v>1.0309278E-2</v>
      </c>
      <c r="AK527">
        <v>4.1881442999999997E-2</v>
      </c>
      <c r="AL527">
        <v>8.8273195999999998E-2</v>
      </c>
      <c r="AM527">
        <v>0.13079896899999999</v>
      </c>
      <c r="AN527">
        <v>0.16688144299999999</v>
      </c>
      <c r="AO527">
        <v>0.150128866</v>
      </c>
      <c r="AP527">
        <v>0.163015464</v>
      </c>
      <c r="AQ527">
        <v>0.24742268000000001</v>
      </c>
      <c r="AR527">
        <v>3833</v>
      </c>
      <c r="AS527">
        <v>197</v>
      </c>
      <c r="AT527">
        <v>114</v>
      </c>
      <c r="AU527">
        <v>78</v>
      </c>
      <c r="AV527">
        <v>238</v>
      </c>
      <c r="AW527">
        <v>54</v>
      </c>
      <c r="AX527">
        <v>113</v>
      </c>
      <c r="AY527">
        <v>78</v>
      </c>
      <c r="AZ527">
        <v>158</v>
      </c>
      <c r="BA527">
        <v>115</v>
      </c>
      <c r="BB527">
        <v>623</v>
      </c>
      <c r="BC527">
        <v>930</v>
      </c>
      <c r="BD527">
        <v>293</v>
      </c>
      <c r="BE527">
        <v>511</v>
      </c>
      <c r="BF527">
        <v>253</v>
      </c>
      <c r="BG527">
        <v>57</v>
      </c>
      <c r="BH527">
        <v>21</v>
      </c>
      <c r="BI527">
        <v>43.6</v>
      </c>
      <c r="BJ527">
        <v>46</v>
      </c>
      <c r="BK527">
        <v>5.1395773999999998E-2</v>
      </c>
      <c r="BL527">
        <v>2.9741717000000001E-2</v>
      </c>
      <c r="BM527">
        <v>2.0349596000000001E-2</v>
      </c>
      <c r="BN527">
        <v>6.2092356000000001E-2</v>
      </c>
      <c r="BO527">
        <v>1.4088181999999999E-2</v>
      </c>
      <c r="BP527">
        <v>2.9480823999999999E-2</v>
      </c>
      <c r="BQ527">
        <v>2.0349596000000001E-2</v>
      </c>
      <c r="BR527">
        <v>4.1220975999999999E-2</v>
      </c>
      <c r="BS527">
        <v>3.0002609E-2</v>
      </c>
      <c r="BT527">
        <v>0.162535873</v>
      </c>
      <c r="BU527">
        <v>0.24262979400000001</v>
      </c>
      <c r="BV527">
        <v>7.6441430000000005E-2</v>
      </c>
      <c r="BW527">
        <v>0.13331594099999999</v>
      </c>
      <c r="BX527">
        <v>6.6005739999999993E-2</v>
      </c>
      <c r="BY527">
        <v>1.4870858000000001E-2</v>
      </c>
      <c r="BZ527">
        <v>5.478737E-3</v>
      </c>
      <c r="CA527">
        <v>36</v>
      </c>
      <c r="CB527">
        <v>11</v>
      </c>
      <c r="CC527">
        <v>0</v>
      </c>
      <c r="CD527">
        <v>0</v>
      </c>
      <c r="CE527">
        <v>0.54545454500000001</v>
      </c>
      <c r="CF527">
        <v>0.16666666699999999</v>
      </c>
      <c r="CG527" t="s">
        <v>162</v>
      </c>
      <c r="CH527" t="s">
        <v>2113</v>
      </c>
      <c r="CI527" t="s">
        <v>2111</v>
      </c>
      <c r="CJ527" t="s">
        <v>2114</v>
      </c>
      <c r="CK527" t="s">
        <v>2105</v>
      </c>
      <c r="CL527" t="s">
        <v>2112</v>
      </c>
    </row>
    <row r="528" spans="1:90">
      <c r="A528" s="1">
        <v>43956</v>
      </c>
      <c r="B528" t="s">
        <v>1635</v>
      </c>
      <c r="C528">
        <v>1549</v>
      </c>
      <c r="D528" t="s">
        <v>751</v>
      </c>
      <c r="E528">
        <v>1</v>
      </c>
      <c r="F528" t="s">
        <v>253</v>
      </c>
      <c r="G528" t="s">
        <v>66</v>
      </c>
      <c r="H528">
        <v>33</v>
      </c>
      <c r="I528" t="s">
        <v>201</v>
      </c>
      <c r="J528" t="s">
        <v>189</v>
      </c>
      <c r="K528">
        <v>185</v>
      </c>
      <c r="L528">
        <v>230742.2703</v>
      </c>
      <c r="M528">
        <v>3470</v>
      </c>
      <c r="N528">
        <v>4</v>
      </c>
      <c r="O528">
        <v>509</v>
      </c>
      <c r="P528">
        <v>1154</v>
      </c>
      <c r="Q528">
        <v>1018</v>
      </c>
      <c r="R528">
        <v>586</v>
      </c>
      <c r="S528">
        <v>199</v>
      </c>
      <c r="T528">
        <v>1.1527379999999999E-3</v>
      </c>
      <c r="U528">
        <v>0.14668587899999999</v>
      </c>
      <c r="V528">
        <v>0.332564841</v>
      </c>
      <c r="W528">
        <v>0.29337175799999998</v>
      </c>
      <c r="X528">
        <v>0.16887608100000001</v>
      </c>
      <c r="Y528">
        <v>5.7348703000000001E-2</v>
      </c>
      <c r="Z528">
        <v>20</v>
      </c>
      <c r="AA528">
        <v>72</v>
      </c>
      <c r="AB528">
        <v>417</v>
      </c>
      <c r="AC528">
        <v>885</v>
      </c>
      <c r="AD528">
        <v>476</v>
      </c>
      <c r="AE528">
        <v>583</v>
      </c>
      <c r="AF528">
        <v>426</v>
      </c>
      <c r="AG528">
        <v>320</v>
      </c>
      <c r="AH528">
        <v>271</v>
      </c>
      <c r="AI528">
        <v>5.7636889999999998E-3</v>
      </c>
      <c r="AJ528">
        <v>2.0749279999999998E-2</v>
      </c>
      <c r="AK528">
        <v>0.12017291099999999</v>
      </c>
      <c r="AL528">
        <v>0.25504322800000001</v>
      </c>
      <c r="AM528">
        <v>0.13717579299999999</v>
      </c>
      <c r="AN528">
        <v>0.16801152699999999</v>
      </c>
      <c r="AO528">
        <v>0.122766571</v>
      </c>
      <c r="AP528">
        <v>9.2219019999999999E-2</v>
      </c>
      <c r="AQ528">
        <v>7.8097982999999996E-2</v>
      </c>
      <c r="AR528">
        <v>7647</v>
      </c>
      <c r="AS528">
        <v>360</v>
      </c>
      <c r="AT528">
        <v>218</v>
      </c>
      <c r="AU528">
        <v>140</v>
      </c>
      <c r="AV528">
        <v>370</v>
      </c>
      <c r="AW528">
        <v>80</v>
      </c>
      <c r="AX528">
        <v>185</v>
      </c>
      <c r="AY528">
        <v>164</v>
      </c>
      <c r="AZ528">
        <v>388</v>
      </c>
      <c r="BA528">
        <v>336</v>
      </c>
      <c r="BB528">
        <v>1254</v>
      </c>
      <c r="BC528">
        <v>1516</v>
      </c>
      <c r="BD528">
        <v>505</v>
      </c>
      <c r="BE528">
        <v>877</v>
      </c>
      <c r="BF528">
        <v>749</v>
      </c>
      <c r="BG528">
        <v>268</v>
      </c>
      <c r="BH528">
        <v>237</v>
      </c>
      <c r="BI528">
        <v>46.5</v>
      </c>
      <c r="BJ528">
        <v>47</v>
      </c>
      <c r="BK528">
        <v>4.7077285000000003E-2</v>
      </c>
      <c r="BL528">
        <v>2.8507912E-2</v>
      </c>
      <c r="BM528">
        <v>1.8307832999999999E-2</v>
      </c>
      <c r="BN528">
        <v>4.8384987999999997E-2</v>
      </c>
      <c r="BO528">
        <v>1.0461619E-2</v>
      </c>
      <c r="BP528">
        <v>2.4192493999999998E-2</v>
      </c>
      <c r="BQ528">
        <v>2.1446318999999998E-2</v>
      </c>
      <c r="BR528">
        <v>5.0738852000000001E-2</v>
      </c>
      <c r="BS528">
        <v>4.39388E-2</v>
      </c>
      <c r="BT528">
        <v>0.163985877</v>
      </c>
      <c r="BU528">
        <v>0.19824767900000001</v>
      </c>
      <c r="BV528">
        <v>6.6038970000000002E-2</v>
      </c>
      <c r="BW528">
        <v>0.114685498</v>
      </c>
      <c r="BX528">
        <v>9.7946907E-2</v>
      </c>
      <c r="BY528">
        <v>3.5046423E-2</v>
      </c>
      <c r="BZ528">
        <v>3.0992545999999999E-2</v>
      </c>
      <c r="CA528">
        <v>31</v>
      </c>
      <c r="CB528">
        <v>41</v>
      </c>
      <c r="CC528">
        <v>58</v>
      </c>
      <c r="CD528">
        <v>0.31351351399999999</v>
      </c>
      <c r="CE528">
        <v>0.167567568</v>
      </c>
      <c r="CF528">
        <v>0.22162162199999999</v>
      </c>
      <c r="CG528" t="s">
        <v>163</v>
      </c>
      <c r="CH528" t="s">
        <v>2099</v>
      </c>
      <c r="CI528" t="s">
        <v>2104</v>
      </c>
      <c r="CJ528" t="s">
        <v>2101</v>
      </c>
      <c r="CK528" t="s">
        <v>2105</v>
      </c>
      <c r="CL528" t="s">
        <v>2103</v>
      </c>
    </row>
    <row r="529" spans="1:90">
      <c r="A529" s="1">
        <v>43980</v>
      </c>
      <c r="B529" t="s">
        <v>1636</v>
      </c>
      <c r="C529">
        <v>5422</v>
      </c>
      <c r="D529" t="s">
        <v>729</v>
      </c>
      <c r="E529">
        <v>4</v>
      </c>
      <c r="F529" t="s">
        <v>255</v>
      </c>
      <c r="G529" t="s">
        <v>90</v>
      </c>
      <c r="H529">
        <v>44</v>
      </c>
      <c r="I529" t="s">
        <v>201</v>
      </c>
      <c r="J529" t="s">
        <v>203</v>
      </c>
      <c r="K529">
        <v>178</v>
      </c>
      <c r="L529">
        <v>350016.54489999998</v>
      </c>
      <c r="M529">
        <v>3411</v>
      </c>
      <c r="N529">
        <v>4</v>
      </c>
      <c r="O529">
        <v>183</v>
      </c>
      <c r="P529">
        <v>737</v>
      </c>
      <c r="Q529">
        <v>1483</v>
      </c>
      <c r="R529">
        <v>899</v>
      </c>
      <c r="S529">
        <v>105</v>
      </c>
      <c r="T529">
        <v>1.172677E-3</v>
      </c>
      <c r="U529">
        <v>5.3649955999999999E-2</v>
      </c>
      <c r="V529">
        <v>0.21606566999999999</v>
      </c>
      <c r="W529">
        <v>0.43476986200000001</v>
      </c>
      <c r="X529">
        <v>0.263559074</v>
      </c>
      <c r="Y529">
        <v>3.0782762000000002E-2</v>
      </c>
      <c r="Z529">
        <v>3</v>
      </c>
      <c r="AA529">
        <v>39</v>
      </c>
      <c r="AB529">
        <v>181</v>
      </c>
      <c r="AC529">
        <v>571</v>
      </c>
      <c r="AD529">
        <v>768</v>
      </c>
      <c r="AE529">
        <v>751</v>
      </c>
      <c r="AF529">
        <v>575</v>
      </c>
      <c r="AG529">
        <v>313</v>
      </c>
      <c r="AH529">
        <v>210</v>
      </c>
      <c r="AI529">
        <v>8.7950699999999997E-4</v>
      </c>
      <c r="AJ529">
        <v>1.1433597E-2</v>
      </c>
      <c r="AK529">
        <v>5.3063618E-2</v>
      </c>
      <c r="AL529">
        <v>0.16739958999999999</v>
      </c>
      <c r="AM529">
        <v>0.22515391400000001</v>
      </c>
      <c r="AN529">
        <v>0.22017003800000001</v>
      </c>
      <c r="AO529">
        <v>0.168572266</v>
      </c>
      <c r="AP529">
        <v>9.1761946999999996E-2</v>
      </c>
      <c r="AQ529">
        <v>6.1565522999999997E-2</v>
      </c>
      <c r="AR529">
        <v>8316</v>
      </c>
      <c r="AS529">
        <v>580</v>
      </c>
      <c r="AT529">
        <v>277</v>
      </c>
      <c r="AU529">
        <v>183</v>
      </c>
      <c r="AV529">
        <v>514</v>
      </c>
      <c r="AW529">
        <v>120</v>
      </c>
      <c r="AX529">
        <v>207</v>
      </c>
      <c r="AY529">
        <v>177</v>
      </c>
      <c r="AZ529">
        <v>496</v>
      </c>
      <c r="BA529">
        <v>570</v>
      </c>
      <c r="BB529">
        <v>1884</v>
      </c>
      <c r="BC529">
        <v>1835</v>
      </c>
      <c r="BD529">
        <v>446</v>
      </c>
      <c r="BE529">
        <v>578</v>
      </c>
      <c r="BF529">
        <v>336</v>
      </c>
      <c r="BG529">
        <v>78</v>
      </c>
      <c r="BH529">
        <v>35</v>
      </c>
      <c r="BI529">
        <v>37.700000000000003</v>
      </c>
      <c r="BJ529">
        <v>38</v>
      </c>
      <c r="BK529">
        <v>6.9745070000000006E-2</v>
      </c>
      <c r="BL529">
        <v>3.3309283000000002E-2</v>
      </c>
      <c r="BM529">
        <v>2.2005772E-2</v>
      </c>
      <c r="BN529">
        <v>6.1808561999999997E-2</v>
      </c>
      <c r="BO529">
        <v>1.4430014E-2</v>
      </c>
      <c r="BP529">
        <v>2.4891775000000001E-2</v>
      </c>
      <c r="BQ529">
        <v>2.1284271E-2</v>
      </c>
      <c r="BR529">
        <v>5.9644059999999999E-2</v>
      </c>
      <c r="BS529">
        <v>6.8542568999999998E-2</v>
      </c>
      <c r="BT529">
        <v>0.22655122699999999</v>
      </c>
      <c r="BU529">
        <v>0.22065897100000001</v>
      </c>
      <c r="BV529">
        <v>5.3631553999999998E-2</v>
      </c>
      <c r="BW529">
        <v>6.9504570000000002E-2</v>
      </c>
      <c r="BX529">
        <v>4.0404040000000002E-2</v>
      </c>
      <c r="BY529">
        <v>9.3795089999999994E-3</v>
      </c>
      <c r="BZ529">
        <v>4.2087540000000003E-3</v>
      </c>
      <c r="CA529">
        <v>50</v>
      </c>
      <c r="CB529">
        <v>33</v>
      </c>
      <c r="CC529">
        <v>11</v>
      </c>
      <c r="CD529">
        <v>6.1797752999999997E-2</v>
      </c>
      <c r="CE529">
        <v>0.28089887600000002</v>
      </c>
      <c r="CF529">
        <v>0.18539325800000001</v>
      </c>
      <c r="CG529" t="s">
        <v>164</v>
      </c>
      <c r="CH529" t="s">
        <v>2108</v>
      </c>
      <c r="CI529" t="s">
        <v>2104</v>
      </c>
      <c r="CJ529" t="s">
        <v>2101</v>
      </c>
      <c r="CK529" t="s">
        <v>2105</v>
      </c>
      <c r="CL529" t="s">
        <v>2109</v>
      </c>
    </row>
    <row r="530" spans="1:90">
      <c r="A530" s="1">
        <v>43970</v>
      </c>
      <c r="B530" t="s">
        <v>1637</v>
      </c>
      <c r="C530">
        <v>2346</v>
      </c>
      <c r="D530" t="s">
        <v>335</v>
      </c>
      <c r="E530">
        <v>1</v>
      </c>
      <c r="F530" t="s">
        <v>255</v>
      </c>
      <c r="G530" t="s">
        <v>84</v>
      </c>
      <c r="H530">
        <v>24</v>
      </c>
      <c r="I530" t="s">
        <v>201</v>
      </c>
      <c r="J530" t="s">
        <v>177</v>
      </c>
      <c r="K530">
        <v>230</v>
      </c>
      <c r="L530">
        <v>251266.69570000001</v>
      </c>
      <c r="M530">
        <v>4956</v>
      </c>
      <c r="N530">
        <v>10</v>
      </c>
      <c r="O530">
        <v>492</v>
      </c>
      <c r="P530">
        <v>1332</v>
      </c>
      <c r="Q530">
        <v>2504</v>
      </c>
      <c r="R530">
        <v>517</v>
      </c>
      <c r="S530">
        <v>101</v>
      </c>
      <c r="T530">
        <v>2.0177559999999999E-3</v>
      </c>
      <c r="U530">
        <v>9.9273607999999999E-2</v>
      </c>
      <c r="V530">
        <v>0.26876513299999999</v>
      </c>
      <c r="W530">
        <v>0.50524616600000005</v>
      </c>
      <c r="X530">
        <v>0.104317998</v>
      </c>
      <c r="Y530">
        <v>2.0379338E-2</v>
      </c>
      <c r="Z530">
        <v>14</v>
      </c>
      <c r="AA530">
        <v>118</v>
      </c>
      <c r="AB530">
        <v>489</v>
      </c>
      <c r="AC530">
        <v>946</v>
      </c>
      <c r="AD530">
        <v>1403</v>
      </c>
      <c r="AE530">
        <v>1205</v>
      </c>
      <c r="AF530">
        <v>502</v>
      </c>
      <c r="AG530">
        <v>182</v>
      </c>
      <c r="AH530">
        <v>97</v>
      </c>
      <c r="AI530">
        <v>2.8248589999999999E-3</v>
      </c>
      <c r="AJ530">
        <v>2.3809523999999999E-2</v>
      </c>
      <c r="AK530">
        <v>9.8668280999999997E-2</v>
      </c>
      <c r="AL530">
        <v>0.19087974199999999</v>
      </c>
      <c r="AM530">
        <v>0.28309120300000001</v>
      </c>
      <c r="AN530">
        <v>0.243139629</v>
      </c>
      <c r="AO530">
        <v>0.10129136399999999</v>
      </c>
      <c r="AP530">
        <v>3.6723164000000003E-2</v>
      </c>
      <c r="AQ530">
        <v>1.9572236E-2</v>
      </c>
      <c r="AR530">
        <v>11524</v>
      </c>
      <c r="AS530">
        <v>726</v>
      </c>
      <c r="AT530">
        <v>361</v>
      </c>
      <c r="AU530">
        <v>243</v>
      </c>
      <c r="AV530">
        <v>668</v>
      </c>
      <c r="AW530">
        <v>156</v>
      </c>
      <c r="AX530">
        <v>285</v>
      </c>
      <c r="AY530">
        <v>279</v>
      </c>
      <c r="AZ530">
        <v>758</v>
      </c>
      <c r="BA530">
        <v>762</v>
      </c>
      <c r="BB530">
        <v>2113</v>
      </c>
      <c r="BC530">
        <v>2262</v>
      </c>
      <c r="BD530">
        <v>712</v>
      </c>
      <c r="BE530">
        <v>1091</v>
      </c>
      <c r="BF530">
        <v>750</v>
      </c>
      <c r="BG530">
        <v>238</v>
      </c>
      <c r="BH530">
        <v>120</v>
      </c>
      <c r="BI530">
        <v>40.799999999999997</v>
      </c>
      <c r="BJ530">
        <v>41</v>
      </c>
      <c r="BK530">
        <v>6.2998958999999993E-2</v>
      </c>
      <c r="BL530">
        <v>3.1325928000000003E-2</v>
      </c>
      <c r="BM530">
        <v>2.1086428000000001E-2</v>
      </c>
      <c r="BN530">
        <v>5.7965983999999998E-2</v>
      </c>
      <c r="BO530">
        <v>1.3536965999999999E-2</v>
      </c>
      <c r="BP530">
        <v>2.4730996000000002E-2</v>
      </c>
      <c r="BQ530">
        <v>2.4210344000000002E-2</v>
      </c>
      <c r="BR530">
        <v>6.5775771999999996E-2</v>
      </c>
      <c r="BS530">
        <v>6.6122873999999998E-2</v>
      </c>
      <c r="BT530">
        <v>0.18335647299999999</v>
      </c>
      <c r="BU530">
        <v>0.19628601200000001</v>
      </c>
      <c r="BV530">
        <v>6.1784103E-2</v>
      </c>
      <c r="BW530">
        <v>9.4671988999999998E-2</v>
      </c>
      <c r="BX530">
        <v>6.5081569000000006E-2</v>
      </c>
      <c r="BY530">
        <v>2.0652551000000002E-2</v>
      </c>
      <c r="BZ530">
        <v>1.0413051E-2</v>
      </c>
      <c r="CA530">
        <v>18</v>
      </c>
      <c r="CB530">
        <v>102</v>
      </c>
      <c r="CC530">
        <v>31</v>
      </c>
      <c r="CD530">
        <v>0.134782609</v>
      </c>
      <c r="CE530">
        <v>7.8260869999999996E-2</v>
      </c>
      <c r="CF530">
        <v>0.44347826099999998</v>
      </c>
      <c r="CG530" t="s">
        <v>159</v>
      </c>
      <c r="CH530" t="s">
        <v>2110</v>
      </c>
      <c r="CI530" t="s">
        <v>2111</v>
      </c>
      <c r="CJ530" t="s">
        <v>167</v>
      </c>
      <c r="CK530" t="s">
        <v>2102</v>
      </c>
      <c r="CL530" t="s">
        <v>2112</v>
      </c>
    </row>
    <row r="531" spans="1:90">
      <c r="A531" s="1">
        <v>43958</v>
      </c>
      <c r="B531" t="s">
        <v>1638</v>
      </c>
      <c r="C531">
        <v>6825</v>
      </c>
      <c r="D531" t="s">
        <v>368</v>
      </c>
      <c r="E531">
        <v>1</v>
      </c>
      <c r="F531" t="s">
        <v>255</v>
      </c>
      <c r="G531" t="s">
        <v>72</v>
      </c>
      <c r="H531">
        <v>18</v>
      </c>
      <c r="I531" t="s">
        <v>201</v>
      </c>
      <c r="J531" t="s">
        <v>202</v>
      </c>
      <c r="K531">
        <v>158</v>
      </c>
      <c r="L531">
        <v>283385.09490000003</v>
      </c>
      <c r="M531">
        <v>3304</v>
      </c>
      <c r="N531">
        <v>4</v>
      </c>
      <c r="O531">
        <v>162</v>
      </c>
      <c r="P531">
        <v>975</v>
      </c>
      <c r="Q531">
        <v>1157</v>
      </c>
      <c r="R531">
        <v>888</v>
      </c>
      <c r="S531">
        <v>118</v>
      </c>
      <c r="T531">
        <v>1.210654E-3</v>
      </c>
      <c r="U531">
        <v>4.9031476999999997E-2</v>
      </c>
      <c r="V531">
        <v>0.29509685200000002</v>
      </c>
      <c r="W531">
        <v>0.35018159799999998</v>
      </c>
      <c r="X531">
        <v>0.26876513299999999</v>
      </c>
      <c r="Y531">
        <v>3.5714285999999998E-2</v>
      </c>
      <c r="Z531">
        <v>0</v>
      </c>
      <c r="AA531">
        <v>53</v>
      </c>
      <c r="AB531">
        <v>192</v>
      </c>
      <c r="AC531">
        <v>790</v>
      </c>
      <c r="AD531">
        <v>667</v>
      </c>
      <c r="AE531">
        <v>462</v>
      </c>
      <c r="AF531">
        <v>401</v>
      </c>
      <c r="AG531">
        <v>401</v>
      </c>
      <c r="AH531">
        <v>338</v>
      </c>
      <c r="AI531">
        <v>0</v>
      </c>
      <c r="AJ531">
        <v>1.6041162000000001E-2</v>
      </c>
      <c r="AK531">
        <v>5.8111379999999997E-2</v>
      </c>
      <c r="AL531">
        <v>0.23910411600000001</v>
      </c>
      <c r="AM531">
        <v>0.20187651300000001</v>
      </c>
      <c r="AN531">
        <v>0.13983050799999999</v>
      </c>
      <c r="AO531">
        <v>0.121368039</v>
      </c>
      <c r="AP531">
        <v>0.121368039</v>
      </c>
      <c r="AQ531">
        <v>0.102300242</v>
      </c>
      <c r="AR531">
        <v>8354</v>
      </c>
      <c r="AS531">
        <v>701</v>
      </c>
      <c r="AT531">
        <v>372</v>
      </c>
      <c r="AU531">
        <v>213</v>
      </c>
      <c r="AV531">
        <v>577</v>
      </c>
      <c r="AW531">
        <v>138</v>
      </c>
      <c r="AX531">
        <v>251</v>
      </c>
      <c r="AY531">
        <v>181</v>
      </c>
      <c r="AZ531">
        <v>482</v>
      </c>
      <c r="BA531">
        <v>650</v>
      </c>
      <c r="BB531">
        <v>2330</v>
      </c>
      <c r="BC531">
        <v>1703</v>
      </c>
      <c r="BD531">
        <v>276</v>
      </c>
      <c r="BE531">
        <v>322</v>
      </c>
      <c r="BF531">
        <v>135</v>
      </c>
      <c r="BG531">
        <v>17</v>
      </c>
      <c r="BH531">
        <v>6</v>
      </c>
      <c r="BI531">
        <v>32.9</v>
      </c>
      <c r="BJ531">
        <v>34</v>
      </c>
      <c r="BK531">
        <v>8.3911897999999999E-2</v>
      </c>
      <c r="BL531">
        <v>4.4529566999999999E-2</v>
      </c>
      <c r="BM531">
        <v>2.5496768E-2</v>
      </c>
      <c r="BN531">
        <v>6.9068710000000005E-2</v>
      </c>
      <c r="BO531">
        <v>1.6519032999999999E-2</v>
      </c>
      <c r="BP531">
        <v>3.0045486999999999E-2</v>
      </c>
      <c r="BQ531">
        <v>2.1666267999999999E-2</v>
      </c>
      <c r="BR531">
        <v>5.7696912000000003E-2</v>
      </c>
      <c r="BS531">
        <v>7.7807038999999995E-2</v>
      </c>
      <c r="BT531">
        <v>0.27890830700000002</v>
      </c>
      <c r="BU531">
        <v>0.203854441</v>
      </c>
      <c r="BV531">
        <v>3.3038065999999998E-2</v>
      </c>
      <c r="BW531">
        <v>3.8544410000000001E-2</v>
      </c>
      <c r="BX531">
        <v>1.6159923E-2</v>
      </c>
      <c r="BY531">
        <v>2.0349529999999999E-3</v>
      </c>
      <c r="BZ531">
        <v>7.1821899999999998E-4</v>
      </c>
      <c r="CA531">
        <v>45</v>
      </c>
      <c r="CB531">
        <v>27</v>
      </c>
      <c r="CC531">
        <v>20</v>
      </c>
      <c r="CD531">
        <v>0.12658227799999999</v>
      </c>
      <c r="CE531">
        <v>0.28481012700000002</v>
      </c>
      <c r="CF531">
        <v>0.170886076</v>
      </c>
      <c r="CG531" t="s">
        <v>162</v>
      </c>
      <c r="CH531" t="s">
        <v>2113</v>
      </c>
      <c r="CI531" t="s">
        <v>2111</v>
      </c>
      <c r="CJ531" t="s">
        <v>2114</v>
      </c>
      <c r="CK531" t="s">
        <v>2105</v>
      </c>
      <c r="CL531" t="s">
        <v>2112</v>
      </c>
    </row>
    <row r="532" spans="1:90">
      <c r="B532" t="s">
        <v>1639</v>
      </c>
      <c r="C532">
        <v>1765</v>
      </c>
      <c r="D532" t="s">
        <v>661</v>
      </c>
      <c r="E532">
        <v>1</v>
      </c>
      <c r="F532" t="s">
        <v>253</v>
      </c>
      <c r="G532" t="s">
        <v>26</v>
      </c>
      <c r="H532">
        <v>28</v>
      </c>
      <c r="I532" t="s">
        <v>201</v>
      </c>
      <c r="J532" t="s">
        <v>200</v>
      </c>
      <c r="K532">
        <v>353</v>
      </c>
      <c r="L532">
        <v>324476.39659999998</v>
      </c>
      <c r="M532">
        <v>3546</v>
      </c>
      <c r="N532">
        <v>1</v>
      </c>
      <c r="O532">
        <v>249</v>
      </c>
      <c r="P532">
        <v>697</v>
      </c>
      <c r="Q532">
        <v>2146</v>
      </c>
      <c r="R532">
        <v>328</v>
      </c>
      <c r="S532">
        <v>125</v>
      </c>
      <c r="T532">
        <v>2.8200799999999999E-4</v>
      </c>
      <c r="U532">
        <v>7.0219965999999995E-2</v>
      </c>
      <c r="V532">
        <v>0.196559504</v>
      </c>
      <c r="W532">
        <v>0.60518894499999998</v>
      </c>
      <c r="X532">
        <v>9.2498590000000006E-2</v>
      </c>
      <c r="Y532">
        <v>3.5250986999999998E-2</v>
      </c>
      <c r="Z532">
        <v>6</v>
      </c>
      <c r="AA532">
        <v>61</v>
      </c>
      <c r="AB532">
        <v>227</v>
      </c>
      <c r="AC532">
        <v>551</v>
      </c>
      <c r="AD532">
        <v>1109</v>
      </c>
      <c r="AE532">
        <v>918</v>
      </c>
      <c r="AF532">
        <v>335</v>
      </c>
      <c r="AG532">
        <v>175</v>
      </c>
      <c r="AH532">
        <v>164</v>
      </c>
      <c r="AI532">
        <v>1.6920469999999999E-3</v>
      </c>
      <c r="AJ532">
        <v>1.7202482000000002E-2</v>
      </c>
      <c r="AK532">
        <v>6.4015792000000002E-2</v>
      </c>
      <c r="AL532">
        <v>0.15538635100000001</v>
      </c>
      <c r="AM532">
        <v>0.31274675699999999</v>
      </c>
      <c r="AN532">
        <v>0.25888324899999998</v>
      </c>
      <c r="AO532">
        <v>9.4472644999999994E-2</v>
      </c>
      <c r="AP532">
        <v>4.9351381999999999E-2</v>
      </c>
      <c r="AQ532">
        <v>4.6249295000000003E-2</v>
      </c>
      <c r="AR532">
        <v>8481</v>
      </c>
      <c r="AS532">
        <v>544</v>
      </c>
      <c r="AT532">
        <v>294</v>
      </c>
      <c r="AU532">
        <v>174</v>
      </c>
      <c r="AV532">
        <v>521</v>
      </c>
      <c r="AW532">
        <v>108</v>
      </c>
      <c r="AX532">
        <v>232</v>
      </c>
      <c r="AY532">
        <v>204</v>
      </c>
      <c r="AZ532">
        <v>482</v>
      </c>
      <c r="BA532">
        <v>493</v>
      </c>
      <c r="BB532">
        <v>1586</v>
      </c>
      <c r="BC532">
        <v>1627</v>
      </c>
      <c r="BD532">
        <v>572</v>
      </c>
      <c r="BE532">
        <v>855</v>
      </c>
      <c r="BF532">
        <v>553</v>
      </c>
      <c r="BG532">
        <v>154</v>
      </c>
      <c r="BH532">
        <v>82</v>
      </c>
      <c r="BI532">
        <v>40.9</v>
      </c>
      <c r="BJ532">
        <v>41</v>
      </c>
      <c r="BK532">
        <v>6.4143379E-2</v>
      </c>
      <c r="BL532">
        <v>3.4665723000000002E-2</v>
      </c>
      <c r="BM532">
        <v>2.0516448999999999E-2</v>
      </c>
      <c r="BN532">
        <v>6.1431435E-2</v>
      </c>
      <c r="BO532">
        <v>1.2734347E-2</v>
      </c>
      <c r="BP532">
        <v>2.7355265E-2</v>
      </c>
      <c r="BQ532">
        <v>2.4053767E-2</v>
      </c>
      <c r="BR532">
        <v>5.6832921000000002E-2</v>
      </c>
      <c r="BS532">
        <v>5.8129937999999999E-2</v>
      </c>
      <c r="BT532">
        <v>0.18700624900000001</v>
      </c>
      <c r="BU532">
        <v>0.19184058500000001</v>
      </c>
      <c r="BV532">
        <v>6.7444877E-2</v>
      </c>
      <c r="BW532">
        <v>0.100813583</v>
      </c>
      <c r="BX532">
        <v>6.5204575000000001E-2</v>
      </c>
      <c r="BY532">
        <v>1.8158236000000001E-2</v>
      </c>
      <c r="BZ532">
        <v>9.6686710000000002E-3</v>
      </c>
      <c r="CA532">
        <v>61</v>
      </c>
      <c r="CB532">
        <v>89</v>
      </c>
      <c r="CC532">
        <v>55</v>
      </c>
      <c r="CD532">
        <v>0.155807365</v>
      </c>
      <c r="CE532">
        <v>0.17280453300000001</v>
      </c>
      <c r="CF532">
        <v>0.25212464600000001</v>
      </c>
      <c r="CG532" t="s">
        <v>157</v>
      </c>
      <c r="CH532" t="s">
        <v>2108</v>
      </c>
      <c r="CI532" t="s">
        <v>2100</v>
      </c>
      <c r="CJ532" t="s">
        <v>2101</v>
      </c>
      <c r="CK532" t="s">
        <v>2102</v>
      </c>
      <c r="CL532" t="s">
        <v>2109</v>
      </c>
    </row>
    <row r="533" spans="1:90">
      <c r="A533" s="1">
        <v>43965</v>
      </c>
      <c r="B533" t="s">
        <v>1640</v>
      </c>
      <c r="C533">
        <v>5422</v>
      </c>
      <c r="D533" t="s">
        <v>939</v>
      </c>
      <c r="E533">
        <v>1</v>
      </c>
      <c r="F533" t="s">
        <v>253</v>
      </c>
      <c r="G533" t="s">
        <v>145</v>
      </c>
      <c r="H533">
        <v>23</v>
      </c>
      <c r="I533" t="s">
        <v>228</v>
      </c>
      <c r="J533" t="s">
        <v>218</v>
      </c>
      <c r="K533">
        <v>123</v>
      </c>
      <c r="L533">
        <v>1045970</v>
      </c>
      <c r="M533">
        <v>2374</v>
      </c>
      <c r="N533">
        <v>3</v>
      </c>
      <c r="O533">
        <v>299</v>
      </c>
      <c r="P533">
        <v>682</v>
      </c>
      <c r="Q533">
        <v>735</v>
      </c>
      <c r="R533">
        <v>481</v>
      </c>
      <c r="S533">
        <v>174</v>
      </c>
      <c r="T533">
        <v>1.26369E-3</v>
      </c>
      <c r="U533">
        <v>0.12594776699999999</v>
      </c>
      <c r="V533">
        <v>0.28727885399999997</v>
      </c>
      <c r="W533">
        <v>0.30960404400000002</v>
      </c>
      <c r="X533">
        <v>0.20261162599999999</v>
      </c>
      <c r="Y533">
        <v>7.3294019000000002E-2</v>
      </c>
      <c r="Z533">
        <v>9</v>
      </c>
      <c r="AA533">
        <v>75</v>
      </c>
      <c r="AB533">
        <v>250</v>
      </c>
      <c r="AC533">
        <v>466</v>
      </c>
      <c r="AD533">
        <v>404</v>
      </c>
      <c r="AE533">
        <v>414</v>
      </c>
      <c r="AF533">
        <v>276</v>
      </c>
      <c r="AG533">
        <v>232</v>
      </c>
      <c r="AH533">
        <v>248</v>
      </c>
      <c r="AI533">
        <v>3.7910700000000001E-3</v>
      </c>
      <c r="AJ533">
        <v>3.1592249000000003E-2</v>
      </c>
      <c r="AK533">
        <v>0.105307498</v>
      </c>
      <c r="AL533">
        <v>0.19629317600000001</v>
      </c>
      <c r="AM533">
        <v>0.17017691700000001</v>
      </c>
      <c r="AN533">
        <v>0.17438921700000001</v>
      </c>
      <c r="AO533">
        <v>0.116259478</v>
      </c>
      <c r="AP533">
        <v>9.7725357999999998E-2</v>
      </c>
      <c r="AQ533">
        <v>0.104465038</v>
      </c>
      <c r="AR533">
        <v>5672</v>
      </c>
      <c r="AS533">
        <v>370</v>
      </c>
      <c r="AT533">
        <v>192</v>
      </c>
      <c r="AU533">
        <v>94</v>
      </c>
      <c r="AV533">
        <v>311</v>
      </c>
      <c r="AW533">
        <v>56</v>
      </c>
      <c r="AX533">
        <v>114</v>
      </c>
      <c r="AY533">
        <v>95</v>
      </c>
      <c r="AZ533">
        <v>252</v>
      </c>
      <c r="BA533">
        <v>259</v>
      </c>
      <c r="BB533">
        <v>1255</v>
      </c>
      <c r="BC533">
        <v>1238</v>
      </c>
      <c r="BD533">
        <v>404</v>
      </c>
      <c r="BE533">
        <v>546</v>
      </c>
      <c r="BF533">
        <v>360</v>
      </c>
      <c r="BG533">
        <v>82</v>
      </c>
      <c r="BH533">
        <v>44</v>
      </c>
      <c r="BI533">
        <v>41.7</v>
      </c>
      <c r="BJ533">
        <v>43</v>
      </c>
      <c r="BK533">
        <v>6.5232722000000007E-2</v>
      </c>
      <c r="BL533">
        <v>3.3850494000000002E-2</v>
      </c>
      <c r="BM533">
        <v>1.6572638000000001E-2</v>
      </c>
      <c r="BN533">
        <v>5.4830747999999999E-2</v>
      </c>
      <c r="BO533">
        <v>9.8730610000000007E-3</v>
      </c>
      <c r="BP533">
        <v>2.0098731000000002E-2</v>
      </c>
      <c r="BQ533">
        <v>1.6748941999999999E-2</v>
      </c>
      <c r="BR533">
        <v>4.4428772999999998E-2</v>
      </c>
      <c r="BS533">
        <v>4.5662906000000003E-2</v>
      </c>
      <c r="BT533">
        <v>0.221262341</v>
      </c>
      <c r="BU533">
        <v>0.21826516200000001</v>
      </c>
      <c r="BV533">
        <v>7.1227079999999998E-2</v>
      </c>
      <c r="BW533">
        <v>9.6262341000000001E-2</v>
      </c>
      <c r="BX533">
        <v>6.3469676000000003E-2</v>
      </c>
      <c r="BY533">
        <v>1.4456982E-2</v>
      </c>
      <c r="BZ533">
        <v>7.7574050000000002E-3</v>
      </c>
      <c r="CA533">
        <v>53</v>
      </c>
      <c r="CB533">
        <v>14</v>
      </c>
      <c r="CC533">
        <v>20</v>
      </c>
      <c r="CD533">
        <v>0.162601626</v>
      </c>
      <c r="CE533">
        <v>0.43089430899999998</v>
      </c>
      <c r="CF533">
        <v>0.113821138</v>
      </c>
      <c r="CG533" t="s">
        <v>164</v>
      </c>
      <c r="CH533" t="s">
        <v>2108</v>
      </c>
      <c r="CI533" t="s">
        <v>2104</v>
      </c>
      <c r="CJ533" t="s">
        <v>2101</v>
      </c>
      <c r="CK533" t="s">
        <v>2105</v>
      </c>
      <c r="CL533" t="s">
        <v>2109</v>
      </c>
    </row>
    <row r="534" spans="1:90">
      <c r="A534" s="1">
        <v>43963</v>
      </c>
      <c r="B534" t="s">
        <v>1641</v>
      </c>
      <c r="C534">
        <v>9559</v>
      </c>
      <c r="D534" t="s">
        <v>967</v>
      </c>
      <c r="E534">
        <v>1</v>
      </c>
      <c r="F534" t="s">
        <v>253</v>
      </c>
      <c r="G534" t="s">
        <v>148</v>
      </c>
      <c r="H534">
        <v>43</v>
      </c>
      <c r="I534" t="s">
        <v>228</v>
      </c>
      <c r="J534" t="s">
        <v>224</v>
      </c>
      <c r="K534">
        <v>84</v>
      </c>
      <c r="L534">
        <v>1643600.845</v>
      </c>
      <c r="M534">
        <v>1452</v>
      </c>
      <c r="N534">
        <v>4</v>
      </c>
      <c r="O534">
        <v>164</v>
      </c>
      <c r="P534">
        <v>163</v>
      </c>
      <c r="Q534">
        <v>291</v>
      </c>
      <c r="R534">
        <v>298</v>
      </c>
      <c r="S534">
        <v>532</v>
      </c>
      <c r="T534">
        <v>2.7548210000000002E-3</v>
      </c>
      <c r="U534">
        <v>0.11294765800000001</v>
      </c>
      <c r="V534">
        <v>0.11225895299999999</v>
      </c>
      <c r="W534">
        <v>0.200413223</v>
      </c>
      <c r="X534">
        <v>0.20523416</v>
      </c>
      <c r="Y534">
        <v>0.36639118500000001</v>
      </c>
      <c r="Z534">
        <v>6</v>
      </c>
      <c r="AA534">
        <v>32</v>
      </c>
      <c r="AB534">
        <v>124</v>
      </c>
      <c r="AC534">
        <v>117</v>
      </c>
      <c r="AD534">
        <v>128</v>
      </c>
      <c r="AE534">
        <v>157</v>
      </c>
      <c r="AF534">
        <v>125</v>
      </c>
      <c r="AG534">
        <v>130</v>
      </c>
      <c r="AH534">
        <v>633</v>
      </c>
      <c r="AI534">
        <v>4.1322310000000001E-3</v>
      </c>
      <c r="AJ534">
        <v>2.2038566999999998E-2</v>
      </c>
      <c r="AK534">
        <v>8.5399449000000002E-2</v>
      </c>
      <c r="AL534">
        <v>8.0578512000000005E-2</v>
      </c>
      <c r="AM534">
        <v>8.8154270000000007E-2</v>
      </c>
      <c r="AN534">
        <v>0.10812672199999999</v>
      </c>
      <c r="AO534">
        <v>8.6088154E-2</v>
      </c>
      <c r="AP534">
        <v>8.9531680000000002E-2</v>
      </c>
      <c r="AQ534">
        <v>0.43595041299999998</v>
      </c>
      <c r="AR534">
        <v>3921</v>
      </c>
      <c r="AS534">
        <v>208</v>
      </c>
      <c r="AT534">
        <v>169</v>
      </c>
      <c r="AU534">
        <v>113</v>
      </c>
      <c r="AV534">
        <v>293</v>
      </c>
      <c r="AW534">
        <v>65</v>
      </c>
      <c r="AX534">
        <v>98</v>
      </c>
      <c r="AY534">
        <v>79</v>
      </c>
      <c r="AZ534">
        <v>165</v>
      </c>
      <c r="BA534">
        <v>146</v>
      </c>
      <c r="BB534">
        <v>684</v>
      </c>
      <c r="BC534">
        <v>937</v>
      </c>
      <c r="BD534">
        <v>236</v>
      </c>
      <c r="BE534">
        <v>314</v>
      </c>
      <c r="BF534">
        <v>227</v>
      </c>
      <c r="BG534">
        <v>122</v>
      </c>
      <c r="BH534">
        <v>65</v>
      </c>
      <c r="BI534">
        <v>41.5</v>
      </c>
      <c r="BJ534">
        <v>43</v>
      </c>
      <c r="BK534">
        <v>5.3047692E-2</v>
      </c>
      <c r="BL534">
        <v>4.3101250000000001E-2</v>
      </c>
      <c r="BM534">
        <v>2.8819179E-2</v>
      </c>
      <c r="BN534">
        <v>7.4725835000000004E-2</v>
      </c>
      <c r="BO534">
        <v>1.6577404E-2</v>
      </c>
      <c r="BP534">
        <v>2.4993623999999999E-2</v>
      </c>
      <c r="BQ534">
        <v>2.0147920999999999E-2</v>
      </c>
      <c r="BR534">
        <v>4.2081102000000002E-2</v>
      </c>
      <c r="BS534">
        <v>3.7235399000000002E-2</v>
      </c>
      <c r="BT534">
        <v>0.174445295</v>
      </c>
      <c r="BU534">
        <v>0.23896965100000001</v>
      </c>
      <c r="BV534">
        <v>6.0188726999999997E-2</v>
      </c>
      <c r="BW534">
        <v>8.0081611999999996E-2</v>
      </c>
      <c r="BX534">
        <v>5.7893395E-2</v>
      </c>
      <c r="BY534">
        <v>3.1114512E-2</v>
      </c>
      <c r="BZ534">
        <v>1.6577404E-2</v>
      </c>
      <c r="CA534">
        <v>39</v>
      </c>
      <c r="CB534">
        <v>11</v>
      </c>
      <c r="CC534">
        <v>9</v>
      </c>
      <c r="CD534">
        <v>0.10714285699999999</v>
      </c>
      <c r="CE534">
        <v>0.46428571400000002</v>
      </c>
      <c r="CF534">
        <v>0.13095238100000001</v>
      </c>
      <c r="CG534" t="s">
        <v>161</v>
      </c>
      <c r="CH534" t="s">
        <v>2106</v>
      </c>
      <c r="CI534" t="s">
        <v>2104</v>
      </c>
      <c r="CJ534" t="s">
        <v>2101</v>
      </c>
      <c r="CK534" t="s">
        <v>2105</v>
      </c>
      <c r="CL534" t="s">
        <v>2107</v>
      </c>
    </row>
    <row r="535" spans="1:90">
      <c r="A535" s="1">
        <v>43953</v>
      </c>
      <c r="B535" t="s">
        <v>1642</v>
      </c>
      <c r="C535">
        <v>2346</v>
      </c>
      <c r="D535" t="s">
        <v>265</v>
      </c>
      <c r="E535">
        <v>1</v>
      </c>
      <c r="F535" t="s">
        <v>255</v>
      </c>
      <c r="G535" t="s">
        <v>73</v>
      </c>
      <c r="H535">
        <v>28</v>
      </c>
      <c r="I535" t="s">
        <v>201</v>
      </c>
      <c r="J535" t="s">
        <v>183</v>
      </c>
      <c r="K535">
        <v>107</v>
      </c>
      <c r="L535">
        <v>330963.19630000001</v>
      </c>
      <c r="M535">
        <v>2107</v>
      </c>
      <c r="N535">
        <v>4</v>
      </c>
      <c r="O535">
        <v>91</v>
      </c>
      <c r="P535">
        <v>470</v>
      </c>
      <c r="Q535">
        <v>1050</v>
      </c>
      <c r="R535">
        <v>380</v>
      </c>
      <c r="S535">
        <v>112</v>
      </c>
      <c r="T535">
        <v>1.8984340000000001E-3</v>
      </c>
      <c r="U535">
        <v>4.3189368999999998E-2</v>
      </c>
      <c r="V535">
        <v>0.223065971</v>
      </c>
      <c r="W535">
        <v>0.49833886999999999</v>
      </c>
      <c r="X535">
        <v>0.18035121000000001</v>
      </c>
      <c r="Y535">
        <v>5.3156146000000001E-2</v>
      </c>
      <c r="Z535">
        <v>1</v>
      </c>
      <c r="AA535">
        <v>15</v>
      </c>
      <c r="AB535">
        <v>94</v>
      </c>
      <c r="AC535">
        <v>315</v>
      </c>
      <c r="AD535">
        <v>570</v>
      </c>
      <c r="AE535">
        <v>466</v>
      </c>
      <c r="AF535">
        <v>281</v>
      </c>
      <c r="AG535">
        <v>187</v>
      </c>
      <c r="AH535">
        <v>178</v>
      </c>
      <c r="AI535">
        <v>4.7460800000000001E-4</v>
      </c>
      <c r="AJ535">
        <v>7.1191270000000003E-3</v>
      </c>
      <c r="AK535">
        <v>4.4613194000000002E-2</v>
      </c>
      <c r="AL535">
        <v>0.14950166100000001</v>
      </c>
      <c r="AM535">
        <v>0.27052681499999998</v>
      </c>
      <c r="AN535">
        <v>0.221167537</v>
      </c>
      <c r="AO535">
        <v>0.133364974</v>
      </c>
      <c r="AP535">
        <v>8.8751780000000002E-2</v>
      </c>
      <c r="AQ535">
        <v>8.4480304000000006E-2</v>
      </c>
      <c r="AR535">
        <v>4828</v>
      </c>
      <c r="AS535">
        <v>257</v>
      </c>
      <c r="AT535">
        <v>156</v>
      </c>
      <c r="AU535">
        <v>95</v>
      </c>
      <c r="AV535">
        <v>268</v>
      </c>
      <c r="AW535">
        <v>45</v>
      </c>
      <c r="AX535">
        <v>110</v>
      </c>
      <c r="AY535">
        <v>87</v>
      </c>
      <c r="AZ535">
        <v>221</v>
      </c>
      <c r="BA535">
        <v>235</v>
      </c>
      <c r="BB535">
        <v>912</v>
      </c>
      <c r="BC535">
        <v>935</v>
      </c>
      <c r="BD535">
        <v>384</v>
      </c>
      <c r="BE535">
        <v>653</v>
      </c>
      <c r="BF535">
        <v>333</v>
      </c>
      <c r="BG535">
        <v>106</v>
      </c>
      <c r="BH535">
        <v>31</v>
      </c>
      <c r="BI535">
        <v>43.7</v>
      </c>
      <c r="BJ535">
        <v>45</v>
      </c>
      <c r="BK535">
        <v>5.3231151999999997E-2</v>
      </c>
      <c r="BL535">
        <v>3.2311515999999998E-2</v>
      </c>
      <c r="BM535">
        <v>1.9676885000000002E-2</v>
      </c>
      <c r="BN535">
        <v>5.5509528000000002E-2</v>
      </c>
      <c r="BO535">
        <v>9.3206299999999999E-3</v>
      </c>
      <c r="BP535">
        <v>2.2783761E-2</v>
      </c>
      <c r="BQ535">
        <v>1.8019884E-2</v>
      </c>
      <c r="BR535">
        <v>4.5774648000000001E-2</v>
      </c>
      <c r="BS535">
        <v>4.8674399E-2</v>
      </c>
      <c r="BT535">
        <v>0.18889809399999999</v>
      </c>
      <c r="BU535">
        <v>0.19366197199999999</v>
      </c>
      <c r="BV535">
        <v>7.9536040000000002E-2</v>
      </c>
      <c r="BW535">
        <v>0.13525269300000001</v>
      </c>
      <c r="BX535">
        <v>6.8972659000000006E-2</v>
      </c>
      <c r="BY535">
        <v>2.1955261E-2</v>
      </c>
      <c r="BZ535">
        <v>6.4208779999999997E-3</v>
      </c>
      <c r="CA535">
        <v>25</v>
      </c>
      <c r="CB535">
        <v>41</v>
      </c>
      <c r="CC535">
        <v>4</v>
      </c>
      <c r="CD535">
        <v>3.7383178000000003E-2</v>
      </c>
      <c r="CE535">
        <v>0.23364486000000001</v>
      </c>
      <c r="CF535">
        <v>0.38317757000000002</v>
      </c>
      <c r="CG535" t="s">
        <v>159</v>
      </c>
      <c r="CH535" t="s">
        <v>2110</v>
      </c>
      <c r="CI535" t="s">
        <v>2111</v>
      </c>
      <c r="CJ535" t="s">
        <v>167</v>
      </c>
      <c r="CK535" t="s">
        <v>2102</v>
      </c>
      <c r="CL535" t="s">
        <v>2112</v>
      </c>
    </row>
    <row r="536" spans="1:90">
      <c r="A536" s="1">
        <v>43953</v>
      </c>
      <c r="B536" t="s">
        <v>1643</v>
      </c>
      <c r="C536">
        <v>6825</v>
      </c>
      <c r="D536" t="s">
        <v>305</v>
      </c>
      <c r="E536">
        <v>1</v>
      </c>
      <c r="F536" t="s">
        <v>253</v>
      </c>
      <c r="G536" t="s">
        <v>48</v>
      </c>
      <c r="H536">
        <v>35</v>
      </c>
      <c r="I536" t="s">
        <v>201</v>
      </c>
      <c r="J536" t="s">
        <v>183</v>
      </c>
      <c r="K536">
        <v>150</v>
      </c>
      <c r="L536">
        <v>429637.03330000001</v>
      </c>
      <c r="M536">
        <v>2528</v>
      </c>
      <c r="N536">
        <v>1</v>
      </c>
      <c r="O536">
        <v>122</v>
      </c>
      <c r="P536">
        <v>448</v>
      </c>
      <c r="Q536">
        <v>864</v>
      </c>
      <c r="R536">
        <v>898</v>
      </c>
      <c r="S536">
        <v>195</v>
      </c>
      <c r="T536">
        <v>3.9556999999999998E-4</v>
      </c>
      <c r="U536">
        <v>4.8259494E-2</v>
      </c>
      <c r="V536">
        <v>0.17721518999999999</v>
      </c>
      <c r="W536">
        <v>0.341772152</v>
      </c>
      <c r="X536">
        <v>0.35522151899999999</v>
      </c>
      <c r="Y536">
        <v>7.7136075999999998E-2</v>
      </c>
      <c r="Z536">
        <v>2</v>
      </c>
      <c r="AA536">
        <v>6</v>
      </c>
      <c r="AB536">
        <v>123</v>
      </c>
      <c r="AC536">
        <v>279</v>
      </c>
      <c r="AD536">
        <v>402</v>
      </c>
      <c r="AE536">
        <v>461</v>
      </c>
      <c r="AF536">
        <v>448</v>
      </c>
      <c r="AG536">
        <v>418</v>
      </c>
      <c r="AH536">
        <v>389</v>
      </c>
      <c r="AI536">
        <v>7.9113899999999995E-4</v>
      </c>
      <c r="AJ536">
        <v>2.373418E-3</v>
      </c>
      <c r="AK536">
        <v>4.8655062999999998E-2</v>
      </c>
      <c r="AL536">
        <v>0.110363924</v>
      </c>
      <c r="AM536">
        <v>0.159018987</v>
      </c>
      <c r="AN536">
        <v>0.18235759500000001</v>
      </c>
      <c r="AO536">
        <v>0.17721518999999999</v>
      </c>
      <c r="AP536">
        <v>0.165348101</v>
      </c>
      <c r="AQ536">
        <v>0.15387658200000001</v>
      </c>
      <c r="AR536">
        <v>5847</v>
      </c>
      <c r="AS536">
        <v>242</v>
      </c>
      <c r="AT536">
        <v>170</v>
      </c>
      <c r="AU536">
        <v>111</v>
      </c>
      <c r="AV536">
        <v>332</v>
      </c>
      <c r="AW536">
        <v>62</v>
      </c>
      <c r="AX536">
        <v>139</v>
      </c>
      <c r="AY536">
        <v>102</v>
      </c>
      <c r="AZ536">
        <v>188</v>
      </c>
      <c r="BA536">
        <v>151</v>
      </c>
      <c r="BB536">
        <v>909</v>
      </c>
      <c r="BC536">
        <v>1381</v>
      </c>
      <c r="BD536">
        <v>539</v>
      </c>
      <c r="BE536">
        <v>858</v>
      </c>
      <c r="BF536">
        <v>495</v>
      </c>
      <c r="BG536">
        <v>110</v>
      </c>
      <c r="BH536">
        <v>58</v>
      </c>
      <c r="BI536">
        <v>46.7</v>
      </c>
      <c r="BJ536">
        <v>50</v>
      </c>
      <c r="BK536">
        <v>4.1388745999999997E-2</v>
      </c>
      <c r="BL536">
        <v>2.9074738999999999E-2</v>
      </c>
      <c r="BM536">
        <v>1.8984094E-2</v>
      </c>
      <c r="BN536">
        <v>5.6781255000000003E-2</v>
      </c>
      <c r="BO536">
        <v>1.0603728E-2</v>
      </c>
      <c r="BP536">
        <v>2.3772874999999999E-2</v>
      </c>
      <c r="BQ536">
        <v>1.7444844000000001E-2</v>
      </c>
      <c r="BR536">
        <v>3.2153240999999999E-2</v>
      </c>
      <c r="BS536">
        <v>2.5825210000000001E-2</v>
      </c>
      <c r="BT536">
        <v>0.15546434100000001</v>
      </c>
      <c r="BU536">
        <v>0.236189499</v>
      </c>
      <c r="BV536">
        <v>9.2184026000000002E-2</v>
      </c>
      <c r="BW536">
        <v>0.146741919</v>
      </c>
      <c r="BX536">
        <v>8.4658799000000007E-2</v>
      </c>
      <c r="BY536">
        <v>1.8813066999999999E-2</v>
      </c>
      <c r="BZ536">
        <v>9.9196170000000004E-3</v>
      </c>
      <c r="CA536">
        <v>88</v>
      </c>
      <c r="CB536">
        <v>19</v>
      </c>
      <c r="CC536">
        <v>16</v>
      </c>
      <c r="CD536">
        <v>0.10666666700000001</v>
      </c>
      <c r="CE536">
        <v>0.58666666700000003</v>
      </c>
      <c r="CF536">
        <v>0.12666666700000001</v>
      </c>
      <c r="CG536" t="s">
        <v>162</v>
      </c>
      <c r="CH536" t="s">
        <v>2113</v>
      </c>
      <c r="CI536" t="s">
        <v>2111</v>
      </c>
      <c r="CJ536" t="s">
        <v>2114</v>
      </c>
      <c r="CK536" t="s">
        <v>2105</v>
      </c>
      <c r="CL536" t="s">
        <v>2112</v>
      </c>
    </row>
    <row r="537" spans="1:90">
      <c r="A537" s="1">
        <v>43963</v>
      </c>
      <c r="B537" t="s">
        <v>1644</v>
      </c>
      <c r="C537">
        <v>1549</v>
      </c>
      <c r="D537" t="s">
        <v>1097</v>
      </c>
      <c r="E537">
        <v>1</v>
      </c>
      <c r="F537" t="s">
        <v>253</v>
      </c>
      <c r="G537" t="s">
        <v>148</v>
      </c>
      <c r="H537">
        <v>46</v>
      </c>
      <c r="I537" t="s">
        <v>228</v>
      </c>
      <c r="J537" t="s">
        <v>224</v>
      </c>
      <c r="K537">
        <v>84</v>
      </c>
      <c r="L537">
        <v>1643600.845</v>
      </c>
      <c r="M537">
        <v>1452</v>
      </c>
      <c r="N537">
        <v>4</v>
      </c>
      <c r="O537">
        <v>164</v>
      </c>
      <c r="P537">
        <v>163</v>
      </c>
      <c r="Q537">
        <v>291</v>
      </c>
      <c r="R537">
        <v>298</v>
      </c>
      <c r="S537">
        <v>532</v>
      </c>
      <c r="T537">
        <v>2.7548210000000002E-3</v>
      </c>
      <c r="U537">
        <v>0.11294765800000001</v>
      </c>
      <c r="V537">
        <v>0.11225895299999999</v>
      </c>
      <c r="W537">
        <v>0.200413223</v>
      </c>
      <c r="X537">
        <v>0.20523416</v>
      </c>
      <c r="Y537">
        <v>0.36639118500000001</v>
      </c>
      <c r="Z537">
        <v>6</v>
      </c>
      <c r="AA537">
        <v>32</v>
      </c>
      <c r="AB537">
        <v>124</v>
      </c>
      <c r="AC537">
        <v>117</v>
      </c>
      <c r="AD537">
        <v>128</v>
      </c>
      <c r="AE537">
        <v>157</v>
      </c>
      <c r="AF537">
        <v>125</v>
      </c>
      <c r="AG537">
        <v>130</v>
      </c>
      <c r="AH537">
        <v>633</v>
      </c>
      <c r="AI537">
        <v>4.1322310000000001E-3</v>
      </c>
      <c r="AJ537">
        <v>2.2038566999999998E-2</v>
      </c>
      <c r="AK537">
        <v>8.5399449000000002E-2</v>
      </c>
      <c r="AL537">
        <v>8.0578512000000005E-2</v>
      </c>
      <c r="AM537">
        <v>8.8154270000000007E-2</v>
      </c>
      <c r="AN537">
        <v>0.10812672199999999</v>
      </c>
      <c r="AO537">
        <v>8.6088154E-2</v>
      </c>
      <c r="AP537">
        <v>8.9531680000000002E-2</v>
      </c>
      <c r="AQ537">
        <v>0.43595041299999998</v>
      </c>
      <c r="AR537">
        <v>3921</v>
      </c>
      <c r="AS537">
        <v>208</v>
      </c>
      <c r="AT537">
        <v>169</v>
      </c>
      <c r="AU537">
        <v>113</v>
      </c>
      <c r="AV537">
        <v>293</v>
      </c>
      <c r="AW537">
        <v>65</v>
      </c>
      <c r="AX537">
        <v>98</v>
      </c>
      <c r="AY537">
        <v>79</v>
      </c>
      <c r="AZ537">
        <v>165</v>
      </c>
      <c r="BA537">
        <v>146</v>
      </c>
      <c r="BB537">
        <v>684</v>
      </c>
      <c r="BC537">
        <v>937</v>
      </c>
      <c r="BD537">
        <v>236</v>
      </c>
      <c r="BE537">
        <v>314</v>
      </c>
      <c r="BF537">
        <v>227</v>
      </c>
      <c r="BG537">
        <v>122</v>
      </c>
      <c r="BH537">
        <v>65</v>
      </c>
      <c r="BI537">
        <v>41.5</v>
      </c>
      <c r="BJ537">
        <v>43</v>
      </c>
      <c r="BK537">
        <v>5.3047692E-2</v>
      </c>
      <c r="BL537">
        <v>4.3101250000000001E-2</v>
      </c>
      <c r="BM537">
        <v>2.8819179E-2</v>
      </c>
      <c r="BN537">
        <v>7.4725835000000004E-2</v>
      </c>
      <c r="BO537">
        <v>1.6577404E-2</v>
      </c>
      <c r="BP537">
        <v>2.4993623999999999E-2</v>
      </c>
      <c r="BQ537">
        <v>2.0147920999999999E-2</v>
      </c>
      <c r="BR537">
        <v>4.2081102000000002E-2</v>
      </c>
      <c r="BS537">
        <v>3.7235399000000002E-2</v>
      </c>
      <c r="BT537">
        <v>0.174445295</v>
      </c>
      <c r="BU537">
        <v>0.23896965100000001</v>
      </c>
      <c r="BV537">
        <v>6.0188726999999997E-2</v>
      </c>
      <c r="BW537">
        <v>8.0081611999999996E-2</v>
      </c>
      <c r="BX537">
        <v>5.7893395E-2</v>
      </c>
      <c r="BY537">
        <v>3.1114512E-2</v>
      </c>
      <c r="BZ537">
        <v>1.6577404E-2</v>
      </c>
      <c r="CA537">
        <v>39</v>
      </c>
      <c r="CB537">
        <v>11</v>
      </c>
      <c r="CC537">
        <v>9</v>
      </c>
      <c r="CD537">
        <v>0.10714285699999999</v>
      </c>
      <c r="CE537">
        <v>0.46428571400000002</v>
      </c>
      <c r="CF537">
        <v>0.13095238100000001</v>
      </c>
      <c r="CG537" t="s">
        <v>163</v>
      </c>
      <c r="CH537" t="s">
        <v>2099</v>
      </c>
      <c r="CI537" t="s">
        <v>2104</v>
      </c>
      <c r="CJ537" t="s">
        <v>2101</v>
      </c>
      <c r="CK537" t="s">
        <v>2105</v>
      </c>
      <c r="CL537" t="s">
        <v>2103</v>
      </c>
    </row>
    <row r="538" spans="1:90">
      <c r="A538" s="1">
        <v>43960</v>
      </c>
      <c r="B538" t="s">
        <v>1645</v>
      </c>
      <c r="C538">
        <v>1765</v>
      </c>
      <c r="D538" t="s">
        <v>416</v>
      </c>
      <c r="E538">
        <v>2</v>
      </c>
      <c r="F538" t="s">
        <v>255</v>
      </c>
      <c r="G538" t="s">
        <v>111</v>
      </c>
      <c r="H538">
        <v>23</v>
      </c>
      <c r="I538" t="s">
        <v>201</v>
      </c>
      <c r="J538" t="s">
        <v>198</v>
      </c>
      <c r="K538">
        <v>80</v>
      </c>
      <c r="L538">
        <v>262495.8125</v>
      </c>
      <c r="M538">
        <v>1478</v>
      </c>
      <c r="N538">
        <v>3</v>
      </c>
      <c r="O538">
        <v>69</v>
      </c>
      <c r="P538">
        <v>441</v>
      </c>
      <c r="Q538">
        <v>615</v>
      </c>
      <c r="R538">
        <v>316</v>
      </c>
      <c r="S538">
        <v>34</v>
      </c>
      <c r="T538">
        <v>2.0297700000000002E-3</v>
      </c>
      <c r="U538">
        <v>4.6684708999999998E-2</v>
      </c>
      <c r="V538">
        <v>0.29837618399999999</v>
      </c>
      <c r="W538">
        <v>0.41610284199999997</v>
      </c>
      <c r="X538">
        <v>0.21380243600000001</v>
      </c>
      <c r="Y538">
        <v>2.300406E-2</v>
      </c>
      <c r="Z538">
        <v>2</v>
      </c>
      <c r="AA538">
        <v>25</v>
      </c>
      <c r="AB538">
        <v>59</v>
      </c>
      <c r="AC538">
        <v>303</v>
      </c>
      <c r="AD538">
        <v>378</v>
      </c>
      <c r="AE538">
        <v>315</v>
      </c>
      <c r="AF538">
        <v>202</v>
      </c>
      <c r="AG538">
        <v>127</v>
      </c>
      <c r="AH538">
        <v>67</v>
      </c>
      <c r="AI538">
        <v>1.3531800000000001E-3</v>
      </c>
      <c r="AJ538">
        <v>1.6914749999999999E-2</v>
      </c>
      <c r="AK538">
        <v>3.9918809E-2</v>
      </c>
      <c r="AL538">
        <v>0.20500676600000001</v>
      </c>
      <c r="AM538">
        <v>0.25575101500000003</v>
      </c>
      <c r="AN538">
        <v>0.21312584600000001</v>
      </c>
      <c r="AO538">
        <v>0.136671177</v>
      </c>
      <c r="AP538">
        <v>8.5926928E-2</v>
      </c>
      <c r="AQ538">
        <v>4.5331529000000002E-2</v>
      </c>
      <c r="AR538">
        <v>3666</v>
      </c>
      <c r="AS538">
        <v>227</v>
      </c>
      <c r="AT538">
        <v>128</v>
      </c>
      <c r="AU538">
        <v>83</v>
      </c>
      <c r="AV538">
        <v>250</v>
      </c>
      <c r="AW538">
        <v>41</v>
      </c>
      <c r="AX538">
        <v>100</v>
      </c>
      <c r="AY538">
        <v>82</v>
      </c>
      <c r="AZ538">
        <v>218</v>
      </c>
      <c r="BA538">
        <v>219</v>
      </c>
      <c r="BB538">
        <v>793</v>
      </c>
      <c r="BC538">
        <v>883</v>
      </c>
      <c r="BD538">
        <v>227</v>
      </c>
      <c r="BE538">
        <v>258</v>
      </c>
      <c r="BF538">
        <v>125</v>
      </c>
      <c r="BG538">
        <v>20</v>
      </c>
      <c r="BH538">
        <v>12</v>
      </c>
      <c r="BI538">
        <v>38</v>
      </c>
      <c r="BJ538">
        <v>40</v>
      </c>
      <c r="BK538">
        <v>6.1920349E-2</v>
      </c>
      <c r="BL538">
        <v>3.4915439E-2</v>
      </c>
      <c r="BM538">
        <v>2.2640480000000001E-2</v>
      </c>
      <c r="BN538">
        <v>6.8194217000000001E-2</v>
      </c>
      <c r="BO538">
        <v>1.1183851999999999E-2</v>
      </c>
      <c r="BP538">
        <v>2.7277686999999998E-2</v>
      </c>
      <c r="BQ538">
        <v>2.2367702999999999E-2</v>
      </c>
      <c r="BR538">
        <v>5.9465357000000003E-2</v>
      </c>
      <c r="BS538">
        <v>5.9738133999999998E-2</v>
      </c>
      <c r="BT538">
        <v>0.216312057</v>
      </c>
      <c r="BU538">
        <v>0.24086197500000001</v>
      </c>
      <c r="BV538">
        <v>6.1920349E-2</v>
      </c>
      <c r="BW538">
        <v>7.0376432000000003E-2</v>
      </c>
      <c r="BX538">
        <v>3.4097109E-2</v>
      </c>
      <c r="BY538">
        <v>5.4555369999999999E-3</v>
      </c>
      <c r="BZ538">
        <v>3.273322E-3</v>
      </c>
      <c r="CA538">
        <v>18</v>
      </c>
      <c r="CB538">
        <v>28</v>
      </c>
      <c r="CC538">
        <v>5</v>
      </c>
      <c r="CD538">
        <v>6.25E-2</v>
      </c>
      <c r="CE538">
        <v>0.22500000000000001</v>
      </c>
      <c r="CF538">
        <v>0.35</v>
      </c>
      <c r="CG538" t="s">
        <v>157</v>
      </c>
      <c r="CH538" t="s">
        <v>2108</v>
      </c>
      <c r="CI538" t="s">
        <v>2100</v>
      </c>
      <c r="CJ538" t="s">
        <v>2101</v>
      </c>
      <c r="CK538" t="s">
        <v>2102</v>
      </c>
      <c r="CL538" t="s">
        <v>2109</v>
      </c>
    </row>
    <row r="539" spans="1:90">
      <c r="A539" s="1">
        <v>43975</v>
      </c>
      <c r="B539" t="s">
        <v>1646</v>
      </c>
      <c r="C539">
        <v>5422</v>
      </c>
      <c r="D539" t="s">
        <v>959</v>
      </c>
      <c r="E539">
        <v>1</v>
      </c>
      <c r="F539" t="s">
        <v>255</v>
      </c>
      <c r="G539" t="s">
        <v>143</v>
      </c>
      <c r="H539">
        <v>45</v>
      </c>
      <c r="I539" t="s">
        <v>228</v>
      </c>
      <c r="J539" t="s">
        <v>214</v>
      </c>
      <c r="K539">
        <v>136</v>
      </c>
      <c r="L539">
        <v>505787.5</v>
      </c>
      <c r="M539">
        <v>3100</v>
      </c>
      <c r="N539">
        <v>2</v>
      </c>
      <c r="O539">
        <v>213</v>
      </c>
      <c r="P539">
        <v>705</v>
      </c>
      <c r="Q539">
        <v>1287</v>
      </c>
      <c r="R539">
        <v>670</v>
      </c>
      <c r="S539">
        <v>223</v>
      </c>
      <c r="T539">
        <v>6.45161E-4</v>
      </c>
      <c r="U539">
        <v>6.8709676999999997E-2</v>
      </c>
      <c r="V539">
        <v>0.22741935499999999</v>
      </c>
      <c r="W539">
        <v>0.41516129000000002</v>
      </c>
      <c r="X539">
        <v>0.216129032</v>
      </c>
      <c r="Y539">
        <v>7.1935483999999994E-2</v>
      </c>
      <c r="Z539">
        <v>6</v>
      </c>
      <c r="AA539">
        <v>36</v>
      </c>
      <c r="AB539">
        <v>212</v>
      </c>
      <c r="AC539">
        <v>569</v>
      </c>
      <c r="AD539">
        <v>672</v>
      </c>
      <c r="AE539">
        <v>620</v>
      </c>
      <c r="AF539">
        <v>407</v>
      </c>
      <c r="AG539">
        <v>305</v>
      </c>
      <c r="AH539">
        <v>273</v>
      </c>
      <c r="AI539">
        <v>1.9354839999999999E-3</v>
      </c>
      <c r="AJ539">
        <v>1.1612903000000001E-2</v>
      </c>
      <c r="AK539">
        <v>6.8387096999999994E-2</v>
      </c>
      <c r="AL539">
        <v>0.18354838700000001</v>
      </c>
      <c r="AM539">
        <v>0.216774194</v>
      </c>
      <c r="AN539">
        <v>0.2</v>
      </c>
      <c r="AO539">
        <v>0.13129032299999999</v>
      </c>
      <c r="AP539">
        <v>9.8387097000000007E-2</v>
      </c>
      <c r="AQ539">
        <v>8.8064515999999995E-2</v>
      </c>
      <c r="AR539">
        <v>8061</v>
      </c>
      <c r="AS539">
        <v>598</v>
      </c>
      <c r="AT539">
        <v>304</v>
      </c>
      <c r="AU539">
        <v>192</v>
      </c>
      <c r="AV539">
        <v>507</v>
      </c>
      <c r="AW539">
        <v>97</v>
      </c>
      <c r="AX539">
        <v>213</v>
      </c>
      <c r="AY539">
        <v>157</v>
      </c>
      <c r="AZ539">
        <v>412</v>
      </c>
      <c r="BA539">
        <v>446</v>
      </c>
      <c r="BB539">
        <v>1885</v>
      </c>
      <c r="BC539">
        <v>1610</v>
      </c>
      <c r="BD539">
        <v>440</v>
      </c>
      <c r="BE539">
        <v>624</v>
      </c>
      <c r="BF539">
        <v>387</v>
      </c>
      <c r="BG539">
        <v>103</v>
      </c>
      <c r="BH539">
        <v>86</v>
      </c>
      <c r="BI539">
        <v>38.5</v>
      </c>
      <c r="BJ539">
        <v>39</v>
      </c>
      <c r="BK539">
        <v>7.4184343999999999E-2</v>
      </c>
      <c r="BL539">
        <v>3.7712442999999998E-2</v>
      </c>
      <c r="BM539">
        <v>2.3818385000000001E-2</v>
      </c>
      <c r="BN539">
        <v>6.2895422000000006E-2</v>
      </c>
      <c r="BO539">
        <v>1.2033245999999999E-2</v>
      </c>
      <c r="BP539">
        <v>2.6423520999999998E-2</v>
      </c>
      <c r="BQ539">
        <v>1.9476492000000001E-2</v>
      </c>
      <c r="BR539">
        <v>5.1110283999999999E-2</v>
      </c>
      <c r="BS539">
        <v>5.5328123E-2</v>
      </c>
      <c r="BT539">
        <v>0.23384195499999999</v>
      </c>
      <c r="BU539">
        <v>0.199727081</v>
      </c>
      <c r="BV539">
        <v>5.4583799000000002E-2</v>
      </c>
      <c r="BW539">
        <v>7.7409750999999999E-2</v>
      </c>
      <c r="BX539">
        <v>4.8008931999999997E-2</v>
      </c>
      <c r="BY539">
        <v>1.2777571E-2</v>
      </c>
      <c r="BZ539">
        <v>1.0668652000000001E-2</v>
      </c>
      <c r="CA539">
        <v>28</v>
      </c>
      <c r="CB539">
        <v>31</v>
      </c>
      <c r="CC539">
        <v>20</v>
      </c>
      <c r="CD539">
        <v>0.147058824</v>
      </c>
      <c r="CE539">
        <v>0.20588235299999999</v>
      </c>
      <c r="CF539">
        <v>0.227941176</v>
      </c>
      <c r="CG539" t="s">
        <v>164</v>
      </c>
      <c r="CH539" t="s">
        <v>2108</v>
      </c>
      <c r="CI539" t="s">
        <v>2104</v>
      </c>
      <c r="CJ539" t="s">
        <v>2101</v>
      </c>
      <c r="CK539" t="s">
        <v>2105</v>
      </c>
      <c r="CL539" t="s">
        <v>2109</v>
      </c>
    </row>
    <row r="540" spans="1:90">
      <c r="A540" s="1">
        <v>43980</v>
      </c>
      <c r="B540" t="s">
        <v>1647</v>
      </c>
      <c r="C540">
        <v>1765</v>
      </c>
      <c r="D540" t="s">
        <v>491</v>
      </c>
      <c r="E540">
        <v>2</v>
      </c>
      <c r="F540" t="s">
        <v>255</v>
      </c>
      <c r="G540" t="s">
        <v>103</v>
      </c>
      <c r="H540">
        <v>25</v>
      </c>
      <c r="I540" t="s">
        <v>201</v>
      </c>
      <c r="J540" t="s">
        <v>191</v>
      </c>
      <c r="K540">
        <v>347</v>
      </c>
      <c r="L540">
        <v>220624.14989999999</v>
      </c>
      <c r="M540">
        <v>3219</v>
      </c>
      <c r="N540">
        <v>2</v>
      </c>
      <c r="O540">
        <v>173</v>
      </c>
      <c r="P540">
        <v>1006</v>
      </c>
      <c r="Q540">
        <v>1270</v>
      </c>
      <c r="R540">
        <v>646</v>
      </c>
      <c r="S540">
        <v>122</v>
      </c>
      <c r="T540">
        <v>6.2131100000000004E-4</v>
      </c>
      <c r="U540">
        <v>5.3743398999999997E-2</v>
      </c>
      <c r="V540">
        <v>0.31251941599999999</v>
      </c>
      <c r="W540">
        <v>0.394532463</v>
      </c>
      <c r="X540">
        <v>0.20068344199999999</v>
      </c>
      <c r="Y540">
        <v>3.7899968999999999E-2</v>
      </c>
      <c r="Z540">
        <v>4</v>
      </c>
      <c r="AA540">
        <v>41</v>
      </c>
      <c r="AB540">
        <v>245</v>
      </c>
      <c r="AC540">
        <v>802</v>
      </c>
      <c r="AD540">
        <v>865</v>
      </c>
      <c r="AE540">
        <v>511</v>
      </c>
      <c r="AF540">
        <v>370</v>
      </c>
      <c r="AG540">
        <v>216</v>
      </c>
      <c r="AH540">
        <v>165</v>
      </c>
      <c r="AI540">
        <v>1.2426220000000001E-3</v>
      </c>
      <c r="AJ540">
        <v>1.2736875E-2</v>
      </c>
      <c r="AK540">
        <v>7.6110593000000004E-2</v>
      </c>
      <c r="AL540">
        <v>0.249145697</v>
      </c>
      <c r="AM540">
        <v>0.26871699300000002</v>
      </c>
      <c r="AN540">
        <v>0.15874495199999999</v>
      </c>
      <c r="AO540">
        <v>0.114942529</v>
      </c>
      <c r="AP540">
        <v>6.7101584000000006E-2</v>
      </c>
      <c r="AQ540">
        <v>5.1258155E-2</v>
      </c>
      <c r="AR540">
        <v>8306</v>
      </c>
      <c r="AS540">
        <v>972</v>
      </c>
      <c r="AT540">
        <v>444</v>
      </c>
      <c r="AU540">
        <v>241</v>
      </c>
      <c r="AV540">
        <v>599</v>
      </c>
      <c r="AW540">
        <v>110</v>
      </c>
      <c r="AX540">
        <v>155</v>
      </c>
      <c r="AY540">
        <v>154</v>
      </c>
      <c r="AZ540">
        <v>493</v>
      </c>
      <c r="BA540">
        <v>810</v>
      </c>
      <c r="BB540">
        <v>2310</v>
      </c>
      <c r="BC540">
        <v>1105</v>
      </c>
      <c r="BD540">
        <v>270</v>
      </c>
      <c r="BE540">
        <v>354</v>
      </c>
      <c r="BF540">
        <v>182</v>
      </c>
      <c r="BG540">
        <v>68</v>
      </c>
      <c r="BH540">
        <v>39</v>
      </c>
      <c r="BI540">
        <v>31.2</v>
      </c>
      <c r="BJ540">
        <v>31</v>
      </c>
      <c r="BK540">
        <v>0.11702383800000001</v>
      </c>
      <c r="BL540">
        <v>5.3455333000000001E-2</v>
      </c>
      <c r="BM540">
        <v>2.901517E-2</v>
      </c>
      <c r="BN540">
        <v>7.2116542000000006E-2</v>
      </c>
      <c r="BO540">
        <v>1.3243438E-2</v>
      </c>
      <c r="BP540">
        <v>1.8661209000000002E-2</v>
      </c>
      <c r="BQ540">
        <v>1.8540813999999999E-2</v>
      </c>
      <c r="BR540">
        <v>5.9354682999999998E-2</v>
      </c>
      <c r="BS540">
        <v>9.7519864999999997E-2</v>
      </c>
      <c r="BT540">
        <v>0.27811220800000003</v>
      </c>
      <c r="BU540">
        <v>0.13303635899999999</v>
      </c>
      <c r="BV540">
        <v>3.2506621999999999E-2</v>
      </c>
      <c r="BW540">
        <v>4.2619793000000003E-2</v>
      </c>
      <c r="BX540">
        <v>2.1911870999999999E-2</v>
      </c>
      <c r="BY540">
        <v>8.1868529999999991E-3</v>
      </c>
      <c r="BZ540">
        <v>4.6954010000000001E-3</v>
      </c>
      <c r="CA540">
        <v>58</v>
      </c>
      <c r="CB540">
        <v>93</v>
      </c>
      <c r="CC540">
        <v>64</v>
      </c>
      <c r="CD540">
        <v>0.18443804</v>
      </c>
      <c r="CE540">
        <v>0.167146974</v>
      </c>
      <c r="CF540">
        <v>0.26801152700000003</v>
      </c>
      <c r="CG540" t="s">
        <v>157</v>
      </c>
      <c r="CH540" t="s">
        <v>2108</v>
      </c>
      <c r="CI540" t="s">
        <v>2100</v>
      </c>
      <c r="CJ540" t="s">
        <v>2101</v>
      </c>
      <c r="CK540" t="s">
        <v>2102</v>
      </c>
      <c r="CL540" t="s">
        <v>2109</v>
      </c>
    </row>
    <row r="541" spans="1:90">
      <c r="A541" s="1">
        <v>43962</v>
      </c>
      <c r="B541" t="s">
        <v>1648</v>
      </c>
      <c r="C541">
        <v>2342</v>
      </c>
      <c r="D541" t="s">
        <v>492</v>
      </c>
      <c r="E541">
        <v>1</v>
      </c>
      <c r="F541" t="s">
        <v>255</v>
      </c>
      <c r="G541" t="s">
        <v>107</v>
      </c>
      <c r="H541">
        <v>40</v>
      </c>
      <c r="I541" t="s">
        <v>201</v>
      </c>
      <c r="J541" t="s">
        <v>179</v>
      </c>
      <c r="K541">
        <v>260</v>
      </c>
      <c r="L541">
        <v>248590.68849999999</v>
      </c>
      <c r="M541">
        <v>4791</v>
      </c>
      <c r="N541">
        <v>2</v>
      </c>
      <c r="O541">
        <v>482</v>
      </c>
      <c r="P541">
        <v>991</v>
      </c>
      <c r="Q541">
        <v>2877</v>
      </c>
      <c r="R541">
        <v>362</v>
      </c>
      <c r="S541">
        <v>77</v>
      </c>
      <c r="T541">
        <v>4.1744900000000002E-4</v>
      </c>
      <c r="U541">
        <v>0.10060530199999999</v>
      </c>
      <c r="V541">
        <v>0.20684617</v>
      </c>
      <c r="W541">
        <v>0.60050093900000001</v>
      </c>
      <c r="X541">
        <v>7.5558339000000002E-2</v>
      </c>
      <c r="Y541">
        <v>1.6071801E-2</v>
      </c>
      <c r="Z541">
        <v>11</v>
      </c>
      <c r="AA541">
        <v>84</v>
      </c>
      <c r="AB541">
        <v>455</v>
      </c>
      <c r="AC541">
        <v>761</v>
      </c>
      <c r="AD541">
        <v>1606</v>
      </c>
      <c r="AE541">
        <v>1238</v>
      </c>
      <c r="AF541">
        <v>413</v>
      </c>
      <c r="AG541">
        <v>150</v>
      </c>
      <c r="AH541">
        <v>73</v>
      </c>
      <c r="AI541">
        <v>2.2959719999999999E-3</v>
      </c>
      <c r="AJ541">
        <v>1.7532874E-2</v>
      </c>
      <c r="AK541">
        <v>9.4969735E-2</v>
      </c>
      <c r="AL541">
        <v>0.158839491</v>
      </c>
      <c r="AM541">
        <v>0.33521185599999997</v>
      </c>
      <c r="AN541">
        <v>0.25840116899999999</v>
      </c>
      <c r="AO541">
        <v>8.6203297999999998E-2</v>
      </c>
      <c r="AP541">
        <v>3.1308704E-2</v>
      </c>
      <c r="AQ541">
        <v>1.5236903E-2</v>
      </c>
      <c r="AR541">
        <v>11104</v>
      </c>
      <c r="AS541">
        <v>676</v>
      </c>
      <c r="AT541">
        <v>329</v>
      </c>
      <c r="AU541">
        <v>236</v>
      </c>
      <c r="AV541">
        <v>651</v>
      </c>
      <c r="AW541">
        <v>145</v>
      </c>
      <c r="AX541">
        <v>291</v>
      </c>
      <c r="AY541">
        <v>291</v>
      </c>
      <c r="AZ541">
        <v>692</v>
      </c>
      <c r="BA541">
        <v>691</v>
      </c>
      <c r="BB541">
        <v>2113</v>
      </c>
      <c r="BC541">
        <v>2013</v>
      </c>
      <c r="BD541">
        <v>669</v>
      </c>
      <c r="BE541">
        <v>1261</v>
      </c>
      <c r="BF541">
        <v>806</v>
      </c>
      <c r="BG541">
        <v>168</v>
      </c>
      <c r="BH541">
        <v>72</v>
      </c>
      <c r="BI541">
        <v>41.1</v>
      </c>
      <c r="BJ541">
        <v>41</v>
      </c>
      <c r="BK541">
        <v>6.0878963000000001E-2</v>
      </c>
      <c r="BL541">
        <v>2.9628963000000001E-2</v>
      </c>
      <c r="BM541">
        <v>2.1253602E-2</v>
      </c>
      <c r="BN541">
        <v>5.8627522000000001E-2</v>
      </c>
      <c r="BO541">
        <v>1.3058357E-2</v>
      </c>
      <c r="BP541">
        <v>2.6206772E-2</v>
      </c>
      <c r="BQ541">
        <v>2.6206772E-2</v>
      </c>
      <c r="BR541">
        <v>6.2319884999999998E-2</v>
      </c>
      <c r="BS541">
        <v>6.2229827000000001E-2</v>
      </c>
      <c r="BT541">
        <v>0.19029178699999999</v>
      </c>
      <c r="BU541">
        <v>0.18128602299999999</v>
      </c>
      <c r="BV541">
        <v>6.0248559E-2</v>
      </c>
      <c r="BW541">
        <v>0.11356268</v>
      </c>
      <c r="BX541">
        <v>7.2586454999999994E-2</v>
      </c>
      <c r="BY541">
        <v>1.5129683E-2</v>
      </c>
      <c r="BZ541">
        <v>6.4841500000000002E-3</v>
      </c>
      <c r="CA541">
        <v>13</v>
      </c>
      <c r="CB541">
        <v>84</v>
      </c>
      <c r="CC541">
        <v>23</v>
      </c>
      <c r="CD541">
        <v>8.8461538000000006E-2</v>
      </c>
      <c r="CE541">
        <v>0.05</v>
      </c>
      <c r="CF541">
        <v>0.32307692300000002</v>
      </c>
      <c r="CG541" t="s">
        <v>158</v>
      </c>
      <c r="CH541" t="s">
        <v>2099</v>
      </c>
      <c r="CI541" t="s">
        <v>2100</v>
      </c>
      <c r="CJ541" t="s">
        <v>2101</v>
      </c>
      <c r="CK541" t="s">
        <v>2102</v>
      </c>
      <c r="CL541" t="s">
        <v>2103</v>
      </c>
    </row>
    <row r="542" spans="1:90">
      <c r="A542" s="1">
        <v>43958</v>
      </c>
      <c r="B542" t="s">
        <v>1649</v>
      </c>
      <c r="C542">
        <v>2346</v>
      </c>
      <c r="D542" t="s">
        <v>278</v>
      </c>
      <c r="E542">
        <v>1</v>
      </c>
      <c r="F542" t="s">
        <v>253</v>
      </c>
      <c r="G542" t="s">
        <v>75</v>
      </c>
      <c r="H542">
        <v>22</v>
      </c>
      <c r="I542" t="s">
        <v>201</v>
      </c>
      <c r="J542" t="s">
        <v>203</v>
      </c>
      <c r="K542">
        <v>143</v>
      </c>
      <c r="L542">
        <v>404185.41960000002</v>
      </c>
      <c r="M542">
        <v>2990</v>
      </c>
      <c r="N542">
        <v>6</v>
      </c>
      <c r="O542">
        <v>387</v>
      </c>
      <c r="P542">
        <v>521</v>
      </c>
      <c r="Q542">
        <v>1689</v>
      </c>
      <c r="R542">
        <v>287</v>
      </c>
      <c r="S542">
        <v>100</v>
      </c>
      <c r="T542">
        <v>2.0066889999999999E-3</v>
      </c>
      <c r="U542">
        <v>0.12943143800000001</v>
      </c>
      <c r="V542">
        <v>0.174247492</v>
      </c>
      <c r="W542">
        <v>0.56488294299999997</v>
      </c>
      <c r="X542">
        <v>9.5986621999999994E-2</v>
      </c>
      <c r="Y542">
        <v>3.3444816000000002E-2</v>
      </c>
      <c r="Z542">
        <v>16</v>
      </c>
      <c r="AA542">
        <v>93</v>
      </c>
      <c r="AB542">
        <v>324</v>
      </c>
      <c r="AC542">
        <v>390</v>
      </c>
      <c r="AD542">
        <v>775</v>
      </c>
      <c r="AE542">
        <v>886</v>
      </c>
      <c r="AF542">
        <v>348</v>
      </c>
      <c r="AG542">
        <v>104</v>
      </c>
      <c r="AH542">
        <v>54</v>
      </c>
      <c r="AI542">
        <v>5.3511710000000001E-3</v>
      </c>
      <c r="AJ542">
        <v>3.1103678999999999E-2</v>
      </c>
      <c r="AK542">
        <v>0.108361204</v>
      </c>
      <c r="AL542">
        <v>0.130434783</v>
      </c>
      <c r="AM542">
        <v>0.25919732400000001</v>
      </c>
      <c r="AN542">
        <v>0.29632107000000002</v>
      </c>
      <c r="AO542">
        <v>0.11638796</v>
      </c>
      <c r="AP542">
        <v>3.4782608999999999E-2</v>
      </c>
      <c r="AQ542">
        <v>1.8060201000000001E-2</v>
      </c>
      <c r="AR542">
        <v>7057</v>
      </c>
      <c r="AS542">
        <v>451</v>
      </c>
      <c r="AT542">
        <v>219</v>
      </c>
      <c r="AU542">
        <v>121</v>
      </c>
      <c r="AV542">
        <v>349</v>
      </c>
      <c r="AW542">
        <v>79</v>
      </c>
      <c r="AX542">
        <v>158</v>
      </c>
      <c r="AY542">
        <v>211</v>
      </c>
      <c r="AZ542">
        <v>674</v>
      </c>
      <c r="BA542">
        <v>662</v>
      </c>
      <c r="BB542">
        <v>1416</v>
      </c>
      <c r="BC542">
        <v>1175</v>
      </c>
      <c r="BD542">
        <v>358</v>
      </c>
      <c r="BE542">
        <v>546</v>
      </c>
      <c r="BF542">
        <v>415</v>
      </c>
      <c r="BG542">
        <v>143</v>
      </c>
      <c r="BH542">
        <v>80</v>
      </c>
      <c r="BI542">
        <v>38.700000000000003</v>
      </c>
      <c r="BJ542">
        <v>36</v>
      </c>
      <c r="BK542">
        <v>6.3908175999999997E-2</v>
      </c>
      <c r="BL542">
        <v>3.1033017E-2</v>
      </c>
      <c r="BM542">
        <v>1.7146096E-2</v>
      </c>
      <c r="BN542">
        <v>4.9454442000000001E-2</v>
      </c>
      <c r="BO542">
        <v>1.1194559E-2</v>
      </c>
      <c r="BP542">
        <v>2.2389117E-2</v>
      </c>
      <c r="BQ542">
        <v>2.9899391000000001E-2</v>
      </c>
      <c r="BR542">
        <v>9.5508006000000006E-2</v>
      </c>
      <c r="BS542">
        <v>9.3807566999999994E-2</v>
      </c>
      <c r="BT542">
        <v>0.200651835</v>
      </c>
      <c r="BU542">
        <v>0.16650134599999999</v>
      </c>
      <c r="BV542">
        <v>5.0729771999999999E-2</v>
      </c>
      <c r="BW542">
        <v>7.7369987000000001E-2</v>
      </c>
      <c r="BX542">
        <v>5.8806857999999997E-2</v>
      </c>
      <c r="BY542">
        <v>2.0263567999999999E-2</v>
      </c>
      <c r="BZ542">
        <v>1.1336262E-2</v>
      </c>
      <c r="CA542">
        <v>2</v>
      </c>
      <c r="CB542">
        <v>42</v>
      </c>
      <c r="CC542">
        <v>21</v>
      </c>
      <c r="CD542">
        <v>0.14685314699999999</v>
      </c>
      <c r="CE542">
        <v>1.3986014E-2</v>
      </c>
      <c r="CF542">
        <v>0.29370629399999998</v>
      </c>
      <c r="CG542" t="s">
        <v>159</v>
      </c>
      <c r="CH542" t="s">
        <v>2110</v>
      </c>
      <c r="CI542" t="s">
        <v>2111</v>
      </c>
      <c r="CJ542" t="s">
        <v>167</v>
      </c>
      <c r="CK542" t="s">
        <v>2102</v>
      </c>
      <c r="CL542" t="s">
        <v>2112</v>
      </c>
    </row>
    <row r="543" spans="1:90">
      <c r="A543" s="1">
        <v>43978</v>
      </c>
      <c r="B543" t="s">
        <v>1650</v>
      </c>
      <c r="C543">
        <v>9559</v>
      </c>
      <c r="D543" t="s">
        <v>940</v>
      </c>
      <c r="E543">
        <v>2</v>
      </c>
      <c r="F543" t="s">
        <v>255</v>
      </c>
      <c r="G543" t="s">
        <v>120</v>
      </c>
      <c r="H543">
        <v>24</v>
      </c>
      <c r="I543" t="s">
        <v>228</v>
      </c>
      <c r="J543" t="s">
        <v>223</v>
      </c>
      <c r="K543">
        <v>156</v>
      </c>
      <c r="L543">
        <v>618414.41669999994</v>
      </c>
      <c r="M543">
        <v>3201</v>
      </c>
      <c r="N543">
        <v>14</v>
      </c>
      <c r="O543">
        <v>324</v>
      </c>
      <c r="P543">
        <v>567</v>
      </c>
      <c r="Q543">
        <v>1008</v>
      </c>
      <c r="R543">
        <v>876</v>
      </c>
      <c r="S543">
        <v>412</v>
      </c>
      <c r="T543">
        <v>4.373633E-3</v>
      </c>
      <c r="U543">
        <v>0.101218369</v>
      </c>
      <c r="V543">
        <v>0.17713214599999999</v>
      </c>
      <c r="W543">
        <v>0.31490159299999998</v>
      </c>
      <c r="X543">
        <v>0.27366447999999999</v>
      </c>
      <c r="Y543">
        <v>0.128709778</v>
      </c>
      <c r="Z543">
        <v>27</v>
      </c>
      <c r="AA543">
        <v>75</v>
      </c>
      <c r="AB543">
        <v>224</v>
      </c>
      <c r="AC543">
        <v>397</v>
      </c>
      <c r="AD543">
        <v>490</v>
      </c>
      <c r="AE543">
        <v>498</v>
      </c>
      <c r="AF543">
        <v>437</v>
      </c>
      <c r="AG543">
        <v>399</v>
      </c>
      <c r="AH543">
        <v>654</v>
      </c>
      <c r="AI543">
        <v>8.4348640000000003E-3</v>
      </c>
      <c r="AJ543">
        <v>2.3430177999999999E-2</v>
      </c>
      <c r="AK543">
        <v>6.9978131999999998E-2</v>
      </c>
      <c r="AL543">
        <v>0.12402374300000001</v>
      </c>
      <c r="AM543">
        <v>0.15307716299999999</v>
      </c>
      <c r="AN543">
        <v>0.15557638200000001</v>
      </c>
      <c r="AO543">
        <v>0.136519838</v>
      </c>
      <c r="AP543">
        <v>0.124648547</v>
      </c>
      <c r="AQ543">
        <v>0.204311153</v>
      </c>
      <c r="AR543">
        <v>7868</v>
      </c>
      <c r="AS543">
        <v>442</v>
      </c>
      <c r="AT543">
        <v>282</v>
      </c>
      <c r="AU543">
        <v>166</v>
      </c>
      <c r="AV543">
        <v>485</v>
      </c>
      <c r="AW543">
        <v>105</v>
      </c>
      <c r="AX543">
        <v>161</v>
      </c>
      <c r="AY543">
        <v>133</v>
      </c>
      <c r="AZ543">
        <v>271</v>
      </c>
      <c r="BA543">
        <v>264</v>
      </c>
      <c r="BB543">
        <v>1404</v>
      </c>
      <c r="BC543">
        <v>1734</v>
      </c>
      <c r="BD543">
        <v>558</v>
      </c>
      <c r="BE543">
        <v>844</v>
      </c>
      <c r="BF543">
        <v>645</v>
      </c>
      <c r="BG543">
        <v>232</v>
      </c>
      <c r="BH543">
        <v>142</v>
      </c>
      <c r="BI543">
        <v>44.5</v>
      </c>
      <c r="BJ543">
        <v>46</v>
      </c>
      <c r="BK543">
        <v>5.6176918999999999E-2</v>
      </c>
      <c r="BL543">
        <v>3.5841382999999997E-2</v>
      </c>
      <c r="BM543">
        <v>2.1098118999999999E-2</v>
      </c>
      <c r="BN543">
        <v>6.1642095000000001E-2</v>
      </c>
      <c r="BO543">
        <v>1.3345196E-2</v>
      </c>
      <c r="BP543">
        <v>2.0462633000000001E-2</v>
      </c>
      <c r="BQ543">
        <v>1.6903914999999999E-2</v>
      </c>
      <c r="BR543">
        <v>3.4443315000000002E-2</v>
      </c>
      <c r="BS543">
        <v>3.3553634999999998E-2</v>
      </c>
      <c r="BT543">
        <v>0.17844433100000001</v>
      </c>
      <c r="BU543">
        <v>0.220386375</v>
      </c>
      <c r="BV543">
        <v>7.0920182999999998E-2</v>
      </c>
      <c r="BW543">
        <v>0.107269954</v>
      </c>
      <c r="BX543">
        <v>8.1977630999999995E-2</v>
      </c>
      <c r="BY543">
        <v>2.9486528000000001E-2</v>
      </c>
      <c r="BZ543">
        <v>1.8047789000000002E-2</v>
      </c>
      <c r="CA543">
        <v>60</v>
      </c>
      <c r="CB543">
        <v>25</v>
      </c>
      <c r="CC543">
        <v>40</v>
      </c>
      <c r="CD543">
        <v>0.256410256</v>
      </c>
      <c r="CE543">
        <v>0.38461538499999998</v>
      </c>
      <c r="CF543">
        <v>0.16025640999999999</v>
      </c>
      <c r="CG543" t="s">
        <v>161</v>
      </c>
      <c r="CH543" t="s">
        <v>2106</v>
      </c>
      <c r="CI543" t="s">
        <v>2104</v>
      </c>
      <c r="CJ543" t="s">
        <v>2101</v>
      </c>
      <c r="CK543" t="s">
        <v>2105</v>
      </c>
      <c r="CL543" t="s">
        <v>2107</v>
      </c>
    </row>
    <row r="544" spans="1:90">
      <c r="B544" t="s">
        <v>1651</v>
      </c>
      <c r="C544">
        <v>5422</v>
      </c>
      <c r="D544" t="s">
        <v>898</v>
      </c>
      <c r="E544">
        <v>3</v>
      </c>
      <c r="F544" t="s">
        <v>255</v>
      </c>
      <c r="G544" t="s">
        <v>130</v>
      </c>
      <c r="H544">
        <v>23</v>
      </c>
      <c r="I544" t="s">
        <v>228</v>
      </c>
      <c r="J544" t="s">
        <v>220</v>
      </c>
      <c r="K544">
        <v>164</v>
      </c>
      <c r="L544">
        <v>519990.18290000001</v>
      </c>
      <c r="M544">
        <v>3098</v>
      </c>
      <c r="N544">
        <v>5</v>
      </c>
      <c r="O544">
        <v>270</v>
      </c>
      <c r="P544">
        <v>893</v>
      </c>
      <c r="Q544">
        <v>1162</v>
      </c>
      <c r="R544">
        <v>580</v>
      </c>
      <c r="S544">
        <v>188</v>
      </c>
      <c r="T544">
        <v>1.613944E-3</v>
      </c>
      <c r="U544">
        <v>8.7153001999999993E-2</v>
      </c>
      <c r="V544">
        <v>0.28825048399999997</v>
      </c>
      <c r="W544">
        <v>0.37508069700000002</v>
      </c>
      <c r="X544">
        <v>0.18721756000000001</v>
      </c>
      <c r="Y544">
        <v>6.0684311999999997E-2</v>
      </c>
      <c r="Z544">
        <v>18</v>
      </c>
      <c r="AA544">
        <v>57</v>
      </c>
      <c r="AB544">
        <v>279</v>
      </c>
      <c r="AC544">
        <v>585</v>
      </c>
      <c r="AD544">
        <v>612</v>
      </c>
      <c r="AE544">
        <v>598</v>
      </c>
      <c r="AF544">
        <v>440</v>
      </c>
      <c r="AG544">
        <v>258</v>
      </c>
      <c r="AH544">
        <v>251</v>
      </c>
      <c r="AI544">
        <v>5.8101999999999997E-3</v>
      </c>
      <c r="AJ544">
        <v>1.8398966999999999E-2</v>
      </c>
      <c r="AK544">
        <v>9.0058102000000001E-2</v>
      </c>
      <c r="AL544">
        <v>0.18883150400000001</v>
      </c>
      <c r="AM544">
        <v>0.19754680399999999</v>
      </c>
      <c r="AN544">
        <v>0.19302775999999999</v>
      </c>
      <c r="AO544">
        <v>0.14202711400000001</v>
      </c>
      <c r="AP544">
        <v>8.3279535000000002E-2</v>
      </c>
      <c r="AQ544">
        <v>8.1020013000000002E-2</v>
      </c>
      <c r="AR544">
        <v>7411</v>
      </c>
      <c r="AS544">
        <v>504</v>
      </c>
      <c r="AT544">
        <v>255</v>
      </c>
      <c r="AU544">
        <v>169</v>
      </c>
      <c r="AV544">
        <v>471</v>
      </c>
      <c r="AW544">
        <v>85</v>
      </c>
      <c r="AX544">
        <v>158</v>
      </c>
      <c r="AY544">
        <v>150</v>
      </c>
      <c r="AZ544">
        <v>343</v>
      </c>
      <c r="BA544">
        <v>312</v>
      </c>
      <c r="BB544">
        <v>1642</v>
      </c>
      <c r="BC544">
        <v>1431</v>
      </c>
      <c r="BD544">
        <v>481</v>
      </c>
      <c r="BE544">
        <v>668</v>
      </c>
      <c r="BF544">
        <v>488</v>
      </c>
      <c r="BG544">
        <v>157</v>
      </c>
      <c r="BH544">
        <v>97</v>
      </c>
      <c r="BI544">
        <v>41.1</v>
      </c>
      <c r="BJ544">
        <v>41</v>
      </c>
      <c r="BK544">
        <v>6.8007017000000003E-2</v>
      </c>
      <c r="BL544">
        <v>3.4408312000000003E-2</v>
      </c>
      <c r="BM544">
        <v>2.2803940000000002E-2</v>
      </c>
      <c r="BN544">
        <v>6.3554176000000004E-2</v>
      </c>
      <c r="BO544">
        <v>1.1469437000000001E-2</v>
      </c>
      <c r="BP544">
        <v>2.1319660000000001E-2</v>
      </c>
      <c r="BQ544">
        <v>2.0240184000000001E-2</v>
      </c>
      <c r="BR544">
        <v>4.6282552999999997E-2</v>
      </c>
      <c r="BS544">
        <v>4.2099582000000003E-2</v>
      </c>
      <c r="BT544">
        <v>0.221562542</v>
      </c>
      <c r="BU544">
        <v>0.19309135099999999</v>
      </c>
      <c r="BV544">
        <v>6.4903522000000005E-2</v>
      </c>
      <c r="BW544">
        <v>9.0136283999999997E-2</v>
      </c>
      <c r="BX544">
        <v>6.5848063999999998E-2</v>
      </c>
      <c r="BY544">
        <v>2.1184725000000001E-2</v>
      </c>
      <c r="BZ544">
        <v>1.3088651999999999E-2</v>
      </c>
      <c r="CA544">
        <v>44</v>
      </c>
      <c r="CB544">
        <v>36</v>
      </c>
      <c r="CC544">
        <v>49</v>
      </c>
      <c r="CD544">
        <v>0.29878048800000001</v>
      </c>
      <c r="CE544">
        <v>0.26829268299999998</v>
      </c>
      <c r="CF544">
        <v>0.21951219499999999</v>
      </c>
      <c r="CG544" t="s">
        <v>164</v>
      </c>
      <c r="CH544" t="s">
        <v>2108</v>
      </c>
      <c r="CI544" t="s">
        <v>2104</v>
      </c>
      <c r="CJ544" t="s">
        <v>2101</v>
      </c>
      <c r="CK544" t="s">
        <v>2105</v>
      </c>
      <c r="CL544" t="s">
        <v>2109</v>
      </c>
    </row>
    <row r="545" spans="1:90">
      <c r="A545" s="1">
        <v>43963</v>
      </c>
      <c r="B545" t="s">
        <v>1652</v>
      </c>
      <c r="C545">
        <v>9559</v>
      </c>
      <c r="D545" t="s">
        <v>963</v>
      </c>
      <c r="E545">
        <v>2</v>
      </c>
      <c r="F545" t="s">
        <v>253</v>
      </c>
      <c r="G545" t="s">
        <v>113</v>
      </c>
      <c r="H545">
        <v>40</v>
      </c>
      <c r="I545" t="s">
        <v>228</v>
      </c>
      <c r="J545" t="s">
        <v>219</v>
      </c>
      <c r="K545">
        <v>70</v>
      </c>
      <c r="L545">
        <v>819684.42859999998</v>
      </c>
      <c r="M545">
        <v>1456</v>
      </c>
      <c r="N545">
        <v>3</v>
      </c>
      <c r="O545">
        <v>41</v>
      </c>
      <c r="P545">
        <v>118</v>
      </c>
      <c r="Q545">
        <v>353</v>
      </c>
      <c r="R545">
        <v>663</v>
      </c>
      <c r="S545">
        <v>278</v>
      </c>
      <c r="T545">
        <v>2.0604400000000002E-3</v>
      </c>
      <c r="U545">
        <v>2.8159341000000001E-2</v>
      </c>
      <c r="V545">
        <v>8.1043956E-2</v>
      </c>
      <c r="W545">
        <v>0.24244505499999999</v>
      </c>
      <c r="X545">
        <v>0.45535714300000002</v>
      </c>
      <c r="Y545">
        <v>0.19093406600000001</v>
      </c>
      <c r="Z545">
        <v>5</v>
      </c>
      <c r="AA545">
        <v>7</v>
      </c>
      <c r="AB545">
        <v>40</v>
      </c>
      <c r="AC545">
        <v>85</v>
      </c>
      <c r="AD545">
        <v>112</v>
      </c>
      <c r="AE545">
        <v>231</v>
      </c>
      <c r="AF545">
        <v>246</v>
      </c>
      <c r="AG545">
        <v>280</v>
      </c>
      <c r="AH545">
        <v>450</v>
      </c>
      <c r="AI545">
        <v>3.4340659999999999E-3</v>
      </c>
      <c r="AJ545">
        <v>4.8076919999999997E-3</v>
      </c>
      <c r="AK545">
        <v>2.7472527E-2</v>
      </c>
      <c r="AL545">
        <v>5.8379120999999999E-2</v>
      </c>
      <c r="AM545">
        <v>7.6923077000000006E-2</v>
      </c>
      <c r="AN545">
        <v>0.15865384599999999</v>
      </c>
      <c r="AO545">
        <v>0.168956044</v>
      </c>
      <c r="AP545">
        <v>0.192307692</v>
      </c>
      <c r="AQ545">
        <v>0.30906593399999999</v>
      </c>
      <c r="AR545">
        <v>3970</v>
      </c>
      <c r="AS545">
        <v>199</v>
      </c>
      <c r="AT545">
        <v>133</v>
      </c>
      <c r="AU545">
        <v>105</v>
      </c>
      <c r="AV545">
        <v>298</v>
      </c>
      <c r="AW545">
        <v>66</v>
      </c>
      <c r="AX545">
        <v>119</v>
      </c>
      <c r="AY545">
        <v>85</v>
      </c>
      <c r="AZ545">
        <v>165</v>
      </c>
      <c r="BA545">
        <v>157</v>
      </c>
      <c r="BB545">
        <v>631</v>
      </c>
      <c r="BC545">
        <v>919</v>
      </c>
      <c r="BD545">
        <v>285</v>
      </c>
      <c r="BE545">
        <v>423</v>
      </c>
      <c r="BF545">
        <v>285</v>
      </c>
      <c r="BG545">
        <v>66</v>
      </c>
      <c r="BH545">
        <v>34</v>
      </c>
      <c r="BI545">
        <v>42.2</v>
      </c>
      <c r="BJ545">
        <v>45</v>
      </c>
      <c r="BK545">
        <v>5.0125944999999998E-2</v>
      </c>
      <c r="BL545">
        <v>3.3501258999999999E-2</v>
      </c>
      <c r="BM545">
        <v>2.6448362999999999E-2</v>
      </c>
      <c r="BN545">
        <v>7.5062972000000006E-2</v>
      </c>
      <c r="BO545">
        <v>1.6624685E-2</v>
      </c>
      <c r="BP545">
        <v>2.9974811000000001E-2</v>
      </c>
      <c r="BQ545">
        <v>2.1410578999999999E-2</v>
      </c>
      <c r="BR545">
        <v>4.1561713E-2</v>
      </c>
      <c r="BS545">
        <v>3.9546599000000002E-2</v>
      </c>
      <c r="BT545">
        <v>0.15894206499999999</v>
      </c>
      <c r="BU545">
        <v>0.231486146</v>
      </c>
      <c r="BV545">
        <v>7.1788412999999995E-2</v>
      </c>
      <c r="BW545">
        <v>0.106549118</v>
      </c>
      <c r="BX545">
        <v>7.1788412999999995E-2</v>
      </c>
      <c r="BY545">
        <v>1.6624685E-2</v>
      </c>
      <c r="BZ545">
        <v>8.5642319999999997E-3</v>
      </c>
      <c r="CA545">
        <v>42</v>
      </c>
      <c r="CB545">
        <v>15</v>
      </c>
      <c r="CC545">
        <v>5</v>
      </c>
      <c r="CD545">
        <v>7.1428570999999996E-2</v>
      </c>
      <c r="CE545">
        <v>0.6</v>
      </c>
      <c r="CF545">
        <v>0.21428571399999999</v>
      </c>
      <c r="CG545" t="s">
        <v>161</v>
      </c>
      <c r="CH545" t="s">
        <v>2106</v>
      </c>
      <c r="CI545" t="s">
        <v>2104</v>
      </c>
      <c r="CJ545" t="s">
        <v>2101</v>
      </c>
      <c r="CK545" t="s">
        <v>2105</v>
      </c>
      <c r="CL545" t="s">
        <v>2107</v>
      </c>
    </row>
    <row r="546" spans="1:90">
      <c r="A546" s="1">
        <v>43961</v>
      </c>
      <c r="B546" t="s">
        <v>1653</v>
      </c>
      <c r="C546">
        <v>2346</v>
      </c>
      <c r="D546" t="s">
        <v>773</v>
      </c>
      <c r="E546">
        <v>1</v>
      </c>
      <c r="F546" t="s">
        <v>255</v>
      </c>
      <c r="G546" t="s">
        <v>139</v>
      </c>
      <c r="H546">
        <v>41</v>
      </c>
      <c r="I546" t="s">
        <v>228</v>
      </c>
      <c r="J546" t="s">
        <v>216</v>
      </c>
      <c r="K546">
        <v>104</v>
      </c>
      <c r="L546">
        <v>561448.07689999999</v>
      </c>
      <c r="M546">
        <v>2320</v>
      </c>
      <c r="N546">
        <v>5</v>
      </c>
      <c r="O546">
        <v>180</v>
      </c>
      <c r="P546">
        <v>512</v>
      </c>
      <c r="Q546">
        <v>642</v>
      </c>
      <c r="R546">
        <v>588</v>
      </c>
      <c r="S546">
        <v>393</v>
      </c>
      <c r="T546">
        <v>2.1551719999999999E-3</v>
      </c>
      <c r="U546">
        <v>7.7586207000000004E-2</v>
      </c>
      <c r="V546">
        <v>0.22068965500000001</v>
      </c>
      <c r="W546">
        <v>0.27672413800000001</v>
      </c>
      <c r="X546">
        <v>0.25344827599999997</v>
      </c>
      <c r="Y546">
        <v>0.16939655200000001</v>
      </c>
      <c r="Z546">
        <v>6</v>
      </c>
      <c r="AA546">
        <v>28</v>
      </c>
      <c r="AB546">
        <v>207</v>
      </c>
      <c r="AC546">
        <v>362</v>
      </c>
      <c r="AD546">
        <v>351</v>
      </c>
      <c r="AE546">
        <v>280</v>
      </c>
      <c r="AF546">
        <v>250</v>
      </c>
      <c r="AG546">
        <v>270</v>
      </c>
      <c r="AH546">
        <v>566</v>
      </c>
      <c r="AI546">
        <v>2.5862070000000001E-3</v>
      </c>
      <c r="AJ546">
        <v>1.2068966E-2</v>
      </c>
      <c r="AK546">
        <v>8.9224137999999995E-2</v>
      </c>
      <c r="AL546">
        <v>0.156034483</v>
      </c>
      <c r="AM546">
        <v>0.15129310300000001</v>
      </c>
      <c r="AN546">
        <v>0.12068965500000001</v>
      </c>
      <c r="AO546">
        <v>0.107758621</v>
      </c>
      <c r="AP546">
        <v>0.11637931</v>
      </c>
      <c r="AQ546">
        <v>0.24396551699999999</v>
      </c>
      <c r="AR546">
        <v>5626</v>
      </c>
      <c r="AS546">
        <v>410</v>
      </c>
      <c r="AT546">
        <v>208</v>
      </c>
      <c r="AU546">
        <v>124</v>
      </c>
      <c r="AV546">
        <v>338</v>
      </c>
      <c r="AW546">
        <v>60</v>
      </c>
      <c r="AX546">
        <v>100</v>
      </c>
      <c r="AY546">
        <v>88</v>
      </c>
      <c r="AZ546">
        <v>217</v>
      </c>
      <c r="BA546">
        <v>257</v>
      </c>
      <c r="BB546">
        <v>1277</v>
      </c>
      <c r="BC546">
        <v>1182</v>
      </c>
      <c r="BD546">
        <v>345</v>
      </c>
      <c r="BE546">
        <v>494</v>
      </c>
      <c r="BF546">
        <v>356</v>
      </c>
      <c r="BG546">
        <v>107</v>
      </c>
      <c r="BH546">
        <v>63</v>
      </c>
      <c r="BI546">
        <v>41</v>
      </c>
      <c r="BJ546">
        <v>42</v>
      </c>
      <c r="BK546">
        <v>7.2875933000000004E-2</v>
      </c>
      <c r="BL546">
        <v>3.6971205E-2</v>
      </c>
      <c r="BM546">
        <v>2.2040526000000001E-2</v>
      </c>
      <c r="BN546">
        <v>6.0078208000000001E-2</v>
      </c>
      <c r="BO546">
        <v>1.0664771E-2</v>
      </c>
      <c r="BP546">
        <v>1.7774617999999999E-2</v>
      </c>
      <c r="BQ546">
        <v>1.5641664E-2</v>
      </c>
      <c r="BR546">
        <v>3.8570921000000001E-2</v>
      </c>
      <c r="BS546">
        <v>4.5680767999999997E-2</v>
      </c>
      <c r="BT546">
        <v>0.22698187</v>
      </c>
      <c r="BU546">
        <v>0.21009598299999999</v>
      </c>
      <c r="BV546">
        <v>6.1322432000000003E-2</v>
      </c>
      <c r="BW546">
        <v>8.7806612000000006E-2</v>
      </c>
      <c r="BX546">
        <v>6.3277639999999996E-2</v>
      </c>
      <c r="BY546">
        <v>1.9018841000000002E-2</v>
      </c>
      <c r="BZ546">
        <v>1.1198009E-2</v>
      </c>
      <c r="CA546">
        <v>38</v>
      </c>
      <c r="CB546">
        <v>5</v>
      </c>
      <c r="CC546">
        <v>29</v>
      </c>
      <c r="CD546">
        <v>0.27884615400000001</v>
      </c>
      <c r="CE546">
        <v>0.36538461500000002</v>
      </c>
      <c r="CF546">
        <v>4.8076923000000001E-2</v>
      </c>
      <c r="CG546" t="s">
        <v>159</v>
      </c>
      <c r="CH546" t="s">
        <v>2110</v>
      </c>
      <c r="CI546" t="s">
        <v>2111</v>
      </c>
      <c r="CJ546" t="s">
        <v>167</v>
      </c>
      <c r="CK546" t="s">
        <v>2102</v>
      </c>
      <c r="CL546" t="s">
        <v>2112</v>
      </c>
    </row>
    <row r="547" spans="1:90">
      <c r="A547" s="1">
        <v>43961</v>
      </c>
      <c r="B547" t="s">
        <v>1654</v>
      </c>
      <c r="C547">
        <v>9559</v>
      </c>
      <c r="D547" t="s">
        <v>1011</v>
      </c>
      <c r="E547">
        <v>2</v>
      </c>
      <c r="F547" t="s">
        <v>253</v>
      </c>
      <c r="G547" t="s">
        <v>141</v>
      </c>
      <c r="H547">
        <v>25</v>
      </c>
      <c r="I547" t="s">
        <v>228</v>
      </c>
      <c r="J547" t="s">
        <v>224</v>
      </c>
      <c r="K547">
        <v>186</v>
      </c>
      <c r="L547">
        <v>625672.39780000004</v>
      </c>
      <c r="M547">
        <v>3509</v>
      </c>
      <c r="N547">
        <v>6</v>
      </c>
      <c r="O547">
        <v>170</v>
      </c>
      <c r="P547">
        <v>539</v>
      </c>
      <c r="Q547">
        <v>1191</v>
      </c>
      <c r="R547">
        <v>1098</v>
      </c>
      <c r="S547">
        <v>505</v>
      </c>
      <c r="T547">
        <v>1.709889E-3</v>
      </c>
      <c r="U547">
        <v>4.8446850999999999E-2</v>
      </c>
      <c r="V547">
        <v>0.15360501600000001</v>
      </c>
      <c r="W547">
        <v>0.339412938</v>
      </c>
      <c r="X547">
        <v>0.31290966100000001</v>
      </c>
      <c r="Y547">
        <v>0.14391564500000001</v>
      </c>
      <c r="Z547">
        <v>4</v>
      </c>
      <c r="AA547">
        <v>49</v>
      </c>
      <c r="AB547">
        <v>114</v>
      </c>
      <c r="AC547">
        <v>345</v>
      </c>
      <c r="AD547">
        <v>573</v>
      </c>
      <c r="AE547">
        <v>636</v>
      </c>
      <c r="AF547">
        <v>531</v>
      </c>
      <c r="AG547">
        <v>474</v>
      </c>
      <c r="AH547">
        <v>783</v>
      </c>
      <c r="AI547">
        <v>1.1399260000000001E-3</v>
      </c>
      <c r="AJ547">
        <v>1.3964092000000001E-2</v>
      </c>
      <c r="AK547">
        <v>3.2487887999999999E-2</v>
      </c>
      <c r="AL547">
        <v>9.8318609000000001E-2</v>
      </c>
      <c r="AM547">
        <v>0.16329438600000001</v>
      </c>
      <c r="AN547">
        <v>0.18124821899999999</v>
      </c>
      <c r="AO547">
        <v>0.15132516400000001</v>
      </c>
      <c r="AP547">
        <v>0.13508122</v>
      </c>
      <c r="AQ547">
        <v>0.22314049599999999</v>
      </c>
      <c r="AR547">
        <v>8991</v>
      </c>
      <c r="AS547">
        <v>418</v>
      </c>
      <c r="AT547">
        <v>305</v>
      </c>
      <c r="AU547">
        <v>222</v>
      </c>
      <c r="AV547">
        <v>597</v>
      </c>
      <c r="AW547">
        <v>147</v>
      </c>
      <c r="AX547">
        <v>271</v>
      </c>
      <c r="AY547">
        <v>185</v>
      </c>
      <c r="AZ547">
        <v>381</v>
      </c>
      <c r="BA547">
        <v>318</v>
      </c>
      <c r="BB547">
        <v>1421</v>
      </c>
      <c r="BC547">
        <v>2071</v>
      </c>
      <c r="BD547">
        <v>679</v>
      </c>
      <c r="BE547">
        <v>999</v>
      </c>
      <c r="BF547">
        <v>748</v>
      </c>
      <c r="BG547">
        <v>165</v>
      </c>
      <c r="BH547">
        <v>64</v>
      </c>
      <c r="BI547">
        <v>43.4</v>
      </c>
      <c r="BJ547">
        <v>46</v>
      </c>
      <c r="BK547">
        <v>4.6490934999999997E-2</v>
      </c>
      <c r="BL547">
        <v>3.3922811999999997E-2</v>
      </c>
      <c r="BM547">
        <v>2.4691358E-2</v>
      </c>
      <c r="BN547">
        <v>6.6399733000000002E-2</v>
      </c>
      <c r="BO547">
        <v>1.6349683E-2</v>
      </c>
      <c r="BP547">
        <v>3.0141252E-2</v>
      </c>
      <c r="BQ547">
        <v>2.0576132E-2</v>
      </c>
      <c r="BR547">
        <v>4.2375708999999998E-2</v>
      </c>
      <c r="BS547">
        <v>3.5368702000000002E-2</v>
      </c>
      <c r="BT547">
        <v>0.158046936</v>
      </c>
      <c r="BU547">
        <v>0.230341453</v>
      </c>
      <c r="BV547">
        <v>7.5519963999999995E-2</v>
      </c>
      <c r="BW547">
        <v>0.111111111</v>
      </c>
      <c r="BX547">
        <v>8.3194304999999996E-2</v>
      </c>
      <c r="BY547">
        <v>1.8351685E-2</v>
      </c>
      <c r="BZ547">
        <v>7.1182290000000002E-3</v>
      </c>
      <c r="CA547">
        <v>95</v>
      </c>
      <c r="CB547">
        <v>53</v>
      </c>
      <c r="CC547">
        <v>6</v>
      </c>
      <c r="CD547">
        <v>3.2258065000000002E-2</v>
      </c>
      <c r="CE547">
        <v>0.51075268799999995</v>
      </c>
      <c r="CF547">
        <v>0.28494623699999999</v>
      </c>
      <c r="CG547" t="s">
        <v>161</v>
      </c>
      <c r="CH547" t="s">
        <v>2106</v>
      </c>
      <c r="CI547" t="s">
        <v>2104</v>
      </c>
      <c r="CJ547" t="s">
        <v>2101</v>
      </c>
      <c r="CK547" t="s">
        <v>2105</v>
      </c>
      <c r="CL547" t="s">
        <v>2107</v>
      </c>
    </row>
    <row r="548" spans="1:90">
      <c r="A548" s="1">
        <v>43957</v>
      </c>
      <c r="B548" t="s">
        <v>1655</v>
      </c>
      <c r="C548">
        <v>6825</v>
      </c>
      <c r="D548" t="s">
        <v>276</v>
      </c>
      <c r="E548">
        <v>1</v>
      </c>
      <c r="F548" t="s">
        <v>253</v>
      </c>
      <c r="G548" t="s">
        <v>146</v>
      </c>
      <c r="H548">
        <v>38</v>
      </c>
      <c r="I548" t="s">
        <v>201</v>
      </c>
      <c r="J548" t="s">
        <v>202</v>
      </c>
      <c r="K548">
        <v>69</v>
      </c>
      <c r="L548">
        <v>876161.20290000003</v>
      </c>
      <c r="M548">
        <v>1722</v>
      </c>
      <c r="N548">
        <v>1</v>
      </c>
      <c r="O548">
        <v>77</v>
      </c>
      <c r="P548">
        <v>320</v>
      </c>
      <c r="Q548">
        <v>516</v>
      </c>
      <c r="R548">
        <v>578</v>
      </c>
      <c r="S548">
        <v>230</v>
      </c>
      <c r="T548">
        <v>5.8071999999999996E-4</v>
      </c>
      <c r="U548">
        <v>4.4715446999999998E-2</v>
      </c>
      <c r="V548">
        <v>0.18583042999999999</v>
      </c>
      <c r="W548">
        <v>0.29965156799999998</v>
      </c>
      <c r="X548">
        <v>0.33565621400000001</v>
      </c>
      <c r="Y548">
        <v>0.133565621</v>
      </c>
      <c r="Z548">
        <v>3</v>
      </c>
      <c r="AA548">
        <v>17</v>
      </c>
      <c r="AB548">
        <v>74</v>
      </c>
      <c r="AC548">
        <v>214</v>
      </c>
      <c r="AD548">
        <v>232</v>
      </c>
      <c r="AE548">
        <v>266</v>
      </c>
      <c r="AF548">
        <v>268</v>
      </c>
      <c r="AG548">
        <v>253</v>
      </c>
      <c r="AH548">
        <v>395</v>
      </c>
      <c r="AI548">
        <v>1.74216E-3</v>
      </c>
      <c r="AJ548">
        <v>9.8722419999999998E-3</v>
      </c>
      <c r="AK548">
        <v>4.2973286999999999E-2</v>
      </c>
      <c r="AL548">
        <v>0.1242741</v>
      </c>
      <c r="AM548">
        <v>0.13472706200000001</v>
      </c>
      <c r="AN548">
        <v>0.15447154499999999</v>
      </c>
      <c r="AO548">
        <v>0.155632985</v>
      </c>
      <c r="AP548">
        <v>0.14692218400000001</v>
      </c>
      <c r="AQ548">
        <v>0.229384437</v>
      </c>
      <c r="AR548">
        <v>4380</v>
      </c>
      <c r="AS548">
        <v>286</v>
      </c>
      <c r="AT548">
        <v>163</v>
      </c>
      <c r="AU548">
        <v>93</v>
      </c>
      <c r="AV548">
        <v>296</v>
      </c>
      <c r="AW548">
        <v>55</v>
      </c>
      <c r="AX548">
        <v>110</v>
      </c>
      <c r="AY548">
        <v>78</v>
      </c>
      <c r="AZ548">
        <v>181</v>
      </c>
      <c r="BA548">
        <v>174</v>
      </c>
      <c r="BB548">
        <v>768</v>
      </c>
      <c r="BC548">
        <v>950</v>
      </c>
      <c r="BD548">
        <v>280</v>
      </c>
      <c r="BE548">
        <v>523</v>
      </c>
      <c r="BF548">
        <v>301</v>
      </c>
      <c r="BG548">
        <v>72</v>
      </c>
      <c r="BH548">
        <v>50</v>
      </c>
      <c r="BI548">
        <v>42.3</v>
      </c>
      <c r="BJ548">
        <v>44</v>
      </c>
      <c r="BK548">
        <v>6.5296804E-2</v>
      </c>
      <c r="BL548">
        <v>3.7214612000000001E-2</v>
      </c>
      <c r="BM548">
        <v>2.1232877000000001E-2</v>
      </c>
      <c r="BN548">
        <v>6.7579908999999994E-2</v>
      </c>
      <c r="BO548">
        <v>1.2557077999999999E-2</v>
      </c>
      <c r="BP548">
        <v>2.5114154999999999E-2</v>
      </c>
      <c r="BQ548">
        <v>1.7808219E-2</v>
      </c>
      <c r="BR548">
        <v>4.1324200999999998E-2</v>
      </c>
      <c r="BS548">
        <v>3.9726026999999997E-2</v>
      </c>
      <c r="BT548">
        <v>0.175342466</v>
      </c>
      <c r="BU548">
        <v>0.21689497699999999</v>
      </c>
      <c r="BV548">
        <v>6.3926941000000001E-2</v>
      </c>
      <c r="BW548">
        <v>0.119406393</v>
      </c>
      <c r="BX548">
        <v>6.8721460999999998E-2</v>
      </c>
      <c r="BY548">
        <v>1.6438356000000001E-2</v>
      </c>
      <c r="BZ548">
        <v>1.1415524999999999E-2</v>
      </c>
      <c r="CA548">
        <v>25</v>
      </c>
      <c r="CB548">
        <v>9</v>
      </c>
      <c r="CC548">
        <v>2</v>
      </c>
      <c r="CD548">
        <v>2.8985507000000001E-2</v>
      </c>
      <c r="CE548">
        <v>0.362318841</v>
      </c>
      <c r="CF548">
        <v>0.130434783</v>
      </c>
      <c r="CG548" t="s">
        <v>162</v>
      </c>
      <c r="CH548" t="s">
        <v>2113</v>
      </c>
      <c r="CI548" t="s">
        <v>2111</v>
      </c>
      <c r="CJ548" t="s">
        <v>2114</v>
      </c>
      <c r="CK548" t="s">
        <v>2105</v>
      </c>
      <c r="CL548" t="s">
        <v>2112</v>
      </c>
    </row>
    <row r="549" spans="1:90">
      <c r="B549" t="s">
        <v>1656</v>
      </c>
      <c r="C549">
        <v>2342</v>
      </c>
      <c r="D549" t="s">
        <v>454</v>
      </c>
      <c r="E549">
        <v>1</v>
      </c>
      <c r="F549" t="s">
        <v>253</v>
      </c>
      <c r="G549" t="s">
        <v>106</v>
      </c>
      <c r="H549">
        <v>34</v>
      </c>
      <c r="I549" t="s">
        <v>201</v>
      </c>
      <c r="J549" t="s">
        <v>187</v>
      </c>
      <c r="K549">
        <v>229</v>
      </c>
      <c r="L549">
        <v>286127.72489999997</v>
      </c>
      <c r="M549">
        <v>3652</v>
      </c>
      <c r="N549">
        <v>3</v>
      </c>
      <c r="O549">
        <v>164</v>
      </c>
      <c r="P549">
        <v>806</v>
      </c>
      <c r="Q549">
        <v>1626</v>
      </c>
      <c r="R549">
        <v>894</v>
      </c>
      <c r="S549">
        <v>159</v>
      </c>
      <c r="T549">
        <v>8.21468E-4</v>
      </c>
      <c r="U549">
        <v>4.49069E-2</v>
      </c>
      <c r="V549">
        <v>0.22070098599999999</v>
      </c>
      <c r="W549">
        <v>0.44523548699999999</v>
      </c>
      <c r="X549">
        <v>0.24479737100000001</v>
      </c>
      <c r="Y549">
        <v>4.3537788000000001E-2</v>
      </c>
      <c r="Z549">
        <v>3</v>
      </c>
      <c r="AA549">
        <v>36</v>
      </c>
      <c r="AB549">
        <v>139</v>
      </c>
      <c r="AC549">
        <v>472</v>
      </c>
      <c r="AD549">
        <v>821</v>
      </c>
      <c r="AE549">
        <v>837</v>
      </c>
      <c r="AF549">
        <v>604</v>
      </c>
      <c r="AG549">
        <v>402</v>
      </c>
      <c r="AH549">
        <v>338</v>
      </c>
      <c r="AI549">
        <v>8.21468E-4</v>
      </c>
      <c r="AJ549">
        <v>9.857612E-3</v>
      </c>
      <c r="AK549">
        <v>3.8061336000000001E-2</v>
      </c>
      <c r="AL549">
        <v>0.12924425</v>
      </c>
      <c r="AM549">
        <v>0.224808324</v>
      </c>
      <c r="AN549">
        <v>0.229189485</v>
      </c>
      <c r="AO549">
        <v>0.16538882799999999</v>
      </c>
      <c r="AP549">
        <v>0.11007667</v>
      </c>
      <c r="AQ549">
        <v>9.2552025999999996E-2</v>
      </c>
      <c r="AR549">
        <v>8525</v>
      </c>
      <c r="AS549">
        <v>376</v>
      </c>
      <c r="AT549">
        <v>270</v>
      </c>
      <c r="AU549">
        <v>180</v>
      </c>
      <c r="AV549">
        <v>464</v>
      </c>
      <c r="AW549">
        <v>106</v>
      </c>
      <c r="AX549">
        <v>177</v>
      </c>
      <c r="AY549">
        <v>174</v>
      </c>
      <c r="AZ549">
        <v>372</v>
      </c>
      <c r="BA549">
        <v>346</v>
      </c>
      <c r="BB549">
        <v>1540</v>
      </c>
      <c r="BC549">
        <v>1934</v>
      </c>
      <c r="BD549">
        <v>751</v>
      </c>
      <c r="BE549">
        <v>1039</v>
      </c>
      <c r="BF549">
        <v>585</v>
      </c>
      <c r="BG549">
        <v>156</v>
      </c>
      <c r="BH549">
        <v>55</v>
      </c>
      <c r="BI549">
        <v>44.2</v>
      </c>
      <c r="BJ549">
        <v>46</v>
      </c>
      <c r="BK549">
        <v>4.4105572000000003E-2</v>
      </c>
      <c r="BL549">
        <v>3.1671553999999998E-2</v>
      </c>
      <c r="BM549">
        <v>2.111437E-2</v>
      </c>
      <c r="BN549">
        <v>5.4428152E-2</v>
      </c>
      <c r="BO549">
        <v>1.2434018E-2</v>
      </c>
      <c r="BP549">
        <v>2.0762462999999998E-2</v>
      </c>
      <c r="BQ549">
        <v>2.0410556999999999E-2</v>
      </c>
      <c r="BR549">
        <v>4.3636363999999997E-2</v>
      </c>
      <c r="BS549">
        <v>4.0586509999999999E-2</v>
      </c>
      <c r="BT549">
        <v>0.180645161</v>
      </c>
      <c r="BU549">
        <v>0.22686217</v>
      </c>
      <c r="BV549">
        <v>8.8093842000000006E-2</v>
      </c>
      <c r="BW549">
        <v>0.121876833</v>
      </c>
      <c r="BX549">
        <v>6.8621700999999993E-2</v>
      </c>
      <c r="BY549">
        <v>1.8299119999999999E-2</v>
      </c>
      <c r="BZ549">
        <v>6.4516130000000001E-3</v>
      </c>
      <c r="CA549">
        <v>104</v>
      </c>
      <c r="CB549">
        <v>68</v>
      </c>
      <c r="CC549">
        <v>12</v>
      </c>
      <c r="CD549">
        <v>5.2401746999999999E-2</v>
      </c>
      <c r="CE549">
        <v>0.45414847200000003</v>
      </c>
      <c r="CF549">
        <v>0.29694323099999997</v>
      </c>
      <c r="CG549" t="s">
        <v>158</v>
      </c>
      <c r="CH549" t="s">
        <v>2099</v>
      </c>
      <c r="CI549" t="s">
        <v>2100</v>
      </c>
      <c r="CJ549" t="s">
        <v>2101</v>
      </c>
      <c r="CK549" t="s">
        <v>2102</v>
      </c>
      <c r="CL549" t="s">
        <v>2103</v>
      </c>
    </row>
    <row r="550" spans="1:90">
      <c r="A550" s="1">
        <v>43967</v>
      </c>
      <c r="B550" t="s">
        <v>1657</v>
      </c>
      <c r="C550">
        <v>1549</v>
      </c>
      <c r="D550" t="s">
        <v>991</v>
      </c>
      <c r="E550">
        <v>1</v>
      </c>
      <c r="F550" t="s">
        <v>253</v>
      </c>
      <c r="G550" t="s">
        <v>141</v>
      </c>
      <c r="H550">
        <v>36</v>
      </c>
      <c r="I550" t="s">
        <v>228</v>
      </c>
      <c r="J550" t="s">
        <v>224</v>
      </c>
      <c r="K550">
        <v>186</v>
      </c>
      <c r="L550">
        <v>625672.39780000004</v>
      </c>
      <c r="M550">
        <v>3509</v>
      </c>
      <c r="N550">
        <v>6</v>
      </c>
      <c r="O550">
        <v>170</v>
      </c>
      <c r="P550">
        <v>539</v>
      </c>
      <c r="Q550">
        <v>1191</v>
      </c>
      <c r="R550">
        <v>1098</v>
      </c>
      <c r="S550">
        <v>505</v>
      </c>
      <c r="T550">
        <v>1.709889E-3</v>
      </c>
      <c r="U550">
        <v>4.8446850999999999E-2</v>
      </c>
      <c r="V550">
        <v>0.15360501600000001</v>
      </c>
      <c r="W550">
        <v>0.339412938</v>
      </c>
      <c r="X550">
        <v>0.31290966100000001</v>
      </c>
      <c r="Y550">
        <v>0.14391564500000001</v>
      </c>
      <c r="Z550">
        <v>4</v>
      </c>
      <c r="AA550">
        <v>49</v>
      </c>
      <c r="AB550">
        <v>114</v>
      </c>
      <c r="AC550">
        <v>345</v>
      </c>
      <c r="AD550">
        <v>573</v>
      </c>
      <c r="AE550">
        <v>636</v>
      </c>
      <c r="AF550">
        <v>531</v>
      </c>
      <c r="AG550">
        <v>474</v>
      </c>
      <c r="AH550">
        <v>783</v>
      </c>
      <c r="AI550">
        <v>1.1399260000000001E-3</v>
      </c>
      <c r="AJ550">
        <v>1.3964092000000001E-2</v>
      </c>
      <c r="AK550">
        <v>3.2487887999999999E-2</v>
      </c>
      <c r="AL550">
        <v>9.8318609000000001E-2</v>
      </c>
      <c r="AM550">
        <v>0.16329438600000001</v>
      </c>
      <c r="AN550">
        <v>0.18124821899999999</v>
      </c>
      <c r="AO550">
        <v>0.15132516400000001</v>
      </c>
      <c r="AP550">
        <v>0.13508122</v>
      </c>
      <c r="AQ550">
        <v>0.22314049599999999</v>
      </c>
      <c r="AR550">
        <v>8991</v>
      </c>
      <c r="AS550">
        <v>418</v>
      </c>
      <c r="AT550">
        <v>305</v>
      </c>
      <c r="AU550">
        <v>222</v>
      </c>
      <c r="AV550">
        <v>597</v>
      </c>
      <c r="AW550">
        <v>147</v>
      </c>
      <c r="AX550">
        <v>271</v>
      </c>
      <c r="AY550">
        <v>185</v>
      </c>
      <c r="AZ550">
        <v>381</v>
      </c>
      <c r="BA550">
        <v>318</v>
      </c>
      <c r="BB550">
        <v>1421</v>
      </c>
      <c r="BC550">
        <v>2071</v>
      </c>
      <c r="BD550">
        <v>679</v>
      </c>
      <c r="BE550">
        <v>999</v>
      </c>
      <c r="BF550">
        <v>748</v>
      </c>
      <c r="BG550">
        <v>165</v>
      </c>
      <c r="BH550">
        <v>64</v>
      </c>
      <c r="BI550">
        <v>43.4</v>
      </c>
      <c r="BJ550">
        <v>46</v>
      </c>
      <c r="BK550">
        <v>4.6490934999999997E-2</v>
      </c>
      <c r="BL550">
        <v>3.3922811999999997E-2</v>
      </c>
      <c r="BM550">
        <v>2.4691358E-2</v>
      </c>
      <c r="BN550">
        <v>6.6399733000000002E-2</v>
      </c>
      <c r="BO550">
        <v>1.6349683E-2</v>
      </c>
      <c r="BP550">
        <v>3.0141252E-2</v>
      </c>
      <c r="BQ550">
        <v>2.0576132E-2</v>
      </c>
      <c r="BR550">
        <v>4.2375708999999998E-2</v>
      </c>
      <c r="BS550">
        <v>3.5368702000000002E-2</v>
      </c>
      <c r="BT550">
        <v>0.158046936</v>
      </c>
      <c r="BU550">
        <v>0.230341453</v>
      </c>
      <c r="BV550">
        <v>7.5519963999999995E-2</v>
      </c>
      <c r="BW550">
        <v>0.111111111</v>
      </c>
      <c r="BX550">
        <v>8.3194304999999996E-2</v>
      </c>
      <c r="BY550">
        <v>1.8351685E-2</v>
      </c>
      <c r="BZ550">
        <v>7.1182290000000002E-3</v>
      </c>
      <c r="CA550">
        <v>95</v>
      </c>
      <c r="CB550">
        <v>53</v>
      </c>
      <c r="CC550">
        <v>6</v>
      </c>
      <c r="CD550">
        <v>3.2258065000000002E-2</v>
      </c>
      <c r="CE550">
        <v>0.51075268799999995</v>
      </c>
      <c r="CF550">
        <v>0.28494623699999999</v>
      </c>
      <c r="CG550" t="s">
        <v>163</v>
      </c>
      <c r="CH550" t="s">
        <v>2099</v>
      </c>
      <c r="CI550" t="s">
        <v>2104</v>
      </c>
      <c r="CJ550" t="s">
        <v>2101</v>
      </c>
      <c r="CK550" t="s">
        <v>2105</v>
      </c>
      <c r="CL550" t="s">
        <v>2103</v>
      </c>
    </row>
    <row r="551" spans="1:90">
      <c r="A551" s="1">
        <v>43979</v>
      </c>
      <c r="B551" t="s">
        <v>1658</v>
      </c>
      <c r="C551">
        <v>1765</v>
      </c>
      <c r="D551" t="s">
        <v>681</v>
      </c>
      <c r="E551">
        <v>1</v>
      </c>
      <c r="F551" t="s">
        <v>253</v>
      </c>
      <c r="G551" t="s">
        <v>124</v>
      </c>
      <c r="H551">
        <v>46</v>
      </c>
      <c r="I551" t="s">
        <v>201</v>
      </c>
      <c r="J551" t="s">
        <v>196</v>
      </c>
      <c r="K551">
        <v>63</v>
      </c>
      <c r="L551">
        <v>497152.61900000001</v>
      </c>
      <c r="M551">
        <v>1330</v>
      </c>
      <c r="N551">
        <v>1</v>
      </c>
      <c r="O551">
        <v>47</v>
      </c>
      <c r="P551">
        <v>178</v>
      </c>
      <c r="Q551">
        <v>450</v>
      </c>
      <c r="R551">
        <v>425</v>
      </c>
      <c r="S551">
        <v>229</v>
      </c>
      <c r="T551">
        <v>7.5188000000000002E-4</v>
      </c>
      <c r="U551">
        <v>3.5338346E-2</v>
      </c>
      <c r="V551">
        <v>0.13383458600000001</v>
      </c>
      <c r="W551">
        <v>0.33834586500000002</v>
      </c>
      <c r="X551">
        <v>0.31954887199999998</v>
      </c>
      <c r="Y551">
        <v>0.17218045100000001</v>
      </c>
      <c r="Z551">
        <v>1</v>
      </c>
      <c r="AA551">
        <v>7</v>
      </c>
      <c r="AB551">
        <v>38</v>
      </c>
      <c r="AC551">
        <v>99</v>
      </c>
      <c r="AD551">
        <v>170</v>
      </c>
      <c r="AE551">
        <v>239</v>
      </c>
      <c r="AF551">
        <v>174</v>
      </c>
      <c r="AG551">
        <v>220</v>
      </c>
      <c r="AH551">
        <v>382</v>
      </c>
      <c r="AI551">
        <v>7.5188000000000002E-4</v>
      </c>
      <c r="AJ551">
        <v>5.2631580000000004E-3</v>
      </c>
      <c r="AK551">
        <v>2.8571428999999999E-2</v>
      </c>
      <c r="AL551">
        <v>7.4436089999999996E-2</v>
      </c>
      <c r="AM551">
        <v>0.127819549</v>
      </c>
      <c r="AN551">
        <v>0.17969924800000001</v>
      </c>
      <c r="AO551">
        <v>0.13082706799999999</v>
      </c>
      <c r="AP551">
        <v>0.165413534</v>
      </c>
      <c r="AQ551">
        <v>0.28721804499999998</v>
      </c>
      <c r="AR551">
        <v>3318</v>
      </c>
      <c r="AS551">
        <v>138</v>
      </c>
      <c r="AT551">
        <v>113</v>
      </c>
      <c r="AU551">
        <v>70</v>
      </c>
      <c r="AV551">
        <v>250</v>
      </c>
      <c r="AW551">
        <v>56</v>
      </c>
      <c r="AX551">
        <v>115</v>
      </c>
      <c r="AY551">
        <v>73</v>
      </c>
      <c r="AZ551">
        <v>108</v>
      </c>
      <c r="BA551">
        <v>78</v>
      </c>
      <c r="BB551">
        <v>467</v>
      </c>
      <c r="BC551">
        <v>793</v>
      </c>
      <c r="BD551">
        <v>327</v>
      </c>
      <c r="BE551">
        <v>428</v>
      </c>
      <c r="BF551">
        <v>218</v>
      </c>
      <c r="BG551">
        <v>49</v>
      </c>
      <c r="BH551">
        <v>35</v>
      </c>
      <c r="BI551">
        <v>44.1</v>
      </c>
      <c r="BJ551">
        <v>48</v>
      </c>
      <c r="BK551">
        <v>4.1591320000000001E-2</v>
      </c>
      <c r="BL551">
        <v>3.4056661000000002E-2</v>
      </c>
      <c r="BM551">
        <v>2.1097046000000001E-2</v>
      </c>
      <c r="BN551">
        <v>7.5346594000000003E-2</v>
      </c>
      <c r="BO551">
        <v>1.6877637000000001E-2</v>
      </c>
      <c r="BP551">
        <v>3.4659433000000003E-2</v>
      </c>
      <c r="BQ551">
        <v>2.2001205999999999E-2</v>
      </c>
      <c r="BR551">
        <v>3.2549728999999999E-2</v>
      </c>
      <c r="BS551">
        <v>2.3508136999999998E-2</v>
      </c>
      <c r="BT551">
        <v>0.140747438</v>
      </c>
      <c r="BU551">
        <v>0.238999397</v>
      </c>
      <c r="BV551">
        <v>9.8553345000000001E-2</v>
      </c>
      <c r="BW551">
        <v>0.128993369</v>
      </c>
      <c r="BX551">
        <v>6.570223E-2</v>
      </c>
      <c r="BY551">
        <v>1.4767931999999999E-2</v>
      </c>
      <c r="BZ551">
        <v>1.0548523000000001E-2</v>
      </c>
      <c r="CA551">
        <v>37</v>
      </c>
      <c r="CB551">
        <v>8</v>
      </c>
      <c r="CC551">
        <v>0</v>
      </c>
      <c r="CD551">
        <v>0</v>
      </c>
      <c r="CE551">
        <v>0.58730158700000001</v>
      </c>
      <c r="CF551">
        <v>0.126984127</v>
      </c>
      <c r="CG551" t="s">
        <v>157</v>
      </c>
      <c r="CH551" t="s">
        <v>2108</v>
      </c>
      <c r="CI551" t="s">
        <v>2100</v>
      </c>
      <c r="CJ551" t="s">
        <v>2101</v>
      </c>
      <c r="CK551" t="s">
        <v>2102</v>
      </c>
      <c r="CL551" t="s">
        <v>2109</v>
      </c>
    </row>
    <row r="552" spans="1:90">
      <c r="A552" s="1">
        <v>43964</v>
      </c>
      <c r="B552" t="s">
        <v>1659</v>
      </c>
      <c r="C552">
        <v>5422</v>
      </c>
      <c r="D552" t="s">
        <v>1036</v>
      </c>
      <c r="E552">
        <v>2</v>
      </c>
      <c r="F552" t="s">
        <v>253</v>
      </c>
      <c r="G552" t="s">
        <v>123</v>
      </c>
      <c r="H552">
        <v>49</v>
      </c>
      <c r="I552" t="s">
        <v>228</v>
      </c>
      <c r="J552" t="s">
        <v>219</v>
      </c>
      <c r="K552">
        <v>195</v>
      </c>
      <c r="L552">
        <v>522477.94870000001</v>
      </c>
      <c r="M552">
        <v>2346</v>
      </c>
      <c r="N552">
        <v>10</v>
      </c>
      <c r="O552">
        <v>438</v>
      </c>
      <c r="P552">
        <v>751</v>
      </c>
      <c r="Q552">
        <v>616</v>
      </c>
      <c r="R552">
        <v>407</v>
      </c>
      <c r="S552">
        <v>124</v>
      </c>
      <c r="T552">
        <v>4.2625750000000002E-3</v>
      </c>
      <c r="U552">
        <v>0.18670076699999999</v>
      </c>
      <c r="V552">
        <v>0.32011935200000002</v>
      </c>
      <c r="W552">
        <v>0.26257459500000002</v>
      </c>
      <c r="X552">
        <v>0.173486786</v>
      </c>
      <c r="Y552">
        <v>5.2855924999999998E-2</v>
      </c>
      <c r="Z552">
        <v>24</v>
      </c>
      <c r="AA552">
        <v>77</v>
      </c>
      <c r="AB552">
        <v>371</v>
      </c>
      <c r="AC552">
        <v>523</v>
      </c>
      <c r="AD552">
        <v>408</v>
      </c>
      <c r="AE552">
        <v>327</v>
      </c>
      <c r="AF552">
        <v>233</v>
      </c>
      <c r="AG552">
        <v>181</v>
      </c>
      <c r="AH552">
        <v>202</v>
      </c>
      <c r="AI552">
        <v>1.0230179000000001E-2</v>
      </c>
      <c r="AJ552">
        <v>3.2821823999999999E-2</v>
      </c>
      <c r="AK552">
        <v>0.15814151700000001</v>
      </c>
      <c r="AL552">
        <v>0.22293265100000001</v>
      </c>
      <c r="AM552">
        <v>0.17391304299999999</v>
      </c>
      <c r="AN552">
        <v>0.13938618899999999</v>
      </c>
      <c r="AO552">
        <v>9.9317987999999996E-2</v>
      </c>
      <c r="AP552">
        <v>7.7152600000000002E-2</v>
      </c>
      <c r="AQ552">
        <v>8.6104006999999996E-2</v>
      </c>
      <c r="AR552">
        <v>5362</v>
      </c>
      <c r="AS552">
        <v>303</v>
      </c>
      <c r="AT552">
        <v>163</v>
      </c>
      <c r="AU552">
        <v>104</v>
      </c>
      <c r="AV552">
        <v>288</v>
      </c>
      <c r="AW552">
        <v>53</v>
      </c>
      <c r="AX552">
        <v>131</v>
      </c>
      <c r="AY552">
        <v>136</v>
      </c>
      <c r="AZ552">
        <v>384</v>
      </c>
      <c r="BA552">
        <v>351</v>
      </c>
      <c r="BB552">
        <v>1160</v>
      </c>
      <c r="BC552">
        <v>999</v>
      </c>
      <c r="BD552">
        <v>297</v>
      </c>
      <c r="BE552">
        <v>414</v>
      </c>
      <c r="BF552">
        <v>351</v>
      </c>
      <c r="BG552">
        <v>127</v>
      </c>
      <c r="BH552">
        <v>101</v>
      </c>
      <c r="BI552">
        <v>40.9</v>
      </c>
      <c r="BJ552">
        <v>40</v>
      </c>
      <c r="BK552">
        <v>5.6508765000000002E-2</v>
      </c>
      <c r="BL552">
        <v>3.0399104999999999E-2</v>
      </c>
      <c r="BM552">
        <v>1.9395748000000001E-2</v>
      </c>
      <c r="BN552">
        <v>5.3711302000000002E-2</v>
      </c>
      <c r="BO552">
        <v>9.8843720000000006E-3</v>
      </c>
      <c r="BP552">
        <v>2.4431181999999999E-2</v>
      </c>
      <c r="BQ552">
        <v>2.5363670000000001E-2</v>
      </c>
      <c r="BR552">
        <v>7.1615069000000003E-2</v>
      </c>
      <c r="BS552">
        <v>6.5460648999999996E-2</v>
      </c>
      <c r="BT552">
        <v>0.21633718800000001</v>
      </c>
      <c r="BU552">
        <v>0.18631107799999999</v>
      </c>
      <c r="BV552">
        <v>5.538978E-2</v>
      </c>
      <c r="BW552">
        <v>7.7209996000000003E-2</v>
      </c>
      <c r="BX552">
        <v>6.5460648999999996E-2</v>
      </c>
      <c r="BY552">
        <v>2.3685192000000001E-2</v>
      </c>
      <c r="BZ552">
        <v>1.8836255E-2</v>
      </c>
      <c r="CA552">
        <v>34</v>
      </c>
      <c r="CB552">
        <v>30</v>
      </c>
      <c r="CC552">
        <v>58</v>
      </c>
      <c r="CD552">
        <v>0.297435897</v>
      </c>
      <c r="CE552">
        <v>0.174358974</v>
      </c>
      <c r="CF552">
        <v>0.15384615400000001</v>
      </c>
      <c r="CG552" t="s">
        <v>164</v>
      </c>
      <c r="CH552" t="s">
        <v>2108</v>
      </c>
      <c r="CI552" t="s">
        <v>2104</v>
      </c>
      <c r="CJ552" t="s">
        <v>2101</v>
      </c>
      <c r="CK552" t="s">
        <v>2105</v>
      </c>
      <c r="CL552" t="s">
        <v>2109</v>
      </c>
    </row>
    <row r="553" spans="1:90">
      <c r="A553" s="1">
        <v>43957</v>
      </c>
      <c r="B553" t="s">
        <v>1660</v>
      </c>
      <c r="C553">
        <v>5422</v>
      </c>
      <c r="D553" t="s">
        <v>947</v>
      </c>
      <c r="E553">
        <v>4</v>
      </c>
      <c r="F553" t="s">
        <v>255</v>
      </c>
      <c r="G553" t="s">
        <v>144</v>
      </c>
      <c r="H553">
        <v>28</v>
      </c>
      <c r="I553" t="s">
        <v>228</v>
      </c>
      <c r="J553" t="s">
        <v>222</v>
      </c>
      <c r="K553">
        <v>120</v>
      </c>
      <c r="L553">
        <v>959626.66669999994</v>
      </c>
      <c r="M553">
        <v>2311</v>
      </c>
      <c r="N553">
        <v>3</v>
      </c>
      <c r="O553">
        <v>141</v>
      </c>
      <c r="P553">
        <v>561</v>
      </c>
      <c r="Q553">
        <v>656</v>
      </c>
      <c r="R553">
        <v>460</v>
      </c>
      <c r="S553">
        <v>490</v>
      </c>
      <c r="T553">
        <v>1.298139E-3</v>
      </c>
      <c r="U553">
        <v>6.1012548999999999E-2</v>
      </c>
      <c r="V553">
        <v>0.24275205499999999</v>
      </c>
      <c r="W553">
        <v>0.28385980100000002</v>
      </c>
      <c r="X553">
        <v>0.19904803099999999</v>
      </c>
      <c r="Y553">
        <v>0.21202942399999999</v>
      </c>
      <c r="Z553">
        <v>2</v>
      </c>
      <c r="AA553">
        <v>43</v>
      </c>
      <c r="AB553">
        <v>125</v>
      </c>
      <c r="AC553">
        <v>383</v>
      </c>
      <c r="AD553">
        <v>331</v>
      </c>
      <c r="AE553">
        <v>314</v>
      </c>
      <c r="AF553">
        <v>241</v>
      </c>
      <c r="AG553">
        <v>222</v>
      </c>
      <c r="AH553">
        <v>650</v>
      </c>
      <c r="AI553">
        <v>8.6542599999999998E-4</v>
      </c>
      <c r="AJ553">
        <v>1.8606663999999998E-2</v>
      </c>
      <c r="AK553">
        <v>5.4089139000000001E-2</v>
      </c>
      <c r="AL553">
        <v>0.16572912200000001</v>
      </c>
      <c r="AM553">
        <v>0.14322804</v>
      </c>
      <c r="AN553">
        <v>0.13587191700000001</v>
      </c>
      <c r="AO553">
        <v>0.10428386000000001</v>
      </c>
      <c r="AP553">
        <v>9.6062310999999997E-2</v>
      </c>
      <c r="AQ553">
        <v>0.28126352199999999</v>
      </c>
      <c r="AR553">
        <v>5725</v>
      </c>
      <c r="AS553">
        <v>245</v>
      </c>
      <c r="AT553">
        <v>154</v>
      </c>
      <c r="AU553">
        <v>108</v>
      </c>
      <c r="AV553">
        <v>315</v>
      </c>
      <c r="AW553">
        <v>68</v>
      </c>
      <c r="AX553">
        <v>143</v>
      </c>
      <c r="AY553">
        <v>96</v>
      </c>
      <c r="AZ553">
        <v>274</v>
      </c>
      <c r="BA553">
        <v>267</v>
      </c>
      <c r="BB553">
        <v>897</v>
      </c>
      <c r="BC553">
        <v>1362</v>
      </c>
      <c r="BD553">
        <v>483</v>
      </c>
      <c r="BE553">
        <v>669</v>
      </c>
      <c r="BF553">
        <v>441</v>
      </c>
      <c r="BG553">
        <v>120</v>
      </c>
      <c r="BH553">
        <v>83</v>
      </c>
      <c r="BI553">
        <v>45.1</v>
      </c>
      <c r="BJ553">
        <v>48</v>
      </c>
      <c r="BK553">
        <v>4.2794760000000001E-2</v>
      </c>
      <c r="BL553">
        <v>2.6899563000000001E-2</v>
      </c>
      <c r="BM553">
        <v>1.8864629000000001E-2</v>
      </c>
      <c r="BN553">
        <v>5.5021833999999999E-2</v>
      </c>
      <c r="BO553">
        <v>1.1877729E-2</v>
      </c>
      <c r="BP553">
        <v>2.4978166E-2</v>
      </c>
      <c r="BQ553">
        <v>1.6768558999999999E-2</v>
      </c>
      <c r="BR553">
        <v>4.7860262000000001E-2</v>
      </c>
      <c r="BS553">
        <v>4.6637554999999997E-2</v>
      </c>
      <c r="BT553">
        <v>0.15668122300000001</v>
      </c>
      <c r="BU553">
        <v>0.23790393000000001</v>
      </c>
      <c r="BV553">
        <v>8.4366811999999999E-2</v>
      </c>
      <c r="BW553">
        <v>0.116855895</v>
      </c>
      <c r="BX553">
        <v>7.7030567999999994E-2</v>
      </c>
      <c r="BY553">
        <v>2.0960698999999999E-2</v>
      </c>
      <c r="BZ553">
        <v>1.4497817E-2</v>
      </c>
      <c r="CA553">
        <v>52</v>
      </c>
      <c r="CB553">
        <v>14</v>
      </c>
      <c r="CC553">
        <v>23</v>
      </c>
      <c r="CD553">
        <v>0.19166666700000001</v>
      </c>
      <c r="CE553">
        <v>0.43333333299999999</v>
      </c>
      <c r="CF553">
        <v>0.116666667</v>
      </c>
      <c r="CG553" t="s">
        <v>164</v>
      </c>
      <c r="CH553" t="s">
        <v>2108</v>
      </c>
      <c r="CI553" t="s">
        <v>2104</v>
      </c>
      <c r="CJ553" t="s">
        <v>2101</v>
      </c>
      <c r="CK553" t="s">
        <v>2105</v>
      </c>
      <c r="CL553" t="s">
        <v>2109</v>
      </c>
    </row>
    <row r="554" spans="1:90">
      <c r="B554" t="s">
        <v>1661</v>
      </c>
      <c r="C554">
        <v>7747</v>
      </c>
      <c r="D554" t="s">
        <v>428</v>
      </c>
      <c r="E554">
        <v>1</v>
      </c>
      <c r="F554" t="s">
        <v>253</v>
      </c>
      <c r="G554" t="s">
        <v>60</v>
      </c>
      <c r="H554">
        <v>31</v>
      </c>
      <c r="I554" t="s">
        <v>201</v>
      </c>
      <c r="J554" t="s">
        <v>187</v>
      </c>
      <c r="K554">
        <v>246</v>
      </c>
      <c r="L554">
        <v>231537.5569</v>
      </c>
      <c r="M554">
        <v>4170</v>
      </c>
      <c r="N554">
        <v>8</v>
      </c>
      <c r="O554">
        <v>283</v>
      </c>
      <c r="P554">
        <v>1152</v>
      </c>
      <c r="Q554">
        <v>1596</v>
      </c>
      <c r="R554">
        <v>976</v>
      </c>
      <c r="S554">
        <v>155</v>
      </c>
      <c r="T554">
        <v>1.9184650000000001E-3</v>
      </c>
      <c r="U554">
        <v>6.7865706999999997E-2</v>
      </c>
      <c r="V554">
        <v>0.27625899300000001</v>
      </c>
      <c r="W554">
        <v>0.38273381299999998</v>
      </c>
      <c r="X554">
        <v>0.234052758</v>
      </c>
      <c r="Y554">
        <v>3.7170264000000001E-2</v>
      </c>
      <c r="Z554">
        <v>2</v>
      </c>
      <c r="AA554">
        <v>68</v>
      </c>
      <c r="AB554">
        <v>233</v>
      </c>
      <c r="AC554">
        <v>887</v>
      </c>
      <c r="AD554">
        <v>1025</v>
      </c>
      <c r="AE554">
        <v>755</v>
      </c>
      <c r="AF554">
        <v>568</v>
      </c>
      <c r="AG554">
        <v>386</v>
      </c>
      <c r="AH554">
        <v>246</v>
      </c>
      <c r="AI554">
        <v>4.7961599999999998E-4</v>
      </c>
      <c r="AJ554">
        <v>1.6306953999999999E-2</v>
      </c>
      <c r="AK554">
        <v>5.5875300000000003E-2</v>
      </c>
      <c r="AL554">
        <v>0.21270983199999999</v>
      </c>
      <c r="AM554">
        <v>0.245803357</v>
      </c>
      <c r="AN554">
        <v>0.18105515599999999</v>
      </c>
      <c r="AO554">
        <v>0.13621103100000001</v>
      </c>
      <c r="AP554">
        <v>9.2565946999999996E-2</v>
      </c>
      <c r="AQ554">
        <v>5.8992806000000002E-2</v>
      </c>
      <c r="AR554">
        <v>10339</v>
      </c>
      <c r="AS554">
        <v>856</v>
      </c>
      <c r="AT554">
        <v>437</v>
      </c>
      <c r="AU554">
        <v>281</v>
      </c>
      <c r="AV554">
        <v>719</v>
      </c>
      <c r="AW554">
        <v>134</v>
      </c>
      <c r="AX554">
        <v>263</v>
      </c>
      <c r="AY554">
        <v>256</v>
      </c>
      <c r="AZ554">
        <v>596</v>
      </c>
      <c r="BA554">
        <v>711</v>
      </c>
      <c r="BB554">
        <v>2431</v>
      </c>
      <c r="BC554">
        <v>2075</v>
      </c>
      <c r="BD554">
        <v>505</v>
      </c>
      <c r="BE554">
        <v>598</v>
      </c>
      <c r="BF554">
        <v>357</v>
      </c>
      <c r="BG554">
        <v>97</v>
      </c>
      <c r="BH554">
        <v>23</v>
      </c>
      <c r="BI554">
        <v>35.5</v>
      </c>
      <c r="BJ554">
        <v>35</v>
      </c>
      <c r="BK554">
        <v>8.2793306999999997E-2</v>
      </c>
      <c r="BL554">
        <v>4.2267144E-2</v>
      </c>
      <c r="BM554">
        <v>2.7178643999999998E-2</v>
      </c>
      <c r="BN554">
        <v>6.9542509000000002E-2</v>
      </c>
      <c r="BO554">
        <v>1.2960634E-2</v>
      </c>
      <c r="BP554">
        <v>2.5437662999999999E-2</v>
      </c>
      <c r="BQ554">
        <v>2.4760615E-2</v>
      </c>
      <c r="BR554">
        <v>5.7645807E-2</v>
      </c>
      <c r="BS554">
        <v>6.8768739999999995E-2</v>
      </c>
      <c r="BT554">
        <v>0.235129123</v>
      </c>
      <c r="BU554">
        <v>0.200696392</v>
      </c>
      <c r="BV554">
        <v>4.8844182E-2</v>
      </c>
      <c r="BW554">
        <v>5.7839249000000002E-2</v>
      </c>
      <c r="BX554">
        <v>3.4529452000000002E-2</v>
      </c>
      <c r="BY554">
        <v>9.3819520000000007E-3</v>
      </c>
      <c r="BZ554">
        <v>2.2245870000000001E-3</v>
      </c>
      <c r="CA554">
        <v>67</v>
      </c>
      <c r="CB554">
        <v>63</v>
      </c>
      <c r="CC554">
        <v>10</v>
      </c>
      <c r="CD554">
        <v>4.0650407E-2</v>
      </c>
      <c r="CE554">
        <v>0.27235772400000002</v>
      </c>
      <c r="CF554">
        <v>0.25609756099999997</v>
      </c>
      <c r="CG554" t="s">
        <v>160</v>
      </c>
      <c r="CH554" t="s">
        <v>2106</v>
      </c>
      <c r="CI554" t="s">
        <v>2100</v>
      </c>
      <c r="CJ554" t="s">
        <v>2101</v>
      </c>
      <c r="CK554" t="s">
        <v>2102</v>
      </c>
      <c r="CL554" t="s">
        <v>2107</v>
      </c>
    </row>
    <row r="555" spans="1:90">
      <c r="A555" s="1">
        <v>43971</v>
      </c>
      <c r="B555" t="s">
        <v>1662</v>
      </c>
      <c r="C555">
        <v>2342</v>
      </c>
      <c r="D555" t="s">
        <v>494</v>
      </c>
      <c r="E555">
        <v>1</v>
      </c>
      <c r="F555" t="s">
        <v>253</v>
      </c>
      <c r="G555" t="s">
        <v>105</v>
      </c>
      <c r="H555">
        <v>45</v>
      </c>
      <c r="I555" t="s">
        <v>201</v>
      </c>
      <c r="J555" t="s">
        <v>198</v>
      </c>
      <c r="K555">
        <v>198</v>
      </c>
      <c r="L555">
        <v>285930.00510000001</v>
      </c>
      <c r="M555">
        <v>3280</v>
      </c>
      <c r="N555">
        <v>6</v>
      </c>
      <c r="O555">
        <v>246</v>
      </c>
      <c r="P555">
        <v>810</v>
      </c>
      <c r="Q555">
        <v>1361</v>
      </c>
      <c r="R555">
        <v>745</v>
      </c>
      <c r="S555">
        <v>112</v>
      </c>
      <c r="T555">
        <v>1.829268E-3</v>
      </c>
      <c r="U555">
        <v>7.4999999999999997E-2</v>
      </c>
      <c r="V555">
        <v>0.24695122</v>
      </c>
      <c r="W555">
        <v>0.41493902399999999</v>
      </c>
      <c r="X555">
        <v>0.22713414600000001</v>
      </c>
      <c r="Y555">
        <v>3.4146340999999997E-2</v>
      </c>
      <c r="Z555">
        <v>10</v>
      </c>
      <c r="AA555">
        <v>58</v>
      </c>
      <c r="AB555">
        <v>192</v>
      </c>
      <c r="AC555">
        <v>559</v>
      </c>
      <c r="AD555">
        <v>738</v>
      </c>
      <c r="AE555">
        <v>757</v>
      </c>
      <c r="AF555">
        <v>470</v>
      </c>
      <c r="AG555">
        <v>310</v>
      </c>
      <c r="AH555">
        <v>186</v>
      </c>
      <c r="AI555">
        <v>3.0487800000000001E-3</v>
      </c>
      <c r="AJ555">
        <v>1.7682927000000001E-2</v>
      </c>
      <c r="AK555">
        <v>5.8536585000000002E-2</v>
      </c>
      <c r="AL555">
        <v>0.170426829</v>
      </c>
      <c r="AM555">
        <v>0.22500000000000001</v>
      </c>
      <c r="AN555">
        <v>0.230792683</v>
      </c>
      <c r="AO555">
        <v>0.143292683</v>
      </c>
      <c r="AP555">
        <v>9.4512194999999993E-2</v>
      </c>
      <c r="AQ555">
        <v>5.6707317E-2</v>
      </c>
      <c r="AR555">
        <v>7850</v>
      </c>
      <c r="AS555">
        <v>363</v>
      </c>
      <c r="AT555">
        <v>237</v>
      </c>
      <c r="AU555">
        <v>139</v>
      </c>
      <c r="AV555">
        <v>448</v>
      </c>
      <c r="AW555">
        <v>92</v>
      </c>
      <c r="AX555">
        <v>205</v>
      </c>
      <c r="AY555">
        <v>166</v>
      </c>
      <c r="AZ555">
        <v>415</v>
      </c>
      <c r="BA555">
        <v>371</v>
      </c>
      <c r="BB555">
        <v>1365</v>
      </c>
      <c r="BC555">
        <v>1759</v>
      </c>
      <c r="BD555">
        <v>577</v>
      </c>
      <c r="BE555">
        <v>926</v>
      </c>
      <c r="BF555">
        <v>593</v>
      </c>
      <c r="BG555">
        <v>121</v>
      </c>
      <c r="BH555">
        <v>73</v>
      </c>
      <c r="BI555">
        <v>43.6</v>
      </c>
      <c r="BJ555">
        <v>46</v>
      </c>
      <c r="BK555">
        <v>4.6242037999999999E-2</v>
      </c>
      <c r="BL555">
        <v>3.0191083000000001E-2</v>
      </c>
      <c r="BM555">
        <v>1.7707006000000001E-2</v>
      </c>
      <c r="BN555">
        <v>5.7070063999999997E-2</v>
      </c>
      <c r="BO555">
        <v>1.1719745E-2</v>
      </c>
      <c r="BP555">
        <v>2.611465E-2</v>
      </c>
      <c r="BQ555">
        <v>2.1146497E-2</v>
      </c>
      <c r="BR555">
        <v>5.2866242000000001E-2</v>
      </c>
      <c r="BS555">
        <v>4.7261145999999997E-2</v>
      </c>
      <c r="BT555">
        <v>0.17388534999999999</v>
      </c>
      <c r="BU555">
        <v>0.22407643299999999</v>
      </c>
      <c r="BV555">
        <v>7.3503184999999999E-2</v>
      </c>
      <c r="BW555">
        <v>0.117961783</v>
      </c>
      <c r="BX555">
        <v>7.5541400999999994E-2</v>
      </c>
      <c r="BY555">
        <v>1.5414013000000001E-2</v>
      </c>
      <c r="BZ555">
        <v>9.2993629999999997E-3</v>
      </c>
      <c r="CA555">
        <v>33</v>
      </c>
      <c r="CB555">
        <v>85</v>
      </c>
      <c r="CC555">
        <v>25</v>
      </c>
      <c r="CD555">
        <v>0.12626262599999999</v>
      </c>
      <c r="CE555">
        <v>0.16666666699999999</v>
      </c>
      <c r="CF555">
        <v>0.42929292899999999</v>
      </c>
      <c r="CG555" t="s">
        <v>158</v>
      </c>
      <c r="CH555" t="s">
        <v>2099</v>
      </c>
      <c r="CI555" t="s">
        <v>2100</v>
      </c>
      <c r="CJ555" t="s">
        <v>2101</v>
      </c>
      <c r="CK555" t="s">
        <v>2102</v>
      </c>
      <c r="CL555" t="s">
        <v>2103</v>
      </c>
    </row>
    <row r="556" spans="1:90">
      <c r="A556" s="1">
        <v>43964</v>
      </c>
      <c r="B556" t="s">
        <v>1663</v>
      </c>
      <c r="C556">
        <v>1549</v>
      </c>
      <c r="D556" t="s">
        <v>715</v>
      </c>
      <c r="E556">
        <v>1</v>
      </c>
      <c r="F556" t="s">
        <v>253</v>
      </c>
      <c r="G556" t="s">
        <v>125</v>
      </c>
      <c r="H556">
        <v>21</v>
      </c>
      <c r="I556" t="s">
        <v>201</v>
      </c>
      <c r="J556" t="s">
        <v>210</v>
      </c>
      <c r="K556">
        <v>112</v>
      </c>
      <c r="L556">
        <v>517449.16070000001</v>
      </c>
      <c r="M556">
        <v>2196</v>
      </c>
      <c r="N556">
        <v>1</v>
      </c>
      <c r="O556">
        <v>60</v>
      </c>
      <c r="P556">
        <v>259</v>
      </c>
      <c r="Q556">
        <v>863</v>
      </c>
      <c r="R556">
        <v>722</v>
      </c>
      <c r="S556">
        <v>291</v>
      </c>
      <c r="T556">
        <v>4.5537300000000002E-4</v>
      </c>
      <c r="U556">
        <v>2.7322404000000002E-2</v>
      </c>
      <c r="V556">
        <v>0.117941712</v>
      </c>
      <c r="W556">
        <v>0.39298725000000001</v>
      </c>
      <c r="X556">
        <v>0.32877959899999998</v>
      </c>
      <c r="Y556">
        <v>0.132513661</v>
      </c>
      <c r="Z556">
        <v>1</v>
      </c>
      <c r="AA556">
        <v>4</v>
      </c>
      <c r="AB556">
        <v>56</v>
      </c>
      <c r="AC556">
        <v>141</v>
      </c>
      <c r="AD556">
        <v>382</v>
      </c>
      <c r="AE556">
        <v>389</v>
      </c>
      <c r="AF556">
        <v>382</v>
      </c>
      <c r="AG556">
        <v>336</v>
      </c>
      <c r="AH556">
        <v>505</v>
      </c>
      <c r="AI556">
        <v>4.5537300000000002E-4</v>
      </c>
      <c r="AJ556">
        <v>1.8214940000000001E-3</v>
      </c>
      <c r="AK556">
        <v>2.5500911000000001E-2</v>
      </c>
      <c r="AL556">
        <v>6.4207650000000005E-2</v>
      </c>
      <c r="AM556">
        <v>0.17395264099999999</v>
      </c>
      <c r="AN556">
        <v>0.177140255</v>
      </c>
      <c r="AO556">
        <v>0.17395264099999999</v>
      </c>
      <c r="AP556">
        <v>0.15300546400000001</v>
      </c>
      <c r="AQ556">
        <v>0.22996357000000001</v>
      </c>
      <c r="AR556">
        <v>5537</v>
      </c>
      <c r="AS556">
        <v>227</v>
      </c>
      <c r="AT556">
        <v>204</v>
      </c>
      <c r="AU556">
        <v>142</v>
      </c>
      <c r="AV556">
        <v>406</v>
      </c>
      <c r="AW556">
        <v>88</v>
      </c>
      <c r="AX556">
        <v>175</v>
      </c>
      <c r="AY556">
        <v>129</v>
      </c>
      <c r="AZ556">
        <v>200</v>
      </c>
      <c r="BA556">
        <v>144</v>
      </c>
      <c r="BB556">
        <v>877</v>
      </c>
      <c r="BC556">
        <v>1283</v>
      </c>
      <c r="BD556">
        <v>404</v>
      </c>
      <c r="BE556">
        <v>678</v>
      </c>
      <c r="BF556">
        <v>427</v>
      </c>
      <c r="BG556">
        <v>109</v>
      </c>
      <c r="BH556">
        <v>44</v>
      </c>
      <c r="BI556">
        <v>43.7</v>
      </c>
      <c r="BJ556">
        <v>46</v>
      </c>
      <c r="BK556">
        <v>4.0996930000000001E-2</v>
      </c>
      <c r="BL556">
        <v>3.6843055999999999E-2</v>
      </c>
      <c r="BM556">
        <v>2.5645655999999999E-2</v>
      </c>
      <c r="BN556">
        <v>7.3324904999999996E-2</v>
      </c>
      <c r="BO556">
        <v>1.5893082999999999E-2</v>
      </c>
      <c r="BP556">
        <v>3.1605563000000003E-2</v>
      </c>
      <c r="BQ556">
        <v>2.3297814999999999E-2</v>
      </c>
      <c r="BR556">
        <v>3.6120643000000001E-2</v>
      </c>
      <c r="BS556">
        <v>2.6006863000000002E-2</v>
      </c>
      <c r="BT556">
        <v>0.15838901899999999</v>
      </c>
      <c r="BU556">
        <v>0.23171392499999999</v>
      </c>
      <c r="BV556">
        <v>7.2963699000000007E-2</v>
      </c>
      <c r="BW556">
        <v>0.12244898</v>
      </c>
      <c r="BX556">
        <v>7.7117572999999995E-2</v>
      </c>
      <c r="BY556">
        <v>1.9685749999999998E-2</v>
      </c>
      <c r="BZ556">
        <v>7.9465409999999997E-3</v>
      </c>
      <c r="CA556">
        <v>55</v>
      </c>
      <c r="CB556">
        <v>24</v>
      </c>
      <c r="CC556">
        <v>2</v>
      </c>
      <c r="CD556">
        <v>1.7857142999999999E-2</v>
      </c>
      <c r="CE556">
        <v>0.491071429</v>
      </c>
      <c r="CF556">
        <v>0.21428571399999999</v>
      </c>
      <c r="CG556" t="s">
        <v>163</v>
      </c>
      <c r="CH556" t="s">
        <v>2099</v>
      </c>
      <c r="CI556" t="s">
        <v>2104</v>
      </c>
      <c r="CJ556" t="s">
        <v>2101</v>
      </c>
      <c r="CK556" t="s">
        <v>2105</v>
      </c>
      <c r="CL556" t="s">
        <v>2103</v>
      </c>
    </row>
    <row r="557" spans="1:90">
      <c r="A557" s="1">
        <v>43958</v>
      </c>
      <c r="B557" t="s">
        <v>1664</v>
      </c>
      <c r="C557">
        <v>6825</v>
      </c>
      <c r="D557" t="s">
        <v>816</v>
      </c>
      <c r="E557">
        <v>1</v>
      </c>
      <c r="F557" t="s">
        <v>253</v>
      </c>
      <c r="G557" t="s">
        <v>126</v>
      </c>
      <c r="H557">
        <v>38</v>
      </c>
      <c r="I557" t="s">
        <v>228</v>
      </c>
      <c r="J557" t="s">
        <v>225</v>
      </c>
      <c r="K557">
        <v>103</v>
      </c>
      <c r="L557">
        <v>621013.59219999996</v>
      </c>
      <c r="M557">
        <v>2171</v>
      </c>
      <c r="N557">
        <v>12</v>
      </c>
      <c r="O557">
        <v>327</v>
      </c>
      <c r="P557">
        <v>380</v>
      </c>
      <c r="Q557">
        <v>605</v>
      </c>
      <c r="R557">
        <v>587</v>
      </c>
      <c r="S557">
        <v>260</v>
      </c>
      <c r="T557">
        <v>5.5274069999999998E-3</v>
      </c>
      <c r="U557">
        <v>0.15062183300000001</v>
      </c>
      <c r="V557">
        <v>0.17503454600000001</v>
      </c>
      <c r="W557">
        <v>0.278673422</v>
      </c>
      <c r="X557">
        <v>0.27038231200000001</v>
      </c>
      <c r="Y557">
        <v>0.119760479</v>
      </c>
      <c r="Z557">
        <v>28</v>
      </c>
      <c r="AA557">
        <v>75</v>
      </c>
      <c r="AB557">
        <v>231</v>
      </c>
      <c r="AC557">
        <v>268</v>
      </c>
      <c r="AD557">
        <v>296</v>
      </c>
      <c r="AE557">
        <v>297</v>
      </c>
      <c r="AF557">
        <v>304</v>
      </c>
      <c r="AG557">
        <v>241</v>
      </c>
      <c r="AH557">
        <v>431</v>
      </c>
      <c r="AI557">
        <v>1.2897281999999999E-2</v>
      </c>
      <c r="AJ557">
        <v>3.4546291999999999E-2</v>
      </c>
      <c r="AK557">
        <v>0.106402579</v>
      </c>
      <c r="AL557">
        <v>0.123445417</v>
      </c>
      <c r="AM557">
        <v>0.13634269900000001</v>
      </c>
      <c r="AN557">
        <v>0.13680331600000001</v>
      </c>
      <c r="AO557">
        <v>0.14002763700000001</v>
      </c>
      <c r="AP557">
        <v>0.111008752</v>
      </c>
      <c r="AQ557">
        <v>0.19852602499999999</v>
      </c>
      <c r="AR557">
        <v>5090</v>
      </c>
      <c r="AS557">
        <v>232</v>
      </c>
      <c r="AT557">
        <v>163</v>
      </c>
      <c r="AU557">
        <v>117</v>
      </c>
      <c r="AV557">
        <v>351</v>
      </c>
      <c r="AW557">
        <v>73</v>
      </c>
      <c r="AX557">
        <v>148</v>
      </c>
      <c r="AY557">
        <v>80</v>
      </c>
      <c r="AZ557">
        <v>195</v>
      </c>
      <c r="BA557">
        <v>172</v>
      </c>
      <c r="BB557">
        <v>797</v>
      </c>
      <c r="BC557">
        <v>1093</v>
      </c>
      <c r="BD557">
        <v>363</v>
      </c>
      <c r="BE557">
        <v>623</v>
      </c>
      <c r="BF557">
        <v>466</v>
      </c>
      <c r="BG557">
        <v>138</v>
      </c>
      <c r="BH557">
        <v>79</v>
      </c>
      <c r="BI557">
        <v>45.1</v>
      </c>
      <c r="BJ557">
        <v>47</v>
      </c>
      <c r="BK557">
        <v>4.5579568000000001E-2</v>
      </c>
      <c r="BL557">
        <v>3.2023575999999998E-2</v>
      </c>
      <c r="BM557">
        <v>2.2986248000000001E-2</v>
      </c>
      <c r="BN557">
        <v>6.8958743000000003E-2</v>
      </c>
      <c r="BO557">
        <v>1.4341847E-2</v>
      </c>
      <c r="BP557">
        <v>2.9076621E-2</v>
      </c>
      <c r="BQ557">
        <v>1.5717091999999998E-2</v>
      </c>
      <c r="BR557">
        <v>3.8310413000000001E-2</v>
      </c>
      <c r="BS557">
        <v>3.3791749000000003E-2</v>
      </c>
      <c r="BT557">
        <v>0.156581532</v>
      </c>
      <c r="BU557">
        <v>0.21473477399999999</v>
      </c>
      <c r="BV557">
        <v>7.1316305999999996E-2</v>
      </c>
      <c r="BW557">
        <v>0.122396857</v>
      </c>
      <c r="BX557">
        <v>9.1552063000000003E-2</v>
      </c>
      <c r="BY557">
        <v>2.7111983999999999E-2</v>
      </c>
      <c r="BZ557">
        <v>1.5520628999999999E-2</v>
      </c>
      <c r="CA557">
        <v>47</v>
      </c>
      <c r="CB557">
        <v>19</v>
      </c>
      <c r="CC557">
        <v>15</v>
      </c>
      <c r="CD557">
        <v>0.145631068</v>
      </c>
      <c r="CE557">
        <v>0.45631068000000002</v>
      </c>
      <c r="CF557">
        <v>0.18446601900000001</v>
      </c>
      <c r="CG557" t="s">
        <v>162</v>
      </c>
      <c r="CH557" t="s">
        <v>2113</v>
      </c>
      <c r="CI557" t="s">
        <v>2111</v>
      </c>
      <c r="CJ557" t="s">
        <v>2114</v>
      </c>
      <c r="CK557" t="s">
        <v>2105</v>
      </c>
      <c r="CL557" t="s">
        <v>2112</v>
      </c>
    </row>
    <row r="558" spans="1:90">
      <c r="A558" s="1">
        <v>43952</v>
      </c>
      <c r="B558" s="2" t="s">
        <v>1665</v>
      </c>
      <c r="C558">
        <v>2342</v>
      </c>
      <c r="D558" t="s">
        <v>641</v>
      </c>
      <c r="E558">
        <v>1</v>
      </c>
      <c r="F558" t="s">
        <v>255</v>
      </c>
      <c r="G558" t="s">
        <v>44</v>
      </c>
      <c r="H558">
        <v>19</v>
      </c>
      <c r="I558" t="s">
        <v>201</v>
      </c>
      <c r="J558" t="s">
        <v>207</v>
      </c>
      <c r="K558">
        <v>84</v>
      </c>
      <c r="L558">
        <v>392655.72619999998</v>
      </c>
      <c r="M558">
        <v>1763</v>
      </c>
      <c r="N558">
        <v>1</v>
      </c>
      <c r="O558">
        <v>97</v>
      </c>
      <c r="P558">
        <v>232</v>
      </c>
      <c r="Q558">
        <v>792</v>
      </c>
      <c r="R558">
        <v>471</v>
      </c>
      <c r="S558">
        <v>170</v>
      </c>
      <c r="T558">
        <v>5.6721500000000004E-4</v>
      </c>
      <c r="U558">
        <v>5.5019853000000001E-2</v>
      </c>
      <c r="V558">
        <v>0.131593874</v>
      </c>
      <c r="W558">
        <v>0.44923426</v>
      </c>
      <c r="X558">
        <v>0.26715825300000001</v>
      </c>
      <c r="Y558">
        <v>9.6426546000000002E-2</v>
      </c>
      <c r="Z558">
        <v>0</v>
      </c>
      <c r="AA558">
        <v>13</v>
      </c>
      <c r="AB558">
        <v>78</v>
      </c>
      <c r="AC558">
        <v>135</v>
      </c>
      <c r="AD558">
        <v>356</v>
      </c>
      <c r="AE558">
        <v>400</v>
      </c>
      <c r="AF558">
        <v>295</v>
      </c>
      <c r="AG558">
        <v>204</v>
      </c>
      <c r="AH558">
        <v>282</v>
      </c>
      <c r="AI558">
        <v>0</v>
      </c>
      <c r="AJ558">
        <v>7.3737949999999998E-3</v>
      </c>
      <c r="AK558">
        <v>4.4242768000000002E-2</v>
      </c>
      <c r="AL558">
        <v>7.6574022000000005E-2</v>
      </c>
      <c r="AM558">
        <v>0.20192853099999999</v>
      </c>
      <c r="AN558">
        <v>0.22688599000000001</v>
      </c>
      <c r="AO558">
        <v>0.16732841700000001</v>
      </c>
      <c r="AP558">
        <v>0.115711855</v>
      </c>
      <c r="AQ558">
        <v>0.15995462299999999</v>
      </c>
      <c r="AR558">
        <v>4563</v>
      </c>
      <c r="AS558">
        <v>260</v>
      </c>
      <c r="AT558">
        <v>149</v>
      </c>
      <c r="AU558">
        <v>89</v>
      </c>
      <c r="AV558">
        <v>321</v>
      </c>
      <c r="AW558">
        <v>84</v>
      </c>
      <c r="AX558">
        <v>161</v>
      </c>
      <c r="AY558">
        <v>122</v>
      </c>
      <c r="AZ558">
        <v>177</v>
      </c>
      <c r="BA558">
        <v>168</v>
      </c>
      <c r="BB558">
        <v>784</v>
      </c>
      <c r="BC558">
        <v>1088</v>
      </c>
      <c r="BD558">
        <v>303</v>
      </c>
      <c r="BE558">
        <v>462</v>
      </c>
      <c r="BF558">
        <v>281</v>
      </c>
      <c r="BG558">
        <v>80</v>
      </c>
      <c r="BH558">
        <v>34</v>
      </c>
      <c r="BI558">
        <v>41.5</v>
      </c>
      <c r="BJ558">
        <v>44</v>
      </c>
      <c r="BK558">
        <v>5.6980057000000001E-2</v>
      </c>
      <c r="BL558">
        <v>3.2653955999999998E-2</v>
      </c>
      <c r="BM558">
        <v>1.9504712E-2</v>
      </c>
      <c r="BN558">
        <v>7.0348455000000004E-2</v>
      </c>
      <c r="BO558">
        <v>1.8408941000000002E-2</v>
      </c>
      <c r="BP558">
        <v>3.5283805000000001E-2</v>
      </c>
      <c r="BQ558">
        <v>2.6736796E-2</v>
      </c>
      <c r="BR558">
        <v>3.8790270000000002E-2</v>
      </c>
      <c r="BS558">
        <v>3.6817883000000003E-2</v>
      </c>
      <c r="BT558">
        <v>0.171816787</v>
      </c>
      <c r="BU558">
        <v>0.23843962299999999</v>
      </c>
      <c r="BV558">
        <v>6.6403682000000006E-2</v>
      </c>
      <c r="BW558">
        <v>0.101249178</v>
      </c>
      <c r="BX558">
        <v>6.1582291999999997E-2</v>
      </c>
      <c r="BY558">
        <v>1.7532325000000001E-2</v>
      </c>
      <c r="BZ558">
        <v>7.4512379999999998E-3</v>
      </c>
      <c r="CA558">
        <v>30</v>
      </c>
      <c r="CB558">
        <v>18</v>
      </c>
      <c r="CC558">
        <v>0</v>
      </c>
      <c r="CD558">
        <v>0</v>
      </c>
      <c r="CE558">
        <v>0.35714285699999998</v>
      </c>
      <c r="CF558">
        <v>0.21428571399999999</v>
      </c>
      <c r="CG558" t="s">
        <v>158</v>
      </c>
      <c r="CH558" t="s">
        <v>2099</v>
      </c>
      <c r="CI558" t="s">
        <v>2100</v>
      </c>
      <c r="CJ558" t="s">
        <v>2101</v>
      </c>
      <c r="CK558" t="s">
        <v>2102</v>
      </c>
      <c r="CL558" t="s">
        <v>2103</v>
      </c>
    </row>
    <row r="559" spans="1:90">
      <c r="A559" s="1">
        <v>43955</v>
      </c>
      <c r="B559" t="s">
        <v>1666</v>
      </c>
      <c r="C559">
        <v>7747</v>
      </c>
      <c r="D559" t="s">
        <v>637</v>
      </c>
      <c r="E559">
        <v>2</v>
      </c>
      <c r="F559" t="s">
        <v>253</v>
      </c>
      <c r="G559" t="s">
        <v>95</v>
      </c>
      <c r="H559">
        <v>31</v>
      </c>
      <c r="I559" t="s">
        <v>201</v>
      </c>
      <c r="J559" t="s">
        <v>171</v>
      </c>
      <c r="K559">
        <v>152</v>
      </c>
      <c r="L559">
        <v>327932.8947</v>
      </c>
      <c r="M559">
        <v>3557</v>
      </c>
      <c r="N559">
        <v>5</v>
      </c>
      <c r="O559">
        <v>386</v>
      </c>
      <c r="P559">
        <v>1349</v>
      </c>
      <c r="Q559">
        <v>1259</v>
      </c>
      <c r="R559">
        <v>473</v>
      </c>
      <c r="S559">
        <v>85</v>
      </c>
      <c r="T559">
        <v>1.405679E-3</v>
      </c>
      <c r="U559">
        <v>0.10851841399999999</v>
      </c>
      <c r="V559">
        <v>0.37925217900000002</v>
      </c>
      <c r="W559">
        <v>0.35394995800000001</v>
      </c>
      <c r="X559">
        <v>0.132977228</v>
      </c>
      <c r="Y559">
        <v>2.3896542E-2</v>
      </c>
      <c r="Z559">
        <v>13</v>
      </c>
      <c r="AA559">
        <v>105</v>
      </c>
      <c r="AB559">
        <v>338</v>
      </c>
      <c r="AC559">
        <v>1034</v>
      </c>
      <c r="AD559">
        <v>743</v>
      </c>
      <c r="AE559">
        <v>708</v>
      </c>
      <c r="AF559">
        <v>355</v>
      </c>
      <c r="AG559">
        <v>154</v>
      </c>
      <c r="AH559">
        <v>107</v>
      </c>
      <c r="AI559">
        <v>3.6547649999999999E-3</v>
      </c>
      <c r="AJ559">
        <v>2.9519258E-2</v>
      </c>
      <c r="AK559">
        <v>9.5023896999999996E-2</v>
      </c>
      <c r="AL559">
        <v>0.29069440499999999</v>
      </c>
      <c r="AM559">
        <v>0.20888389099999999</v>
      </c>
      <c r="AN559">
        <v>0.19904413800000001</v>
      </c>
      <c r="AO559">
        <v>9.9803205000000006E-2</v>
      </c>
      <c r="AP559">
        <v>4.3294910999999998E-2</v>
      </c>
      <c r="AQ559">
        <v>3.0081528999999999E-2</v>
      </c>
      <c r="AR559">
        <v>7882</v>
      </c>
      <c r="AS559">
        <v>663</v>
      </c>
      <c r="AT559">
        <v>273</v>
      </c>
      <c r="AU559">
        <v>160</v>
      </c>
      <c r="AV559">
        <v>422</v>
      </c>
      <c r="AW559">
        <v>98</v>
      </c>
      <c r="AX559">
        <v>189</v>
      </c>
      <c r="AY559">
        <v>174</v>
      </c>
      <c r="AZ559">
        <v>531</v>
      </c>
      <c r="BA559">
        <v>601</v>
      </c>
      <c r="BB559">
        <v>1516</v>
      </c>
      <c r="BC559">
        <v>1411</v>
      </c>
      <c r="BD559">
        <v>507</v>
      </c>
      <c r="BE559">
        <v>666</v>
      </c>
      <c r="BF559">
        <v>458</v>
      </c>
      <c r="BG559">
        <v>156</v>
      </c>
      <c r="BH559">
        <v>57</v>
      </c>
      <c r="BI559">
        <v>38.9</v>
      </c>
      <c r="BJ559">
        <v>37</v>
      </c>
      <c r="BK559">
        <v>8.4115706999999998E-2</v>
      </c>
      <c r="BL559">
        <v>3.4635879000000001E-2</v>
      </c>
      <c r="BM559">
        <v>2.0299416000000001E-2</v>
      </c>
      <c r="BN559">
        <v>5.3539710999999997E-2</v>
      </c>
      <c r="BO559">
        <v>1.2433392999999999E-2</v>
      </c>
      <c r="BP559">
        <v>2.3978685999999999E-2</v>
      </c>
      <c r="BQ559">
        <v>2.2075615E-2</v>
      </c>
      <c r="BR559">
        <v>6.7368687999999996E-2</v>
      </c>
      <c r="BS559">
        <v>7.6249682999999999E-2</v>
      </c>
      <c r="BT559">
        <v>0.19233697</v>
      </c>
      <c r="BU559">
        <v>0.17901547800000001</v>
      </c>
      <c r="BV559">
        <v>6.4323775999999999E-2</v>
      </c>
      <c r="BW559">
        <v>8.4496320999999999E-2</v>
      </c>
      <c r="BX559">
        <v>5.8107078999999999E-2</v>
      </c>
      <c r="BY559">
        <v>1.9791930999999999E-2</v>
      </c>
      <c r="BZ559">
        <v>7.2316669999999998E-3</v>
      </c>
      <c r="CA559">
        <v>19</v>
      </c>
      <c r="CB559">
        <v>34</v>
      </c>
      <c r="CC559">
        <v>30</v>
      </c>
      <c r="CD559">
        <v>0.19736842099999999</v>
      </c>
      <c r="CE559">
        <v>0.125</v>
      </c>
      <c r="CF559">
        <v>0.22368421099999999</v>
      </c>
      <c r="CG559" t="s">
        <v>160</v>
      </c>
      <c r="CH559" t="s">
        <v>2106</v>
      </c>
      <c r="CI559" t="s">
        <v>2100</v>
      </c>
      <c r="CJ559" t="s">
        <v>2101</v>
      </c>
      <c r="CK559" t="s">
        <v>2102</v>
      </c>
      <c r="CL559" t="s">
        <v>2107</v>
      </c>
    </row>
    <row r="560" spans="1:90">
      <c r="A560" s="1">
        <v>43954</v>
      </c>
      <c r="B560" t="s">
        <v>1667</v>
      </c>
      <c r="C560">
        <v>2346</v>
      </c>
      <c r="D560" t="s">
        <v>392</v>
      </c>
      <c r="E560">
        <v>1</v>
      </c>
      <c r="F560" t="s">
        <v>255</v>
      </c>
      <c r="G560" t="s">
        <v>58</v>
      </c>
      <c r="H560">
        <v>48</v>
      </c>
      <c r="I560" t="s">
        <v>201</v>
      </c>
      <c r="J560" t="s">
        <v>211</v>
      </c>
      <c r="K560">
        <v>216</v>
      </c>
      <c r="L560">
        <v>319460.90279999998</v>
      </c>
      <c r="M560">
        <v>3422</v>
      </c>
      <c r="N560">
        <v>3</v>
      </c>
      <c r="O560">
        <v>165</v>
      </c>
      <c r="P560">
        <v>631</v>
      </c>
      <c r="Q560">
        <v>1540</v>
      </c>
      <c r="R560">
        <v>901</v>
      </c>
      <c r="S560">
        <v>182</v>
      </c>
      <c r="T560">
        <v>8.7668000000000002E-4</v>
      </c>
      <c r="U560">
        <v>4.8217416999999999E-2</v>
      </c>
      <c r="V560">
        <v>0.18439509100000001</v>
      </c>
      <c r="W560">
        <v>0.45002922299999998</v>
      </c>
      <c r="X560">
        <v>0.26329631799999997</v>
      </c>
      <c r="Y560">
        <v>5.3185271999999999E-2</v>
      </c>
      <c r="Z560">
        <v>2</v>
      </c>
      <c r="AA560">
        <v>59</v>
      </c>
      <c r="AB560">
        <v>122</v>
      </c>
      <c r="AC560">
        <v>418</v>
      </c>
      <c r="AD560">
        <v>760</v>
      </c>
      <c r="AE560">
        <v>795</v>
      </c>
      <c r="AF560">
        <v>515</v>
      </c>
      <c r="AG560">
        <v>390</v>
      </c>
      <c r="AH560">
        <v>361</v>
      </c>
      <c r="AI560">
        <v>5.8445399999999998E-4</v>
      </c>
      <c r="AJ560">
        <v>1.7241379000000001E-2</v>
      </c>
      <c r="AK560">
        <v>3.5651665999999999E-2</v>
      </c>
      <c r="AL560">
        <v>0.122150789</v>
      </c>
      <c r="AM560">
        <v>0.222092344</v>
      </c>
      <c r="AN560">
        <v>0.23232028099999999</v>
      </c>
      <c r="AO560">
        <v>0.15049678599999999</v>
      </c>
      <c r="AP560">
        <v>0.11396844</v>
      </c>
      <c r="AQ560">
        <v>0.10549386299999999</v>
      </c>
      <c r="AR560">
        <v>8454</v>
      </c>
      <c r="AS560">
        <v>486</v>
      </c>
      <c r="AT560">
        <v>267</v>
      </c>
      <c r="AU560">
        <v>177</v>
      </c>
      <c r="AV560">
        <v>587</v>
      </c>
      <c r="AW560">
        <v>115</v>
      </c>
      <c r="AX560">
        <v>232</v>
      </c>
      <c r="AY560">
        <v>196</v>
      </c>
      <c r="AZ560">
        <v>345</v>
      </c>
      <c r="BA560">
        <v>327</v>
      </c>
      <c r="BB560">
        <v>1650</v>
      </c>
      <c r="BC560">
        <v>1895</v>
      </c>
      <c r="BD560">
        <v>613</v>
      </c>
      <c r="BE560">
        <v>875</v>
      </c>
      <c r="BF560">
        <v>493</v>
      </c>
      <c r="BG560">
        <v>127</v>
      </c>
      <c r="BH560">
        <v>69</v>
      </c>
      <c r="BI560">
        <v>41.6</v>
      </c>
      <c r="BJ560">
        <v>43</v>
      </c>
      <c r="BK560">
        <v>5.7487580000000003E-2</v>
      </c>
      <c r="BL560">
        <v>3.1582683E-2</v>
      </c>
      <c r="BM560">
        <v>2.0936835000000001E-2</v>
      </c>
      <c r="BN560">
        <v>6.9434587000000006E-2</v>
      </c>
      <c r="BO560">
        <v>1.3603028E-2</v>
      </c>
      <c r="BP560">
        <v>2.7442630999999999E-2</v>
      </c>
      <c r="BQ560">
        <v>2.3184290999999999E-2</v>
      </c>
      <c r="BR560">
        <v>4.0809084000000002E-2</v>
      </c>
      <c r="BS560">
        <v>3.8679915000000002E-2</v>
      </c>
      <c r="BT560">
        <v>0.19517388199999999</v>
      </c>
      <c r="BU560">
        <v>0.224154247</v>
      </c>
      <c r="BV560">
        <v>7.2510054000000004E-2</v>
      </c>
      <c r="BW560">
        <v>0.103501301</v>
      </c>
      <c r="BX560">
        <v>5.831559E-2</v>
      </c>
      <c r="BY560">
        <v>1.5022475E-2</v>
      </c>
      <c r="BZ560">
        <v>8.161817E-3</v>
      </c>
      <c r="CA560">
        <v>67</v>
      </c>
      <c r="CB560">
        <v>77</v>
      </c>
      <c r="CC560">
        <v>12</v>
      </c>
      <c r="CD560">
        <v>5.5555555999999999E-2</v>
      </c>
      <c r="CE560">
        <v>0.31018518499999997</v>
      </c>
      <c r="CF560">
        <v>0.35648148099999999</v>
      </c>
      <c r="CG560" t="s">
        <v>159</v>
      </c>
      <c r="CH560" t="s">
        <v>2110</v>
      </c>
      <c r="CI560" t="s">
        <v>2111</v>
      </c>
      <c r="CJ560" t="s">
        <v>167</v>
      </c>
      <c r="CK560" t="s">
        <v>2102</v>
      </c>
      <c r="CL560" t="s">
        <v>2112</v>
      </c>
    </row>
    <row r="561" spans="1:90">
      <c r="A561" s="1">
        <v>43970</v>
      </c>
      <c r="B561" t="s">
        <v>1668</v>
      </c>
      <c r="C561">
        <v>1765</v>
      </c>
      <c r="D561" t="s">
        <v>607</v>
      </c>
      <c r="E561">
        <v>1</v>
      </c>
      <c r="F561" t="s">
        <v>255</v>
      </c>
      <c r="G561" t="s">
        <v>58</v>
      </c>
      <c r="H561">
        <v>27</v>
      </c>
      <c r="I561" t="s">
        <v>201</v>
      </c>
      <c r="J561" t="s">
        <v>211</v>
      </c>
      <c r="K561">
        <v>216</v>
      </c>
      <c r="L561">
        <v>319460.90279999998</v>
      </c>
      <c r="M561">
        <v>3422</v>
      </c>
      <c r="N561">
        <v>3</v>
      </c>
      <c r="O561">
        <v>165</v>
      </c>
      <c r="P561">
        <v>631</v>
      </c>
      <c r="Q561">
        <v>1540</v>
      </c>
      <c r="R561">
        <v>901</v>
      </c>
      <c r="S561">
        <v>182</v>
      </c>
      <c r="T561">
        <v>8.7668000000000002E-4</v>
      </c>
      <c r="U561">
        <v>4.8217416999999999E-2</v>
      </c>
      <c r="V561">
        <v>0.18439509100000001</v>
      </c>
      <c r="W561">
        <v>0.45002922299999998</v>
      </c>
      <c r="X561">
        <v>0.26329631799999997</v>
      </c>
      <c r="Y561">
        <v>5.3185271999999999E-2</v>
      </c>
      <c r="Z561">
        <v>2</v>
      </c>
      <c r="AA561">
        <v>59</v>
      </c>
      <c r="AB561">
        <v>122</v>
      </c>
      <c r="AC561">
        <v>418</v>
      </c>
      <c r="AD561">
        <v>760</v>
      </c>
      <c r="AE561">
        <v>795</v>
      </c>
      <c r="AF561">
        <v>515</v>
      </c>
      <c r="AG561">
        <v>390</v>
      </c>
      <c r="AH561">
        <v>361</v>
      </c>
      <c r="AI561">
        <v>5.8445399999999998E-4</v>
      </c>
      <c r="AJ561">
        <v>1.7241379000000001E-2</v>
      </c>
      <c r="AK561">
        <v>3.5651665999999999E-2</v>
      </c>
      <c r="AL561">
        <v>0.122150789</v>
      </c>
      <c r="AM561">
        <v>0.222092344</v>
      </c>
      <c r="AN561">
        <v>0.23232028099999999</v>
      </c>
      <c r="AO561">
        <v>0.15049678599999999</v>
      </c>
      <c r="AP561">
        <v>0.11396844</v>
      </c>
      <c r="AQ561">
        <v>0.10549386299999999</v>
      </c>
      <c r="AR561">
        <v>8454</v>
      </c>
      <c r="AS561">
        <v>486</v>
      </c>
      <c r="AT561">
        <v>267</v>
      </c>
      <c r="AU561">
        <v>177</v>
      </c>
      <c r="AV561">
        <v>587</v>
      </c>
      <c r="AW561">
        <v>115</v>
      </c>
      <c r="AX561">
        <v>232</v>
      </c>
      <c r="AY561">
        <v>196</v>
      </c>
      <c r="AZ561">
        <v>345</v>
      </c>
      <c r="BA561">
        <v>327</v>
      </c>
      <c r="BB561">
        <v>1650</v>
      </c>
      <c r="BC561">
        <v>1895</v>
      </c>
      <c r="BD561">
        <v>613</v>
      </c>
      <c r="BE561">
        <v>875</v>
      </c>
      <c r="BF561">
        <v>493</v>
      </c>
      <c r="BG561">
        <v>127</v>
      </c>
      <c r="BH561">
        <v>69</v>
      </c>
      <c r="BI561">
        <v>41.6</v>
      </c>
      <c r="BJ561">
        <v>43</v>
      </c>
      <c r="BK561">
        <v>5.7487580000000003E-2</v>
      </c>
      <c r="BL561">
        <v>3.1582683E-2</v>
      </c>
      <c r="BM561">
        <v>2.0936835000000001E-2</v>
      </c>
      <c r="BN561">
        <v>6.9434587000000006E-2</v>
      </c>
      <c r="BO561">
        <v>1.3603028E-2</v>
      </c>
      <c r="BP561">
        <v>2.7442630999999999E-2</v>
      </c>
      <c r="BQ561">
        <v>2.3184290999999999E-2</v>
      </c>
      <c r="BR561">
        <v>4.0809084000000002E-2</v>
      </c>
      <c r="BS561">
        <v>3.8679915000000002E-2</v>
      </c>
      <c r="BT561">
        <v>0.19517388199999999</v>
      </c>
      <c r="BU561">
        <v>0.224154247</v>
      </c>
      <c r="BV561">
        <v>7.2510054000000004E-2</v>
      </c>
      <c r="BW561">
        <v>0.103501301</v>
      </c>
      <c r="BX561">
        <v>5.831559E-2</v>
      </c>
      <c r="BY561">
        <v>1.5022475E-2</v>
      </c>
      <c r="BZ561">
        <v>8.161817E-3</v>
      </c>
      <c r="CA561">
        <v>67</v>
      </c>
      <c r="CB561">
        <v>77</v>
      </c>
      <c r="CC561">
        <v>12</v>
      </c>
      <c r="CD561">
        <v>5.5555555999999999E-2</v>
      </c>
      <c r="CE561">
        <v>0.31018518499999997</v>
      </c>
      <c r="CF561">
        <v>0.35648148099999999</v>
      </c>
      <c r="CG561" t="s">
        <v>157</v>
      </c>
      <c r="CH561" t="s">
        <v>2108</v>
      </c>
      <c r="CI561" t="s">
        <v>2100</v>
      </c>
      <c r="CJ561" t="s">
        <v>2101</v>
      </c>
      <c r="CK561" t="s">
        <v>2102</v>
      </c>
      <c r="CL561" t="s">
        <v>2109</v>
      </c>
    </row>
    <row r="562" spans="1:90">
      <c r="A562" s="1">
        <v>43979</v>
      </c>
      <c r="B562" t="s">
        <v>1669</v>
      </c>
      <c r="C562">
        <v>2346</v>
      </c>
      <c r="D562" t="s">
        <v>371</v>
      </c>
      <c r="E562">
        <v>1</v>
      </c>
      <c r="F562" t="s">
        <v>255</v>
      </c>
      <c r="G562" t="s">
        <v>99</v>
      </c>
      <c r="H562">
        <v>29</v>
      </c>
      <c r="I562" t="s">
        <v>201</v>
      </c>
      <c r="J562" t="s">
        <v>198</v>
      </c>
      <c r="K562">
        <v>84</v>
      </c>
      <c r="L562">
        <v>406987.5</v>
      </c>
      <c r="M562">
        <v>1994</v>
      </c>
      <c r="N562">
        <v>1</v>
      </c>
      <c r="O562">
        <v>118</v>
      </c>
      <c r="P562">
        <v>371</v>
      </c>
      <c r="Q562">
        <v>863</v>
      </c>
      <c r="R562">
        <v>504</v>
      </c>
      <c r="S562">
        <v>137</v>
      </c>
      <c r="T562">
        <v>5.0150499999999996E-4</v>
      </c>
      <c r="U562">
        <v>5.9177532999999997E-2</v>
      </c>
      <c r="V562">
        <v>0.18605817499999999</v>
      </c>
      <c r="W562">
        <v>0.432798395</v>
      </c>
      <c r="X562">
        <v>0.25275827499999998</v>
      </c>
      <c r="Y562">
        <v>6.8706117999999997E-2</v>
      </c>
      <c r="Z562">
        <v>1</v>
      </c>
      <c r="AA562">
        <v>16</v>
      </c>
      <c r="AB562">
        <v>110</v>
      </c>
      <c r="AC562">
        <v>247</v>
      </c>
      <c r="AD562">
        <v>412</v>
      </c>
      <c r="AE562">
        <v>432</v>
      </c>
      <c r="AF562">
        <v>306</v>
      </c>
      <c r="AG562">
        <v>223</v>
      </c>
      <c r="AH562">
        <v>247</v>
      </c>
      <c r="AI562">
        <v>5.0150499999999996E-4</v>
      </c>
      <c r="AJ562">
        <v>8.0240720000000001E-3</v>
      </c>
      <c r="AK562">
        <v>5.5165496000000001E-2</v>
      </c>
      <c r="AL562">
        <v>0.123871615</v>
      </c>
      <c r="AM562">
        <v>0.20661985999999999</v>
      </c>
      <c r="AN562">
        <v>0.21664995000000001</v>
      </c>
      <c r="AO562">
        <v>0.15346038100000001</v>
      </c>
      <c r="AP562">
        <v>0.111835507</v>
      </c>
      <c r="AQ562">
        <v>0.123871615</v>
      </c>
      <c r="AR562">
        <v>5040</v>
      </c>
      <c r="AS562">
        <v>264</v>
      </c>
      <c r="AT562">
        <v>185</v>
      </c>
      <c r="AU562">
        <v>105</v>
      </c>
      <c r="AV562">
        <v>332</v>
      </c>
      <c r="AW562">
        <v>78</v>
      </c>
      <c r="AX562">
        <v>159</v>
      </c>
      <c r="AY562">
        <v>122</v>
      </c>
      <c r="AZ562">
        <v>266</v>
      </c>
      <c r="BA562">
        <v>229</v>
      </c>
      <c r="BB562">
        <v>916</v>
      </c>
      <c r="BC562">
        <v>1210</v>
      </c>
      <c r="BD562">
        <v>305</v>
      </c>
      <c r="BE562">
        <v>483</v>
      </c>
      <c r="BF562">
        <v>295</v>
      </c>
      <c r="BG562">
        <v>51</v>
      </c>
      <c r="BH562">
        <v>40</v>
      </c>
      <c r="BI562">
        <v>40.799999999999997</v>
      </c>
      <c r="BJ562">
        <v>43</v>
      </c>
      <c r="BK562">
        <v>5.2380952000000001E-2</v>
      </c>
      <c r="BL562">
        <v>3.6706348999999999E-2</v>
      </c>
      <c r="BM562">
        <v>2.0833332999999999E-2</v>
      </c>
      <c r="BN562">
        <v>6.5873016000000006E-2</v>
      </c>
      <c r="BO562">
        <v>1.5476190000000001E-2</v>
      </c>
      <c r="BP562">
        <v>3.1547618999999999E-2</v>
      </c>
      <c r="BQ562">
        <v>2.4206348999999999E-2</v>
      </c>
      <c r="BR562">
        <v>5.2777777999999997E-2</v>
      </c>
      <c r="BS562">
        <v>4.5436508E-2</v>
      </c>
      <c r="BT562">
        <v>0.181746032</v>
      </c>
      <c r="BU562">
        <v>0.24007936499999999</v>
      </c>
      <c r="BV562">
        <v>6.0515872999999998E-2</v>
      </c>
      <c r="BW562">
        <v>9.5833333000000007E-2</v>
      </c>
      <c r="BX562">
        <v>5.8531746000000003E-2</v>
      </c>
      <c r="BY562">
        <v>1.0119048E-2</v>
      </c>
      <c r="BZ562">
        <v>7.9365080000000001E-3</v>
      </c>
      <c r="CA562">
        <v>30</v>
      </c>
      <c r="CB562">
        <v>29</v>
      </c>
      <c r="CC562">
        <v>1</v>
      </c>
      <c r="CD562">
        <v>1.1904761999999999E-2</v>
      </c>
      <c r="CE562">
        <v>0.35714285699999998</v>
      </c>
      <c r="CF562">
        <v>0.34523809500000002</v>
      </c>
      <c r="CG562" t="s">
        <v>159</v>
      </c>
      <c r="CH562" t="s">
        <v>2110</v>
      </c>
      <c r="CI562" t="s">
        <v>2111</v>
      </c>
      <c r="CJ562" t="s">
        <v>167</v>
      </c>
      <c r="CK562" t="s">
        <v>2102</v>
      </c>
      <c r="CL562" t="s">
        <v>2112</v>
      </c>
    </row>
    <row r="563" spans="1:90">
      <c r="A563" s="1">
        <v>43959</v>
      </c>
      <c r="B563" t="s">
        <v>1670</v>
      </c>
      <c r="C563">
        <v>2342</v>
      </c>
      <c r="D563" t="s">
        <v>556</v>
      </c>
      <c r="E563">
        <v>1</v>
      </c>
      <c r="F563" t="s">
        <v>253</v>
      </c>
      <c r="G563" t="s">
        <v>94</v>
      </c>
      <c r="H563">
        <v>48</v>
      </c>
      <c r="I563" t="s">
        <v>201</v>
      </c>
      <c r="J563" t="s">
        <v>187</v>
      </c>
      <c r="K563">
        <v>283</v>
      </c>
      <c r="L563">
        <v>217871.27559999999</v>
      </c>
      <c r="M563">
        <v>4765</v>
      </c>
      <c r="N563">
        <v>15</v>
      </c>
      <c r="O563">
        <v>446</v>
      </c>
      <c r="P563">
        <v>1417</v>
      </c>
      <c r="Q563">
        <v>2422</v>
      </c>
      <c r="R563">
        <v>397</v>
      </c>
      <c r="S563">
        <v>68</v>
      </c>
      <c r="T563">
        <v>3.1479540000000001E-3</v>
      </c>
      <c r="U563">
        <v>9.3599161E-2</v>
      </c>
      <c r="V563">
        <v>0.29737670500000002</v>
      </c>
      <c r="W563">
        <v>0.508289612</v>
      </c>
      <c r="X563">
        <v>8.3315844999999999E-2</v>
      </c>
      <c r="Y563">
        <v>1.4270724E-2</v>
      </c>
      <c r="Z563">
        <v>20</v>
      </c>
      <c r="AA563">
        <v>90</v>
      </c>
      <c r="AB563">
        <v>373</v>
      </c>
      <c r="AC563">
        <v>889</v>
      </c>
      <c r="AD563">
        <v>1399</v>
      </c>
      <c r="AE563">
        <v>1193</v>
      </c>
      <c r="AF563">
        <v>489</v>
      </c>
      <c r="AG563">
        <v>205</v>
      </c>
      <c r="AH563">
        <v>107</v>
      </c>
      <c r="AI563">
        <v>4.1972720000000002E-3</v>
      </c>
      <c r="AJ563">
        <v>1.8887722999999999E-2</v>
      </c>
      <c r="AK563">
        <v>7.8279118999999994E-2</v>
      </c>
      <c r="AL563">
        <v>0.18656872999999999</v>
      </c>
      <c r="AM563">
        <v>0.293599161</v>
      </c>
      <c r="AN563">
        <v>0.25036726100000001</v>
      </c>
      <c r="AO563">
        <v>0.102623295</v>
      </c>
      <c r="AP563">
        <v>4.3022036E-2</v>
      </c>
      <c r="AQ563">
        <v>2.2455404000000002E-2</v>
      </c>
      <c r="AR563">
        <v>10599</v>
      </c>
      <c r="AS563">
        <v>681</v>
      </c>
      <c r="AT563">
        <v>346</v>
      </c>
      <c r="AU563">
        <v>239</v>
      </c>
      <c r="AV563">
        <v>645</v>
      </c>
      <c r="AW563">
        <v>127</v>
      </c>
      <c r="AX563">
        <v>263</v>
      </c>
      <c r="AY563">
        <v>213</v>
      </c>
      <c r="AZ563">
        <v>491</v>
      </c>
      <c r="BA563">
        <v>637</v>
      </c>
      <c r="BB563">
        <v>2108</v>
      </c>
      <c r="BC563">
        <v>2003</v>
      </c>
      <c r="BD563">
        <v>736</v>
      </c>
      <c r="BE563">
        <v>1126</v>
      </c>
      <c r="BF563">
        <v>719</v>
      </c>
      <c r="BG563">
        <v>177</v>
      </c>
      <c r="BH563">
        <v>88</v>
      </c>
      <c r="BI563">
        <v>41.3</v>
      </c>
      <c r="BJ563">
        <v>42</v>
      </c>
      <c r="BK563">
        <v>6.4251344000000002E-2</v>
      </c>
      <c r="BL563">
        <v>3.2644589000000002E-2</v>
      </c>
      <c r="BM563">
        <v>2.2549296999999999E-2</v>
      </c>
      <c r="BN563">
        <v>6.0854798000000002E-2</v>
      </c>
      <c r="BO563">
        <v>1.1982262E-2</v>
      </c>
      <c r="BP563">
        <v>2.4813662E-2</v>
      </c>
      <c r="BQ563">
        <v>2.0096235E-2</v>
      </c>
      <c r="BR563">
        <v>4.6325125000000002E-2</v>
      </c>
      <c r="BS563">
        <v>6.0100009000000003E-2</v>
      </c>
      <c r="BT563">
        <v>0.19888668700000001</v>
      </c>
      <c r="BU563">
        <v>0.18898009199999999</v>
      </c>
      <c r="BV563">
        <v>6.9440512999999995E-2</v>
      </c>
      <c r="BW563">
        <v>0.106236437</v>
      </c>
      <c r="BX563">
        <v>6.7836588000000003E-2</v>
      </c>
      <c r="BY563">
        <v>1.6699689E-2</v>
      </c>
      <c r="BZ563">
        <v>8.3026699999999998E-3</v>
      </c>
      <c r="CA563">
        <v>53</v>
      </c>
      <c r="CB563">
        <v>117</v>
      </c>
      <c r="CC563">
        <v>18</v>
      </c>
      <c r="CD563">
        <v>6.3604240000000006E-2</v>
      </c>
      <c r="CE563">
        <v>0.187279152</v>
      </c>
      <c r="CF563">
        <v>0.41342756200000003</v>
      </c>
      <c r="CG563" t="s">
        <v>158</v>
      </c>
      <c r="CH563" t="s">
        <v>2099</v>
      </c>
      <c r="CI563" t="s">
        <v>2100</v>
      </c>
      <c r="CJ563" t="s">
        <v>2101</v>
      </c>
      <c r="CK563" t="s">
        <v>2102</v>
      </c>
      <c r="CL563" t="s">
        <v>2103</v>
      </c>
    </row>
    <row r="564" spans="1:90">
      <c r="A564" s="1">
        <v>43980</v>
      </c>
      <c r="B564" t="s">
        <v>1671</v>
      </c>
      <c r="C564">
        <v>5422</v>
      </c>
      <c r="D564" t="s">
        <v>721</v>
      </c>
      <c r="E564">
        <v>1</v>
      </c>
      <c r="F564" t="s">
        <v>255</v>
      </c>
      <c r="G564" t="s">
        <v>131</v>
      </c>
      <c r="H564">
        <v>46</v>
      </c>
      <c r="I564" t="s">
        <v>201</v>
      </c>
      <c r="J564" t="s">
        <v>205</v>
      </c>
      <c r="K564">
        <v>130</v>
      </c>
      <c r="L564">
        <v>531445.74620000005</v>
      </c>
      <c r="M564">
        <v>2544</v>
      </c>
      <c r="N564">
        <v>1</v>
      </c>
      <c r="O564">
        <v>164</v>
      </c>
      <c r="P564">
        <v>343</v>
      </c>
      <c r="Q564">
        <v>1330</v>
      </c>
      <c r="R564">
        <v>544</v>
      </c>
      <c r="S564">
        <v>162</v>
      </c>
      <c r="T564">
        <v>3.93082E-4</v>
      </c>
      <c r="U564">
        <v>6.4465409000000001E-2</v>
      </c>
      <c r="V564">
        <v>0.13482704400000001</v>
      </c>
      <c r="W564">
        <v>0.52279874199999998</v>
      </c>
      <c r="X564">
        <v>0.213836478</v>
      </c>
      <c r="Y564">
        <v>6.3679244999999995E-2</v>
      </c>
      <c r="Z564">
        <v>6</v>
      </c>
      <c r="AA564">
        <v>25</v>
      </c>
      <c r="AB564">
        <v>138</v>
      </c>
      <c r="AC564">
        <v>229</v>
      </c>
      <c r="AD564">
        <v>544</v>
      </c>
      <c r="AE564">
        <v>659</v>
      </c>
      <c r="AF564">
        <v>412</v>
      </c>
      <c r="AG564">
        <v>261</v>
      </c>
      <c r="AH564">
        <v>270</v>
      </c>
      <c r="AI564">
        <v>2.3584909999999999E-3</v>
      </c>
      <c r="AJ564">
        <v>9.8270440000000001E-3</v>
      </c>
      <c r="AK564">
        <v>5.4245282999999998E-2</v>
      </c>
      <c r="AL564">
        <v>9.0015723000000006E-2</v>
      </c>
      <c r="AM564">
        <v>0.213836478</v>
      </c>
      <c r="AN564">
        <v>0.259040881</v>
      </c>
      <c r="AO564">
        <v>0.16194968600000001</v>
      </c>
      <c r="AP564">
        <v>0.10259434000000001</v>
      </c>
      <c r="AQ564">
        <v>0.10613207500000001</v>
      </c>
      <c r="AR564">
        <v>6242</v>
      </c>
      <c r="AS564">
        <v>303</v>
      </c>
      <c r="AT564">
        <v>171</v>
      </c>
      <c r="AU564">
        <v>130</v>
      </c>
      <c r="AV564">
        <v>431</v>
      </c>
      <c r="AW564">
        <v>103</v>
      </c>
      <c r="AX564">
        <v>180</v>
      </c>
      <c r="AY564">
        <v>139</v>
      </c>
      <c r="AZ564">
        <v>255</v>
      </c>
      <c r="BA564">
        <v>174</v>
      </c>
      <c r="BB564">
        <v>1001</v>
      </c>
      <c r="BC564">
        <v>1346</v>
      </c>
      <c r="BD564">
        <v>394</v>
      </c>
      <c r="BE564">
        <v>809</v>
      </c>
      <c r="BF564">
        <v>597</v>
      </c>
      <c r="BG564">
        <v>138</v>
      </c>
      <c r="BH564">
        <v>71</v>
      </c>
      <c r="BI564">
        <v>44.7</v>
      </c>
      <c r="BJ564">
        <v>47</v>
      </c>
      <c r="BK564">
        <v>4.8542134000000001E-2</v>
      </c>
      <c r="BL564">
        <v>2.7395065999999999E-2</v>
      </c>
      <c r="BM564">
        <v>2.0826658000000001E-2</v>
      </c>
      <c r="BN564">
        <v>6.9048382000000005E-2</v>
      </c>
      <c r="BO564">
        <v>1.6501121000000001E-2</v>
      </c>
      <c r="BP564">
        <v>2.8836911E-2</v>
      </c>
      <c r="BQ564">
        <v>2.2268504000000001E-2</v>
      </c>
      <c r="BR564">
        <v>4.0852290999999999E-2</v>
      </c>
      <c r="BS564">
        <v>2.7875680999999999E-2</v>
      </c>
      <c r="BT564">
        <v>0.16036526800000001</v>
      </c>
      <c r="BU564">
        <v>0.21563601399999999</v>
      </c>
      <c r="BV564">
        <v>6.3120794999999993E-2</v>
      </c>
      <c r="BW564">
        <v>0.129605896</v>
      </c>
      <c r="BX564">
        <v>9.5642422000000005E-2</v>
      </c>
      <c r="BY564">
        <v>2.2108299000000001E-2</v>
      </c>
      <c r="BZ564">
        <v>1.1374558999999999E-2</v>
      </c>
      <c r="CA564">
        <v>33</v>
      </c>
      <c r="CB564">
        <v>41</v>
      </c>
      <c r="CC564">
        <v>2</v>
      </c>
      <c r="CD564">
        <v>1.5384615000000001E-2</v>
      </c>
      <c r="CE564">
        <v>0.25384615399999999</v>
      </c>
      <c r="CF564">
        <v>0.31538461499999998</v>
      </c>
      <c r="CG564" t="s">
        <v>164</v>
      </c>
      <c r="CH564" t="s">
        <v>2108</v>
      </c>
      <c r="CI564" t="s">
        <v>2104</v>
      </c>
      <c r="CJ564" t="s">
        <v>2101</v>
      </c>
      <c r="CK564" t="s">
        <v>2105</v>
      </c>
      <c r="CL564" t="s">
        <v>2109</v>
      </c>
    </row>
    <row r="565" spans="1:90">
      <c r="A565" s="1">
        <v>43970</v>
      </c>
      <c r="B565" t="s">
        <v>1672</v>
      </c>
      <c r="C565">
        <v>1549</v>
      </c>
      <c r="D565" t="s">
        <v>983</v>
      </c>
      <c r="E565">
        <v>1</v>
      </c>
      <c r="F565" t="s">
        <v>253</v>
      </c>
      <c r="G565" t="s">
        <v>130</v>
      </c>
      <c r="H565">
        <v>31</v>
      </c>
      <c r="I565" t="s">
        <v>228</v>
      </c>
      <c r="J565" t="s">
        <v>220</v>
      </c>
      <c r="K565">
        <v>164</v>
      </c>
      <c r="L565">
        <v>519990.18290000001</v>
      </c>
      <c r="M565">
        <v>3098</v>
      </c>
      <c r="N565">
        <v>5</v>
      </c>
      <c r="O565">
        <v>270</v>
      </c>
      <c r="P565">
        <v>893</v>
      </c>
      <c r="Q565">
        <v>1162</v>
      </c>
      <c r="R565">
        <v>580</v>
      </c>
      <c r="S565">
        <v>188</v>
      </c>
      <c r="T565">
        <v>1.613944E-3</v>
      </c>
      <c r="U565">
        <v>8.7153001999999993E-2</v>
      </c>
      <c r="V565">
        <v>0.28825048399999997</v>
      </c>
      <c r="W565">
        <v>0.37508069700000002</v>
      </c>
      <c r="X565">
        <v>0.18721756000000001</v>
      </c>
      <c r="Y565">
        <v>6.0684311999999997E-2</v>
      </c>
      <c r="Z565">
        <v>18</v>
      </c>
      <c r="AA565">
        <v>57</v>
      </c>
      <c r="AB565">
        <v>279</v>
      </c>
      <c r="AC565">
        <v>585</v>
      </c>
      <c r="AD565">
        <v>612</v>
      </c>
      <c r="AE565">
        <v>598</v>
      </c>
      <c r="AF565">
        <v>440</v>
      </c>
      <c r="AG565">
        <v>258</v>
      </c>
      <c r="AH565">
        <v>251</v>
      </c>
      <c r="AI565">
        <v>5.8101999999999997E-3</v>
      </c>
      <c r="AJ565">
        <v>1.8398966999999999E-2</v>
      </c>
      <c r="AK565">
        <v>9.0058102000000001E-2</v>
      </c>
      <c r="AL565">
        <v>0.18883150400000001</v>
      </c>
      <c r="AM565">
        <v>0.19754680399999999</v>
      </c>
      <c r="AN565">
        <v>0.19302775999999999</v>
      </c>
      <c r="AO565">
        <v>0.14202711400000001</v>
      </c>
      <c r="AP565">
        <v>8.3279535000000002E-2</v>
      </c>
      <c r="AQ565">
        <v>8.1020013000000002E-2</v>
      </c>
      <c r="AR565">
        <v>7411</v>
      </c>
      <c r="AS565">
        <v>504</v>
      </c>
      <c r="AT565">
        <v>255</v>
      </c>
      <c r="AU565">
        <v>169</v>
      </c>
      <c r="AV565">
        <v>471</v>
      </c>
      <c r="AW565">
        <v>85</v>
      </c>
      <c r="AX565">
        <v>158</v>
      </c>
      <c r="AY565">
        <v>150</v>
      </c>
      <c r="AZ565">
        <v>343</v>
      </c>
      <c r="BA565">
        <v>312</v>
      </c>
      <c r="BB565">
        <v>1642</v>
      </c>
      <c r="BC565">
        <v>1431</v>
      </c>
      <c r="BD565">
        <v>481</v>
      </c>
      <c r="BE565">
        <v>668</v>
      </c>
      <c r="BF565">
        <v>488</v>
      </c>
      <c r="BG565">
        <v>157</v>
      </c>
      <c r="BH565">
        <v>97</v>
      </c>
      <c r="BI565">
        <v>41.1</v>
      </c>
      <c r="BJ565">
        <v>41</v>
      </c>
      <c r="BK565">
        <v>6.8007017000000003E-2</v>
      </c>
      <c r="BL565">
        <v>3.4408312000000003E-2</v>
      </c>
      <c r="BM565">
        <v>2.2803940000000002E-2</v>
      </c>
      <c r="BN565">
        <v>6.3554176000000004E-2</v>
      </c>
      <c r="BO565">
        <v>1.1469437000000001E-2</v>
      </c>
      <c r="BP565">
        <v>2.1319660000000001E-2</v>
      </c>
      <c r="BQ565">
        <v>2.0240184000000001E-2</v>
      </c>
      <c r="BR565">
        <v>4.6282552999999997E-2</v>
      </c>
      <c r="BS565">
        <v>4.2099582000000003E-2</v>
      </c>
      <c r="BT565">
        <v>0.221562542</v>
      </c>
      <c r="BU565">
        <v>0.19309135099999999</v>
      </c>
      <c r="BV565">
        <v>6.4903522000000005E-2</v>
      </c>
      <c r="BW565">
        <v>9.0136283999999997E-2</v>
      </c>
      <c r="BX565">
        <v>6.5848063999999998E-2</v>
      </c>
      <c r="BY565">
        <v>2.1184725000000001E-2</v>
      </c>
      <c r="BZ565">
        <v>1.3088651999999999E-2</v>
      </c>
      <c r="CA565">
        <v>44</v>
      </c>
      <c r="CB565">
        <v>36</v>
      </c>
      <c r="CC565">
        <v>49</v>
      </c>
      <c r="CD565">
        <v>0.29878048800000001</v>
      </c>
      <c r="CE565">
        <v>0.26829268299999998</v>
      </c>
      <c r="CF565">
        <v>0.21951219499999999</v>
      </c>
      <c r="CG565" t="s">
        <v>163</v>
      </c>
      <c r="CH565" t="s">
        <v>2099</v>
      </c>
      <c r="CI565" t="s">
        <v>2104</v>
      </c>
      <c r="CJ565" t="s">
        <v>2101</v>
      </c>
      <c r="CK565" t="s">
        <v>2105</v>
      </c>
      <c r="CL565" t="s">
        <v>2103</v>
      </c>
    </row>
    <row r="566" spans="1:90">
      <c r="A566" s="1">
        <v>43981</v>
      </c>
      <c r="B566" t="s">
        <v>1673</v>
      </c>
      <c r="C566">
        <v>2342</v>
      </c>
      <c r="D566" t="s">
        <v>444</v>
      </c>
      <c r="E566">
        <v>1</v>
      </c>
      <c r="F566" t="s">
        <v>253</v>
      </c>
      <c r="G566" t="s">
        <v>68</v>
      </c>
      <c r="H566">
        <v>43</v>
      </c>
      <c r="I566" t="s">
        <v>201</v>
      </c>
      <c r="J566" t="s">
        <v>181</v>
      </c>
      <c r="K566">
        <v>170</v>
      </c>
      <c r="L566">
        <v>238859.99410000001</v>
      </c>
      <c r="M566">
        <v>3770</v>
      </c>
      <c r="N566">
        <v>6</v>
      </c>
      <c r="O566">
        <v>422</v>
      </c>
      <c r="P566">
        <v>841</v>
      </c>
      <c r="Q566">
        <v>2183</v>
      </c>
      <c r="R566">
        <v>259</v>
      </c>
      <c r="S566">
        <v>59</v>
      </c>
      <c r="T566">
        <v>1.591512E-3</v>
      </c>
      <c r="U566">
        <v>0.11193634</v>
      </c>
      <c r="V566">
        <v>0.22307692300000001</v>
      </c>
      <c r="W566">
        <v>0.57904509299999996</v>
      </c>
      <c r="X566">
        <v>6.8700264999999996E-2</v>
      </c>
      <c r="Y566">
        <v>1.5649867000000001E-2</v>
      </c>
      <c r="Z566">
        <v>17</v>
      </c>
      <c r="AA566">
        <v>133</v>
      </c>
      <c r="AB566">
        <v>381</v>
      </c>
      <c r="AC566">
        <v>497</v>
      </c>
      <c r="AD566">
        <v>1221</v>
      </c>
      <c r="AE566">
        <v>1125</v>
      </c>
      <c r="AF566">
        <v>261</v>
      </c>
      <c r="AG566">
        <v>88</v>
      </c>
      <c r="AH566">
        <v>47</v>
      </c>
      <c r="AI566">
        <v>4.5092839999999997E-3</v>
      </c>
      <c r="AJ566">
        <v>3.5278515000000003E-2</v>
      </c>
      <c r="AK566">
        <v>0.10106100799999999</v>
      </c>
      <c r="AL566">
        <v>0.13183023899999999</v>
      </c>
      <c r="AM566">
        <v>0.323872679</v>
      </c>
      <c r="AN566">
        <v>0.29840848800000003</v>
      </c>
      <c r="AO566">
        <v>6.9230768999999998E-2</v>
      </c>
      <c r="AP566">
        <v>2.3342175E-2</v>
      </c>
      <c r="AQ566">
        <v>1.2466843999999999E-2</v>
      </c>
      <c r="AR566">
        <v>9181</v>
      </c>
      <c r="AS566">
        <v>698</v>
      </c>
      <c r="AT566">
        <v>385</v>
      </c>
      <c r="AU566">
        <v>227</v>
      </c>
      <c r="AV566">
        <v>613</v>
      </c>
      <c r="AW566">
        <v>143</v>
      </c>
      <c r="AX566">
        <v>242</v>
      </c>
      <c r="AY566">
        <v>249</v>
      </c>
      <c r="AZ566">
        <v>597</v>
      </c>
      <c r="BA566">
        <v>628</v>
      </c>
      <c r="BB566">
        <v>1980</v>
      </c>
      <c r="BC566">
        <v>1603</v>
      </c>
      <c r="BD566">
        <v>461</v>
      </c>
      <c r="BE566">
        <v>749</v>
      </c>
      <c r="BF566">
        <v>424</v>
      </c>
      <c r="BG566">
        <v>124</v>
      </c>
      <c r="BH566">
        <v>58</v>
      </c>
      <c r="BI566">
        <v>37</v>
      </c>
      <c r="BJ566">
        <v>35</v>
      </c>
      <c r="BK566">
        <v>7.6026576999999998E-2</v>
      </c>
      <c r="BL566">
        <v>4.1934430000000002E-2</v>
      </c>
      <c r="BM566">
        <v>2.4724975E-2</v>
      </c>
      <c r="BN566">
        <v>6.6768326000000003E-2</v>
      </c>
      <c r="BO566">
        <v>1.5575645000000001E-2</v>
      </c>
      <c r="BP566">
        <v>2.6358784E-2</v>
      </c>
      <c r="BQ566">
        <v>2.7121229E-2</v>
      </c>
      <c r="BR566">
        <v>6.5025596000000005E-2</v>
      </c>
      <c r="BS566">
        <v>6.8402135000000003E-2</v>
      </c>
      <c r="BT566">
        <v>0.215662782</v>
      </c>
      <c r="BU566">
        <v>0.17459971699999999</v>
      </c>
      <c r="BV566">
        <v>5.0212395E-2</v>
      </c>
      <c r="BW566">
        <v>8.1581527000000001E-2</v>
      </c>
      <c r="BX566">
        <v>4.6182332999999999E-2</v>
      </c>
      <c r="BY566">
        <v>1.3506153999999999E-2</v>
      </c>
      <c r="BZ566">
        <v>6.317395E-3</v>
      </c>
      <c r="CA566">
        <v>12</v>
      </c>
      <c r="CB566">
        <v>43</v>
      </c>
      <c r="CC566">
        <v>33</v>
      </c>
      <c r="CD566">
        <v>0.194117647</v>
      </c>
      <c r="CE566">
        <v>7.0588234999999999E-2</v>
      </c>
      <c r="CF566">
        <v>0.25294117599999999</v>
      </c>
      <c r="CG566" t="s">
        <v>158</v>
      </c>
      <c r="CH566" t="s">
        <v>2099</v>
      </c>
      <c r="CI566" t="s">
        <v>2100</v>
      </c>
      <c r="CJ566" t="s">
        <v>2101</v>
      </c>
      <c r="CK566" t="s">
        <v>2102</v>
      </c>
      <c r="CL566" t="s">
        <v>2103</v>
      </c>
    </row>
    <row r="567" spans="1:90">
      <c r="A567" s="1">
        <v>43981</v>
      </c>
      <c r="B567" t="s">
        <v>1674</v>
      </c>
      <c r="C567">
        <v>1549</v>
      </c>
      <c r="D567" t="s">
        <v>966</v>
      </c>
      <c r="E567">
        <v>1</v>
      </c>
      <c r="F567" t="s">
        <v>255</v>
      </c>
      <c r="G567" t="s">
        <v>128</v>
      </c>
      <c r="H567">
        <v>29</v>
      </c>
      <c r="I567" t="s">
        <v>228</v>
      </c>
      <c r="J567" t="s">
        <v>225</v>
      </c>
      <c r="K567">
        <v>102</v>
      </c>
      <c r="L567">
        <v>639376.4706</v>
      </c>
      <c r="M567">
        <v>2394</v>
      </c>
      <c r="N567">
        <v>10</v>
      </c>
      <c r="O567">
        <v>227</v>
      </c>
      <c r="P567">
        <v>422</v>
      </c>
      <c r="Q567">
        <v>930</v>
      </c>
      <c r="R567">
        <v>617</v>
      </c>
      <c r="S567">
        <v>188</v>
      </c>
      <c r="T567">
        <v>4.177109E-3</v>
      </c>
      <c r="U567">
        <v>9.4820383999999994E-2</v>
      </c>
      <c r="V567">
        <v>0.176274018</v>
      </c>
      <c r="W567">
        <v>0.38847117799999997</v>
      </c>
      <c r="X567">
        <v>0.25772765199999997</v>
      </c>
      <c r="Y567">
        <v>7.8529657000000003E-2</v>
      </c>
      <c r="Z567">
        <v>12</v>
      </c>
      <c r="AA567">
        <v>51</v>
      </c>
      <c r="AB567">
        <v>190</v>
      </c>
      <c r="AC567">
        <v>287</v>
      </c>
      <c r="AD567">
        <v>445</v>
      </c>
      <c r="AE567">
        <v>450</v>
      </c>
      <c r="AF567">
        <v>362</v>
      </c>
      <c r="AG567">
        <v>291</v>
      </c>
      <c r="AH567">
        <v>306</v>
      </c>
      <c r="AI567">
        <v>5.0125309999999998E-3</v>
      </c>
      <c r="AJ567">
        <v>2.1303257999999999E-2</v>
      </c>
      <c r="AK567">
        <v>7.9365079000000005E-2</v>
      </c>
      <c r="AL567">
        <v>0.119883041</v>
      </c>
      <c r="AM567">
        <v>0.18588136999999999</v>
      </c>
      <c r="AN567">
        <v>0.18796992500000001</v>
      </c>
      <c r="AO567">
        <v>0.15121136199999999</v>
      </c>
      <c r="AP567">
        <v>0.121553885</v>
      </c>
      <c r="AQ567">
        <v>0.127819549</v>
      </c>
      <c r="AR567">
        <v>5604</v>
      </c>
      <c r="AS567">
        <v>301</v>
      </c>
      <c r="AT567">
        <v>176</v>
      </c>
      <c r="AU567">
        <v>132</v>
      </c>
      <c r="AV567">
        <v>367</v>
      </c>
      <c r="AW567">
        <v>64</v>
      </c>
      <c r="AX567">
        <v>138</v>
      </c>
      <c r="AY567">
        <v>97</v>
      </c>
      <c r="AZ567">
        <v>207</v>
      </c>
      <c r="BA567">
        <v>196</v>
      </c>
      <c r="BB567">
        <v>902</v>
      </c>
      <c r="BC567">
        <v>1239</v>
      </c>
      <c r="BD567">
        <v>398</v>
      </c>
      <c r="BE567">
        <v>659</v>
      </c>
      <c r="BF567">
        <v>514</v>
      </c>
      <c r="BG567">
        <v>144</v>
      </c>
      <c r="BH567">
        <v>70</v>
      </c>
      <c r="BI567">
        <v>44.7</v>
      </c>
      <c r="BJ567">
        <v>47</v>
      </c>
      <c r="BK567">
        <v>5.3711635000000001E-2</v>
      </c>
      <c r="BL567">
        <v>3.1406138E-2</v>
      </c>
      <c r="BM567">
        <v>2.3554604E-2</v>
      </c>
      <c r="BN567">
        <v>6.5488935999999998E-2</v>
      </c>
      <c r="BO567">
        <v>1.1420414E-2</v>
      </c>
      <c r="BP567">
        <v>2.4625267999999999E-2</v>
      </c>
      <c r="BQ567">
        <v>1.7309064999999998E-2</v>
      </c>
      <c r="BR567">
        <v>3.6937901000000002E-2</v>
      </c>
      <c r="BS567">
        <v>3.4975017999999997E-2</v>
      </c>
      <c r="BT567">
        <v>0.16095646</v>
      </c>
      <c r="BU567">
        <v>0.221092077</v>
      </c>
      <c r="BV567">
        <v>7.1020700000000006E-2</v>
      </c>
      <c r="BW567">
        <v>0.11759457500000001</v>
      </c>
      <c r="BX567">
        <v>9.1720200000000002E-2</v>
      </c>
      <c r="BY567">
        <v>2.5695931000000002E-2</v>
      </c>
      <c r="BZ567">
        <v>1.2491077999999999E-2</v>
      </c>
      <c r="CA567">
        <v>58</v>
      </c>
      <c r="CB567">
        <v>21</v>
      </c>
      <c r="CC567">
        <v>3</v>
      </c>
      <c r="CD567">
        <v>2.9411764999999999E-2</v>
      </c>
      <c r="CE567">
        <v>0.56862745100000001</v>
      </c>
      <c r="CF567">
        <v>0.20588235299999999</v>
      </c>
      <c r="CG567" t="s">
        <v>163</v>
      </c>
      <c r="CH567" t="s">
        <v>2099</v>
      </c>
      <c r="CI567" t="s">
        <v>2104</v>
      </c>
      <c r="CJ567" t="s">
        <v>2101</v>
      </c>
      <c r="CK567" t="s">
        <v>2105</v>
      </c>
      <c r="CL567" t="s">
        <v>2103</v>
      </c>
    </row>
    <row r="568" spans="1:90">
      <c r="A568" s="1">
        <v>43977</v>
      </c>
      <c r="B568" t="s">
        <v>1675</v>
      </c>
      <c r="C568">
        <v>6825</v>
      </c>
      <c r="D568" t="s">
        <v>261</v>
      </c>
      <c r="E568">
        <v>1</v>
      </c>
      <c r="F568" t="s">
        <v>255</v>
      </c>
      <c r="G568" t="s">
        <v>58</v>
      </c>
      <c r="H568">
        <v>43</v>
      </c>
      <c r="I568" t="s">
        <v>201</v>
      </c>
      <c r="J568" t="s">
        <v>211</v>
      </c>
      <c r="K568">
        <v>216</v>
      </c>
      <c r="L568">
        <v>319460.90279999998</v>
      </c>
      <c r="M568">
        <v>3422</v>
      </c>
      <c r="N568">
        <v>3</v>
      </c>
      <c r="O568">
        <v>165</v>
      </c>
      <c r="P568">
        <v>631</v>
      </c>
      <c r="Q568">
        <v>1540</v>
      </c>
      <c r="R568">
        <v>901</v>
      </c>
      <c r="S568">
        <v>182</v>
      </c>
      <c r="T568">
        <v>8.7668000000000002E-4</v>
      </c>
      <c r="U568">
        <v>4.8217416999999999E-2</v>
      </c>
      <c r="V568">
        <v>0.18439509100000001</v>
      </c>
      <c r="W568">
        <v>0.45002922299999998</v>
      </c>
      <c r="X568">
        <v>0.26329631799999997</v>
      </c>
      <c r="Y568">
        <v>5.3185271999999999E-2</v>
      </c>
      <c r="Z568">
        <v>2</v>
      </c>
      <c r="AA568">
        <v>59</v>
      </c>
      <c r="AB568">
        <v>122</v>
      </c>
      <c r="AC568">
        <v>418</v>
      </c>
      <c r="AD568">
        <v>760</v>
      </c>
      <c r="AE568">
        <v>795</v>
      </c>
      <c r="AF568">
        <v>515</v>
      </c>
      <c r="AG568">
        <v>390</v>
      </c>
      <c r="AH568">
        <v>361</v>
      </c>
      <c r="AI568">
        <v>5.8445399999999998E-4</v>
      </c>
      <c r="AJ568">
        <v>1.7241379000000001E-2</v>
      </c>
      <c r="AK568">
        <v>3.5651665999999999E-2</v>
      </c>
      <c r="AL568">
        <v>0.122150789</v>
      </c>
      <c r="AM568">
        <v>0.222092344</v>
      </c>
      <c r="AN568">
        <v>0.23232028099999999</v>
      </c>
      <c r="AO568">
        <v>0.15049678599999999</v>
      </c>
      <c r="AP568">
        <v>0.11396844</v>
      </c>
      <c r="AQ568">
        <v>0.10549386299999999</v>
      </c>
      <c r="AR568">
        <v>8454</v>
      </c>
      <c r="AS568">
        <v>486</v>
      </c>
      <c r="AT568">
        <v>267</v>
      </c>
      <c r="AU568">
        <v>177</v>
      </c>
      <c r="AV568">
        <v>587</v>
      </c>
      <c r="AW568">
        <v>115</v>
      </c>
      <c r="AX568">
        <v>232</v>
      </c>
      <c r="AY568">
        <v>196</v>
      </c>
      <c r="AZ568">
        <v>345</v>
      </c>
      <c r="BA568">
        <v>327</v>
      </c>
      <c r="BB568">
        <v>1650</v>
      </c>
      <c r="BC568">
        <v>1895</v>
      </c>
      <c r="BD568">
        <v>613</v>
      </c>
      <c r="BE568">
        <v>875</v>
      </c>
      <c r="BF568">
        <v>493</v>
      </c>
      <c r="BG568">
        <v>127</v>
      </c>
      <c r="BH568">
        <v>69</v>
      </c>
      <c r="BI568">
        <v>41.6</v>
      </c>
      <c r="BJ568">
        <v>43</v>
      </c>
      <c r="BK568">
        <v>5.7487580000000003E-2</v>
      </c>
      <c r="BL568">
        <v>3.1582683E-2</v>
      </c>
      <c r="BM568">
        <v>2.0936835000000001E-2</v>
      </c>
      <c r="BN568">
        <v>6.9434587000000006E-2</v>
      </c>
      <c r="BO568">
        <v>1.3603028E-2</v>
      </c>
      <c r="BP568">
        <v>2.7442630999999999E-2</v>
      </c>
      <c r="BQ568">
        <v>2.3184290999999999E-2</v>
      </c>
      <c r="BR568">
        <v>4.0809084000000002E-2</v>
      </c>
      <c r="BS568">
        <v>3.8679915000000002E-2</v>
      </c>
      <c r="BT568">
        <v>0.19517388199999999</v>
      </c>
      <c r="BU568">
        <v>0.224154247</v>
      </c>
      <c r="BV568">
        <v>7.2510054000000004E-2</v>
      </c>
      <c r="BW568">
        <v>0.103501301</v>
      </c>
      <c r="BX568">
        <v>5.831559E-2</v>
      </c>
      <c r="BY568">
        <v>1.5022475E-2</v>
      </c>
      <c r="BZ568">
        <v>8.161817E-3</v>
      </c>
      <c r="CA568">
        <v>67</v>
      </c>
      <c r="CB568">
        <v>77</v>
      </c>
      <c r="CC568">
        <v>12</v>
      </c>
      <c r="CD568">
        <v>5.5555555999999999E-2</v>
      </c>
      <c r="CE568">
        <v>0.31018518499999997</v>
      </c>
      <c r="CF568">
        <v>0.35648148099999999</v>
      </c>
      <c r="CG568" t="s">
        <v>162</v>
      </c>
      <c r="CH568" t="s">
        <v>2113</v>
      </c>
      <c r="CI568" t="s">
        <v>2111</v>
      </c>
      <c r="CJ568" t="s">
        <v>2114</v>
      </c>
      <c r="CK568" t="s">
        <v>2105</v>
      </c>
      <c r="CL568" t="s">
        <v>2112</v>
      </c>
    </row>
    <row r="569" spans="1:90">
      <c r="A569" s="1">
        <v>43969</v>
      </c>
      <c r="B569" t="s">
        <v>1676</v>
      </c>
      <c r="C569">
        <v>9559</v>
      </c>
      <c r="D569" t="s">
        <v>999</v>
      </c>
      <c r="E569">
        <v>3</v>
      </c>
      <c r="F569" t="s">
        <v>253</v>
      </c>
      <c r="G569" t="s">
        <v>119</v>
      </c>
      <c r="H569">
        <v>33</v>
      </c>
      <c r="I569" t="s">
        <v>228</v>
      </c>
      <c r="J569" t="s">
        <v>214</v>
      </c>
      <c r="K569">
        <v>99</v>
      </c>
      <c r="L569">
        <v>538599.75760000001</v>
      </c>
      <c r="M569">
        <v>2381</v>
      </c>
      <c r="N569">
        <v>8</v>
      </c>
      <c r="O569">
        <v>403</v>
      </c>
      <c r="P569">
        <v>559</v>
      </c>
      <c r="Q569">
        <v>1032</v>
      </c>
      <c r="R569">
        <v>286</v>
      </c>
      <c r="S569">
        <v>93</v>
      </c>
      <c r="T569">
        <v>3.3599329999999998E-3</v>
      </c>
      <c r="U569">
        <v>0.169256615</v>
      </c>
      <c r="V569">
        <v>0.23477530399999999</v>
      </c>
      <c r="W569">
        <v>0.43343133099999998</v>
      </c>
      <c r="X569">
        <v>0.12011759800000001</v>
      </c>
      <c r="Y569">
        <v>3.9059218999999999E-2</v>
      </c>
      <c r="Z569">
        <v>18</v>
      </c>
      <c r="AA569">
        <v>144</v>
      </c>
      <c r="AB569">
        <v>303</v>
      </c>
      <c r="AC569">
        <v>345</v>
      </c>
      <c r="AD569">
        <v>546</v>
      </c>
      <c r="AE569">
        <v>573</v>
      </c>
      <c r="AF569">
        <v>219</v>
      </c>
      <c r="AG569">
        <v>107</v>
      </c>
      <c r="AH569">
        <v>126</v>
      </c>
      <c r="AI569">
        <v>7.5598490000000004E-3</v>
      </c>
      <c r="AJ569">
        <v>6.0478789999999998E-2</v>
      </c>
      <c r="AK569">
        <v>0.12725745499999999</v>
      </c>
      <c r="AL569">
        <v>0.144897102</v>
      </c>
      <c r="AM569">
        <v>0.229315414</v>
      </c>
      <c r="AN569">
        <v>0.24065518699999999</v>
      </c>
      <c r="AO569">
        <v>9.1978160000000003E-2</v>
      </c>
      <c r="AP569">
        <v>4.4939101000000002E-2</v>
      </c>
      <c r="AQ569">
        <v>5.2918941999999997E-2</v>
      </c>
      <c r="AR569">
        <v>5614</v>
      </c>
      <c r="AS569">
        <v>370</v>
      </c>
      <c r="AT569">
        <v>220</v>
      </c>
      <c r="AU569">
        <v>125</v>
      </c>
      <c r="AV569">
        <v>300</v>
      </c>
      <c r="AW569">
        <v>71</v>
      </c>
      <c r="AX569">
        <v>138</v>
      </c>
      <c r="AY569">
        <v>122</v>
      </c>
      <c r="AZ569">
        <v>214</v>
      </c>
      <c r="BA569">
        <v>257</v>
      </c>
      <c r="BB569">
        <v>1211</v>
      </c>
      <c r="BC569">
        <v>1009</v>
      </c>
      <c r="BD569">
        <v>312</v>
      </c>
      <c r="BE569">
        <v>521</v>
      </c>
      <c r="BF569">
        <v>451</v>
      </c>
      <c r="BG569">
        <v>178</v>
      </c>
      <c r="BH569">
        <v>115</v>
      </c>
      <c r="BI569">
        <v>42.5</v>
      </c>
      <c r="BJ569">
        <v>42</v>
      </c>
      <c r="BK569">
        <v>6.5906662000000005E-2</v>
      </c>
      <c r="BL569">
        <v>3.9187745000000003E-2</v>
      </c>
      <c r="BM569">
        <v>2.2265764E-2</v>
      </c>
      <c r="BN569">
        <v>5.3437833999999997E-2</v>
      </c>
      <c r="BO569">
        <v>1.2646954E-2</v>
      </c>
      <c r="BP569">
        <v>2.4581404000000001E-2</v>
      </c>
      <c r="BQ569">
        <v>2.1731385999999998E-2</v>
      </c>
      <c r="BR569">
        <v>3.8118987999999999E-2</v>
      </c>
      <c r="BS569">
        <v>4.5778410999999998E-2</v>
      </c>
      <c r="BT569">
        <v>0.21571072299999999</v>
      </c>
      <c r="BU569">
        <v>0.17972924800000001</v>
      </c>
      <c r="BV569">
        <v>5.5575346999999997E-2</v>
      </c>
      <c r="BW569">
        <v>9.2803705E-2</v>
      </c>
      <c r="BX569">
        <v>8.0334876999999999E-2</v>
      </c>
      <c r="BY569">
        <v>3.1706447999999998E-2</v>
      </c>
      <c r="BZ569">
        <v>2.0484503000000001E-2</v>
      </c>
      <c r="CA569">
        <v>10</v>
      </c>
      <c r="CB569">
        <v>45</v>
      </c>
      <c r="CC569">
        <v>6</v>
      </c>
      <c r="CD569">
        <v>6.0606061000000003E-2</v>
      </c>
      <c r="CE569">
        <v>0.101010101</v>
      </c>
      <c r="CF569">
        <v>0.45454545499999999</v>
      </c>
      <c r="CG569" t="s">
        <v>161</v>
      </c>
      <c r="CH569" t="s">
        <v>2106</v>
      </c>
      <c r="CI569" t="s">
        <v>2104</v>
      </c>
      <c r="CJ569" t="s">
        <v>2101</v>
      </c>
      <c r="CK569" t="s">
        <v>2105</v>
      </c>
      <c r="CL569" t="s">
        <v>2107</v>
      </c>
    </row>
    <row r="570" spans="1:90">
      <c r="A570" s="1">
        <v>43963</v>
      </c>
      <c r="B570" t="s">
        <v>1677</v>
      </c>
      <c r="C570">
        <v>2346</v>
      </c>
      <c r="D570" t="s">
        <v>829</v>
      </c>
      <c r="E570">
        <v>1</v>
      </c>
      <c r="F570" t="s">
        <v>253</v>
      </c>
      <c r="G570" t="s">
        <v>112</v>
      </c>
      <c r="H570">
        <v>33</v>
      </c>
      <c r="I570" t="s">
        <v>228</v>
      </c>
      <c r="J570" t="s">
        <v>222</v>
      </c>
      <c r="K570">
        <v>233</v>
      </c>
      <c r="L570">
        <v>497339.0687</v>
      </c>
      <c r="M570">
        <v>4139</v>
      </c>
      <c r="N570">
        <v>2</v>
      </c>
      <c r="O570">
        <v>311</v>
      </c>
      <c r="P570">
        <v>1095</v>
      </c>
      <c r="Q570">
        <v>1464</v>
      </c>
      <c r="R570">
        <v>850</v>
      </c>
      <c r="S570">
        <v>417</v>
      </c>
      <c r="T570">
        <v>4.8320900000000001E-4</v>
      </c>
      <c r="U570">
        <v>7.5138921999999997E-2</v>
      </c>
      <c r="V570">
        <v>0.264556656</v>
      </c>
      <c r="W570">
        <v>0.353708625</v>
      </c>
      <c r="X570">
        <v>0.205363614</v>
      </c>
      <c r="Y570">
        <v>0.10074897300000001</v>
      </c>
      <c r="Z570">
        <v>7</v>
      </c>
      <c r="AA570">
        <v>65</v>
      </c>
      <c r="AB570">
        <v>298</v>
      </c>
      <c r="AC570">
        <v>828</v>
      </c>
      <c r="AD570">
        <v>853</v>
      </c>
      <c r="AE570">
        <v>602</v>
      </c>
      <c r="AF570">
        <v>477</v>
      </c>
      <c r="AG570">
        <v>406</v>
      </c>
      <c r="AH570">
        <v>603</v>
      </c>
      <c r="AI570">
        <v>1.6912299999999999E-3</v>
      </c>
      <c r="AJ570">
        <v>1.5704276E-2</v>
      </c>
      <c r="AK570">
        <v>7.1998066999999999E-2</v>
      </c>
      <c r="AL570">
        <v>0.200048321</v>
      </c>
      <c r="AM570">
        <v>0.20608842699999999</v>
      </c>
      <c r="AN570">
        <v>0.14544576000000001</v>
      </c>
      <c r="AO570">
        <v>0.11524522800000001</v>
      </c>
      <c r="AP570">
        <v>9.8091326000000006E-2</v>
      </c>
      <c r="AQ570">
        <v>0.14568736400000001</v>
      </c>
      <c r="AR570">
        <v>10331</v>
      </c>
      <c r="AS570">
        <v>638</v>
      </c>
      <c r="AT570">
        <v>393</v>
      </c>
      <c r="AU570">
        <v>254</v>
      </c>
      <c r="AV570">
        <v>687</v>
      </c>
      <c r="AW570">
        <v>124</v>
      </c>
      <c r="AX570">
        <v>300</v>
      </c>
      <c r="AY570">
        <v>206</v>
      </c>
      <c r="AZ570">
        <v>456</v>
      </c>
      <c r="BA570">
        <v>507</v>
      </c>
      <c r="BB570">
        <v>1864</v>
      </c>
      <c r="BC570">
        <v>2270</v>
      </c>
      <c r="BD570">
        <v>688</v>
      </c>
      <c r="BE570">
        <v>963</v>
      </c>
      <c r="BF570">
        <v>639</v>
      </c>
      <c r="BG570">
        <v>227</v>
      </c>
      <c r="BH570">
        <v>115</v>
      </c>
      <c r="BI570">
        <v>41.2</v>
      </c>
      <c r="BJ570">
        <v>43</v>
      </c>
      <c r="BK570">
        <v>6.1755879999999999E-2</v>
      </c>
      <c r="BL570">
        <v>3.8040848000000002E-2</v>
      </c>
      <c r="BM570">
        <v>2.4586197000000001E-2</v>
      </c>
      <c r="BN570">
        <v>6.6498887000000007E-2</v>
      </c>
      <c r="BO570">
        <v>1.200271E-2</v>
      </c>
      <c r="BP570">
        <v>2.9038814999999999E-2</v>
      </c>
      <c r="BQ570">
        <v>1.9939986E-2</v>
      </c>
      <c r="BR570">
        <v>4.4138998999999998E-2</v>
      </c>
      <c r="BS570">
        <v>4.9075597999999998E-2</v>
      </c>
      <c r="BT570">
        <v>0.18042783900000001</v>
      </c>
      <c r="BU570">
        <v>0.21972703499999999</v>
      </c>
      <c r="BV570">
        <v>6.6595683000000003E-2</v>
      </c>
      <c r="BW570">
        <v>9.3214596999999996E-2</v>
      </c>
      <c r="BX570">
        <v>6.1852676000000002E-2</v>
      </c>
      <c r="BY570">
        <v>2.1972703999999999E-2</v>
      </c>
      <c r="BZ570">
        <v>1.1131546000000001E-2</v>
      </c>
      <c r="CA570">
        <v>56</v>
      </c>
      <c r="CB570">
        <v>62</v>
      </c>
      <c r="CC570">
        <v>46</v>
      </c>
      <c r="CD570">
        <v>0.19742489299999999</v>
      </c>
      <c r="CE570">
        <v>0.24034334800000001</v>
      </c>
      <c r="CF570">
        <v>0.26609442100000003</v>
      </c>
      <c r="CG570" t="s">
        <v>159</v>
      </c>
      <c r="CH570" t="s">
        <v>2110</v>
      </c>
      <c r="CI570" t="s">
        <v>2111</v>
      </c>
      <c r="CJ570" t="s">
        <v>167</v>
      </c>
      <c r="CK570" t="s">
        <v>2102</v>
      </c>
      <c r="CL570" t="s">
        <v>2112</v>
      </c>
    </row>
    <row r="571" spans="1:90">
      <c r="A571" s="1">
        <v>43952</v>
      </c>
      <c r="B571" t="s">
        <v>1678</v>
      </c>
      <c r="C571">
        <v>1549</v>
      </c>
      <c r="D571" t="s">
        <v>1103</v>
      </c>
      <c r="E571">
        <v>1</v>
      </c>
      <c r="F571" t="s">
        <v>255</v>
      </c>
      <c r="G571" t="s">
        <v>89</v>
      </c>
      <c r="H571">
        <v>45</v>
      </c>
      <c r="I571" t="s">
        <v>228</v>
      </c>
      <c r="J571" t="s">
        <v>218</v>
      </c>
      <c r="K571">
        <v>152</v>
      </c>
      <c r="L571">
        <v>392672.6974</v>
      </c>
      <c r="M571">
        <v>2787</v>
      </c>
      <c r="N571">
        <v>6</v>
      </c>
      <c r="O571">
        <v>468</v>
      </c>
      <c r="P571">
        <v>1216</v>
      </c>
      <c r="Q571">
        <v>756</v>
      </c>
      <c r="R571">
        <v>271</v>
      </c>
      <c r="S571">
        <v>70</v>
      </c>
      <c r="T571">
        <v>2.1528530000000001E-3</v>
      </c>
      <c r="U571">
        <v>0.167922497</v>
      </c>
      <c r="V571">
        <v>0.43631144599999999</v>
      </c>
      <c r="W571">
        <v>0.271259419</v>
      </c>
      <c r="X571">
        <v>9.7237172999999996E-2</v>
      </c>
      <c r="Y571">
        <v>2.5116612999999999E-2</v>
      </c>
      <c r="Z571">
        <v>16</v>
      </c>
      <c r="AA571">
        <v>92</v>
      </c>
      <c r="AB571">
        <v>481</v>
      </c>
      <c r="AC571">
        <v>809</v>
      </c>
      <c r="AD571">
        <v>552</v>
      </c>
      <c r="AE571">
        <v>380</v>
      </c>
      <c r="AF571">
        <v>252</v>
      </c>
      <c r="AG571">
        <v>103</v>
      </c>
      <c r="AH571">
        <v>102</v>
      </c>
      <c r="AI571">
        <v>5.7409399999999999E-3</v>
      </c>
      <c r="AJ571">
        <v>3.3010405E-2</v>
      </c>
      <c r="AK571">
        <v>0.17258701100000001</v>
      </c>
      <c r="AL571">
        <v>0.29027628300000002</v>
      </c>
      <c r="AM571">
        <v>0.19806243300000001</v>
      </c>
      <c r="AN571">
        <v>0.13634732699999999</v>
      </c>
      <c r="AO571">
        <v>9.0419806000000005E-2</v>
      </c>
      <c r="AP571">
        <v>3.6957301999999997E-2</v>
      </c>
      <c r="AQ571">
        <v>3.6598493000000003E-2</v>
      </c>
      <c r="AR571">
        <v>5991</v>
      </c>
      <c r="AS571">
        <v>422</v>
      </c>
      <c r="AT571">
        <v>175</v>
      </c>
      <c r="AU571">
        <v>100</v>
      </c>
      <c r="AV571">
        <v>246</v>
      </c>
      <c r="AW571">
        <v>49</v>
      </c>
      <c r="AX571">
        <v>90</v>
      </c>
      <c r="AY571">
        <v>88</v>
      </c>
      <c r="AZ571">
        <v>248</v>
      </c>
      <c r="BA571">
        <v>375</v>
      </c>
      <c r="BB571">
        <v>1455</v>
      </c>
      <c r="BC571">
        <v>1192</v>
      </c>
      <c r="BD571">
        <v>414</v>
      </c>
      <c r="BE571">
        <v>581</v>
      </c>
      <c r="BF571">
        <v>366</v>
      </c>
      <c r="BG571">
        <v>112</v>
      </c>
      <c r="BH571">
        <v>78</v>
      </c>
      <c r="BI571">
        <v>42</v>
      </c>
      <c r="BJ571">
        <v>42</v>
      </c>
      <c r="BK571">
        <v>7.0438992000000006E-2</v>
      </c>
      <c r="BL571">
        <v>2.9210481999999999E-2</v>
      </c>
      <c r="BM571">
        <v>1.6691704000000002E-2</v>
      </c>
      <c r="BN571">
        <v>4.1061592000000001E-2</v>
      </c>
      <c r="BO571">
        <v>8.178935E-3</v>
      </c>
      <c r="BP571">
        <v>1.5022534000000001E-2</v>
      </c>
      <c r="BQ571">
        <v>1.4688700000000001E-2</v>
      </c>
      <c r="BR571">
        <v>4.1395425999999999E-2</v>
      </c>
      <c r="BS571">
        <v>6.2593890999999999E-2</v>
      </c>
      <c r="BT571">
        <v>0.24286429600000001</v>
      </c>
      <c r="BU571">
        <v>0.198965114</v>
      </c>
      <c r="BV571">
        <v>6.9103655E-2</v>
      </c>
      <c r="BW571">
        <v>9.6978802000000003E-2</v>
      </c>
      <c r="BX571">
        <v>6.1091636999999997E-2</v>
      </c>
      <c r="BY571">
        <v>1.8694709E-2</v>
      </c>
      <c r="BZ571">
        <v>1.3019529E-2</v>
      </c>
      <c r="CA571">
        <v>13</v>
      </c>
      <c r="CB571">
        <v>35</v>
      </c>
      <c r="CC571">
        <v>38</v>
      </c>
      <c r="CD571">
        <v>0.25</v>
      </c>
      <c r="CE571">
        <v>8.5526316000000005E-2</v>
      </c>
      <c r="CF571">
        <v>0.230263158</v>
      </c>
      <c r="CG571" t="s">
        <v>163</v>
      </c>
      <c r="CH571" t="s">
        <v>2099</v>
      </c>
      <c r="CI571" t="s">
        <v>2104</v>
      </c>
      <c r="CJ571" t="s">
        <v>2101</v>
      </c>
      <c r="CK571" t="s">
        <v>2105</v>
      </c>
      <c r="CL571" t="s">
        <v>2103</v>
      </c>
    </row>
    <row r="572" spans="1:90">
      <c r="A572" s="1">
        <v>43967</v>
      </c>
      <c r="B572" t="s">
        <v>1679</v>
      </c>
      <c r="C572">
        <v>1549</v>
      </c>
      <c r="D572" t="s">
        <v>997</v>
      </c>
      <c r="E572">
        <v>1</v>
      </c>
      <c r="F572" t="s">
        <v>255</v>
      </c>
      <c r="G572" t="s">
        <v>147</v>
      </c>
      <c r="H572">
        <v>49</v>
      </c>
      <c r="I572" t="s">
        <v>228</v>
      </c>
      <c r="J572" t="s">
        <v>215</v>
      </c>
      <c r="K572">
        <v>151</v>
      </c>
      <c r="L572">
        <v>2304016.1060000001</v>
      </c>
      <c r="M572">
        <v>2680</v>
      </c>
      <c r="N572">
        <v>2</v>
      </c>
      <c r="O572">
        <v>157</v>
      </c>
      <c r="P572">
        <v>726</v>
      </c>
      <c r="Q572">
        <v>677</v>
      </c>
      <c r="R572">
        <v>560</v>
      </c>
      <c r="S572">
        <v>558</v>
      </c>
      <c r="T572">
        <v>7.4626900000000003E-4</v>
      </c>
      <c r="U572">
        <v>5.8582090000000003E-2</v>
      </c>
      <c r="V572">
        <v>0.270895522</v>
      </c>
      <c r="W572">
        <v>0.25261193999999998</v>
      </c>
      <c r="X572">
        <v>0.20895522399999999</v>
      </c>
      <c r="Y572">
        <v>0.208208955</v>
      </c>
      <c r="Z572">
        <v>3</v>
      </c>
      <c r="AA572">
        <v>19</v>
      </c>
      <c r="AB572">
        <v>166</v>
      </c>
      <c r="AC572">
        <v>570</v>
      </c>
      <c r="AD572">
        <v>357</v>
      </c>
      <c r="AE572">
        <v>348</v>
      </c>
      <c r="AF572">
        <v>289</v>
      </c>
      <c r="AG572">
        <v>257</v>
      </c>
      <c r="AH572">
        <v>671</v>
      </c>
      <c r="AI572">
        <v>1.1194029999999999E-3</v>
      </c>
      <c r="AJ572">
        <v>7.0895519999999998E-3</v>
      </c>
      <c r="AK572">
        <v>6.1940298999999997E-2</v>
      </c>
      <c r="AL572">
        <v>0.21268656699999999</v>
      </c>
      <c r="AM572">
        <v>0.13320895499999999</v>
      </c>
      <c r="AN572">
        <v>0.12985074599999999</v>
      </c>
      <c r="AO572">
        <v>0.107835821</v>
      </c>
      <c r="AP572">
        <v>9.5895521999999997E-2</v>
      </c>
      <c r="AQ572">
        <v>0.250373134</v>
      </c>
      <c r="AR572">
        <v>6581</v>
      </c>
      <c r="AS572">
        <v>447</v>
      </c>
      <c r="AT572">
        <v>275</v>
      </c>
      <c r="AU572">
        <v>172</v>
      </c>
      <c r="AV572">
        <v>421</v>
      </c>
      <c r="AW572">
        <v>74</v>
      </c>
      <c r="AX572">
        <v>146</v>
      </c>
      <c r="AY572">
        <v>97</v>
      </c>
      <c r="AZ572">
        <v>204</v>
      </c>
      <c r="BA572">
        <v>276</v>
      </c>
      <c r="BB572">
        <v>1541</v>
      </c>
      <c r="BC572">
        <v>1455</v>
      </c>
      <c r="BD572">
        <v>409</v>
      </c>
      <c r="BE572">
        <v>524</v>
      </c>
      <c r="BF572">
        <v>334</v>
      </c>
      <c r="BG572">
        <v>112</v>
      </c>
      <c r="BH572">
        <v>94</v>
      </c>
      <c r="BI572">
        <v>40.200000000000003</v>
      </c>
      <c r="BJ572">
        <v>41</v>
      </c>
      <c r="BK572">
        <v>6.7922808000000001E-2</v>
      </c>
      <c r="BL572">
        <v>4.1786961999999997E-2</v>
      </c>
      <c r="BM572">
        <v>2.6135846000000001E-2</v>
      </c>
      <c r="BN572">
        <v>6.3972040999999993E-2</v>
      </c>
      <c r="BO572">
        <v>1.1244492E-2</v>
      </c>
      <c r="BP572">
        <v>2.2185078E-2</v>
      </c>
      <c r="BQ572">
        <v>1.4739400999999999E-2</v>
      </c>
      <c r="BR572">
        <v>3.0998329000000002E-2</v>
      </c>
      <c r="BS572">
        <v>4.1938915E-2</v>
      </c>
      <c r="BT572">
        <v>0.23415894200000001</v>
      </c>
      <c r="BU572">
        <v>0.22109102</v>
      </c>
      <c r="BV572">
        <v>6.214861E-2</v>
      </c>
      <c r="BW572">
        <v>7.9623157999999999E-2</v>
      </c>
      <c r="BX572">
        <v>5.0752165000000002E-2</v>
      </c>
      <c r="BY572">
        <v>1.701869E-2</v>
      </c>
      <c r="BZ572">
        <v>1.4283544E-2</v>
      </c>
      <c r="CA572">
        <v>51</v>
      </c>
      <c r="CB572">
        <v>10</v>
      </c>
      <c r="CC572">
        <v>36</v>
      </c>
      <c r="CD572">
        <v>0.238410596</v>
      </c>
      <c r="CE572">
        <v>0.33774834399999998</v>
      </c>
      <c r="CF572">
        <v>6.6225166000000002E-2</v>
      </c>
      <c r="CG572" t="s">
        <v>163</v>
      </c>
      <c r="CH572" t="s">
        <v>2099</v>
      </c>
      <c r="CI572" t="s">
        <v>2104</v>
      </c>
      <c r="CJ572" t="s">
        <v>2101</v>
      </c>
      <c r="CK572" t="s">
        <v>2105</v>
      </c>
      <c r="CL572" t="s">
        <v>2103</v>
      </c>
    </row>
    <row r="573" spans="1:90">
      <c r="B573" t="s">
        <v>1680</v>
      </c>
      <c r="C573">
        <v>5422</v>
      </c>
      <c r="D573" t="s">
        <v>951</v>
      </c>
      <c r="E573">
        <v>1</v>
      </c>
      <c r="F573" t="s">
        <v>255</v>
      </c>
      <c r="G573" t="s">
        <v>112</v>
      </c>
      <c r="H573">
        <v>20</v>
      </c>
      <c r="I573" t="s">
        <v>228</v>
      </c>
      <c r="J573" t="s">
        <v>222</v>
      </c>
      <c r="K573">
        <v>233</v>
      </c>
      <c r="L573">
        <v>497339.0687</v>
      </c>
      <c r="M573">
        <v>4139</v>
      </c>
      <c r="N573">
        <v>2</v>
      </c>
      <c r="O573">
        <v>311</v>
      </c>
      <c r="P573">
        <v>1095</v>
      </c>
      <c r="Q573">
        <v>1464</v>
      </c>
      <c r="R573">
        <v>850</v>
      </c>
      <c r="S573">
        <v>417</v>
      </c>
      <c r="T573">
        <v>4.8320900000000001E-4</v>
      </c>
      <c r="U573">
        <v>7.5138921999999997E-2</v>
      </c>
      <c r="V573">
        <v>0.264556656</v>
      </c>
      <c r="W573">
        <v>0.353708625</v>
      </c>
      <c r="X573">
        <v>0.205363614</v>
      </c>
      <c r="Y573">
        <v>0.10074897300000001</v>
      </c>
      <c r="Z573">
        <v>7</v>
      </c>
      <c r="AA573">
        <v>65</v>
      </c>
      <c r="AB573">
        <v>298</v>
      </c>
      <c r="AC573">
        <v>828</v>
      </c>
      <c r="AD573">
        <v>853</v>
      </c>
      <c r="AE573">
        <v>602</v>
      </c>
      <c r="AF573">
        <v>477</v>
      </c>
      <c r="AG573">
        <v>406</v>
      </c>
      <c r="AH573">
        <v>603</v>
      </c>
      <c r="AI573">
        <v>1.6912299999999999E-3</v>
      </c>
      <c r="AJ573">
        <v>1.5704276E-2</v>
      </c>
      <c r="AK573">
        <v>7.1998066999999999E-2</v>
      </c>
      <c r="AL573">
        <v>0.200048321</v>
      </c>
      <c r="AM573">
        <v>0.20608842699999999</v>
      </c>
      <c r="AN573">
        <v>0.14544576000000001</v>
      </c>
      <c r="AO573">
        <v>0.11524522800000001</v>
      </c>
      <c r="AP573">
        <v>9.8091326000000006E-2</v>
      </c>
      <c r="AQ573">
        <v>0.14568736400000001</v>
      </c>
      <c r="AR573">
        <v>10331</v>
      </c>
      <c r="AS573">
        <v>638</v>
      </c>
      <c r="AT573">
        <v>393</v>
      </c>
      <c r="AU573">
        <v>254</v>
      </c>
      <c r="AV573">
        <v>687</v>
      </c>
      <c r="AW573">
        <v>124</v>
      </c>
      <c r="AX573">
        <v>300</v>
      </c>
      <c r="AY573">
        <v>206</v>
      </c>
      <c r="AZ573">
        <v>456</v>
      </c>
      <c r="BA573">
        <v>507</v>
      </c>
      <c r="BB573">
        <v>1864</v>
      </c>
      <c r="BC573">
        <v>2270</v>
      </c>
      <c r="BD573">
        <v>688</v>
      </c>
      <c r="BE573">
        <v>963</v>
      </c>
      <c r="BF573">
        <v>639</v>
      </c>
      <c r="BG573">
        <v>227</v>
      </c>
      <c r="BH573">
        <v>115</v>
      </c>
      <c r="BI573">
        <v>41.2</v>
      </c>
      <c r="BJ573">
        <v>43</v>
      </c>
      <c r="BK573">
        <v>6.1755879999999999E-2</v>
      </c>
      <c r="BL573">
        <v>3.8040848000000002E-2</v>
      </c>
      <c r="BM573">
        <v>2.4586197000000001E-2</v>
      </c>
      <c r="BN573">
        <v>6.6498887000000007E-2</v>
      </c>
      <c r="BO573">
        <v>1.200271E-2</v>
      </c>
      <c r="BP573">
        <v>2.9038814999999999E-2</v>
      </c>
      <c r="BQ573">
        <v>1.9939986E-2</v>
      </c>
      <c r="BR573">
        <v>4.4138998999999998E-2</v>
      </c>
      <c r="BS573">
        <v>4.9075597999999998E-2</v>
      </c>
      <c r="BT573">
        <v>0.18042783900000001</v>
      </c>
      <c r="BU573">
        <v>0.21972703499999999</v>
      </c>
      <c r="BV573">
        <v>6.6595683000000003E-2</v>
      </c>
      <c r="BW573">
        <v>9.3214596999999996E-2</v>
      </c>
      <c r="BX573">
        <v>6.1852676000000002E-2</v>
      </c>
      <c r="BY573">
        <v>2.1972703999999999E-2</v>
      </c>
      <c r="BZ573">
        <v>1.1131546000000001E-2</v>
      </c>
      <c r="CA573">
        <v>56</v>
      </c>
      <c r="CB573">
        <v>62</v>
      </c>
      <c r="CC573">
        <v>46</v>
      </c>
      <c r="CD573">
        <v>0.19742489299999999</v>
      </c>
      <c r="CE573">
        <v>0.24034334800000001</v>
      </c>
      <c r="CF573">
        <v>0.26609442100000003</v>
      </c>
      <c r="CG573" t="s">
        <v>164</v>
      </c>
      <c r="CH573" t="s">
        <v>2108</v>
      </c>
      <c r="CI573" t="s">
        <v>2104</v>
      </c>
      <c r="CJ573" t="s">
        <v>2101</v>
      </c>
      <c r="CK573" t="s">
        <v>2105</v>
      </c>
      <c r="CL573" t="s">
        <v>2109</v>
      </c>
    </row>
    <row r="574" spans="1:90">
      <c r="A574" s="1">
        <v>43967</v>
      </c>
      <c r="B574" t="s">
        <v>1681</v>
      </c>
      <c r="C574">
        <v>2342</v>
      </c>
      <c r="D574" t="s">
        <v>606</v>
      </c>
      <c r="E574">
        <v>1</v>
      </c>
      <c r="F574" t="s">
        <v>255</v>
      </c>
      <c r="G574" t="s">
        <v>74</v>
      </c>
      <c r="H574">
        <v>33</v>
      </c>
      <c r="I574" t="s">
        <v>201</v>
      </c>
      <c r="J574" t="s">
        <v>189</v>
      </c>
      <c r="K574">
        <v>175</v>
      </c>
      <c r="L574">
        <v>180897.7543</v>
      </c>
      <c r="M574">
        <v>2553</v>
      </c>
      <c r="N574">
        <v>15</v>
      </c>
      <c r="O574">
        <v>911</v>
      </c>
      <c r="P574">
        <v>1011</v>
      </c>
      <c r="Q574">
        <v>322</v>
      </c>
      <c r="R574">
        <v>195</v>
      </c>
      <c r="S574">
        <v>99</v>
      </c>
      <c r="T574">
        <v>5.8754410000000003E-3</v>
      </c>
      <c r="U574">
        <v>0.35683509600000002</v>
      </c>
      <c r="V574">
        <v>0.39600469999999999</v>
      </c>
      <c r="W574">
        <v>0.12612612600000001</v>
      </c>
      <c r="X574">
        <v>7.6380728999999994E-2</v>
      </c>
      <c r="Y574">
        <v>3.8777908E-2</v>
      </c>
      <c r="Z574">
        <v>97</v>
      </c>
      <c r="AA574">
        <v>253</v>
      </c>
      <c r="AB574">
        <v>599</v>
      </c>
      <c r="AC574">
        <v>828</v>
      </c>
      <c r="AD574">
        <v>284</v>
      </c>
      <c r="AE574">
        <v>182</v>
      </c>
      <c r="AF574">
        <v>110</v>
      </c>
      <c r="AG574">
        <v>104</v>
      </c>
      <c r="AH574">
        <v>96</v>
      </c>
      <c r="AI574">
        <v>3.7994515999999999E-2</v>
      </c>
      <c r="AJ574">
        <v>9.9099098999999996E-2</v>
      </c>
      <c r="AK574">
        <v>0.23462593000000001</v>
      </c>
      <c r="AL574">
        <v>0.324324324</v>
      </c>
      <c r="AM574">
        <v>0.111241676</v>
      </c>
      <c r="AN574">
        <v>7.1288679999999993E-2</v>
      </c>
      <c r="AO574">
        <v>4.3086565E-2</v>
      </c>
      <c r="AP574">
        <v>4.0736388999999998E-2</v>
      </c>
      <c r="AQ574">
        <v>3.7602820000000002E-2</v>
      </c>
      <c r="AR574">
        <v>4940</v>
      </c>
      <c r="AS574">
        <v>213</v>
      </c>
      <c r="AT574">
        <v>103</v>
      </c>
      <c r="AU574">
        <v>52</v>
      </c>
      <c r="AV574">
        <v>160</v>
      </c>
      <c r="AW574">
        <v>33</v>
      </c>
      <c r="AX574">
        <v>77</v>
      </c>
      <c r="AY574">
        <v>158</v>
      </c>
      <c r="AZ574">
        <v>340</v>
      </c>
      <c r="BA574">
        <v>421</v>
      </c>
      <c r="BB574">
        <v>958</v>
      </c>
      <c r="BC574">
        <v>950</v>
      </c>
      <c r="BD574">
        <v>309</v>
      </c>
      <c r="BE574">
        <v>444</v>
      </c>
      <c r="BF574">
        <v>420</v>
      </c>
      <c r="BG574">
        <v>174</v>
      </c>
      <c r="BH574">
        <v>128</v>
      </c>
      <c r="BI574">
        <v>44.8</v>
      </c>
      <c r="BJ574">
        <v>44</v>
      </c>
      <c r="BK574">
        <v>4.3117409000000002E-2</v>
      </c>
      <c r="BL574">
        <v>2.0850202000000002E-2</v>
      </c>
      <c r="BM574">
        <v>1.0526316000000001E-2</v>
      </c>
      <c r="BN574">
        <v>3.2388663999999998E-2</v>
      </c>
      <c r="BO574">
        <v>6.6801619999999999E-3</v>
      </c>
      <c r="BP574">
        <v>1.5587045000000001E-2</v>
      </c>
      <c r="BQ574">
        <v>3.1983805999999997E-2</v>
      </c>
      <c r="BR574">
        <v>6.8825911000000004E-2</v>
      </c>
      <c r="BS574">
        <v>8.5222671999999999E-2</v>
      </c>
      <c r="BT574">
        <v>0.19392712600000001</v>
      </c>
      <c r="BU574">
        <v>0.192307692</v>
      </c>
      <c r="BV574">
        <v>6.2550606999999994E-2</v>
      </c>
      <c r="BW574">
        <v>8.9878543000000005E-2</v>
      </c>
      <c r="BX574">
        <v>8.5020242999999995E-2</v>
      </c>
      <c r="BY574">
        <v>3.5222671999999997E-2</v>
      </c>
      <c r="BZ574">
        <v>2.5910931000000002E-2</v>
      </c>
      <c r="CA574">
        <v>4</v>
      </c>
      <c r="CB574">
        <v>16</v>
      </c>
      <c r="CC574">
        <v>87</v>
      </c>
      <c r="CD574">
        <v>0.49714285699999999</v>
      </c>
      <c r="CE574">
        <v>2.2857143E-2</v>
      </c>
      <c r="CF574">
        <v>9.1428571E-2</v>
      </c>
      <c r="CG574" t="s">
        <v>158</v>
      </c>
      <c r="CH574" t="s">
        <v>2099</v>
      </c>
      <c r="CI574" t="s">
        <v>2100</v>
      </c>
      <c r="CJ574" t="s">
        <v>2101</v>
      </c>
      <c r="CK574" t="s">
        <v>2102</v>
      </c>
      <c r="CL574" t="s">
        <v>2103</v>
      </c>
    </row>
    <row r="575" spans="1:90">
      <c r="A575" s="1">
        <v>43954</v>
      </c>
      <c r="B575" t="s">
        <v>1682</v>
      </c>
      <c r="C575">
        <v>2342</v>
      </c>
      <c r="D575" t="s">
        <v>608</v>
      </c>
      <c r="E575">
        <v>1</v>
      </c>
      <c r="F575" t="s">
        <v>255</v>
      </c>
      <c r="G575" t="s">
        <v>55</v>
      </c>
      <c r="H575">
        <v>32</v>
      </c>
      <c r="I575" t="s">
        <v>201</v>
      </c>
      <c r="J575" t="s">
        <v>181</v>
      </c>
      <c r="K575">
        <v>425</v>
      </c>
      <c r="L575">
        <v>359414.95289999997</v>
      </c>
      <c r="M575">
        <v>4235</v>
      </c>
      <c r="N575">
        <v>9</v>
      </c>
      <c r="O575">
        <v>377</v>
      </c>
      <c r="P575">
        <v>1296</v>
      </c>
      <c r="Q575">
        <v>1423</v>
      </c>
      <c r="R575">
        <v>818</v>
      </c>
      <c r="S575">
        <v>312</v>
      </c>
      <c r="T575">
        <v>2.1251479999999999E-3</v>
      </c>
      <c r="U575">
        <v>8.9020071000000006E-2</v>
      </c>
      <c r="V575">
        <v>0.30602125099999999</v>
      </c>
      <c r="W575">
        <v>0.33600944500000002</v>
      </c>
      <c r="X575">
        <v>0.193152302</v>
      </c>
      <c r="Y575">
        <v>7.3671783000000005E-2</v>
      </c>
      <c r="Z575">
        <v>7</v>
      </c>
      <c r="AA575">
        <v>76</v>
      </c>
      <c r="AB575">
        <v>392</v>
      </c>
      <c r="AC575">
        <v>928</v>
      </c>
      <c r="AD575">
        <v>874</v>
      </c>
      <c r="AE575">
        <v>731</v>
      </c>
      <c r="AF575">
        <v>512</v>
      </c>
      <c r="AG575">
        <v>358</v>
      </c>
      <c r="AH575">
        <v>357</v>
      </c>
      <c r="AI575">
        <v>1.6528929999999999E-3</v>
      </c>
      <c r="AJ575">
        <v>1.7945691E-2</v>
      </c>
      <c r="AK575">
        <v>9.2561983E-2</v>
      </c>
      <c r="AL575">
        <v>0.21912632800000001</v>
      </c>
      <c r="AM575">
        <v>0.20637544299999999</v>
      </c>
      <c r="AN575">
        <v>0.17260920900000001</v>
      </c>
      <c r="AO575">
        <v>0.12089728499999999</v>
      </c>
      <c r="AP575">
        <v>8.4533648000000003E-2</v>
      </c>
      <c r="AQ575">
        <v>8.4297521E-2</v>
      </c>
      <c r="AR575">
        <v>12172</v>
      </c>
      <c r="AS575">
        <v>575</v>
      </c>
      <c r="AT575">
        <v>279</v>
      </c>
      <c r="AU575">
        <v>179</v>
      </c>
      <c r="AV575">
        <v>448</v>
      </c>
      <c r="AW575">
        <v>96</v>
      </c>
      <c r="AX575">
        <v>218</v>
      </c>
      <c r="AY575">
        <v>1576</v>
      </c>
      <c r="AZ575">
        <v>1856</v>
      </c>
      <c r="BA575">
        <v>701</v>
      </c>
      <c r="BB575">
        <v>1994</v>
      </c>
      <c r="BC575">
        <v>1906</v>
      </c>
      <c r="BD575">
        <v>577</v>
      </c>
      <c r="BE575">
        <v>856</v>
      </c>
      <c r="BF575">
        <v>562</v>
      </c>
      <c r="BG575">
        <v>206</v>
      </c>
      <c r="BH575">
        <v>143</v>
      </c>
      <c r="BI575">
        <v>36.6</v>
      </c>
      <c r="BJ575">
        <v>31</v>
      </c>
      <c r="BK575">
        <v>4.7239565999999997E-2</v>
      </c>
      <c r="BL575">
        <v>2.2921459000000002E-2</v>
      </c>
      <c r="BM575">
        <v>1.4705882E-2</v>
      </c>
      <c r="BN575">
        <v>3.6805784000000001E-2</v>
      </c>
      <c r="BO575">
        <v>7.8869539999999998E-3</v>
      </c>
      <c r="BP575">
        <v>1.7909957000000001E-2</v>
      </c>
      <c r="BQ575">
        <v>0.129477489</v>
      </c>
      <c r="BR575">
        <v>0.15248110400000001</v>
      </c>
      <c r="BS575">
        <v>5.7591192999999999E-2</v>
      </c>
      <c r="BT575">
        <v>0.16381860000000001</v>
      </c>
      <c r="BU575">
        <v>0.15658889300000001</v>
      </c>
      <c r="BV575">
        <v>4.7403878000000003E-2</v>
      </c>
      <c r="BW575">
        <v>7.0325337000000002E-2</v>
      </c>
      <c r="BX575">
        <v>4.6171541000000003E-2</v>
      </c>
      <c r="BY575">
        <v>1.6924088E-2</v>
      </c>
      <c r="BZ575">
        <v>1.1748275000000001E-2</v>
      </c>
      <c r="CA575">
        <v>85</v>
      </c>
      <c r="CB575">
        <v>117</v>
      </c>
      <c r="CC575">
        <v>100</v>
      </c>
      <c r="CD575">
        <v>0.235294118</v>
      </c>
      <c r="CE575">
        <v>0.2</v>
      </c>
      <c r="CF575">
        <v>0.27529411799999998</v>
      </c>
      <c r="CG575" t="s">
        <v>158</v>
      </c>
      <c r="CH575" t="s">
        <v>2099</v>
      </c>
      <c r="CI575" t="s">
        <v>2100</v>
      </c>
      <c r="CJ575" t="s">
        <v>2101</v>
      </c>
      <c r="CK575" t="s">
        <v>2102</v>
      </c>
      <c r="CL575" t="s">
        <v>2103</v>
      </c>
    </row>
    <row r="576" spans="1:90">
      <c r="A576" s="1">
        <v>43966</v>
      </c>
      <c r="B576" t="s">
        <v>1683</v>
      </c>
      <c r="C576">
        <v>1765</v>
      </c>
      <c r="D576" t="s">
        <v>589</v>
      </c>
      <c r="E576">
        <v>2</v>
      </c>
      <c r="F576" t="s">
        <v>255</v>
      </c>
      <c r="G576" t="s">
        <v>42</v>
      </c>
      <c r="H576">
        <v>19</v>
      </c>
      <c r="I576" t="s">
        <v>201</v>
      </c>
      <c r="J576" t="s">
        <v>189</v>
      </c>
      <c r="K576">
        <v>234</v>
      </c>
      <c r="L576">
        <v>179424.55129999999</v>
      </c>
      <c r="M576">
        <v>5544</v>
      </c>
      <c r="N576">
        <v>13</v>
      </c>
      <c r="O576">
        <v>1047</v>
      </c>
      <c r="P576">
        <v>2025</v>
      </c>
      <c r="Q576">
        <v>1900</v>
      </c>
      <c r="R576">
        <v>440</v>
      </c>
      <c r="S576">
        <v>119</v>
      </c>
      <c r="T576">
        <v>2.344877E-3</v>
      </c>
      <c r="U576">
        <v>0.18885281400000001</v>
      </c>
      <c r="V576">
        <v>0.36525974</v>
      </c>
      <c r="W576">
        <v>0.34271284299999999</v>
      </c>
      <c r="X576">
        <v>7.9365079000000005E-2</v>
      </c>
      <c r="Y576">
        <v>2.1464646E-2</v>
      </c>
      <c r="Z576">
        <v>30</v>
      </c>
      <c r="AA576">
        <v>186</v>
      </c>
      <c r="AB576">
        <v>880</v>
      </c>
      <c r="AC576">
        <v>1699</v>
      </c>
      <c r="AD576">
        <v>1001</v>
      </c>
      <c r="AE576">
        <v>941</v>
      </c>
      <c r="AF576">
        <v>459</v>
      </c>
      <c r="AG576">
        <v>232</v>
      </c>
      <c r="AH576">
        <v>116</v>
      </c>
      <c r="AI576">
        <v>5.4112550000000002E-3</v>
      </c>
      <c r="AJ576">
        <v>3.3549783999999999E-2</v>
      </c>
      <c r="AK576">
        <v>0.15873015900000001</v>
      </c>
      <c r="AL576">
        <v>0.306457431</v>
      </c>
      <c r="AM576">
        <v>0.18055555600000001</v>
      </c>
      <c r="AN576">
        <v>0.169733045</v>
      </c>
      <c r="AO576">
        <v>8.2792208000000006E-2</v>
      </c>
      <c r="AP576">
        <v>4.1847042000000001E-2</v>
      </c>
      <c r="AQ576">
        <v>2.0923521E-2</v>
      </c>
      <c r="AR576">
        <v>12214</v>
      </c>
      <c r="AS576">
        <v>869</v>
      </c>
      <c r="AT576">
        <v>472</v>
      </c>
      <c r="AU576">
        <v>279</v>
      </c>
      <c r="AV576">
        <v>794</v>
      </c>
      <c r="AW576">
        <v>156</v>
      </c>
      <c r="AX576">
        <v>368</v>
      </c>
      <c r="AY576">
        <v>423</v>
      </c>
      <c r="AZ576">
        <v>847</v>
      </c>
      <c r="BA576">
        <v>845</v>
      </c>
      <c r="BB576">
        <v>2553</v>
      </c>
      <c r="BC576">
        <v>2251</v>
      </c>
      <c r="BD576">
        <v>646</v>
      </c>
      <c r="BE576">
        <v>928</v>
      </c>
      <c r="BF576">
        <v>529</v>
      </c>
      <c r="BG576">
        <v>180</v>
      </c>
      <c r="BH576">
        <v>74</v>
      </c>
      <c r="BI576">
        <v>37.200000000000003</v>
      </c>
      <c r="BJ576">
        <v>37</v>
      </c>
      <c r="BK576">
        <v>7.1147863000000006E-2</v>
      </c>
      <c r="BL576">
        <v>3.8644179000000001E-2</v>
      </c>
      <c r="BM576">
        <v>2.2842640000000001E-2</v>
      </c>
      <c r="BN576">
        <v>6.5007368999999995E-2</v>
      </c>
      <c r="BO576">
        <v>1.2772229E-2</v>
      </c>
      <c r="BP576">
        <v>3.0129360000000001E-2</v>
      </c>
      <c r="BQ576">
        <v>3.4632389E-2</v>
      </c>
      <c r="BR576">
        <v>6.9346650999999995E-2</v>
      </c>
      <c r="BS576">
        <v>6.9182905000000003E-2</v>
      </c>
      <c r="BT576">
        <v>0.20902243300000001</v>
      </c>
      <c r="BU576">
        <v>0.184296709</v>
      </c>
      <c r="BV576">
        <v>5.2890126000000003E-2</v>
      </c>
      <c r="BW576">
        <v>7.5978384999999996E-2</v>
      </c>
      <c r="BX576">
        <v>4.3310954999999998E-2</v>
      </c>
      <c r="BY576">
        <v>1.4737187000000001E-2</v>
      </c>
      <c r="BZ576">
        <v>6.0586210000000001E-3</v>
      </c>
      <c r="CA576">
        <v>7</v>
      </c>
      <c r="CB576">
        <v>88</v>
      </c>
      <c r="CC576">
        <v>62</v>
      </c>
      <c r="CD576">
        <v>0.264957265</v>
      </c>
      <c r="CE576">
        <v>2.9914530000000002E-2</v>
      </c>
      <c r="CF576">
        <v>0.37606837599999998</v>
      </c>
      <c r="CG576" t="s">
        <v>157</v>
      </c>
      <c r="CH576" t="s">
        <v>2108</v>
      </c>
      <c r="CI576" t="s">
        <v>2100</v>
      </c>
      <c r="CJ576" t="s">
        <v>2101</v>
      </c>
      <c r="CK576" t="s">
        <v>2102</v>
      </c>
      <c r="CL576" t="s">
        <v>2109</v>
      </c>
    </row>
    <row r="577" spans="1:90">
      <c r="A577" s="1">
        <v>43964</v>
      </c>
      <c r="B577" t="s">
        <v>1684</v>
      </c>
      <c r="C577">
        <v>2346</v>
      </c>
      <c r="D577" t="s">
        <v>821</v>
      </c>
      <c r="E577">
        <v>1</v>
      </c>
      <c r="F577" t="s">
        <v>253</v>
      </c>
      <c r="G577" t="s">
        <v>132</v>
      </c>
      <c r="H577">
        <v>37</v>
      </c>
      <c r="I577" t="s">
        <v>228</v>
      </c>
      <c r="J577" t="s">
        <v>215</v>
      </c>
      <c r="K577">
        <v>201</v>
      </c>
      <c r="L577">
        <v>644495.22389999998</v>
      </c>
      <c r="M577">
        <v>3206</v>
      </c>
      <c r="N577">
        <v>5</v>
      </c>
      <c r="O577">
        <v>591</v>
      </c>
      <c r="P577">
        <v>928</v>
      </c>
      <c r="Q577">
        <v>867</v>
      </c>
      <c r="R577">
        <v>481</v>
      </c>
      <c r="S577">
        <v>334</v>
      </c>
      <c r="T577">
        <v>1.559576E-3</v>
      </c>
      <c r="U577">
        <v>0.184341859</v>
      </c>
      <c r="V577">
        <v>0.28945726799999999</v>
      </c>
      <c r="W577">
        <v>0.27043044300000002</v>
      </c>
      <c r="X577">
        <v>0.15003119200000001</v>
      </c>
      <c r="Y577">
        <v>0.10417966300000001</v>
      </c>
      <c r="Z577">
        <v>31</v>
      </c>
      <c r="AA577">
        <v>175</v>
      </c>
      <c r="AB577">
        <v>463</v>
      </c>
      <c r="AC577">
        <v>651</v>
      </c>
      <c r="AD577">
        <v>494</v>
      </c>
      <c r="AE577">
        <v>458</v>
      </c>
      <c r="AF577">
        <v>335</v>
      </c>
      <c r="AG577">
        <v>211</v>
      </c>
      <c r="AH577">
        <v>388</v>
      </c>
      <c r="AI577">
        <v>9.66937E-3</v>
      </c>
      <c r="AJ577">
        <v>5.4585152999999997E-2</v>
      </c>
      <c r="AK577">
        <v>0.144416719</v>
      </c>
      <c r="AL577">
        <v>0.203056769</v>
      </c>
      <c r="AM577">
        <v>0.15408608900000001</v>
      </c>
      <c r="AN577">
        <v>0.14285714299999999</v>
      </c>
      <c r="AO577">
        <v>0.104491578</v>
      </c>
      <c r="AP577">
        <v>6.5814099000000001E-2</v>
      </c>
      <c r="AQ577">
        <v>0.121023082</v>
      </c>
      <c r="AR577">
        <v>7147</v>
      </c>
      <c r="AS577">
        <v>519</v>
      </c>
      <c r="AT577">
        <v>264</v>
      </c>
      <c r="AU577">
        <v>178</v>
      </c>
      <c r="AV577">
        <v>389</v>
      </c>
      <c r="AW577">
        <v>69</v>
      </c>
      <c r="AX577">
        <v>151</v>
      </c>
      <c r="AY577">
        <v>96</v>
      </c>
      <c r="AZ577">
        <v>249</v>
      </c>
      <c r="BA577">
        <v>359</v>
      </c>
      <c r="BB577">
        <v>1907</v>
      </c>
      <c r="BC577">
        <v>1437</v>
      </c>
      <c r="BD577">
        <v>353</v>
      </c>
      <c r="BE577">
        <v>543</v>
      </c>
      <c r="BF577">
        <v>398</v>
      </c>
      <c r="BG577">
        <v>162</v>
      </c>
      <c r="BH577">
        <v>73</v>
      </c>
      <c r="BI577">
        <v>39.9</v>
      </c>
      <c r="BJ577">
        <v>39</v>
      </c>
      <c r="BK577">
        <v>7.2617881999999995E-2</v>
      </c>
      <c r="BL577">
        <v>3.6938576000000001E-2</v>
      </c>
      <c r="BM577">
        <v>2.4905554999999999E-2</v>
      </c>
      <c r="BN577">
        <v>5.4428431999999999E-2</v>
      </c>
      <c r="BO577">
        <v>9.6544000000000005E-3</v>
      </c>
      <c r="BP577">
        <v>2.1127745999999999E-2</v>
      </c>
      <c r="BQ577">
        <v>1.3432209000000001E-2</v>
      </c>
      <c r="BR577">
        <v>3.4839793000000001E-2</v>
      </c>
      <c r="BS577">
        <v>5.0230865999999999E-2</v>
      </c>
      <c r="BT577">
        <v>0.26682524099999999</v>
      </c>
      <c r="BU577">
        <v>0.20106338300000001</v>
      </c>
      <c r="BV577">
        <v>4.9391352999999999E-2</v>
      </c>
      <c r="BW577">
        <v>7.5975933999999995E-2</v>
      </c>
      <c r="BX577">
        <v>5.5687700999999999E-2</v>
      </c>
      <c r="BY577">
        <v>2.2666853000000001E-2</v>
      </c>
      <c r="BZ577">
        <v>1.0214076000000001E-2</v>
      </c>
      <c r="CA577">
        <v>37</v>
      </c>
      <c r="CB577">
        <v>33</v>
      </c>
      <c r="CC577">
        <v>58</v>
      </c>
      <c r="CD577">
        <v>0.28855721400000001</v>
      </c>
      <c r="CE577">
        <v>0.18407960200000001</v>
      </c>
      <c r="CF577">
        <v>0.16417910399999999</v>
      </c>
      <c r="CG577" t="s">
        <v>159</v>
      </c>
      <c r="CH577" t="s">
        <v>2110</v>
      </c>
      <c r="CI577" t="s">
        <v>2111</v>
      </c>
      <c r="CJ577" t="s">
        <v>167</v>
      </c>
      <c r="CK577" t="s">
        <v>2102</v>
      </c>
      <c r="CL577" t="s">
        <v>2112</v>
      </c>
    </row>
    <row r="578" spans="1:90">
      <c r="A578" s="1">
        <v>43968</v>
      </c>
      <c r="B578" t="s">
        <v>1685</v>
      </c>
      <c r="C578">
        <v>6825</v>
      </c>
      <c r="D578" t="s">
        <v>812</v>
      </c>
      <c r="E578">
        <v>1</v>
      </c>
      <c r="F578" t="s">
        <v>255</v>
      </c>
      <c r="G578" t="s">
        <v>116</v>
      </c>
      <c r="H578">
        <v>44</v>
      </c>
      <c r="I578" t="s">
        <v>228</v>
      </c>
      <c r="J578" t="s">
        <v>215</v>
      </c>
      <c r="K578">
        <v>199</v>
      </c>
      <c r="L578">
        <v>649535.64820000005</v>
      </c>
      <c r="M578">
        <v>3196</v>
      </c>
      <c r="N578">
        <v>8</v>
      </c>
      <c r="O578">
        <v>272</v>
      </c>
      <c r="P578">
        <v>972</v>
      </c>
      <c r="Q578">
        <v>711</v>
      </c>
      <c r="R578">
        <v>827</v>
      </c>
      <c r="S578">
        <v>406</v>
      </c>
      <c r="T578">
        <v>2.5031290000000002E-3</v>
      </c>
      <c r="U578">
        <v>8.5106382999999994E-2</v>
      </c>
      <c r="V578">
        <v>0.30413016300000001</v>
      </c>
      <c r="W578">
        <v>0.222465582</v>
      </c>
      <c r="X578">
        <v>0.25876095100000002</v>
      </c>
      <c r="Y578">
        <v>0.12703379200000001</v>
      </c>
      <c r="Z578">
        <v>21</v>
      </c>
      <c r="AA578">
        <v>93</v>
      </c>
      <c r="AB578">
        <v>233</v>
      </c>
      <c r="AC578">
        <v>812</v>
      </c>
      <c r="AD578">
        <v>437</v>
      </c>
      <c r="AE578">
        <v>361</v>
      </c>
      <c r="AF578">
        <v>324</v>
      </c>
      <c r="AG578">
        <v>311</v>
      </c>
      <c r="AH578">
        <v>604</v>
      </c>
      <c r="AI578">
        <v>6.5707129999999997E-3</v>
      </c>
      <c r="AJ578">
        <v>2.9098874E-2</v>
      </c>
      <c r="AK578">
        <v>7.2903629999999997E-2</v>
      </c>
      <c r="AL578">
        <v>0.25406758400000001</v>
      </c>
      <c r="AM578">
        <v>0.136733417</v>
      </c>
      <c r="AN578">
        <v>0.11295369199999999</v>
      </c>
      <c r="AO578">
        <v>0.101376721</v>
      </c>
      <c r="AP578">
        <v>9.7309136000000004E-2</v>
      </c>
      <c r="AQ578">
        <v>0.188986233</v>
      </c>
      <c r="AR578">
        <v>7564</v>
      </c>
      <c r="AS578">
        <v>597</v>
      </c>
      <c r="AT578">
        <v>321</v>
      </c>
      <c r="AU578">
        <v>182</v>
      </c>
      <c r="AV578">
        <v>438</v>
      </c>
      <c r="AW578">
        <v>79</v>
      </c>
      <c r="AX578">
        <v>154</v>
      </c>
      <c r="AY578">
        <v>108</v>
      </c>
      <c r="AZ578">
        <v>252</v>
      </c>
      <c r="BA578">
        <v>349</v>
      </c>
      <c r="BB578">
        <v>1844</v>
      </c>
      <c r="BC578">
        <v>1498</v>
      </c>
      <c r="BD578">
        <v>455</v>
      </c>
      <c r="BE578">
        <v>653</v>
      </c>
      <c r="BF578">
        <v>448</v>
      </c>
      <c r="BG578">
        <v>127</v>
      </c>
      <c r="BH578">
        <v>59</v>
      </c>
      <c r="BI578">
        <v>39.9</v>
      </c>
      <c r="BJ578">
        <v>40</v>
      </c>
      <c r="BK578">
        <v>7.8926494E-2</v>
      </c>
      <c r="BL578">
        <v>4.2437863999999999E-2</v>
      </c>
      <c r="BM578">
        <v>2.4061342999999999E-2</v>
      </c>
      <c r="BN578">
        <v>5.7905869999999998E-2</v>
      </c>
      <c r="BO578">
        <v>1.0444208999999999E-2</v>
      </c>
      <c r="BP578">
        <v>2.0359598E-2</v>
      </c>
      <c r="BQ578">
        <v>1.427816E-2</v>
      </c>
      <c r="BR578">
        <v>3.3315706E-2</v>
      </c>
      <c r="BS578">
        <v>4.6139608999999998E-2</v>
      </c>
      <c r="BT578">
        <v>0.24378635600000001</v>
      </c>
      <c r="BU578">
        <v>0.198043363</v>
      </c>
      <c r="BV578">
        <v>6.0153357999999997E-2</v>
      </c>
      <c r="BW578">
        <v>8.6329983999999999E-2</v>
      </c>
      <c r="BX578">
        <v>5.9227922000000002E-2</v>
      </c>
      <c r="BY578">
        <v>1.6790058E-2</v>
      </c>
      <c r="BZ578">
        <v>7.8001060000000002E-3</v>
      </c>
      <c r="CA578">
        <v>42</v>
      </c>
      <c r="CB578">
        <v>18</v>
      </c>
      <c r="CC578">
        <v>83</v>
      </c>
      <c r="CD578">
        <v>0.41708542700000001</v>
      </c>
      <c r="CE578">
        <v>0.21105527600000001</v>
      </c>
      <c r="CF578">
        <v>9.0452261000000006E-2</v>
      </c>
      <c r="CG578" t="s">
        <v>162</v>
      </c>
      <c r="CH578" t="s">
        <v>2113</v>
      </c>
      <c r="CI578" t="s">
        <v>2111</v>
      </c>
      <c r="CJ578" t="s">
        <v>2114</v>
      </c>
      <c r="CK578" t="s">
        <v>2105</v>
      </c>
      <c r="CL578" t="s">
        <v>2112</v>
      </c>
    </row>
    <row r="579" spans="1:90">
      <c r="A579" s="1">
        <v>43981</v>
      </c>
      <c r="B579" t="s">
        <v>1686</v>
      </c>
      <c r="C579">
        <v>1765</v>
      </c>
      <c r="D579" t="s">
        <v>461</v>
      </c>
      <c r="E579">
        <v>2</v>
      </c>
      <c r="F579" t="s">
        <v>255</v>
      </c>
      <c r="G579" t="s">
        <v>108</v>
      </c>
      <c r="H579">
        <v>18</v>
      </c>
      <c r="I579" t="s">
        <v>201</v>
      </c>
      <c r="J579" t="s">
        <v>198</v>
      </c>
      <c r="K579">
        <v>199</v>
      </c>
      <c r="L579">
        <v>270760.17090000003</v>
      </c>
      <c r="M579">
        <v>4339</v>
      </c>
      <c r="N579">
        <v>5</v>
      </c>
      <c r="O579">
        <v>448</v>
      </c>
      <c r="P579">
        <v>1282</v>
      </c>
      <c r="Q579">
        <v>1948</v>
      </c>
      <c r="R579">
        <v>586</v>
      </c>
      <c r="S579">
        <v>70</v>
      </c>
      <c r="T579">
        <v>1.1523390000000001E-3</v>
      </c>
      <c r="U579">
        <v>0.103249597</v>
      </c>
      <c r="V579">
        <v>0.29545978299999998</v>
      </c>
      <c r="W579">
        <v>0.44895137099999999</v>
      </c>
      <c r="X579">
        <v>0.13505416000000001</v>
      </c>
      <c r="Y579">
        <v>1.6132748999999998E-2</v>
      </c>
      <c r="Z579">
        <v>12</v>
      </c>
      <c r="AA579">
        <v>65</v>
      </c>
      <c r="AB579">
        <v>421</v>
      </c>
      <c r="AC579">
        <v>1007</v>
      </c>
      <c r="AD579">
        <v>1105</v>
      </c>
      <c r="AE579">
        <v>932</v>
      </c>
      <c r="AF579">
        <v>418</v>
      </c>
      <c r="AG579">
        <v>247</v>
      </c>
      <c r="AH579">
        <v>132</v>
      </c>
      <c r="AI579">
        <v>2.765614E-3</v>
      </c>
      <c r="AJ579">
        <v>1.498041E-2</v>
      </c>
      <c r="AK579">
        <v>9.7026965000000007E-2</v>
      </c>
      <c r="AL579">
        <v>0.232081125</v>
      </c>
      <c r="AM579">
        <v>0.25466697399999999</v>
      </c>
      <c r="AN579">
        <v>0.214796036</v>
      </c>
      <c r="AO579">
        <v>9.6335561E-2</v>
      </c>
      <c r="AP579">
        <v>5.6925559000000001E-2</v>
      </c>
      <c r="AQ579">
        <v>3.0421756000000001E-2</v>
      </c>
      <c r="AR579">
        <v>10295</v>
      </c>
      <c r="AS579">
        <v>644</v>
      </c>
      <c r="AT579">
        <v>383</v>
      </c>
      <c r="AU579">
        <v>204</v>
      </c>
      <c r="AV579">
        <v>599</v>
      </c>
      <c r="AW579">
        <v>165</v>
      </c>
      <c r="AX579">
        <v>285</v>
      </c>
      <c r="AY579">
        <v>234</v>
      </c>
      <c r="AZ579">
        <v>606</v>
      </c>
      <c r="BA579">
        <v>685</v>
      </c>
      <c r="BB579">
        <v>2225</v>
      </c>
      <c r="BC579">
        <v>2171</v>
      </c>
      <c r="BD579">
        <v>601</v>
      </c>
      <c r="BE579">
        <v>744</v>
      </c>
      <c r="BF579">
        <v>534</v>
      </c>
      <c r="BG579">
        <v>146</v>
      </c>
      <c r="BH579">
        <v>69</v>
      </c>
      <c r="BI579">
        <v>38.9</v>
      </c>
      <c r="BJ579">
        <v>39</v>
      </c>
      <c r="BK579">
        <v>6.2554637999999996E-2</v>
      </c>
      <c r="BL579">
        <v>3.7202525E-2</v>
      </c>
      <c r="BM579">
        <v>1.9815444000000002E-2</v>
      </c>
      <c r="BN579">
        <v>5.8183583999999997E-2</v>
      </c>
      <c r="BO579">
        <v>1.6027197999999999E-2</v>
      </c>
      <c r="BP579">
        <v>2.7683341E-2</v>
      </c>
      <c r="BQ579">
        <v>2.272948E-2</v>
      </c>
      <c r="BR579">
        <v>5.8863525999999999E-2</v>
      </c>
      <c r="BS579">
        <v>6.6537154000000001E-2</v>
      </c>
      <c r="BT579">
        <v>0.216124332</v>
      </c>
      <c r="BU579">
        <v>0.210879068</v>
      </c>
      <c r="BV579">
        <v>5.8377853E-2</v>
      </c>
      <c r="BW579">
        <v>7.2268091000000007E-2</v>
      </c>
      <c r="BX579">
        <v>5.186984E-2</v>
      </c>
      <c r="BY579">
        <v>1.4181642E-2</v>
      </c>
      <c r="BZ579">
        <v>6.7022829999999999E-3</v>
      </c>
      <c r="CA579">
        <v>21</v>
      </c>
      <c r="CB579">
        <v>51</v>
      </c>
      <c r="CC579">
        <v>21</v>
      </c>
      <c r="CD579">
        <v>0.10552763800000001</v>
      </c>
      <c r="CE579">
        <v>0.10552763800000001</v>
      </c>
      <c r="CF579">
        <v>0.25628140700000002</v>
      </c>
      <c r="CG579" t="s">
        <v>157</v>
      </c>
      <c r="CH579" t="s">
        <v>2108</v>
      </c>
      <c r="CI579" t="s">
        <v>2100</v>
      </c>
      <c r="CJ579" t="s">
        <v>2101</v>
      </c>
      <c r="CK579" t="s">
        <v>2102</v>
      </c>
      <c r="CL579" t="s">
        <v>2109</v>
      </c>
    </row>
    <row r="580" spans="1:90">
      <c r="A580" s="1">
        <v>43971</v>
      </c>
      <c r="B580" t="s">
        <v>1687</v>
      </c>
      <c r="C580">
        <v>2342</v>
      </c>
      <c r="D580" t="s">
        <v>604</v>
      </c>
      <c r="E580">
        <v>1</v>
      </c>
      <c r="F580" t="s">
        <v>255</v>
      </c>
      <c r="G580" t="s">
        <v>96</v>
      </c>
      <c r="H580">
        <v>43</v>
      </c>
      <c r="I580" t="s">
        <v>201</v>
      </c>
      <c r="J580" t="s">
        <v>195</v>
      </c>
      <c r="K580">
        <v>178</v>
      </c>
      <c r="L580">
        <v>301920.70789999998</v>
      </c>
      <c r="M580">
        <v>2975</v>
      </c>
      <c r="N580">
        <v>2</v>
      </c>
      <c r="O580">
        <v>259</v>
      </c>
      <c r="P580">
        <v>717</v>
      </c>
      <c r="Q580">
        <v>987</v>
      </c>
      <c r="R580">
        <v>818</v>
      </c>
      <c r="S580">
        <v>192</v>
      </c>
      <c r="T580">
        <v>6.7226899999999997E-4</v>
      </c>
      <c r="U580">
        <v>8.7058824000000007E-2</v>
      </c>
      <c r="V580">
        <v>0.24100840300000001</v>
      </c>
      <c r="W580">
        <v>0.33176470600000002</v>
      </c>
      <c r="X580">
        <v>0.27495798300000002</v>
      </c>
      <c r="Y580">
        <v>6.4537814999999998E-2</v>
      </c>
      <c r="Z580">
        <v>4</v>
      </c>
      <c r="AA580">
        <v>46</v>
      </c>
      <c r="AB580">
        <v>212</v>
      </c>
      <c r="AC580">
        <v>450</v>
      </c>
      <c r="AD580">
        <v>471</v>
      </c>
      <c r="AE580">
        <v>531</v>
      </c>
      <c r="AF580">
        <v>445</v>
      </c>
      <c r="AG580">
        <v>376</v>
      </c>
      <c r="AH580">
        <v>440</v>
      </c>
      <c r="AI580">
        <v>1.3445379999999999E-3</v>
      </c>
      <c r="AJ580">
        <v>1.5462185E-2</v>
      </c>
      <c r="AK580">
        <v>7.1260504000000002E-2</v>
      </c>
      <c r="AL580">
        <v>0.15126050399999999</v>
      </c>
      <c r="AM580">
        <v>0.15831932800000001</v>
      </c>
      <c r="AN580">
        <v>0.17848739499999999</v>
      </c>
      <c r="AO580">
        <v>0.149579832</v>
      </c>
      <c r="AP580">
        <v>0.12638655500000001</v>
      </c>
      <c r="AQ580">
        <v>0.14789916</v>
      </c>
      <c r="AR580">
        <v>7081</v>
      </c>
      <c r="AS580">
        <v>328</v>
      </c>
      <c r="AT580">
        <v>251</v>
      </c>
      <c r="AU580">
        <v>165</v>
      </c>
      <c r="AV580">
        <v>431</v>
      </c>
      <c r="AW580">
        <v>103</v>
      </c>
      <c r="AX580">
        <v>213</v>
      </c>
      <c r="AY580">
        <v>144</v>
      </c>
      <c r="AZ580">
        <v>275</v>
      </c>
      <c r="BA580">
        <v>255</v>
      </c>
      <c r="BB580">
        <v>1179</v>
      </c>
      <c r="BC580">
        <v>1574</v>
      </c>
      <c r="BD580">
        <v>560</v>
      </c>
      <c r="BE580">
        <v>776</v>
      </c>
      <c r="BF580">
        <v>550</v>
      </c>
      <c r="BG580">
        <v>167</v>
      </c>
      <c r="BH580">
        <v>110</v>
      </c>
      <c r="BI580">
        <v>44.1</v>
      </c>
      <c r="BJ580">
        <v>46</v>
      </c>
      <c r="BK580">
        <v>4.6321141000000003E-2</v>
      </c>
      <c r="BL580">
        <v>3.5446971000000001E-2</v>
      </c>
      <c r="BM580">
        <v>2.3301794000000001E-2</v>
      </c>
      <c r="BN580">
        <v>6.0867109000000003E-2</v>
      </c>
      <c r="BO580">
        <v>1.4545967999999999E-2</v>
      </c>
      <c r="BP580">
        <v>3.0080497000000001E-2</v>
      </c>
      <c r="BQ580">
        <v>2.0336111E-2</v>
      </c>
      <c r="BR580">
        <v>3.8836322999999999E-2</v>
      </c>
      <c r="BS580">
        <v>3.6011862999999998E-2</v>
      </c>
      <c r="BT580">
        <v>0.166501907</v>
      </c>
      <c r="BU580">
        <v>0.22228498799999999</v>
      </c>
      <c r="BV580">
        <v>7.9084874999999999E-2</v>
      </c>
      <c r="BW580">
        <v>0.109589041</v>
      </c>
      <c r="BX580">
        <v>7.7672644999999998E-2</v>
      </c>
      <c r="BY580">
        <v>2.3584239999999999E-2</v>
      </c>
      <c r="BZ580">
        <v>1.5534529E-2</v>
      </c>
      <c r="CA580">
        <v>68</v>
      </c>
      <c r="CB580">
        <v>31</v>
      </c>
      <c r="CC580">
        <v>27</v>
      </c>
      <c r="CD580">
        <v>0.151685393</v>
      </c>
      <c r="CE580">
        <v>0.382022472</v>
      </c>
      <c r="CF580">
        <v>0.17415730300000001</v>
      </c>
      <c r="CG580" t="s">
        <v>158</v>
      </c>
      <c r="CH580" t="s">
        <v>2099</v>
      </c>
      <c r="CI580" t="s">
        <v>2100</v>
      </c>
      <c r="CJ580" t="s">
        <v>2101</v>
      </c>
      <c r="CK580" t="s">
        <v>2102</v>
      </c>
      <c r="CL580" t="s">
        <v>2103</v>
      </c>
    </row>
    <row r="581" spans="1:90">
      <c r="A581" s="1">
        <v>43963</v>
      </c>
      <c r="B581" t="s">
        <v>1688</v>
      </c>
      <c r="C581">
        <v>6825</v>
      </c>
      <c r="D581" t="s">
        <v>396</v>
      </c>
      <c r="E581">
        <v>1</v>
      </c>
      <c r="F581" t="s">
        <v>255</v>
      </c>
      <c r="G581" t="s">
        <v>124</v>
      </c>
      <c r="H581">
        <v>27</v>
      </c>
      <c r="I581" t="s">
        <v>201</v>
      </c>
      <c r="J581" t="s">
        <v>196</v>
      </c>
      <c r="K581">
        <v>63</v>
      </c>
      <c r="L581">
        <v>497152.61900000001</v>
      </c>
      <c r="M581">
        <v>1330</v>
      </c>
      <c r="N581">
        <v>1</v>
      </c>
      <c r="O581">
        <v>47</v>
      </c>
      <c r="P581">
        <v>178</v>
      </c>
      <c r="Q581">
        <v>450</v>
      </c>
      <c r="R581">
        <v>425</v>
      </c>
      <c r="S581">
        <v>229</v>
      </c>
      <c r="T581">
        <v>7.5188000000000002E-4</v>
      </c>
      <c r="U581">
        <v>3.5338346E-2</v>
      </c>
      <c r="V581">
        <v>0.13383458600000001</v>
      </c>
      <c r="W581">
        <v>0.33834586500000002</v>
      </c>
      <c r="X581">
        <v>0.31954887199999998</v>
      </c>
      <c r="Y581">
        <v>0.17218045100000001</v>
      </c>
      <c r="Z581">
        <v>1</v>
      </c>
      <c r="AA581">
        <v>7</v>
      </c>
      <c r="AB581">
        <v>38</v>
      </c>
      <c r="AC581">
        <v>99</v>
      </c>
      <c r="AD581">
        <v>170</v>
      </c>
      <c r="AE581">
        <v>239</v>
      </c>
      <c r="AF581">
        <v>174</v>
      </c>
      <c r="AG581">
        <v>220</v>
      </c>
      <c r="AH581">
        <v>382</v>
      </c>
      <c r="AI581">
        <v>7.5188000000000002E-4</v>
      </c>
      <c r="AJ581">
        <v>5.2631580000000004E-3</v>
      </c>
      <c r="AK581">
        <v>2.8571428999999999E-2</v>
      </c>
      <c r="AL581">
        <v>7.4436089999999996E-2</v>
      </c>
      <c r="AM581">
        <v>0.127819549</v>
      </c>
      <c r="AN581">
        <v>0.17969924800000001</v>
      </c>
      <c r="AO581">
        <v>0.13082706799999999</v>
      </c>
      <c r="AP581">
        <v>0.165413534</v>
      </c>
      <c r="AQ581">
        <v>0.28721804499999998</v>
      </c>
      <c r="AR581">
        <v>3318</v>
      </c>
      <c r="AS581">
        <v>138</v>
      </c>
      <c r="AT581">
        <v>113</v>
      </c>
      <c r="AU581">
        <v>70</v>
      </c>
      <c r="AV581">
        <v>250</v>
      </c>
      <c r="AW581">
        <v>56</v>
      </c>
      <c r="AX581">
        <v>115</v>
      </c>
      <c r="AY581">
        <v>73</v>
      </c>
      <c r="AZ581">
        <v>108</v>
      </c>
      <c r="BA581">
        <v>78</v>
      </c>
      <c r="BB581">
        <v>467</v>
      </c>
      <c r="BC581">
        <v>793</v>
      </c>
      <c r="BD581">
        <v>327</v>
      </c>
      <c r="BE581">
        <v>428</v>
      </c>
      <c r="BF581">
        <v>218</v>
      </c>
      <c r="BG581">
        <v>49</v>
      </c>
      <c r="BH581">
        <v>35</v>
      </c>
      <c r="BI581">
        <v>44.1</v>
      </c>
      <c r="BJ581">
        <v>48</v>
      </c>
      <c r="BK581">
        <v>4.1591320000000001E-2</v>
      </c>
      <c r="BL581">
        <v>3.4056661000000002E-2</v>
      </c>
      <c r="BM581">
        <v>2.1097046000000001E-2</v>
      </c>
      <c r="BN581">
        <v>7.5346594000000003E-2</v>
      </c>
      <c r="BO581">
        <v>1.6877637000000001E-2</v>
      </c>
      <c r="BP581">
        <v>3.4659433000000003E-2</v>
      </c>
      <c r="BQ581">
        <v>2.2001205999999999E-2</v>
      </c>
      <c r="BR581">
        <v>3.2549728999999999E-2</v>
      </c>
      <c r="BS581">
        <v>2.3508136999999998E-2</v>
      </c>
      <c r="BT581">
        <v>0.140747438</v>
      </c>
      <c r="BU581">
        <v>0.238999397</v>
      </c>
      <c r="BV581">
        <v>9.8553345000000001E-2</v>
      </c>
      <c r="BW581">
        <v>0.128993369</v>
      </c>
      <c r="BX581">
        <v>6.570223E-2</v>
      </c>
      <c r="BY581">
        <v>1.4767931999999999E-2</v>
      </c>
      <c r="BZ581">
        <v>1.0548523000000001E-2</v>
      </c>
      <c r="CA581">
        <v>37</v>
      </c>
      <c r="CB581">
        <v>8</v>
      </c>
      <c r="CC581">
        <v>0</v>
      </c>
      <c r="CD581">
        <v>0</v>
      </c>
      <c r="CE581">
        <v>0.58730158700000001</v>
      </c>
      <c r="CF581">
        <v>0.126984127</v>
      </c>
      <c r="CG581" t="s">
        <v>162</v>
      </c>
      <c r="CH581" t="s">
        <v>2113</v>
      </c>
      <c r="CI581" t="s">
        <v>2111</v>
      </c>
      <c r="CJ581" t="s">
        <v>2114</v>
      </c>
      <c r="CK581" t="s">
        <v>2105</v>
      </c>
      <c r="CL581" t="s">
        <v>2112</v>
      </c>
    </row>
    <row r="582" spans="1:90">
      <c r="A582" s="1">
        <v>43970</v>
      </c>
      <c r="B582" t="s">
        <v>1689</v>
      </c>
      <c r="C582">
        <v>2342</v>
      </c>
      <c r="D582" t="s">
        <v>438</v>
      </c>
      <c r="E582">
        <v>1</v>
      </c>
      <c r="F582" t="s">
        <v>253</v>
      </c>
      <c r="G582" t="s">
        <v>52</v>
      </c>
      <c r="H582">
        <v>31</v>
      </c>
      <c r="I582" t="s">
        <v>201</v>
      </c>
      <c r="J582" t="s">
        <v>181</v>
      </c>
      <c r="K582">
        <v>177</v>
      </c>
      <c r="L582">
        <v>283947.7401</v>
      </c>
      <c r="M582">
        <v>4110</v>
      </c>
      <c r="N582">
        <v>3</v>
      </c>
      <c r="O582">
        <v>316</v>
      </c>
      <c r="P582">
        <v>729</v>
      </c>
      <c r="Q582">
        <v>2289</v>
      </c>
      <c r="R582">
        <v>610</v>
      </c>
      <c r="S582">
        <v>163</v>
      </c>
      <c r="T582">
        <v>7.2992700000000001E-4</v>
      </c>
      <c r="U582">
        <v>7.6885645000000002E-2</v>
      </c>
      <c r="V582">
        <v>0.177372263</v>
      </c>
      <c r="W582">
        <v>0.55693430700000002</v>
      </c>
      <c r="X582">
        <v>0.14841849100000001</v>
      </c>
      <c r="Y582">
        <v>3.9659367000000001E-2</v>
      </c>
      <c r="Z582">
        <v>19</v>
      </c>
      <c r="AA582">
        <v>91</v>
      </c>
      <c r="AB582">
        <v>304</v>
      </c>
      <c r="AC582">
        <v>475</v>
      </c>
      <c r="AD582">
        <v>1209</v>
      </c>
      <c r="AE582">
        <v>973</v>
      </c>
      <c r="AF582">
        <v>529</v>
      </c>
      <c r="AG582">
        <v>273</v>
      </c>
      <c r="AH582">
        <v>237</v>
      </c>
      <c r="AI582">
        <v>4.6228709999999998E-3</v>
      </c>
      <c r="AJ582">
        <v>2.2141119000000001E-2</v>
      </c>
      <c r="AK582">
        <v>7.3965936999999995E-2</v>
      </c>
      <c r="AL582">
        <v>0.115571776</v>
      </c>
      <c r="AM582">
        <v>0.294160584</v>
      </c>
      <c r="AN582">
        <v>0.23673965899999999</v>
      </c>
      <c r="AO582">
        <v>0.128710462</v>
      </c>
      <c r="AP582">
        <v>6.6423358000000002E-2</v>
      </c>
      <c r="AQ582">
        <v>5.7664234000000002E-2</v>
      </c>
      <c r="AR582">
        <v>10150</v>
      </c>
      <c r="AS582">
        <v>607</v>
      </c>
      <c r="AT582">
        <v>376</v>
      </c>
      <c r="AU582">
        <v>240</v>
      </c>
      <c r="AV582">
        <v>623</v>
      </c>
      <c r="AW582">
        <v>156</v>
      </c>
      <c r="AX582">
        <v>381</v>
      </c>
      <c r="AY582">
        <v>227</v>
      </c>
      <c r="AZ582">
        <v>565</v>
      </c>
      <c r="BA582">
        <v>668</v>
      </c>
      <c r="BB582">
        <v>2068</v>
      </c>
      <c r="BC582">
        <v>1967</v>
      </c>
      <c r="BD582">
        <v>589</v>
      </c>
      <c r="BE582">
        <v>895</v>
      </c>
      <c r="BF582">
        <v>589</v>
      </c>
      <c r="BG582">
        <v>147</v>
      </c>
      <c r="BH582">
        <v>52</v>
      </c>
      <c r="BI582">
        <v>39</v>
      </c>
      <c r="BJ582">
        <v>39</v>
      </c>
      <c r="BK582">
        <v>5.9802955999999997E-2</v>
      </c>
      <c r="BL582">
        <v>3.7044334999999998E-2</v>
      </c>
      <c r="BM582">
        <v>2.3645320000000001E-2</v>
      </c>
      <c r="BN582">
        <v>6.1379309999999999E-2</v>
      </c>
      <c r="BO582">
        <v>1.5369458000000001E-2</v>
      </c>
      <c r="BP582">
        <v>3.7536946000000002E-2</v>
      </c>
      <c r="BQ582">
        <v>2.2364531999999999E-2</v>
      </c>
      <c r="BR582">
        <v>5.5665025E-2</v>
      </c>
      <c r="BS582">
        <v>6.5812808E-2</v>
      </c>
      <c r="BT582">
        <v>0.20374384200000001</v>
      </c>
      <c r="BU582">
        <v>0.19379310299999999</v>
      </c>
      <c r="BV582">
        <v>5.8029557000000002E-2</v>
      </c>
      <c r="BW582">
        <v>8.8177340000000007E-2</v>
      </c>
      <c r="BX582">
        <v>5.8029557000000002E-2</v>
      </c>
      <c r="BY582">
        <v>1.4482759E-2</v>
      </c>
      <c r="BZ582">
        <v>5.1231530000000001E-3</v>
      </c>
      <c r="CA582">
        <v>24</v>
      </c>
      <c r="CB582">
        <v>50</v>
      </c>
      <c r="CC582">
        <v>28</v>
      </c>
      <c r="CD582">
        <v>0.15819209000000001</v>
      </c>
      <c r="CE582">
        <v>0.13559321999999999</v>
      </c>
      <c r="CF582">
        <v>0.28248587600000002</v>
      </c>
      <c r="CG582" t="s">
        <v>158</v>
      </c>
      <c r="CH582" t="s">
        <v>2099</v>
      </c>
      <c r="CI582" t="s">
        <v>2100</v>
      </c>
      <c r="CJ582" t="s">
        <v>2101</v>
      </c>
      <c r="CK582" t="s">
        <v>2102</v>
      </c>
      <c r="CL582" t="s">
        <v>2103</v>
      </c>
    </row>
    <row r="583" spans="1:90">
      <c r="A583" s="1">
        <v>43955</v>
      </c>
      <c r="B583" t="s">
        <v>1690</v>
      </c>
      <c r="C583">
        <v>1765</v>
      </c>
      <c r="D583" t="s">
        <v>683</v>
      </c>
      <c r="E583">
        <v>2</v>
      </c>
      <c r="F583" t="s">
        <v>253</v>
      </c>
      <c r="G583" t="s">
        <v>59</v>
      </c>
      <c r="H583">
        <v>21</v>
      </c>
      <c r="I583" t="s">
        <v>201</v>
      </c>
      <c r="J583" t="s">
        <v>181</v>
      </c>
      <c r="K583">
        <v>169</v>
      </c>
      <c r="L583">
        <v>319601.52069999999</v>
      </c>
      <c r="M583">
        <v>2926</v>
      </c>
      <c r="N583">
        <v>4</v>
      </c>
      <c r="O583">
        <v>490</v>
      </c>
      <c r="P583">
        <v>668</v>
      </c>
      <c r="Q583">
        <v>1425</v>
      </c>
      <c r="R583">
        <v>227</v>
      </c>
      <c r="S583">
        <v>112</v>
      </c>
      <c r="T583">
        <v>1.3670539999999999E-3</v>
      </c>
      <c r="U583">
        <v>0.167464115</v>
      </c>
      <c r="V583">
        <v>0.22829801799999999</v>
      </c>
      <c r="W583">
        <v>0.48701298700000001</v>
      </c>
      <c r="X583">
        <v>7.7580313999999997E-2</v>
      </c>
      <c r="Y583">
        <v>3.8277512E-2</v>
      </c>
      <c r="Z583">
        <v>36</v>
      </c>
      <c r="AA583">
        <v>136</v>
      </c>
      <c r="AB583">
        <v>375</v>
      </c>
      <c r="AC583">
        <v>394</v>
      </c>
      <c r="AD583">
        <v>781</v>
      </c>
      <c r="AE583">
        <v>789</v>
      </c>
      <c r="AF583">
        <v>250</v>
      </c>
      <c r="AG583">
        <v>93</v>
      </c>
      <c r="AH583">
        <v>72</v>
      </c>
      <c r="AI583">
        <v>1.2303486000000001E-2</v>
      </c>
      <c r="AJ583">
        <v>4.6479835999999997E-2</v>
      </c>
      <c r="AK583">
        <v>0.128161312</v>
      </c>
      <c r="AL583">
        <v>0.13465481900000001</v>
      </c>
      <c r="AM583">
        <v>0.266917293</v>
      </c>
      <c r="AN583">
        <v>0.26965140100000001</v>
      </c>
      <c r="AO583">
        <v>8.5440874999999999E-2</v>
      </c>
      <c r="AP583">
        <v>3.1784004999999997E-2</v>
      </c>
      <c r="AQ583">
        <v>2.4606972000000001E-2</v>
      </c>
      <c r="AR583">
        <v>6854</v>
      </c>
      <c r="AS583">
        <v>510</v>
      </c>
      <c r="AT583">
        <v>244</v>
      </c>
      <c r="AU583">
        <v>147</v>
      </c>
      <c r="AV583">
        <v>369</v>
      </c>
      <c r="AW583">
        <v>74</v>
      </c>
      <c r="AX583">
        <v>150</v>
      </c>
      <c r="AY583">
        <v>177</v>
      </c>
      <c r="AZ583">
        <v>621</v>
      </c>
      <c r="BA583">
        <v>604</v>
      </c>
      <c r="BB583">
        <v>1545</v>
      </c>
      <c r="BC583">
        <v>1198</v>
      </c>
      <c r="BD583">
        <v>338</v>
      </c>
      <c r="BE583">
        <v>400</v>
      </c>
      <c r="BF583">
        <v>314</v>
      </c>
      <c r="BG583">
        <v>108</v>
      </c>
      <c r="BH583">
        <v>55</v>
      </c>
      <c r="BI583">
        <v>36.6</v>
      </c>
      <c r="BJ583">
        <v>34</v>
      </c>
      <c r="BK583">
        <v>7.4409104000000004E-2</v>
      </c>
      <c r="BL583">
        <v>3.5599649999999997E-2</v>
      </c>
      <c r="BM583">
        <v>2.1447330000000001E-2</v>
      </c>
      <c r="BN583">
        <v>5.3837175000000001E-2</v>
      </c>
      <c r="BO583">
        <v>1.0796615000000001E-2</v>
      </c>
      <c r="BP583">
        <v>2.1885030999999999E-2</v>
      </c>
      <c r="BQ583">
        <v>2.5824336E-2</v>
      </c>
      <c r="BR583">
        <v>9.0604027000000004E-2</v>
      </c>
      <c r="BS583">
        <v>8.8123723000000001E-2</v>
      </c>
      <c r="BT583">
        <v>0.22541581599999999</v>
      </c>
      <c r="BU583">
        <v>0.17478844499999999</v>
      </c>
      <c r="BV583">
        <v>4.9314269000000001E-2</v>
      </c>
      <c r="BW583">
        <v>5.8360082000000001E-2</v>
      </c>
      <c r="BX583">
        <v>4.5812664000000003E-2</v>
      </c>
      <c r="BY583">
        <v>1.5757222000000001E-2</v>
      </c>
      <c r="BZ583">
        <v>8.0245109999999998E-3</v>
      </c>
      <c r="CA583">
        <v>5</v>
      </c>
      <c r="CB583">
        <v>27</v>
      </c>
      <c r="CC583">
        <v>31</v>
      </c>
      <c r="CD583">
        <v>0.18343195300000001</v>
      </c>
      <c r="CE583">
        <v>2.9585798999999999E-2</v>
      </c>
      <c r="CF583">
        <v>0.15976331399999999</v>
      </c>
      <c r="CG583" t="s">
        <v>157</v>
      </c>
      <c r="CH583" t="s">
        <v>2108</v>
      </c>
      <c r="CI583" t="s">
        <v>2100</v>
      </c>
      <c r="CJ583" t="s">
        <v>2101</v>
      </c>
      <c r="CK583" t="s">
        <v>2102</v>
      </c>
      <c r="CL583" t="s">
        <v>2109</v>
      </c>
    </row>
    <row r="584" spans="1:90">
      <c r="B584" t="s">
        <v>1691</v>
      </c>
      <c r="C584">
        <v>1549</v>
      </c>
      <c r="D584" t="s">
        <v>1068</v>
      </c>
      <c r="E584">
        <v>1</v>
      </c>
      <c r="F584" t="s">
        <v>253</v>
      </c>
      <c r="G584" t="s">
        <v>149</v>
      </c>
      <c r="H584">
        <v>21</v>
      </c>
      <c r="I584" t="s">
        <v>228</v>
      </c>
      <c r="J584" t="s">
        <v>213</v>
      </c>
      <c r="K584">
        <v>184</v>
      </c>
      <c r="L584">
        <v>1285562.848</v>
      </c>
      <c r="M584">
        <v>3368</v>
      </c>
      <c r="N584">
        <v>2</v>
      </c>
      <c r="O584">
        <v>199</v>
      </c>
      <c r="P584">
        <v>467</v>
      </c>
      <c r="Q584">
        <v>805</v>
      </c>
      <c r="R584">
        <v>850</v>
      </c>
      <c r="S584">
        <v>1045</v>
      </c>
      <c r="T584">
        <v>5.9382399999999996E-4</v>
      </c>
      <c r="U584">
        <v>5.9085511E-2</v>
      </c>
      <c r="V584">
        <v>0.138657957</v>
      </c>
      <c r="W584">
        <v>0.23901425200000001</v>
      </c>
      <c r="X584">
        <v>0.252375297</v>
      </c>
      <c r="Y584">
        <v>0.31027315900000002</v>
      </c>
      <c r="Z584">
        <v>4</v>
      </c>
      <c r="AA584">
        <v>40</v>
      </c>
      <c r="AB584">
        <v>176</v>
      </c>
      <c r="AC584">
        <v>256</v>
      </c>
      <c r="AD584">
        <v>396</v>
      </c>
      <c r="AE584">
        <v>425</v>
      </c>
      <c r="AF584">
        <v>347</v>
      </c>
      <c r="AG584">
        <v>396</v>
      </c>
      <c r="AH584">
        <v>1328</v>
      </c>
      <c r="AI584">
        <v>1.1876479999999999E-3</v>
      </c>
      <c r="AJ584">
        <v>1.1876485000000001E-2</v>
      </c>
      <c r="AK584">
        <v>5.2256532000000001E-2</v>
      </c>
      <c r="AL584">
        <v>7.6009500999999993E-2</v>
      </c>
      <c r="AM584">
        <v>0.11757719699999999</v>
      </c>
      <c r="AN584">
        <v>0.12618764800000001</v>
      </c>
      <c r="AO584">
        <v>0.10302850400000001</v>
      </c>
      <c r="AP584">
        <v>0.11757719699999999</v>
      </c>
      <c r="AQ584">
        <v>0.394299287</v>
      </c>
      <c r="AR584">
        <v>9194</v>
      </c>
      <c r="AS584">
        <v>598</v>
      </c>
      <c r="AT584">
        <v>460</v>
      </c>
      <c r="AU584">
        <v>276</v>
      </c>
      <c r="AV584">
        <v>756</v>
      </c>
      <c r="AW584">
        <v>150</v>
      </c>
      <c r="AX584">
        <v>353</v>
      </c>
      <c r="AY584">
        <v>201</v>
      </c>
      <c r="AZ584">
        <v>252</v>
      </c>
      <c r="BA584">
        <v>241</v>
      </c>
      <c r="BB584">
        <v>1713</v>
      </c>
      <c r="BC584">
        <v>2059</v>
      </c>
      <c r="BD584">
        <v>515</v>
      </c>
      <c r="BE584">
        <v>793</v>
      </c>
      <c r="BF584">
        <v>582</v>
      </c>
      <c r="BG584">
        <v>161</v>
      </c>
      <c r="BH584">
        <v>84</v>
      </c>
      <c r="BI584">
        <v>39.700000000000003</v>
      </c>
      <c r="BJ584">
        <v>42</v>
      </c>
      <c r="BK584">
        <v>6.5042419000000004E-2</v>
      </c>
      <c r="BL584">
        <v>5.0032630000000002E-2</v>
      </c>
      <c r="BM584">
        <v>3.0019578000000002E-2</v>
      </c>
      <c r="BN584">
        <v>8.2227540000000002E-2</v>
      </c>
      <c r="BO584">
        <v>1.6314987999999999E-2</v>
      </c>
      <c r="BP584">
        <v>3.8394604999999998E-2</v>
      </c>
      <c r="BQ584">
        <v>2.1862084E-2</v>
      </c>
      <c r="BR584">
        <v>2.7409179999999998E-2</v>
      </c>
      <c r="BS584">
        <v>2.6212747000000002E-2</v>
      </c>
      <c r="BT584">
        <v>0.18631716300000001</v>
      </c>
      <c r="BU584">
        <v>0.22395040199999999</v>
      </c>
      <c r="BV584">
        <v>5.6014792000000001E-2</v>
      </c>
      <c r="BW584">
        <v>8.6251903000000005E-2</v>
      </c>
      <c r="BX584">
        <v>6.3302153999999999E-2</v>
      </c>
      <c r="BY584">
        <v>1.751142E-2</v>
      </c>
      <c r="BZ584">
        <v>9.1363929999999996E-3</v>
      </c>
      <c r="CA584">
        <v>120</v>
      </c>
      <c r="CB584">
        <v>27</v>
      </c>
      <c r="CC584">
        <v>7</v>
      </c>
      <c r="CD584">
        <v>3.8043477999999999E-2</v>
      </c>
      <c r="CE584">
        <v>0.65217391300000005</v>
      </c>
      <c r="CF584">
        <v>0.14673913</v>
      </c>
      <c r="CG584" t="s">
        <v>163</v>
      </c>
      <c r="CH584" t="s">
        <v>2099</v>
      </c>
      <c r="CI584" t="s">
        <v>2104</v>
      </c>
      <c r="CJ584" t="s">
        <v>2101</v>
      </c>
      <c r="CK584" t="s">
        <v>2105</v>
      </c>
      <c r="CL584" t="s">
        <v>2103</v>
      </c>
    </row>
    <row r="585" spans="1:90">
      <c r="A585" s="1">
        <v>43980</v>
      </c>
      <c r="B585" t="s">
        <v>1692</v>
      </c>
      <c r="C585">
        <v>5422</v>
      </c>
      <c r="D585" t="s">
        <v>761</v>
      </c>
      <c r="E585">
        <v>4</v>
      </c>
      <c r="F585" t="s">
        <v>253</v>
      </c>
      <c r="G585" t="s">
        <v>53</v>
      </c>
      <c r="H585">
        <v>25</v>
      </c>
      <c r="I585" t="s">
        <v>201</v>
      </c>
      <c r="J585" t="s">
        <v>175</v>
      </c>
      <c r="K585">
        <v>69</v>
      </c>
      <c r="L585">
        <v>177992.44930000001</v>
      </c>
      <c r="M585">
        <v>3227</v>
      </c>
      <c r="N585">
        <v>7</v>
      </c>
      <c r="O585">
        <v>432</v>
      </c>
      <c r="P585">
        <v>1130</v>
      </c>
      <c r="Q585">
        <v>1488</v>
      </c>
      <c r="R585">
        <v>134</v>
      </c>
      <c r="S585">
        <v>36</v>
      </c>
      <c r="T585">
        <v>2.1691969999999999E-3</v>
      </c>
      <c r="U585">
        <v>0.13387046799999999</v>
      </c>
      <c r="V585">
        <v>0.350170437</v>
      </c>
      <c r="W585">
        <v>0.46110939000000001</v>
      </c>
      <c r="X585">
        <v>4.1524635999999997E-2</v>
      </c>
      <c r="Y585">
        <v>1.1155872000000001E-2</v>
      </c>
      <c r="Z585">
        <v>18</v>
      </c>
      <c r="AA585">
        <v>57</v>
      </c>
      <c r="AB585">
        <v>425</v>
      </c>
      <c r="AC585">
        <v>970</v>
      </c>
      <c r="AD585">
        <v>1016</v>
      </c>
      <c r="AE585">
        <v>560</v>
      </c>
      <c r="AF585">
        <v>112</v>
      </c>
      <c r="AG585">
        <v>40</v>
      </c>
      <c r="AH585">
        <v>29</v>
      </c>
      <c r="AI585">
        <v>5.5779360000000004E-3</v>
      </c>
      <c r="AJ585">
        <v>1.7663465E-2</v>
      </c>
      <c r="AK585">
        <v>0.13170127100000001</v>
      </c>
      <c r="AL585">
        <v>0.300588782</v>
      </c>
      <c r="AM585">
        <v>0.31484350799999999</v>
      </c>
      <c r="AN585">
        <v>0.17353579199999999</v>
      </c>
      <c r="AO585">
        <v>3.4707158000000002E-2</v>
      </c>
      <c r="AP585">
        <v>1.2395414E-2</v>
      </c>
      <c r="AQ585">
        <v>8.9866749999999995E-3</v>
      </c>
      <c r="AR585">
        <v>7542</v>
      </c>
      <c r="AS585">
        <v>791</v>
      </c>
      <c r="AT585">
        <v>366</v>
      </c>
      <c r="AU585">
        <v>192</v>
      </c>
      <c r="AV585">
        <v>513</v>
      </c>
      <c r="AW585">
        <v>109</v>
      </c>
      <c r="AX585">
        <v>222</v>
      </c>
      <c r="AY585">
        <v>234</v>
      </c>
      <c r="AZ585">
        <v>631</v>
      </c>
      <c r="BA585">
        <v>522</v>
      </c>
      <c r="BB585">
        <v>1308</v>
      </c>
      <c r="BC585">
        <v>1328</v>
      </c>
      <c r="BD585">
        <v>263</v>
      </c>
      <c r="BE585">
        <v>473</v>
      </c>
      <c r="BF585">
        <v>503</v>
      </c>
      <c r="BG585">
        <v>68</v>
      </c>
      <c r="BH585">
        <v>19</v>
      </c>
      <c r="BI585">
        <v>34.799999999999997</v>
      </c>
      <c r="BJ585">
        <v>32</v>
      </c>
      <c r="BK585">
        <v>0.104879342</v>
      </c>
      <c r="BL585">
        <v>4.8528241999999999E-2</v>
      </c>
      <c r="BM585">
        <v>2.5457437999999999E-2</v>
      </c>
      <c r="BN585">
        <v>6.8019093000000003E-2</v>
      </c>
      <c r="BO585">
        <v>1.4452400000000001E-2</v>
      </c>
      <c r="BP585">
        <v>2.9435163E-2</v>
      </c>
      <c r="BQ585">
        <v>3.1026253E-2</v>
      </c>
      <c r="BR585">
        <v>8.3664810000000006E-2</v>
      </c>
      <c r="BS585">
        <v>6.9212411000000001E-2</v>
      </c>
      <c r="BT585">
        <v>0.17342879899999999</v>
      </c>
      <c r="BU585">
        <v>0.176080615</v>
      </c>
      <c r="BV585">
        <v>3.4871386999999997E-2</v>
      </c>
      <c r="BW585">
        <v>6.2715460000000001E-2</v>
      </c>
      <c r="BX585">
        <v>6.6693185000000002E-2</v>
      </c>
      <c r="BY585">
        <v>9.0161760000000007E-3</v>
      </c>
      <c r="BZ585">
        <v>2.5192259999999998E-3</v>
      </c>
      <c r="CA585">
        <v>1</v>
      </c>
      <c r="CB585">
        <v>8</v>
      </c>
      <c r="CC585">
        <v>5</v>
      </c>
      <c r="CD585">
        <v>7.2463767999999998E-2</v>
      </c>
      <c r="CE585">
        <v>1.4492754E-2</v>
      </c>
      <c r="CF585">
        <v>0.115942029</v>
      </c>
      <c r="CG585" t="s">
        <v>164</v>
      </c>
      <c r="CH585" t="s">
        <v>2108</v>
      </c>
      <c r="CI585" t="s">
        <v>2104</v>
      </c>
      <c r="CJ585" t="s">
        <v>2101</v>
      </c>
      <c r="CK585" t="s">
        <v>2105</v>
      </c>
      <c r="CL585" t="s">
        <v>2109</v>
      </c>
    </row>
    <row r="586" spans="1:90">
      <c r="A586" s="1">
        <v>43977</v>
      </c>
      <c r="B586" t="s">
        <v>1693</v>
      </c>
      <c r="C586">
        <v>6825</v>
      </c>
      <c r="D586" t="s">
        <v>351</v>
      </c>
      <c r="E586">
        <v>1</v>
      </c>
      <c r="F586" t="s">
        <v>253</v>
      </c>
      <c r="G586" t="s">
        <v>131</v>
      </c>
      <c r="H586">
        <v>40</v>
      </c>
      <c r="I586" t="s">
        <v>201</v>
      </c>
      <c r="J586" t="s">
        <v>205</v>
      </c>
      <c r="K586">
        <v>130</v>
      </c>
      <c r="L586">
        <v>531445.74620000005</v>
      </c>
      <c r="M586">
        <v>2544</v>
      </c>
      <c r="N586">
        <v>1</v>
      </c>
      <c r="O586">
        <v>164</v>
      </c>
      <c r="P586">
        <v>343</v>
      </c>
      <c r="Q586">
        <v>1330</v>
      </c>
      <c r="R586">
        <v>544</v>
      </c>
      <c r="S586">
        <v>162</v>
      </c>
      <c r="T586">
        <v>3.93082E-4</v>
      </c>
      <c r="U586">
        <v>6.4465409000000001E-2</v>
      </c>
      <c r="V586">
        <v>0.13482704400000001</v>
      </c>
      <c r="W586">
        <v>0.52279874199999998</v>
      </c>
      <c r="X586">
        <v>0.213836478</v>
      </c>
      <c r="Y586">
        <v>6.3679244999999995E-2</v>
      </c>
      <c r="Z586">
        <v>6</v>
      </c>
      <c r="AA586">
        <v>25</v>
      </c>
      <c r="AB586">
        <v>138</v>
      </c>
      <c r="AC586">
        <v>229</v>
      </c>
      <c r="AD586">
        <v>544</v>
      </c>
      <c r="AE586">
        <v>659</v>
      </c>
      <c r="AF586">
        <v>412</v>
      </c>
      <c r="AG586">
        <v>261</v>
      </c>
      <c r="AH586">
        <v>270</v>
      </c>
      <c r="AI586">
        <v>2.3584909999999999E-3</v>
      </c>
      <c r="AJ586">
        <v>9.8270440000000001E-3</v>
      </c>
      <c r="AK586">
        <v>5.4245282999999998E-2</v>
      </c>
      <c r="AL586">
        <v>9.0015723000000006E-2</v>
      </c>
      <c r="AM586">
        <v>0.213836478</v>
      </c>
      <c r="AN586">
        <v>0.259040881</v>
      </c>
      <c r="AO586">
        <v>0.16194968600000001</v>
      </c>
      <c r="AP586">
        <v>0.10259434000000001</v>
      </c>
      <c r="AQ586">
        <v>0.10613207500000001</v>
      </c>
      <c r="AR586">
        <v>6242</v>
      </c>
      <c r="AS586">
        <v>303</v>
      </c>
      <c r="AT586">
        <v>171</v>
      </c>
      <c r="AU586">
        <v>130</v>
      </c>
      <c r="AV586">
        <v>431</v>
      </c>
      <c r="AW586">
        <v>103</v>
      </c>
      <c r="AX586">
        <v>180</v>
      </c>
      <c r="AY586">
        <v>139</v>
      </c>
      <c r="AZ586">
        <v>255</v>
      </c>
      <c r="BA586">
        <v>174</v>
      </c>
      <c r="BB586">
        <v>1001</v>
      </c>
      <c r="BC586">
        <v>1346</v>
      </c>
      <c r="BD586">
        <v>394</v>
      </c>
      <c r="BE586">
        <v>809</v>
      </c>
      <c r="BF586">
        <v>597</v>
      </c>
      <c r="BG586">
        <v>138</v>
      </c>
      <c r="BH586">
        <v>71</v>
      </c>
      <c r="BI586">
        <v>44.7</v>
      </c>
      <c r="BJ586">
        <v>47</v>
      </c>
      <c r="BK586">
        <v>4.8542134000000001E-2</v>
      </c>
      <c r="BL586">
        <v>2.7395065999999999E-2</v>
      </c>
      <c r="BM586">
        <v>2.0826658000000001E-2</v>
      </c>
      <c r="BN586">
        <v>6.9048382000000005E-2</v>
      </c>
      <c r="BO586">
        <v>1.6501121000000001E-2</v>
      </c>
      <c r="BP586">
        <v>2.8836911E-2</v>
      </c>
      <c r="BQ586">
        <v>2.2268504000000001E-2</v>
      </c>
      <c r="BR586">
        <v>4.0852290999999999E-2</v>
      </c>
      <c r="BS586">
        <v>2.7875680999999999E-2</v>
      </c>
      <c r="BT586">
        <v>0.16036526800000001</v>
      </c>
      <c r="BU586">
        <v>0.21563601399999999</v>
      </c>
      <c r="BV586">
        <v>6.3120794999999993E-2</v>
      </c>
      <c r="BW586">
        <v>0.129605896</v>
      </c>
      <c r="BX586">
        <v>9.5642422000000005E-2</v>
      </c>
      <c r="BY586">
        <v>2.2108299000000001E-2</v>
      </c>
      <c r="BZ586">
        <v>1.1374558999999999E-2</v>
      </c>
      <c r="CA586">
        <v>33</v>
      </c>
      <c r="CB586">
        <v>41</v>
      </c>
      <c r="CC586">
        <v>2</v>
      </c>
      <c r="CD586">
        <v>1.5384615000000001E-2</v>
      </c>
      <c r="CE586">
        <v>0.25384615399999999</v>
      </c>
      <c r="CF586">
        <v>0.31538461499999998</v>
      </c>
      <c r="CG586" t="s">
        <v>162</v>
      </c>
      <c r="CH586" t="s">
        <v>2113</v>
      </c>
      <c r="CI586" t="s">
        <v>2111</v>
      </c>
      <c r="CJ586" t="s">
        <v>2114</v>
      </c>
      <c r="CK586" t="s">
        <v>2105</v>
      </c>
      <c r="CL586" t="s">
        <v>2112</v>
      </c>
    </row>
    <row r="587" spans="1:90">
      <c r="A587" s="1">
        <v>43981</v>
      </c>
      <c r="B587" t="s">
        <v>1694</v>
      </c>
      <c r="C587">
        <v>6825</v>
      </c>
      <c r="D587" t="s">
        <v>774</v>
      </c>
      <c r="E587">
        <v>1</v>
      </c>
      <c r="F587" t="s">
        <v>255</v>
      </c>
      <c r="G587" t="s">
        <v>138</v>
      </c>
      <c r="H587">
        <v>40</v>
      </c>
      <c r="I587" t="s">
        <v>228</v>
      </c>
      <c r="J587" t="s">
        <v>213</v>
      </c>
      <c r="K587">
        <v>83</v>
      </c>
      <c r="L587">
        <v>798354.75899999996</v>
      </c>
      <c r="M587">
        <v>1111</v>
      </c>
      <c r="N587">
        <v>0</v>
      </c>
      <c r="O587">
        <v>80</v>
      </c>
      <c r="P587">
        <v>255</v>
      </c>
      <c r="Q587">
        <v>338</v>
      </c>
      <c r="R587">
        <v>256</v>
      </c>
      <c r="S587">
        <v>182</v>
      </c>
      <c r="T587">
        <v>0</v>
      </c>
      <c r="U587">
        <v>7.2007201000000007E-2</v>
      </c>
      <c r="V587">
        <v>0.229522952</v>
      </c>
      <c r="W587">
        <v>0.30423042300000003</v>
      </c>
      <c r="X587">
        <v>0.23042304199999999</v>
      </c>
      <c r="Y587">
        <v>0.16381638200000001</v>
      </c>
      <c r="Z587">
        <v>1</v>
      </c>
      <c r="AA587">
        <v>21</v>
      </c>
      <c r="AB587">
        <v>70</v>
      </c>
      <c r="AC587">
        <v>130</v>
      </c>
      <c r="AD587">
        <v>198</v>
      </c>
      <c r="AE587">
        <v>183</v>
      </c>
      <c r="AF587">
        <v>137</v>
      </c>
      <c r="AG587">
        <v>130</v>
      </c>
      <c r="AH587">
        <v>241</v>
      </c>
      <c r="AI587">
        <v>9.0008999999999998E-4</v>
      </c>
      <c r="AJ587">
        <v>1.8901890000000001E-2</v>
      </c>
      <c r="AK587">
        <v>6.3006301000000001E-2</v>
      </c>
      <c r="AL587">
        <v>0.117011701</v>
      </c>
      <c r="AM587">
        <v>0.178217822</v>
      </c>
      <c r="AN587">
        <v>0.164716472</v>
      </c>
      <c r="AO587">
        <v>0.123312331</v>
      </c>
      <c r="AP587">
        <v>0.117011701</v>
      </c>
      <c r="AQ587">
        <v>0.216921692</v>
      </c>
      <c r="AR587">
        <v>2675</v>
      </c>
      <c r="AS587">
        <v>173</v>
      </c>
      <c r="AT587">
        <v>101</v>
      </c>
      <c r="AU587">
        <v>62</v>
      </c>
      <c r="AV587">
        <v>177</v>
      </c>
      <c r="AW587">
        <v>29</v>
      </c>
      <c r="AX587">
        <v>63</v>
      </c>
      <c r="AY587">
        <v>46</v>
      </c>
      <c r="AZ587">
        <v>92</v>
      </c>
      <c r="BA587">
        <v>102</v>
      </c>
      <c r="BB587">
        <v>542</v>
      </c>
      <c r="BC587">
        <v>616</v>
      </c>
      <c r="BD587">
        <v>170</v>
      </c>
      <c r="BE587">
        <v>243</v>
      </c>
      <c r="BF587">
        <v>175</v>
      </c>
      <c r="BG587">
        <v>56</v>
      </c>
      <c r="BH587">
        <v>28</v>
      </c>
      <c r="BI587">
        <v>41.8</v>
      </c>
      <c r="BJ587">
        <v>44</v>
      </c>
      <c r="BK587">
        <v>6.4672896999999993E-2</v>
      </c>
      <c r="BL587">
        <v>3.7757009000000001E-2</v>
      </c>
      <c r="BM587">
        <v>2.3177570000000002E-2</v>
      </c>
      <c r="BN587">
        <v>6.6168223999999998E-2</v>
      </c>
      <c r="BO587">
        <v>1.0841121E-2</v>
      </c>
      <c r="BP587">
        <v>2.3551401999999999E-2</v>
      </c>
      <c r="BQ587">
        <v>1.7196262E-2</v>
      </c>
      <c r="BR587">
        <v>3.4392523000000001E-2</v>
      </c>
      <c r="BS587">
        <v>3.8130840999999999E-2</v>
      </c>
      <c r="BT587">
        <v>0.202616822</v>
      </c>
      <c r="BU587">
        <v>0.23028037400000001</v>
      </c>
      <c r="BV587">
        <v>6.3551402000000007E-2</v>
      </c>
      <c r="BW587">
        <v>9.0841120999999997E-2</v>
      </c>
      <c r="BX587">
        <v>6.5420561000000002E-2</v>
      </c>
      <c r="BY587">
        <v>2.0934578999999998E-2</v>
      </c>
      <c r="BZ587">
        <v>1.0467290000000001E-2</v>
      </c>
      <c r="CA587">
        <v>24</v>
      </c>
      <c r="CB587">
        <v>16</v>
      </c>
      <c r="CC587">
        <v>30</v>
      </c>
      <c r="CD587">
        <v>0.36144578300000002</v>
      </c>
      <c r="CE587">
        <v>0.289156627</v>
      </c>
      <c r="CF587">
        <v>0.19277108400000001</v>
      </c>
      <c r="CG587" t="s">
        <v>162</v>
      </c>
      <c r="CH587" t="s">
        <v>2113</v>
      </c>
      <c r="CI587" t="s">
        <v>2111</v>
      </c>
      <c r="CJ587" t="s">
        <v>2114</v>
      </c>
      <c r="CK587" t="s">
        <v>2105</v>
      </c>
      <c r="CL587" t="s">
        <v>2112</v>
      </c>
    </row>
    <row r="588" spans="1:90">
      <c r="A588" s="1">
        <v>43980</v>
      </c>
      <c r="B588" t="s">
        <v>1695</v>
      </c>
      <c r="C588">
        <v>2342</v>
      </c>
      <c r="D588" t="s">
        <v>648</v>
      </c>
      <c r="E588">
        <v>1</v>
      </c>
      <c r="F588" t="s">
        <v>253</v>
      </c>
      <c r="G588" t="s">
        <v>26</v>
      </c>
      <c r="H588">
        <v>18</v>
      </c>
      <c r="I588" t="s">
        <v>201</v>
      </c>
      <c r="J588" t="s">
        <v>200</v>
      </c>
      <c r="K588">
        <v>353</v>
      </c>
      <c r="L588">
        <v>324476.39659999998</v>
      </c>
      <c r="M588">
        <v>3546</v>
      </c>
      <c r="N588">
        <v>1</v>
      </c>
      <c r="O588">
        <v>249</v>
      </c>
      <c r="P588">
        <v>697</v>
      </c>
      <c r="Q588">
        <v>2146</v>
      </c>
      <c r="R588">
        <v>328</v>
      </c>
      <c r="S588">
        <v>125</v>
      </c>
      <c r="T588">
        <v>2.8200799999999999E-4</v>
      </c>
      <c r="U588">
        <v>7.0219965999999995E-2</v>
      </c>
      <c r="V588">
        <v>0.196559504</v>
      </c>
      <c r="W588">
        <v>0.60518894499999998</v>
      </c>
      <c r="X588">
        <v>9.2498590000000006E-2</v>
      </c>
      <c r="Y588">
        <v>3.5250986999999998E-2</v>
      </c>
      <c r="Z588">
        <v>6</v>
      </c>
      <c r="AA588">
        <v>61</v>
      </c>
      <c r="AB588">
        <v>227</v>
      </c>
      <c r="AC588">
        <v>551</v>
      </c>
      <c r="AD588">
        <v>1109</v>
      </c>
      <c r="AE588">
        <v>918</v>
      </c>
      <c r="AF588">
        <v>335</v>
      </c>
      <c r="AG588">
        <v>175</v>
      </c>
      <c r="AH588">
        <v>164</v>
      </c>
      <c r="AI588">
        <v>1.6920469999999999E-3</v>
      </c>
      <c r="AJ588">
        <v>1.7202482000000002E-2</v>
      </c>
      <c r="AK588">
        <v>6.4015792000000002E-2</v>
      </c>
      <c r="AL588">
        <v>0.15538635100000001</v>
      </c>
      <c r="AM588">
        <v>0.31274675699999999</v>
      </c>
      <c r="AN588">
        <v>0.25888324899999998</v>
      </c>
      <c r="AO588">
        <v>9.4472644999999994E-2</v>
      </c>
      <c r="AP588">
        <v>4.9351381999999999E-2</v>
      </c>
      <c r="AQ588">
        <v>4.6249295000000003E-2</v>
      </c>
      <c r="AR588">
        <v>8481</v>
      </c>
      <c r="AS588">
        <v>544</v>
      </c>
      <c r="AT588">
        <v>294</v>
      </c>
      <c r="AU588">
        <v>174</v>
      </c>
      <c r="AV588">
        <v>521</v>
      </c>
      <c r="AW588">
        <v>108</v>
      </c>
      <c r="AX588">
        <v>232</v>
      </c>
      <c r="AY588">
        <v>204</v>
      </c>
      <c r="AZ588">
        <v>482</v>
      </c>
      <c r="BA588">
        <v>493</v>
      </c>
      <c r="BB588">
        <v>1586</v>
      </c>
      <c r="BC588">
        <v>1627</v>
      </c>
      <c r="BD588">
        <v>572</v>
      </c>
      <c r="BE588">
        <v>855</v>
      </c>
      <c r="BF588">
        <v>553</v>
      </c>
      <c r="BG588">
        <v>154</v>
      </c>
      <c r="BH588">
        <v>82</v>
      </c>
      <c r="BI588">
        <v>40.9</v>
      </c>
      <c r="BJ588">
        <v>41</v>
      </c>
      <c r="BK588">
        <v>6.4143379E-2</v>
      </c>
      <c r="BL588">
        <v>3.4665723000000002E-2</v>
      </c>
      <c r="BM588">
        <v>2.0516448999999999E-2</v>
      </c>
      <c r="BN588">
        <v>6.1431435E-2</v>
      </c>
      <c r="BO588">
        <v>1.2734347E-2</v>
      </c>
      <c r="BP588">
        <v>2.7355265E-2</v>
      </c>
      <c r="BQ588">
        <v>2.4053767E-2</v>
      </c>
      <c r="BR588">
        <v>5.6832921000000002E-2</v>
      </c>
      <c r="BS588">
        <v>5.8129937999999999E-2</v>
      </c>
      <c r="BT588">
        <v>0.18700624900000001</v>
      </c>
      <c r="BU588">
        <v>0.19184058500000001</v>
      </c>
      <c r="BV588">
        <v>6.7444877E-2</v>
      </c>
      <c r="BW588">
        <v>0.100813583</v>
      </c>
      <c r="BX588">
        <v>6.5204575000000001E-2</v>
      </c>
      <c r="BY588">
        <v>1.8158236000000001E-2</v>
      </c>
      <c r="BZ588">
        <v>9.6686710000000002E-3</v>
      </c>
      <c r="CA588">
        <v>61</v>
      </c>
      <c r="CB588">
        <v>89</v>
      </c>
      <c r="CC588">
        <v>55</v>
      </c>
      <c r="CD588">
        <v>0.155807365</v>
      </c>
      <c r="CE588">
        <v>0.17280453300000001</v>
      </c>
      <c r="CF588">
        <v>0.25212464600000001</v>
      </c>
      <c r="CG588" t="s">
        <v>158</v>
      </c>
      <c r="CH588" t="s">
        <v>2099</v>
      </c>
      <c r="CI588" t="s">
        <v>2100</v>
      </c>
      <c r="CJ588" t="s">
        <v>2101</v>
      </c>
      <c r="CK588" t="s">
        <v>2102</v>
      </c>
      <c r="CL588" t="s">
        <v>2103</v>
      </c>
    </row>
    <row r="589" spans="1:90">
      <c r="A589" s="1">
        <v>43971</v>
      </c>
      <c r="B589" t="s">
        <v>1696</v>
      </c>
      <c r="C589">
        <v>5422</v>
      </c>
      <c r="D589" t="s">
        <v>730</v>
      </c>
      <c r="E589">
        <v>2</v>
      </c>
      <c r="F589" t="s">
        <v>255</v>
      </c>
      <c r="G589" t="s">
        <v>27</v>
      </c>
      <c r="H589">
        <v>43</v>
      </c>
      <c r="I589" t="s">
        <v>201</v>
      </c>
      <c r="J589" t="s">
        <v>181</v>
      </c>
      <c r="K589">
        <v>298</v>
      </c>
      <c r="L589">
        <v>329669.57049999997</v>
      </c>
      <c r="M589">
        <v>3906</v>
      </c>
      <c r="N589">
        <v>8</v>
      </c>
      <c r="O589">
        <v>544</v>
      </c>
      <c r="P589">
        <v>910</v>
      </c>
      <c r="Q589">
        <v>1729</v>
      </c>
      <c r="R589">
        <v>541</v>
      </c>
      <c r="S589">
        <v>174</v>
      </c>
      <c r="T589">
        <v>2.0481309999999999E-3</v>
      </c>
      <c r="U589">
        <v>0.139272913</v>
      </c>
      <c r="V589">
        <v>0.23297491000000001</v>
      </c>
      <c r="W589">
        <v>0.44265232999999998</v>
      </c>
      <c r="X589">
        <v>0.13850486400000001</v>
      </c>
      <c r="Y589">
        <v>4.4546850999999998E-2</v>
      </c>
      <c r="Z589">
        <v>23</v>
      </c>
      <c r="AA589">
        <v>131</v>
      </c>
      <c r="AB589">
        <v>429</v>
      </c>
      <c r="AC589">
        <v>668</v>
      </c>
      <c r="AD589">
        <v>717</v>
      </c>
      <c r="AE589">
        <v>1063</v>
      </c>
      <c r="AF589">
        <v>502</v>
      </c>
      <c r="AG589">
        <v>242</v>
      </c>
      <c r="AH589">
        <v>131</v>
      </c>
      <c r="AI589">
        <v>5.8883770000000002E-3</v>
      </c>
      <c r="AJ589">
        <v>3.3538145999999998E-2</v>
      </c>
      <c r="AK589">
        <v>0.109831029</v>
      </c>
      <c r="AL589">
        <v>0.17101894500000001</v>
      </c>
      <c r="AM589">
        <v>0.183563748</v>
      </c>
      <c r="AN589">
        <v>0.272145417</v>
      </c>
      <c r="AO589">
        <v>0.12852022499999999</v>
      </c>
      <c r="AP589">
        <v>6.1955965000000002E-2</v>
      </c>
      <c r="AQ589">
        <v>3.3538145999999998E-2</v>
      </c>
      <c r="AR589">
        <v>9075</v>
      </c>
      <c r="AS589">
        <v>593</v>
      </c>
      <c r="AT589">
        <v>277</v>
      </c>
      <c r="AU589">
        <v>168</v>
      </c>
      <c r="AV589">
        <v>497</v>
      </c>
      <c r="AW589">
        <v>108</v>
      </c>
      <c r="AX589">
        <v>206</v>
      </c>
      <c r="AY589">
        <v>271</v>
      </c>
      <c r="AZ589">
        <v>819</v>
      </c>
      <c r="BA589">
        <v>611</v>
      </c>
      <c r="BB589">
        <v>1731</v>
      </c>
      <c r="BC589">
        <v>1658</v>
      </c>
      <c r="BD589">
        <v>550</v>
      </c>
      <c r="BE589">
        <v>707</v>
      </c>
      <c r="BF589">
        <v>561</v>
      </c>
      <c r="BG589">
        <v>217</v>
      </c>
      <c r="BH589">
        <v>101</v>
      </c>
      <c r="BI589">
        <v>39.6</v>
      </c>
      <c r="BJ589">
        <v>38</v>
      </c>
      <c r="BK589">
        <v>6.5344352999999994E-2</v>
      </c>
      <c r="BL589">
        <v>3.0523416000000001E-2</v>
      </c>
      <c r="BM589">
        <v>1.8512397E-2</v>
      </c>
      <c r="BN589">
        <v>5.4765840000000003E-2</v>
      </c>
      <c r="BO589">
        <v>1.1900826E-2</v>
      </c>
      <c r="BP589">
        <v>2.2699725E-2</v>
      </c>
      <c r="BQ589">
        <v>2.9862258999999999E-2</v>
      </c>
      <c r="BR589">
        <v>9.0247934000000002E-2</v>
      </c>
      <c r="BS589">
        <v>6.7327823999999994E-2</v>
      </c>
      <c r="BT589">
        <v>0.19074380199999999</v>
      </c>
      <c r="BU589">
        <v>0.18269972500000001</v>
      </c>
      <c r="BV589">
        <v>6.0606061000000003E-2</v>
      </c>
      <c r="BW589">
        <v>7.7906336000000007E-2</v>
      </c>
      <c r="BX589">
        <v>6.1818181999999999E-2</v>
      </c>
      <c r="BY589">
        <v>2.3911846E-2</v>
      </c>
      <c r="BZ589">
        <v>1.1129477E-2</v>
      </c>
      <c r="CA589">
        <v>55</v>
      </c>
      <c r="CB589">
        <v>67</v>
      </c>
      <c r="CC589">
        <v>39</v>
      </c>
      <c r="CD589">
        <v>0.13087248300000001</v>
      </c>
      <c r="CE589">
        <v>0.18456375799999999</v>
      </c>
      <c r="CF589">
        <v>0.224832215</v>
      </c>
      <c r="CG589" t="s">
        <v>164</v>
      </c>
      <c r="CH589" t="s">
        <v>2108</v>
      </c>
      <c r="CI589" t="s">
        <v>2104</v>
      </c>
      <c r="CJ589" t="s">
        <v>2101</v>
      </c>
      <c r="CK589" t="s">
        <v>2105</v>
      </c>
      <c r="CL589" t="s">
        <v>2109</v>
      </c>
    </row>
    <row r="590" spans="1:90">
      <c r="A590" s="1">
        <v>43968</v>
      </c>
      <c r="B590" t="s">
        <v>1697</v>
      </c>
      <c r="C590">
        <v>1549</v>
      </c>
      <c r="D590" t="s">
        <v>986</v>
      </c>
      <c r="E590">
        <v>1</v>
      </c>
      <c r="F590" t="s">
        <v>253</v>
      </c>
      <c r="G590" t="s">
        <v>134</v>
      </c>
      <c r="H590">
        <v>33</v>
      </c>
      <c r="I590" t="s">
        <v>228</v>
      </c>
      <c r="J590" t="s">
        <v>219</v>
      </c>
      <c r="K590">
        <v>137</v>
      </c>
      <c r="L590">
        <v>578410.17520000006</v>
      </c>
      <c r="M590">
        <v>2969</v>
      </c>
      <c r="N590">
        <v>2</v>
      </c>
      <c r="O590">
        <v>103</v>
      </c>
      <c r="P590">
        <v>495</v>
      </c>
      <c r="Q590">
        <v>1302</v>
      </c>
      <c r="R590">
        <v>843</v>
      </c>
      <c r="S590">
        <v>224</v>
      </c>
      <c r="T590">
        <v>6.7362699999999999E-4</v>
      </c>
      <c r="U590">
        <v>3.4691815000000001E-2</v>
      </c>
      <c r="V590">
        <v>0.166722802</v>
      </c>
      <c r="W590">
        <v>0.43853149200000002</v>
      </c>
      <c r="X590">
        <v>0.283933985</v>
      </c>
      <c r="Y590">
        <v>7.5446278000000006E-2</v>
      </c>
      <c r="Z590">
        <v>0</v>
      </c>
      <c r="AA590">
        <v>9</v>
      </c>
      <c r="AB590">
        <v>105</v>
      </c>
      <c r="AC590">
        <v>305</v>
      </c>
      <c r="AD590">
        <v>478</v>
      </c>
      <c r="AE590">
        <v>781</v>
      </c>
      <c r="AF590">
        <v>569</v>
      </c>
      <c r="AG590">
        <v>433</v>
      </c>
      <c r="AH590">
        <v>289</v>
      </c>
      <c r="AI590">
        <v>0</v>
      </c>
      <c r="AJ590">
        <v>3.0313240000000002E-3</v>
      </c>
      <c r="AK590">
        <v>3.5365443000000003E-2</v>
      </c>
      <c r="AL590">
        <v>0.102728191</v>
      </c>
      <c r="AM590">
        <v>0.16099696899999999</v>
      </c>
      <c r="AN590">
        <v>0.263051533</v>
      </c>
      <c r="AO590">
        <v>0.191647019</v>
      </c>
      <c r="AP590">
        <v>0.14584035000000001</v>
      </c>
      <c r="AQ590">
        <v>9.7339171000000002E-2</v>
      </c>
      <c r="AR590">
        <v>7825</v>
      </c>
      <c r="AS590">
        <v>400</v>
      </c>
      <c r="AT590">
        <v>272</v>
      </c>
      <c r="AU590">
        <v>185</v>
      </c>
      <c r="AV590">
        <v>515</v>
      </c>
      <c r="AW590">
        <v>113</v>
      </c>
      <c r="AX590">
        <v>247</v>
      </c>
      <c r="AY590">
        <v>168</v>
      </c>
      <c r="AZ590">
        <v>441</v>
      </c>
      <c r="BA590">
        <v>302</v>
      </c>
      <c r="BB590">
        <v>1438</v>
      </c>
      <c r="BC590">
        <v>1871</v>
      </c>
      <c r="BD590">
        <v>551</v>
      </c>
      <c r="BE590">
        <v>723</v>
      </c>
      <c r="BF590">
        <v>437</v>
      </c>
      <c r="BG590">
        <v>118</v>
      </c>
      <c r="BH590">
        <v>44</v>
      </c>
      <c r="BI590">
        <v>41</v>
      </c>
      <c r="BJ590">
        <v>43</v>
      </c>
      <c r="BK590">
        <v>5.1118210999999997E-2</v>
      </c>
      <c r="BL590">
        <v>3.4760382999999999E-2</v>
      </c>
      <c r="BM590">
        <v>2.3642172999999999E-2</v>
      </c>
      <c r="BN590">
        <v>6.5814696000000006E-2</v>
      </c>
      <c r="BO590">
        <v>1.4440895E-2</v>
      </c>
      <c r="BP590">
        <v>3.1565494999999999E-2</v>
      </c>
      <c r="BQ590">
        <v>2.1469649E-2</v>
      </c>
      <c r="BR590">
        <v>5.6357826999999999E-2</v>
      </c>
      <c r="BS590">
        <v>3.8594248999999997E-2</v>
      </c>
      <c r="BT590">
        <v>0.18376996800000001</v>
      </c>
      <c r="BU590">
        <v>0.23910543100000001</v>
      </c>
      <c r="BV590">
        <v>7.0415334999999996E-2</v>
      </c>
      <c r="BW590">
        <v>9.2396166000000002E-2</v>
      </c>
      <c r="BX590">
        <v>5.5846645E-2</v>
      </c>
      <c r="BY590">
        <v>1.5079871999999999E-2</v>
      </c>
      <c r="BZ590">
        <v>5.6230029999999997E-3</v>
      </c>
      <c r="CA590">
        <v>27</v>
      </c>
      <c r="CB590">
        <v>71</v>
      </c>
      <c r="CC590">
        <v>17</v>
      </c>
      <c r="CD590">
        <v>0.124087591</v>
      </c>
      <c r="CE590">
        <v>0.19708029199999999</v>
      </c>
      <c r="CF590">
        <v>0.51824817499999998</v>
      </c>
      <c r="CG590" t="s">
        <v>163</v>
      </c>
      <c r="CH590" t="s">
        <v>2099</v>
      </c>
      <c r="CI590" t="s">
        <v>2104</v>
      </c>
      <c r="CJ590" t="s">
        <v>2101</v>
      </c>
      <c r="CK590" t="s">
        <v>2105</v>
      </c>
      <c r="CL590" t="s">
        <v>2103</v>
      </c>
    </row>
    <row r="591" spans="1:90">
      <c r="A591" s="1">
        <v>43968</v>
      </c>
      <c r="B591" t="s">
        <v>1698</v>
      </c>
      <c r="C591">
        <v>1549</v>
      </c>
      <c r="D591" t="s">
        <v>994</v>
      </c>
      <c r="E591">
        <v>1</v>
      </c>
      <c r="F591" t="s">
        <v>253</v>
      </c>
      <c r="G591" t="s">
        <v>117</v>
      </c>
      <c r="H591">
        <v>25</v>
      </c>
      <c r="I591" t="s">
        <v>228</v>
      </c>
      <c r="J591" t="s">
        <v>226</v>
      </c>
      <c r="K591">
        <v>81</v>
      </c>
      <c r="L591">
        <v>815184.56790000002</v>
      </c>
      <c r="M591">
        <v>1717</v>
      </c>
      <c r="N591">
        <v>2</v>
      </c>
      <c r="O591">
        <v>84</v>
      </c>
      <c r="P591">
        <v>344</v>
      </c>
      <c r="Q591">
        <v>510</v>
      </c>
      <c r="R591">
        <v>519</v>
      </c>
      <c r="S591">
        <v>258</v>
      </c>
      <c r="T591">
        <v>1.164822E-3</v>
      </c>
      <c r="U591">
        <v>4.8922539000000001E-2</v>
      </c>
      <c r="V591">
        <v>0.20034944700000001</v>
      </c>
      <c r="W591">
        <v>0.29702970299999998</v>
      </c>
      <c r="X591">
        <v>0.30227140400000002</v>
      </c>
      <c r="Y591">
        <v>0.15026208499999999</v>
      </c>
      <c r="Z591">
        <v>1</v>
      </c>
      <c r="AA591">
        <v>14</v>
      </c>
      <c r="AB591">
        <v>79</v>
      </c>
      <c r="AC591">
        <v>192</v>
      </c>
      <c r="AD591">
        <v>284</v>
      </c>
      <c r="AE591">
        <v>238</v>
      </c>
      <c r="AF591">
        <v>244</v>
      </c>
      <c r="AG591">
        <v>250</v>
      </c>
      <c r="AH591">
        <v>415</v>
      </c>
      <c r="AI591">
        <v>5.8241100000000002E-4</v>
      </c>
      <c r="AJ591">
        <v>8.1537569999999993E-3</v>
      </c>
      <c r="AK591">
        <v>4.6010482999999998E-2</v>
      </c>
      <c r="AL591">
        <v>0.11182294700000001</v>
      </c>
      <c r="AM591">
        <v>0.165404776</v>
      </c>
      <c r="AN591">
        <v>0.138613861</v>
      </c>
      <c r="AO591">
        <v>0.14210832800000001</v>
      </c>
      <c r="AP591">
        <v>0.14560279600000001</v>
      </c>
      <c r="AQ591">
        <v>0.24170064099999999</v>
      </c>
      <c r="AR591">
        <v>4282</v>
      </c>
      <c r="AS591">
        <v>224</v>
      </c>
      <c r="AT591">
        <v>189</v>
      </c>
      <c r="AU591">
        <v>111</v>
      </c>
      <c r="AV591">
        <v>284</v>
      </c>
      <c r="AW591">
        <v>71</v>
      </c>
      <c r="AX591">
        <v>96</v>
      </c>
      <c r="AY591">
        <v>64</v>
      </c>
      <c r="AZ591">
        <v>131</v>
      </c>
      <c r="BA591">
        <v>126</v>
      </c>
      <c r="BB591">
        <v>708</v>
      </c>
      <c r="BC591">
        <v>971</v>
      </c>
      <c r="BD591">
        <v>340</v>
      </c>
      <c r="BE591">
        <v>439</v>
      </c>
      <c r="BF591">
        <v>325</v>
      </c>
      <c r="BG591">
        <v>110</v>
      </c>
      <c r="BH591">
        <v>93</v>
      </c>
      <c r="BI591">
        <v>44</v>
      </c>
      <c r="BJ591">
        <v>46</v>
      </c>
      <c r="BK591">
        <v>5.2312004000000002E-2</v>
      </c>
      <c r="BL591">
        <v>4.4138253000000002E-2</v>
      </c>
      <c r="BM591">
        <v>2.5922466000000002E-2</v>
      </c>
      <c r="BN591">
        <v>6.6324147999999999E-2</v>
      </c>
      <c r="BO591">
        <v>1.6581037E-2</v>
      </c>
      <c r="BP591">
        <v>2.2419430000000001E-2</v>
      </c>
      <c r="BQ591">
        <v>1.4946287000000001E-2</v>
      </c>
      <c r="BR591">
        <v>3.0593181000000001E-2</v>
      </c>
      <c r="BS591">
        <v>2.9425501999999999E-2</v>
      </c>
      <c r="BT591">
        <v>0.165343298</v>
      </c>
      <c r="BU591">
        <v>0.226763195</v>
      </c>
      <c r="BV591">
        <v>7.9402149000000005E-2</v>
      </c>
      <c r="BW591">
        <v>0.102522186</v>
      </c>
      <c r="BX591">
        <v>7.5899113000000004E-2</v>
      </c>
      <c r="BY591">
        <v>2.5688929999999999E-2</v>
      </c>
      <c r="BZ591">
        <v>2.1718823000000002E-2</v>
      </c>
      <c r="CA591">
        <v>44</v>
      </c>
      <c r="CB591">
        <v>15</v>
      </c>
      <c r="CC591">
        <v>11</v>
      </c>
      <c r="CD591">
        <v>0.13580246900000001</v>
      </c>
      <c r="CE591">
        <v>0.54320987700000001</v>
      </c>
      <c r="CF591">
        <v>0.185185185</v>
      </c>
      <c r="CG591" t="s">
        <v>163</v>
      </c>
      <c r="CH591" t="s">
        <v>2099</v>
      </c>
      <c r="CI591" t="s">
        <v>2104</v>
      </c>
      <c r="CJ591" t="s">
        <v>2101</v>
      </c>
      <c r="CK591" t="s">
        <v>2105</v>
      </c>
      <c r="CL591" t="s">
        <v>2103</v>
      </c>
    </row>
    <row r="592" spans="1:90">
      <c r="A592" s="1">
        <v>43968</v>
      </c>
      <c r="B592" t="s">
        <v>1699</v>
      </c>
      <c r="C592">
        <v>2346</v>
      </c>
      <c r="D592" t="s">
        <v>267</v>
      </c>
      <c r="E592">
        <v>1</v>
      </c>
      <c r="F592" t="s">
        <v>255</v>
      </c>
      <c r="G592" t="s">
        <v>103</v>
      </c>
      <c r="H592">
        <v>19</v>
      </c>
      <c r="I592" t="s">
        <v>201</v>
      </c>
      <c r="J592" t="s">
        <v>191</v>
      </c>
      <c r="K592">
        <v>347</v>
      </c>
      <c r="L592">
        <v>220624.14989999999</v>
      </c>
      <c r="M592">
        <v>3219</v>
      </c>
      <c r="N592">
        <v>2</v>
      </c>
      <c r="O592">
        <v>173</v>
      </c>
      <c r="P592">
        <v>1006</v>
      </c>
      <c r="Q592">
        <v>1270</v>
      </c>
      <c r="R592">
        <v>646</v>
      </c>
      <c r="S592">
        <v>122</v>
      </c>
      <c r="T592">
        <v>6.2131100000000004E-4</v>
      </c>
      <c r="U592">
        <v>5.3743398999999997E-2</v>
      </c>
      <c r="V592">
        <v>0.31251941599999999</v>
      </c>
      <c r="W592">
        <v>0.394532463</v>
      </c>
      <c r="X592">
        <v>0.20068344199999999</v>
      </c>
      <c r="Y592">
        <v>3.7899968999999999E-2</v>
      </c>
      <c r="Z592">
        <v>4</v>
      </c>
      <c r="AA592">
        <v>41</v>
      </c>
      <c r="AB592">
        <v>245</v>
      </c>
      <c r="AC592">
        <v>802</v>
      </c>
      <c r="AD592">
        <v>865</v>
      </c>
      <c r="AE592">
        <v>511</v>
      </c>
      <c r="AF592">
        <v>370</v>
      </c>
      <c r="AG592">
        <v>216</v>
      </c>
      <c r="AH592">
        <v>165</v>
      </c>
      <c r="AI592">
        <v>1.2426220000000001E-3</v>
      </c>
      <c r="AJ592">
        <v>1.2736875E-2</v>
      </c>
      <c r="AK592">
        <v>7.6110593000000004E-2</v>
      </c>
      <c r="AL592">
        <v>0.249145697</v>
      </c>
      <c r="AM592">
        <v>0.26871699300000002</v>
      </c>
      <c r="AN592">
        <v>0.15874495199999999</v>
      </c>
      <c r="AO592">
        <v>0.114942529</v>
      </c>
      <c r="AP592">
        <v>6.7101584000000006E-2</v>
      </c>
      <c r="AQ592">
        <v>5.1258155E-2</v>
      </c>
      <c r="AR592">
        <v>8306</v>
      </c>
      <c r="AS592">
        <v>972</v>
      </c>
      <c r="AT592">
        <v>444</v>
      </c>
      <c r="AU592">
        <v>241</v>
      </c>
      <c r="AV592">
        <v>599</v>
      </c>
      <c r="AW592">
        <v>110</v>
      </c>
      <c r="AX592">
        <v>155</v>
      </c>
      <c r="AY592">
        <v>154</v>
      </c>
      <c r="AZ592">
        <v>493</v>
      </c>
      <c r="BA592">
        <v>810</v>
      </c>
      <c r="BB592">
        <v>2310</v>
      </c>
      <c r="BC592">
        <v>1105</v>
      </c>
      <c r="BD592">
        <v>270</v>
      </c>
      <c r="BE592">
        <v>354</v>
      </c>
      <c r="BF592">
        <v>182</v>
      </c>
      <c r="BG592">
        <v>68</v>
      </c>
      <c r="BH592">
        <v>39</v>
      </c>
      <c r="BI592">
        <v>31.2</v>
      </c>
      <c r="BJ592">
        <v>31</v>
      </c>
      <c r="BK592">
        <v>0.11702383800000001</v>
      </c>
      <c r="BL592">
        <v>5.3455333000000001E-2</v>
      </c>
      <c r="BM592">
        <v>2.901517E-2</v>
      </c>
      <c r="BN592">
        <v>7.2116542000000006E-2</v>
      </c>
      <c r="BO592">
        <v>1.3243438E-2</v>
      </c>
      <c r="BP592">
        <v>1.8661209000000002E-2</v>
      </c>
      <c r="BQ592">
        <v>1.8540813999999999E-2</v>
      </c>
      <c r="BR592">
        <v>5.9354682999999998E-2</v>
      </c>
      <c r="BS592">
        <v>9.7519864999999997E-2</v>
      </c>
      <c r="BT592">
        <v>0.27811220800000003</v>
      </c>
      <c r="BU592">
        <v>0.13303635899999999</v>
      </c>
      <c r="BV592">
        <v>3.2506621999999999E-2</v>
      </c>
      <c r="BW592">
        <v>4.2619793000000003E-2</v>
      </c>
      <c r="BX592">
        <v>2.1911870999999999E-2</v>
      </c>
      <c r="BY592">
        <v>8.1868529999999991E-3</v>
      </c>
      <c r="BZ592">
        <v>4.6954010000000001E-3</v>
      </c>
      <c r="CA592">
        <v>58</v>
      </c>
      <c r="CB592">
        <v>93</v>
      </c>
      <c r="CC592">
        <v>64</v>
      </c>
      <c r="CD592">
        <v>0.18443804</v>
      </c>
      <c r="CE592">
        <v>0.167146974</v>
      </c>
      <c r="CF592">
        <v>0.26801152700000003</v>
      </c>
      <c r="CG592" t="s">
        <v>159</v>
      </c>
      <c r="CH592" t="s">
        <v>2110</v>
      </c>
      <c r="CI592" t="s">
        <v>2111</v>
      </c>
      <c r="CJ592" t="s">
        <v>167</v>
      </c>
      <c r="CK592" t="s">
        <v>2102</v>
      </c>
      <c r="CL592" t="s">
        <v>2112</v>
      </c>
    </row>
    <row r="593" spans="1:90">
      <c r="A593" s="1">
        <v>43966</v>
      </c>
      <c r="B593" t="s">
        <v>1700</v>
      </c>
      <c r="C593">
        <v>2346</v>
      </c>
      <c r="D593" t="s">
        <v>394</v>
      </c>
      <c r="E593">
        <v>1</v>
      </c>
      <c r="F593" t="s">
        <v>253</v>
      </c>
      <c r="G593" t="s">
        <v>35</v>
      </c>
      <c r="H593">
        <v>33</v>
      </c>
      <c r="I593" t="s">
        <v>201</v>
      </c>
      <c r="J593" t="s">
        <v>210</v>
      </c>
      <c r="K593">
        <v>206</v>
      </c>
      <c r="L593">
        <v>307677.82520000002</v>
      </c>
      <c r="M593">
        <v>2999</v>
      </c>
      <c r="N593">
        <v>2</v>
      </c>
      <c r="O593">
        <v>166</v>
      </c>
      <c r="P593">
        <v>536</v>
      </c>
      <c r="Q593">
        <v>1454</v>
      </c>
      <c r="R593">
        <v>712</v>
      </c>
      <c r="S593">
        <v>129</v>
      </c>
      <c r="T593">
        <v>6.6688900000000005E-4</v>
      </c>
      <c r="U593">
        <v>5.5351784000000001E-2</v>
      </c>
      <c r="V593">
        <v>0.17872624200000001</v>
      </c>
      <c r="W593">
        <v>0.484828276</v>
      </c>
      <c r="X593">
        <v>0.23741247100000001</v>
      </c>
      <c r="Y593">
        <v>4.3014337999999999E-2</v>
      </c>
      <c r="Z593">
        <v>6</v>
      </c>
      <c r="AA593">
        <v>19</v>
      </c>
      <c r="AB593">
        <v>139</v>
      </c>
      <c r="AC593">
        <v>328</v>
      </c>
      <c r="AD593">
        <v>855</v>
      </c>
      <c r="AE593">
        <v>710</v>
      </c>
      <c r="AF593">
        <v>448</v>
      </c>
      <c r="AG593">
        <v>278</v>
      </c>
      <c r="AH593">
        <v>216</v>
      </c>
      <c r="AI593">
        <v>2.0006669999999998E-3</v>
      </c>
      <c r="AJ593">
        <v>6.3354450000000003E-3</v>
      </c>
      <c r="AK593">
        <v>4.6348782999999998E-2</v>
      </c>
      <c r="AL593">
        <v>0.10936978999999999</v>
      </c>
      <c r="AM593">
        <v>0.28509503200000003</v>
      </c>
      <c r="AN593">
        <v>0.23674558200000001</v>
      </c>
      <c r="AO593">
        <v>0.149383128</v>
      </c>
      <c r="AP593">
        <v>9.2697565999999995E-2</v>
      </c>
      <c r="AQ593">
        <v>7.2024008E-2</v>
      </c>
      <c r="AR593">
        <v>6848</v>
      </c>
      <c r="AS593">
        <v>336</v>
      </c>
      <c r="AT593">
        <v>210</v>
      </c>
      <c r="AU593">
        <v>183</v>
      </c>
      <c r="AV593">
        <v>390</v>
      </c>
      <c r="AW593">
        <v>90</v>
      </c>
      <c r="AX593">
        <v>155</v>
      </c>
      <c r="AY593">
        <v>141</v>
      </c>
      <c r="AZ593">
        <v>293</v>
      </c>
      <c r="BA593">
        <v>284</v>
      </c>
      <c r="BB593">
        <v>1148</v>
      </c>
      <c r="BC593">
        <v>1480</v>
      </c>
      <c r="BD593">
        <v>532</v>
      </c>
      <c r="BE593">
        <v>838</v>
      </c>
      <c r="BF593">
        <v>563</v>
      </c>
      <c r="BG593">
        <v>150</v>
      </c>
      <c r="BH593">
        <v>55</v>
      </c>
      <c r="BI593">
        <v>44.1</v>
      </c>
      <c r="BJ593">
        <v>46</v>
      </c>
      <c r="BK593">
        <v>4.9065420999999998E-2</v>
      </c>
      <c r="BL593">
        <v>3.0665887999999999E-2</v>
      </c>
      <c r="BM593">
        <v>2.6723131000000001E-2</v>
      </c>
      <c r="BN593">
        <v>5.6950935000000001E-2</v>
      </c>
      <c r="BO593">
        <v>1.3142523E-2</v>
      </c>
      <c r="BP593">
        <v>2.2634346E-2</v>
      </c>
      <c r="BQ593">
        <v>2.0589953000000001E-2</v>
      </c>
      <c r="BR593">
        <v>4.2786215000000002E-2</v>
      </c>
      <c r="BS593">
        <v>4.1471963000000001E-2</v>
      </c>
      <c r="BT593">
        <v>0.167640187</v>
      </c>
      <c r="BU593">
        <v>0.216121495</v>
      </c>
      <c r="BV593">
        <v>7.7686915999999995E-2</v>
      </c>
      <c r="BW593">
        <v>0.122371495</v>
      </c>
      <c r="BX593">
        <v>8.2213784999999998E-2</v>
      </c>
      <c r="BY593">
        <v>2.1904205999999999E-2</v>
      </c>
      <c r="BZ593">
        <v>8.0315419999999992E-3</v>
      </c>
      <c r="CA593">
        <v>50</v>
      </c>
      <c r="CB593">
        <v>58</v>
      </c>
      <c r="CC593">
        <v>54</v>
      </c>
      <c r="CD593">
        <v>0.26213592200000002</v>
      </c>
      <c r="CE593">
        <v>0.242718447</v>
      </c>
      <c r="CF593">
        <v>0.28155339800000001</v>
      </c>
      <c r="CG593" t="s">
        <v>159</v>
      </c>
      <c r="CH593" t="s">
        <v>2110</v>
      </c>
      <c r="CI593" t="s">
        <v>2111</v>
      </c>
      <c r="CJ593" t="s">
        <v>167</v>
      </c>
      <c r="CK593" t="s">
        <v>2102</v>
      </c>
      <c r="CL593" t="s">
        <v>2112</v>
      </c>
    </row>
    <row r="594" spans="1:90">
      <c r="A594" s="1">
        <v>43972</v>
      </c>
      <c r="B594" t="s">
        <v>1701</v>
      </c>
      <c r="C594">
        <v>1549</v>
      </c>
      <c r="D594" t="s">
        <v>925</v>
      </c>
      <c r="E594">
        <v>1</v>
      </c>
      <c r="F594" t="s">
        <v>253</v>
      </c>
      <c r="G594" t="s">
        <v>128</v>
      </c>
      <c r="H594">
        <v>38</v>
      </c>
      <c r="I594" t="s">
        <v>228</v>
      </c>
      <c r="J594" t="s">
        <v>225</v>
      </c>
      <c r="K594">
        <v>102</v>
      </c>
      <c r="L594">
        <v>639376.4706</v>
      </c>
      <c r="M594">
        <v>2394</v>
      </c>
      <c r="N594">
        <v>10</v>
      </c>
      <c r="O594">
        <v>227</v>
      </c>
      <c r="P594">
        <v>422</v>
      </c>
      <c r="Q594">
        <v>930</v>
      </c>
      <c r="R594">
        <v>617</v>
      </c>
      <c r="S594">
        <v>188</v>
      </c>
      <c r="T594">
        <v>4.177109E-3</v>
      </c>
      <c r="U594">
        <v>9.4820383999999994E-2</v>
      </c>
      <c r="V594">
        <v>0.176274018</v>
      </c>
      <c r="W594">
        <v>0.38847117799999997</v>
      </c>
      <c r="X594">
        <v>0.25772765199999997</v>
      </c>
      <c r="Y594">
        <v>7.8529657000000003E-2</v>
      </c>
      <c r="Z594">
        <v>12</v>
      </c>
      <c r="AA594">
        <v>51</v>
      </c>
      <c r="AB594">
        <v>190</v>
      </c>
      <c r="AC594">
        <v>287</v>
      </c>
      <c r="AD594">
        <v>445</v>
      </c>
      <c r="AE594">
        <v>450</v>
      </c>
      <c r="AF594">
        <v>362</v>
      </c>
      <c r="AG594">
        <v>291</v>
      </c>
      <c r="AH594">
        <v>306</v>
      </c>
      <c r="AI594">
        <v>5.0125309999999998E-3</v>
      </c>
      <c r="AJ594">
        <v>2.1303257999999999E-2</v>
      </c>
      <c r="AK594">
        <v>7.9365079000000005E-2</v>
      </c>
      <c r="AL594">
        <v>0.119883041</v>
      </c>
      <c r="AM594">
        <v>0.18588136999999999</v>
      </c>
      <c r="AN594">
        <v>0.18796992500000001</v>
      </c>
      <c r="AO594">
        <v>0.15121136199999999</v>
      </c>
      <c r="AP594">
        <v>0.121553885</v>
      </c>
      <c r="AQ594">
        <v>0.127819549</v>
      </c>
      <c r="AR594">
        <v>5604</v>
      </c>
      <c r="AS594">
        <v>301</v>
      </c>
      <c r="AT594">
        <v>176</v>
      </c>
      <c r="AU594">
        <v>132</v>
      </c>
      <c r="AV594">
        <v>367</v>
      </c>
      <c r="AW594">
        <v>64</v>
      </c>
      <c r="AX594">
        <v>138</v>
      </c>
      <c r="AY594">
        <v>97</v>
      </c>
      <c r="AZ594">
        <v>207</v>
      </c>
      <c r="BA594">
        <v>196</v>
      </c>
      <c r="BB594">
        <v>902</v>
      </c>
      <c r="BC594">
        <v>1239</v>
      </c>
      <c r="BD594">
        <v>398</v>
      </c>
      <c r="BE594">
        <v>659</v>
      </c>
      <c r="BF594">
        <v>514</v>
      </c>
      <c r="BG594">
        <v>144</v>
      </c>
      <c r="BH594">
        <v>70</v>
      </c>
      <c r="BI594">
        <v>44.7</v>
      </c>
      <c r="BJ594">
        <v>47</v>
      </c>
      <c r="BK594">
        <v>5.3711635000000001E-2</v>
      </c>
      <c r="BL594">
        <v>3.1406138E-2</v>
      </c>
      <c r="BM594">
        <v>2.3554604E-2</v>
      </c>
      <c r="BN594">
        <v>6.5488935999999998E-2</v>
      </c>
      <c r="BO594">
        <v>1.1420414E-2</v>
      </c>
      <c r="BP594">
        <v>2.4625267999999999E-2</v>
      </c>
      <c r="BQ594">
        <v>1.7309064999999998E-2</v>
      </c>
      <c r="BR594">
        <v>3.6937901000000002E-2</v>
      </c>
      <c r="BS594">
        <v>3.4975017999999997E-2</v>
      </c>
      <c r="BT594">
        <v>0.16095646</v>
      </c>
      <c r="BU594">
        <v>0.221092077</v>
      </c>
      <c r="BV594">
        <v>7.1020700000000006E-2</v>
      </c>
      <c r="BW594">
        <v>0.11759457500000001</v>
      </c>
      <c r="BX594">
        <v>9.1720200000000002E-2</v>
      </c>
      <c r="BY594">
        <v>2.5695931000000002E-2</v>
      </c>
      <c r="BZ594">
        <v>1.2491077999999999E-2</v>
      </c>
      <c r="CA594">
        <v>58</v>
      </c>
      <c r="CB594">
        <v>21</v>
      </c>
      <c r="CC594">
        <v>3</v>
      </c>
      <c r="CD594">
        <v>2.9411764999999999E-2</v>
      </c>
      <c r="CE594">
        <v>0.56862745100000001</v>
      </c>
      <c r="CF594">
        <v>0.20588235299999999</v>
      </c>
      <c r="CG594" t="s">
        <v>163</v>
      </c>
      <c r="CH594" t="s">
        <v>2099</v>
      </c>
      <c r="CI594" t="s">
        <v>2104</v>
      </c>
      <c r="CJ594" t="s">
        <v>2101</v>
      </c>
      <c r="CK594" t="s">
        <v>2105</v>
      </c>
      <c r="CL594" t="s">
        <v>2103</v>
      </c>
    </row>
    <row r="595" spans="1:90">
      <c r="A595" s="1">
        <v>43959</v>
      </c>
      <c r="B595" t="s">
        <v>1702</v>
      </c>
      <c r="C595">
        <v>1765</v>
      </c>
      <c r="D595" t="s">
        <v>585</v>
      </c>
      <c r="E595">
        <v>1</v>
      </c>
      <c r="F595" t="s">
        <v>255</v>
      </c>
      <c r="G595" t="s">
        <v>108</v>
      </c>
      <c r="H595">
        <v>21</v>
      </c>
      <c r="I595" t="s">
        <v>201</v>
      </c>
      <c r="J595" t="s">
        <v>198</v>
      </c>
      <c r="K595">
        <v>199</v>
      </c>
      <c r="L595">
        <v>270760.17090000003</v>
      </c>
      <c r="M595">
        <v>4339</v>
      </c>
      <c r="N595">
        <v>5</v>
      </c>
      <c r="O595">
        <v>448</v>
      </c>
      <c r="P595">
        <v>1282</v>
      </c>
      <c r="Q595">
        <v>1948</v>
      </c>
      <c r="R595">
        <v>586</v>
      </c>
      <c r="S595">
        <v>70</v>
      </c>
      <c r="T595">
        <v>1.1523390000000001E-3</v>
      </c>
      <c r="U595">
        <v>0.103249597</v>
      </c>
      <c r="V595">
        <v>0.29545978299999998</v>
      </c>
      <c r="W595">
        <v>0.44895137099999999</v>
      </c>
      <c r="X595">
        <v>0.13505416000000001</v>
      </c>
      <c r="Y595">
        <v>1.6132748999999998E-2</v>
      </c>
      <c r="Z595">
        <v>12</v>
      </c>
      <c r="AA595">
        <v>65</v>
      </c>
      <c r="AB595">
        <v>421</v>
      </c>
      <c r="AC595">
        <v>1007</v>
      </c>
      <c r="AD595">
        <v>1105</v>
      </c>
      <c r="AE595">
        <v>932</v>
      </c>
      <c r="AF595">
        <v>418</v>
      </c>
      <c r="AG595">
        <v>247</v>
      </c>
      <c r="AH595">
        <v>132</v>
      </c>
      <c r="AI595">
        <v>2.765614E-3</v>
      </c>
      <c r="AJ595">
        <v>1.498041E-2</v>
      </c>
      <c r="AK595">
        <v>9.7026965000000007E-2</v>
      </c>
      <c r="AL595">
        <v>0.232081125</v>
      </c>
      <c r="AM595">
        <v>0.25466697399999999</v>
      </c>
      <c r="AN595">
        <v>0.214796036</v>
      </c>
      <c r="AO595">
        <v>9.6335561E-2</v>
      </c>
      <c r="AP595">
        <v>5.6925559000000001E-2</v>
      </c>
      <c r="AQ595">
        <v>3.0421756000000001E-2</v>
      </c>
      <c r="AR595">
        <v>10295</v>
      </c>
      <c r="AS595">
        <v>644</v>
      </c>
      <c r="AT595">
        <v>383</v>
      </c>
      <c r="AU595">
        <v>204</v>
      </c>
      <c r="AV595">
        <v>599</v>
      </c>
      <c r="AW595">
        <v>165</v>
      </c>
      <c r="AX595">
        <v>285</v>
      </c>
      <c r="AY595">
        <v>234</v>
      </c>
      <c r="AZ595">
        <v>606</v>
      </c>
      <c r="BA595">
        <v>685</v>
      </c>
      <c r="BB595">
        <v>2225</v>
      </c>
      <c r="BC595">
        <v>2171</v>
      </c>
      <c r="BD595">
        <v>601</v>
      </c>
      <c r="BE595">
        <v>744</v>
      </c>
      <c r="BF595">
        <v>534</v>
      </c>
      <c r="BG595">
        <v>146</v>
      </c>
      <c r="BH595">
        <v>69</v>
      </c>
      <c r="BI595">
        <v>38.9</v>
      </c>
      <c r="BJ595">
        <v>39</v>
      </c>
      <c r="BK595">
        <v>6.2554637999999996E-2</v>
      </c>
      <c r="BL595">
        <v>3.7202525E-2</v>
      </c>
      <c r="BM595">
        <v>1.9815444000000002E-2</v>
      </c>
      <c r="BN595">
        <v>5.8183583999999997E-2</v>
      </c>
      <c r="BO595">
        <v>1.6027197999999999E-2</v>
      </c>
      <c r="BP595">
        <v>2.7683341E-2</v>
      </c>
      <c r="BQ595">
        <v>2.272948E-2</v>
      </c>
      <c r="BR595">
        <v>5.8863525999999999E-2</v>
      </c>
      <c r="BS595">
        <v>6.6537154000000001E-2</v>
      </c>
      <c r="BT595">
        <v>0.216124332</v>
      </c>
      <c r="BU595">
        <v>0.210879068</v>
      </c>
      <c r="BV595">
        <v>5.8377853E-2</v>
      </c>
      <c r="BW595">
        <v>7.2268091000000007E-2</v>
      </c>
      <c r="BX595">
        <v>5.186984E-2</v>
      </c>
      <c r="BY595">
        <v>1.4181642E-2</v>
      </c>
      <c r="BZ595">
        <v>6.7022829999999999E-3</v>
      </c>
      <c r="CA595">
        <v>21</v>
      </c>
      <c r="CB595">
        <v>51</v>
      </c>
      <c r="CC595">
        <v>21</v>
      </c>
      <c r="CD595">
        <v>0.10552763800000001</v>
      </c>
      <c r="CE595">
        <v>0.10552763800000001</v>
      </c>
      <c r="CF595">
        <v>0.25628140700000002</v>
      </c>
      <c r="CG595" t="s">
        <v>157</v>
      </c>
      <c r="CH595" t="s">
        <v>2108</v>
      </c>
      <c r="CI595" t="s">
        <v>2100</v>
      </c>
      <c r="CJ595" t="s">
        <v>2101</v>
      </c>
      <c r="CK595" t="s">
        <v>2102</v>
      </c>
      <c r="CL595" t="s">
        <v>2109</v>
      </c>
    </row>
    <row r="596" spans="1:90">
      <c r="A596" s="1">
        <v>43979</v>
      </c>
      <c r="B596" t="s">
        <v>1703</v>
      </c>
      <c r="C596">
        <v>6825</v>
      </c>
      <c r="D596" t="s">
        <v>326</v>
      </c>
      <c r="E596">
        <v>1</v>
      </c>
      <c r="F596" t="s">
        <v>253</v>
      </c>
      <c r="G596" t="s">
        <v>38</v>
      </c>
      <c r="H596">
        <v>24</v>
      </c>
      <c r="I596" t="s">
        <v>201</v>
      </c>
      <c r="J596" t="s">
        <v>189</v>
      </c>
      <c r="K596">
        <v>308</v>
      </c>
      <c r="L596">
        <v>200876.01620000001</v>
      </c>
      <c r="M596">
        <v>4676</v>
      </c>
      <c r="N596">
        <v>23</v>
      </c>
      <c r="O596">
        <v>1105</v>
      </c>
      <c r="P596">
        <v>1894</v>
      </c>
      <c r="Q596">
        <v>986</v>
      </c>
      <c r="R596">
        <v>515</v>
      </c>
      <c r="S596">
        <v>153</v>
      </c>
      <c r="T596">
        <v>4.9187340000000001E-3</v>
      </c>
      <c r="U596">
        <v>0.236313088</v>
      </c>
      <c r="V596">
        <v>0.40504704899999999</v>
      </c>
      <c r="W596">
        <v>0.210863986</v>
      </c>
      <c r="X596">
        <v>0.110136869</v>
      </c>
      <c r="Y596">
        <v>3.2720274000000001E-2</v>
      </c>
      <c r="Z596">
        <v>94</v>
      </c>
      <c r="AA596">
        <v>294</v>
      </c>
      <c r="AB596">
        <v>818</v>
      </c>
      <c r="AC596">
        <v>1419</v>
      </c>
      <c r="AD596">
        <v>662</v>
      </c>
      <c r="AE596">
        <v>534</v>
      </c>
      <c r="AF596">
        <v>345</v>
      </c>
      <c r="AG596">
        <v>236</v>
      </c>
      <c r="AH596">
        <v>274</v>
      </c>
      <c r="AI596">
        <v>2.0102651999999999E-2</v>
      </c>
      <c r="AJ596">
        <v>6.2874251000000006E-2</v>
      </c>
      <c r="AK596">
        <v>0.17493584300000001</v>
      </c>
      <c r="AL596">
        <v>0.30346450000000003</v>
      </c>
      <c r="AM596">
        <v>0.14157399500000001</v>
      </c>
      <c r="AN596">
        <v>0.114200171</v>
      </c>
      <c r="AO596">
        <v>7.3781008999999995E-2</v>
      </c>
      <c r="AP596">
        <v>5.0470488000000001E-2</v>
      </c>
      <c r="AQ596">
        <v>5.8597092000000003E-2</v>
      </c>
      <c r="AR596">
        <v>9195</v>
      </c>
      <c r="AS596">
        <v>367</v>
      </c>
      <c r="AT596">
        <v>157</v>
      </c>
      <c r="AU596">
        <v>84</v>
      </c>
      <c r="AV596">
        <v>297</v>
      </c>
      <c r="AW596">
        <v>57</v>
      </c>
      <c r="AX596">
        <v>141</v>
      </c>
      <c r="AY596">
        <v>180</v>
      </c>
      <c r="AZ596">
        <v>517</v>
      </c>
      <c r="BA596">
        <v>659</v>
      </c>
      <c r="BB596">
        <v>1687</v>
      </c>
      <c r="BC596">
        <v>1842</v>
      </c>
      <c r="BD596">
        <v>696</v>
      </c>
      <c r="BE596">
        <v>1130</v>
      </c>
      <c r="BF596">
        <v>790</v>
      </c>
      <c r="BG596">
        <v>344</v>
      </c>
      <c r="BH596">
        <v>247</v>
      </c>
      <c r="BI596">
        <v>47.5</v>
      </c>
      <c r="BJ596">
        <v>48</v>
      </c>
      <c r="BK596">
        <v>3.9912995999999999E-2</v>
      </c>
      <c r="BL596">
        <v>1.7074497000000001E-2</v>
      </c>
      <c r="BM596">
        <v>9.1354000000000001E-3</v>
      </c>
      <c r="BN596">
        <v>3.2300163E-2</v>
      </c>
      <c r="BO596">
        <v>6.1990209999999999E-3</v>
      </c>
      <c r="BP596">
        <v>1.5334421000000001E-2</v>
      </c>
      <c r="BQ596">
        <v>1.9575855999999999E-2</v>
      </c>
      <c r="BR596">
        <v>5.6226209999999999E-2</v>
      </c>
      <c r="BS596">
        <v>7.1669386000000002E-2</v>
      </c>
      <c r="BT596">
        <v>0.18346927699999999</v>
      </c>
      <c r="BU596">
        <v>0.200326264</v>
      </c>
      <c r="BV596">
        <v>7.5693311999999999E-2</v>
      </c>
      <c r="BW596">
        <v>0.122892877</v>
      </c>
      <c r="BX596">
        <v>8.5916258999999995E-2</v>
      </c>
      <c r="BY596">
        <v>3.7411636999999998E-2</v>
      </c>
      <c r="BZ596">
        <v>2.6862424999999999E-2</v>
      </c>
      <c r="CA596">
        <v>27</v>
      </c>
      <c r="CB596">
        <v>37</v>
      </c>
      <c r="CC596">
        <v>196</v>
      </c>
      <c r="CD596">
        <v>0.63636363600000001</v>
      </c>
      <c r="CE596">
        <v>8.7662338000000006E-2</v>
      </c>
      <c r="CF596">
        <v>0.12012987</v>
      </c>
      <c r="CG596" t="s">
        <v>162</v>
      </c>
      <c r="CH596" t="s">
        <v>2113</v>
      </c>
      <c r="CI596" t="s">
        <v>2111</v>
      </c>
      <c r="CJ596" t="s">
        <v>2114</v>
      </c>
      <c r="CK596" t="s">
        <v>2105</v>
      </c>
      <c r="CL596" t="s">
        <v>2112</v>
      </c>
    </row>
    <row r="597" spans="1:90">
      <c r="A597" s="1">
        <v>43978</v>
      </c>
      <c r="B597" t="s">
        <v>1704</v>
      </c>
      <c r="C597">
        <v>5422</v>
      </c>
      <c r="D597" t="s">
        <v>919</v>
      </c>
      <c r="E597">
        <v>1</v>
      </c>
      <c r="F597" t="s">
        <v>253</v>
      </c>
      <c r="G597" t="s">
        <v>139</v>
      </c>
      <c r="H597">
        <v>24</v>
      </c>
      <c r="I597" t="s">
        <v>228</v>
      </c>
      <c r="J597" t="s">
        <v>216</v>
      </c>
      <c r="K597">
        <v>104</v>
      </c>
      <c r="L597">
        <v>561448.07689999999</v>
      </c>
      <c r="M597">
        <v>2320</v>
      </c>
      <c r="N597">
        <v>5</v>
      </c>
      <c r="O597">
        <v>180</v>
      </c>
      <c r="P597">
        <v>512</v>
      </c>
      <c r="Q597">
        <v>642</v>
      </c>
      <c r="R597">
        <v>588</v>
      </c>
      <c r="S597">
        <v>393</v>
      </c>
      <c r="T597">
        <v>2.1551719999999999E-3</v>
      </c>
      <c r="U597">
        <v>7.7586207000000004E-2</v>
      </c>
      <c r="V597">
        <v>0.22068965500000001</v>
      </c>
      <c r="W597">
        <v>0.27672413800000001</v>
      </c>
      <c r="X597">
        <v>0.25344827599999997</v>
      </c>
      <c r="Y597">
        <v>0.16939655200000001</v>
      </c>
      <c r="Z597">
        <v>6</v>
      </c>
      <c r="AA597">
        <v>28</v>
      </c>
      <c r="AB597">
        <v>207</v>
      </c>
      <c r="AC597">
        <v>362</v>
      </c>
      <c r="AD597">
        <v>351</v>
      </c>
      <c r="AE597">
        <v>280</v>
      </c>
      <c r="AF597">
        <v>250</v>
      </c>
      <c r="AG597">
        <v>270</v>
      </c>
      <c r="AH597">
        <v>566</v>
      </c>
      <c r="AI597">
        <v>2.5862070000000001E-3</v>
      </c>
      <c r="AJ597">
        <v>1.2068966E-2</v>
      </c>
      <c r="AK597">
        <v>8.9224137999999995E-2</v>
      </c>
      <c r="AL597">
        <v>0.156034483</v>
      </c>
      <c r="AM597">
        <v>0.15129310300000001</v>
      </c>
      <c r="AN597">
        <v>0.12068965500000001</v>
      </c>
      <c r="AO597">
        <v>0.107758621</v>
      </c>
      <c r="AP597">
        <v>0.11637931</v>
      </c>
      <c r="AQ597">
        <v>0.24396551699999999</v>
      </c>
      <c r="AR597">
        <v>5626</v>
      </c>
      <c r="AS597">
        <v>410</v>
      </c>
      <c r="AT597">
        <v>208</v>
      </c>
      <c r="AU597">
        <v>124</v>
      </c>
      <c r="AV597">
        <v>338</v>
      </c>
      <c r="AW597">
        <v>60</v>
      </c>
      <c r="AX597">
        <v>100</v>
      </c>
      <c r="AY597">
        <v>88</v>
      </c>
      <c r="AZ597">
        <v>217</v>
      </c>
      <c r="BA597">
        <v>257</v>
      </c>
      <c r="BB597">
        <v>1277</v>
      </c>
      <c r="BC597">
        <v>1182</v>
      </c>
      <c r="BD597">
        <v>345</v>
      </c>
      <c r="BE597">
        <v>494</v>
      </c>
      <c r="BF597">
        <v>356</v>
      </c>
      <c r="BG597">
        <v>107</v>
      </c>
      <c r="BH597">
        <v>63</v>
      </c>
      <c r="BI597">
        <v>41</v>
      </c>
      <c r="BJ597">
        <v>42</v>
      </c>
      <c r="BK597">
        <v>7.2875933000000004E-2</v>
      </c>
      <c r="BL597">
        <v>3.6971205E-2</v>
      </c>
      <c r="BM597">
        <v>2.2040526000000001E-2</v>
      </c>
      <c r="BN597">
        <v>6.0078208000000001E-2</v>
      </c>
      <c r="BO597">
        <v>1.0664771E-2</v>
      </c>
      <c r="BP597">
        <v>1.7774617999999999E-2</v>
      </c>
      <c r="BQ597">
        <v>1.5641664E-2</v>
      </c>
      <c r="BR597">
        <v>3.8570921000000001E-2</v>
      </c>
      <c r="BS597">
        <v>4.5680767999999997E-2</v>
      </c>
      <c r="BT597">
        <v>0.22698187</v>
      </c>
      <c r="BU597">
        <v>0.21009598299999999</v>
      </c>
      <c r="BV597">
        <v>6.1322432000000003E-2</v>
      </c>
      <c r="BW597">
        <v>8.7806612000000006E-2</v>
      </c>
      <c r="BX597">
        <v>6.3277639999999996E-2</v>
      </c>
      <c r="BY597">
        <v>1.9018841000000002E-2</v>
      </c>
      <c r="BZ597">
        <v>1.1198009E-2</v>
      </c>
      <c r="CA597">
        <v>38</v>
      </c>
      <c r="CB597">
        <v>5</v>
      </c>
      <c r="CC597">
        <v>29</v>
      </c>
      <c r="CD597">
        <v>0.27884615400000001</v>
      </c>
      <c r="CE597">
        <v>0.36538461500000002</v>
      </c>
      <c r="CF597">
        <v>4.8076923000000001E-2</v>
      </c>
      <c r="CG597" t="s">
        <v>164</v>
      </c>
      <c r="CH597" t="s">
        <v>2108</v>
      </c>
      <c r="CI597" t="s">
        <v>2104</v>
      </c>
      <c r="CJ597" t="s">
        <v>2101</v>
      </c>
      <c r="CK597" t="s">
        <v>2105</v>
      </c>
      <c r="CL597" t="s">
        <v>2109</v>
      </c>
    </row>
    <row r="598" spans="1:90">
      <c r="A598" s="1">
        <v>43979</v>
      </c>
      <c r="B598" t="s">
        <v>1705</v>
      </c>
      <c r="C598">
        <v>6825</v>
      </c>
      <c r="D598" t="s">
        <v>813</v>
      </c>
      <c r="E598">
        <v>1</v>
      </c>
      <c r="F598" t="s">
        <v>255</v>
      </c>
      <c r="G598" t="s">
        <v>144</v>
      </c>
      <c r="H598">
        <v>35</v>
      </c>
      <c r="I598" t="s">
        <v>228</v>
      </c>
      <c r="J598" t="s">
        <v>222</v>
      </c>
      <c r="K598">
        <v>120</v>
      </c>
      <c r="L598">
        <v>959626.66669999994</v>
      </c>
      <c r="M598">
        <v>2311</v>
      </c>
      <c r="N598">
        <v>3</v>
      </c>
      <c r="O598">
        <v>141</v>
      </c>
      <c r="P598">
        <v>561</v>
      </c>
      <c r="Q598">
        <v>656</v>
      </c>
      <c r="R598">
        <v>460</v>
      </c>
      <c r="S598">
        <v>490</v>
      </c>
      <c r="T598">
        <v>1.298139E-3</v>
      </c>
      <c r="U598">
        <v>6.1012548999999999E-2</v>
      </c>
      <c r="V598">
        <v>0.24275205499999999</v>
      </c>
      <c r="W598">
        <v>0.28385980100000002</v>
      </c>
      <c r="X598">
        <v>0.19904803099999999</v>
      </c>
      <c r="Y598">
        <v>0.21202942399999999</v>
      </c>
      <c r="Z598">
        <v>2</v>
      </c>
      <c r="AA598">
        <v>43</v>
      </c>
      <c r="AB598">
        <v>125</v>
      </c>
      <c r="AC598">
        <v>383</v>
      </c>
      <c r="AD598">
        <v>331</v>
      </c>
      <c r="AE598">
        <v>314</v>
      </c>
      <c r="AF598">
        <v>241</v>
      </c>
      <c r="AG598">
        <v>222</v>
      </c>
      <c r="AH598">
        <v>650</v>
      </c>
      <c r="AI598">
        <v>8.6542599999999998E-4</v>
      </c>
      <c r="AJ598">
        <v>1.8606663999999998E-2</v>
      </c>
      <c r="AK598">
        <v>5.4089139000000001E-2</v>
      </c>
      <c r="AL598">
        <v>0.16572912200000001</v>
      </c>
      <c r="AM598">
        <v>0.14322804</v>
      </c>
      <c r="AN598">
        <v>0.13587191700000001</v>
      </c>
      <c r="AO598">
        <v>0.10428386000000001</v>
      </c>
      <c r="AP598">
        <v>9.6062310999999997E-2</v>
      </c>
      <c r="AQ598">
        <v>0.28126352199999999</v>
      </c>
      <c r="AR598">
        <v>5725</v>
      </c>
      <c r="AS598">
        <v>245</v>
      </c>
      <c r="AT598">
        <v>154</v>
      </c>
      <c r="AU598">
        <v>108</v>
      </c>
      <c r="AV598">
        <v>315</v>
      </c>
      <c r="AW598">
        <v>68</v>
      </c>
      <c r="AX598">
        <v>143</v>
      </c>
      <c r="AY598">
        <v>96</v>
      </c>
      <c r="AZ598">
        <v>274</v>
      </c>
      <c r="BA598">
        <v>267</v>
      </c>
      <c r="BB598">
        <v>897</v>
      </c>
      <c r="BC598">
        <v>1362</v>
      </c>
      <c r="BD598">
        <v>483</v>
      </c>
      <c r="BE598">
        <v>669</v>
      </c>
      <c r="BF598">
        <v>441</v>
      </c>
      <c r="BG598">
        <v>120</v>
      </c>
      <c r="BH598">
        <v>83</v>
      </c>
      <c r="BI598">
        <v>45.1</v>
      </c>
      <c r="BJ598">
        <v>48</v>
      </c>
      <c r="BK598">
        <v>4.2794760000000001E-2</v>
      </c>
      <c r="BL598">
        <v>2.6899563000000001E-2</v>
      </c>
      <c r="BM598">
        <v>1.8864629000000001E-2</v>
      </c>
      <c r="BN598">
        <v>5.5021833999999999E-2</v>
      </c>
      <c r="BO598">
        <v>1.1877729E-2</v>
      </c>
      <c r="BP598">
        <v>2.4978166E-2</v>
      </c>
      <c r="BQ598">
        <v>1.6768558999999999E-2</v>
      </c>
      <c r="BR598">
        <v>4.7860262000000001E-2</v>
      </c>
      <c r="BS598">
        <v>4.6637554999999997E-2</v>
      </c>
      <c r="BT598">
        <v>0.15668122300000001</v>
      </c>
      <c r="BU598">
        <v>0.23790393000000001</v>
      </c>
      <c r="BV598">
        <v>8.4366811999999999E-2</v>
      </c>
      <c r="BW598">
        <v>0.116855895</v>
      </c>
      <c r="BX598">
        <v>7.7030567999999994E-2</v>
      </c>
      <c r="BY598">
        <v>2.0960698999999999E-2</v>
      </c>
      <c r="BZ598">
        <v>1.4497817E-2</v>
      </c>
      <c r="CA598">
        <v>52</v>
      </c>
      <c r="CB598">
        <v>14</v>
      </c>
      <c r="CC598">
        <v>23</v>
      </c>
      <c r="CD598">
        <v>0.19166666700000001</v>
      </c>
      <c r="CE598">
        <v>0.43333333299999999</v>
      </c>
      <c r="CF598">
        <v>0.116666667</v>
      </c>
      <c r="CG598" t="s">
        <v>162</v>
      </c>
      <c r="CH598" t="s">
        <v>2113</v>
      </c>
      <c r="CI598" t="s">
        <v>2111</v>
      </c>
      <c r="CJ598" t="s">
        <v>2114</v>
      </c>
      <c r="CK598" t="s">
        <v>2105</v>
      </c>
      <c r="CL598" t="s">
        <v>2112</v>
      </c>
    </row>
    <row r="599" spans="1:90">
      <c r="A599" s="1">
        <v>43977</v>
      </c>
      <c r="B599" t="s">
        <v>1706</v>
      </c>
      <c r="C599">
        <v>6825</v>
      </c>
      <c r="D599" t="s">
        <v>800</v>
      </c>
      <c r="E599">
        <v>1</v>
      </c>
      <c r="F599" t="s">
        <v>255</v>
      </c>
      <c r="G599" t="s">
        <v>113</v>
      </c>
      <c r="H599">
        <v>33</v>
      </c>
      <c r="I599" t="s">
        <v>228</v>
      </c>
      <c r="J599" t="s">
        <v>219</v>
      </c>
      <c r="K599">
        <v>70</v>
      </c>
      <c r="L599">
        <v>819684.42859999998</v>
      </c>
      <c r="M599">
        <v>1456</v>
      </c>
      <c r="N599">
        <v>3</v>
      </c>
      <c r="O599">
        <v>41</v>
      </c>
      <c r="P599">
        <v>118</v>
      </c>
      <c r="Q599">
        <v>353</v>
      </c>
      <c r="R599">
        <v>663</v>
      </c>
      <c r="S599">
        <v>278</v>
      </c>
      <c r="T599">
        <v>2.0604400000000002E-3</v>
      </c>
      <c r="U599">
        <v>2.8159341000000001E-2</v>
      </c>
      <c r="V599">
        <v>8.1043956E-2</v>
      </c>
      <c r="W599">
        <v>0.24244505499999999</v>
      </c>
      <c r="X599">
        <v>0.45535714300000002</v>
      </c>
      <c r="Y599">
        <v>0.19093406600000001</v>
      </c>
      <c r="Z599">
        <v>5</v>
      </c>
      <c r="AA599">
        <v>7</v>
      </c>
      <c r="AB599">
        <v>40</v>
      </c>
      <c r="AC599">
        <v>85</v>
      </c>
      <c r="AD599">
        <v>112</v>
      </c>
      <c r="AE599">
        <v>231</v>
      </c>
      <c r="AF599">
        <v>246</v>
      </c>
      <c r="AG599">
        <v>280</v>
      </c>
      <c r="AH599">
        <v>450</v>
      </c>
      <c r="AI599">
        <v>3.4340659999999999E-3</v>
      </c>
      <c r="AJ599">
        <v>4.8076919999999997E-3</v>
      </c>
      <c r="AK599">
        <v>2.7472527E-2</v>
      </c>
      <c r="AL599">
        <v>5.8379120999999999E-2</v>
      </c>
      <c r="AM599">
        <v>7.6923077000000006E-2</v>
      </c>
      <c r="AN599">
        <v>0.15865384599999999</v>
      </c>
      <c r="AO599">
        <v>0.168956044</v>
      </c>
      <c r="AP599">
        <v>0.192307692</v>
      </c>
      <c r="AQ599">
        <v>0.30906593399999999</v>
      </c>
      <c r="AR599">
        <v>3970</v>
      </c>
      <c r="AS599">
        <v>199</v>
      </c>
      <c r="AT599">
        <v>133</v>
      </c>
      <c r="AU599">
        <v>105</v>
      </c>
      <c r="AV599">
        <v>298</v>
      </c>
      <c r="AW599">
        <v>66</v>
      </c>
      <c r="AX599">
        <v>119</v>
      </c>
      <c r="AY599">
        <v>85</v>
      </c>
      <c r="AZ599">
        <v>165</v>
      </c>
      <c r="BA599">
        <v>157</v>
      </c>
      <c r="BB599">
        <v>631</v>
      </c>
      <c r="BC599">
        <v>919</v>
      </c>
      <c r="BD599">
        <v>285</v>
      </c>
      <c r="BE599">
        <v>423</v>
      </c>
      <c r="BF599">
        <v>285</v>
      </c>
      <c r="BG599">
        <v>66</v>
      </c>
      <c r="BH599">
        <v>34</v>
      </c>
      <c r="BI599">
        <v>42.2</v>
      </c>
      <c r="BJ599">
        <v>45</v>
      </c>
      <c r="BK599">
        <v>5.0125944999999998E-2</v>
      </c>
      <c r="BL599">
        <v>3.3501258999999999E-2</v>
      </c>
      <c r="BM599">
        <v>2.6448362999999999E-2</v>
      </c>
      <c r="BN599">
        <v>7.5062972000000006E-2</v>
      </c>
      <c r="BO599">
        <v>1.6624685E-2</v>
      </c>
      <c r="BP599">
        <v>2.9974811000000001E-2</v>
      </c>
      <c r="BQ599">
        <v>2.1410578999999999E-2</v>
      </c>
      <c r="BR599">
        <v>4.1561713E-2</v>
      </c>
      <c r="BS599">
        <v>3.9546599000000002E-2</v>
      </c>
      <c r="BT599">
        <v>0.15894206499999999</v>
      </c>
      <c r="BU599">
        <v>0.231486146</v>
      </c>
      <c r="BV599">
        <v>7.1788412999999995E-2</v>
      </c>
      <c r="BW599">
        <v>0.106549118</v>
      </c>
      <c r="BX599">
        <v>7.1788412999999995E-2</v>
      </c>
      <c r="BY599">
        <v>1.6624685E-2</v>
      </c>
      <c r="BZ599">
        <v>8.5642319999999997E-3</v>
      </c>
      <c r="CA599">
        <v>42</v>
      </c>
      <c r="CB599">
        <v>15</v>
      </c>
      <c r="CC599">
        <v>5</v>
      </c>
      <c r="CD599">
        <v>7.1428570999999996E-2</v>
      </c>
      <c r="CE599">
        <v>0.6</v>
      </c>
      <c r="CF599">
        <v>0.21428571399999999</v>
      </c>
      <c r="CG599" t="s">
        <v>162</v>
      </c>
      <c r="CH599" t="s">
        <v>2113</v>
      </c>
      <c r="CI599" t="s">
        <v>2111</v>
      </c>
      <c r="CJ599" t="s">
        <v>2114</v>
      </c>
      <c r="CK599" t="s">
        <v>2105</v>
      </c>
      <c r="CL599" t="s">
        <v>2112</v>
      </c>
    </row>
    <row r="600" spans="1:90">
      <c r="A600" s="1">
        <v>43963</v>
      </c>
      <c r="B600" t="s">
        <v>1707</v>
      </c>
      <c r="C600">
        <v>1549</v>
      </c>
      <c r="D600" t="s">
        <v>727</v>
      </c>
      <c r="E600">
        <v>1</v>
      </c>
      <c r="F600" t="s">
        <v>255</v>
      </c>
      <c r="G600" t="s">
        <v>79</v>
      </c>
      <c r="H600">
        <v>35</v>
      </c>
      <c r="I600" t="s">
        <v>201</v>
      </c>
      <c r="J600" t="s">
        <v>193</v>
      </c>
      <c r="K600">
        <v>83</v>
      </c>
      <c r="L600">
        <v>354565.66269999999</v>
      </c>
      <c r="M600">
        <v>2070</v>
      </c>
      <c r="N600">
        <v>4</v>
      </c>
      <c r="O600">
        <v>134</v>
      </c>
      <c r="P600">
        <v>350</v>
      </c>
      <c r="Q600">
        <v>698</v>
      </c>
      <c r="R600">
        <v>609</v>
      </c>
      <c r="S600">
        <v>275</v>
      </c>
      <c r="T600">
        <v>1.9323669999999999E-3</v>
      </c>
      <c r="U600">
        <v>6.4734299999999995E-2</v>
      </c>
      <c r="V600">
        <v>0.169082126</v>
      </c>
      <c r="W600">
        <v>0.33719806800000002</v>
      </c>
      <c r="X600">
        <v>0.29420289900000002</v>
      </c>
      <c r="Y600">
        <v>0.13285024200000001</v>
      </c>
      <c r="Z600">
        <v>9</v>
      </c>
      <c r="AA600">
        <v>26</v>
      </c>
      <c r="AB600">
        <v>106</v>
      </c>
      <c r="AC600">
        <v>212</v>
      </c>
      <c r="AD600">
        <v>305</v>
      </c>
      <c r="AE600">
        <v>334</v>
      </c>
      <c r="AF600">
        <v>347</v>
      </c>
      <c r="AG600">
        <v>271</v>
      </c>
      <c r="AH600">
        <v>460</v>
      </c>
      <c r="AI600">
        <v>4.3478259999999999E-3</v>
      </c>
      <c r="AJ600">
        <v>1.2560386E-2</v>
      </c>
      <c r="AK600">
        <v>5.1207729E-2</v>
      </c>
      <c r="AL600">
        <v>0.102415459</v>
      </c>
      <c r="AM600">
        <v>0.147342995</v>
      </c>
      <c r="AN600">
        <v>0.16135265700000001</v>
      </c>
      <c r="AO600">
        <v>0.16763285</v>
      </c>
      <c r="AP600">
        <v>0.13091787399999999</v>
      </c>
      <c r="AQ600">
        <v>0.222222222</v>
      </c>
      <c r="AR600">
        <v>5127</v>
      </c>
      <c r="AS600">
        <v>215</v>
      </c>
      <c r="AT600">
        <v>157</v>
      </c>
      <c r="AU600">
        <v>121</v>
      </c>
      <c r="AV600">
        <v>357</v>
      </c>
      <c r="AW600">
        <v>87</v>
      </c>
      <c r="AX600">
        <v>148</v>
      </c>
      <c r="AY600">
        <v>116</v>
      </c>
      <c r="AZ600">
        <v>229</v>
      </c>
      <c r="BA600">
        <v>151</v>
      </c>
      <c r="BB600">
        <v>812</v>
      </c>
      <c r="BC600">
        <v>1314</v>
      </c>
      <c r="BD600">
        <v>448</v>
      </c>
      <c r="BE600">
        <v>603</v>
      </c>
      <c r="BF600">
        <v>273</v>
      </c>
      <c r="BG600">
        <v>61</v>
      </c>
      <c r="BH600">
        <v>35</v>
      </c>
      <c r="BI600">
        <v>42.9</v>
      </c>
      <c r="BJ600">
        <v>46</v>
      </c>
      <c r="BK600">
        <v>4.1934855E-2</v>
      </c>
      <c r="BL600">
        <v>3.0622196000000001E-2</v>
      </c>
      <c r="BM600">
        <v>2.3600546E-2</v>
      </c>
      <c r="BN600">
        <v>6.9631363000000002E-2</v>
      </c>
      <c r="BO600">
        <v>1.6968988000000001E-2</v>
      </c>
      <c r="BP600">
        <v>2.8866783999999999E-2</v>
      </c>
      <c r="BQ600">
        <v>2.2625316999999999E-2</v>
      </c>
      <c r="BR600">
        <v>4.4665495999999999E-2</v>
      </c>
      <c r="BS600">
        <v>2.9451920999999999E-2</v>
      </c>
      <c r="BT600">
        <v>0.15837721900000001</v>
      </c>
      <c r="BU600">
        <v>0.25629022800000001</v>
      </c>
      <c r="BV600">
        <v>8.7380533999999996E-2</v>
      </c>
      <c r="BW600">
        <v>0.117612639</v>
      </c>
      <c r="BX600">
        <v>5.3247513000000003E-2</v>
      </c>
      <c r="BY600">
        <v>1.1897796E-2</v>
      </c>
      <c r="BZ600">
        <v>6.826604E-3</v>
      </c>
      <c r="CA600">
        <v>25</v>
      </c>
      <c r="CB600">
        <v>10</v>
      </c>
      <c r="CC600">
        <v>7</v>
      </c>
      <c r="CD600">
        <v>8.4337349000000006E-2</v>
      </c>
      <c r="CE600">
        <v>0.30120481900000001</v>
      </c>
      <c r="CF600">
        <v>0.120481928</v>
      </c>
      <c r="CG600" t="s">
        <v>163</v>
      </c>
      <c r="CH600" t="s">
        <v>2099</v>
      </c>
      <c r="CI600" t="s">
        <v>2104</v>
      </c>
      <c r="CJ600" t="s">
        <v>2101</v>
      </c>
      <c r="CK600" t="s">
        <v>2105</v>
      </c>
      <c r="CL600" t="s">
        <v>2103</v>
      </c>
    </row>
    <row r="601" spans="1:90">
      <c r="A601" s="1">
        <v>43974</v>
      </c>
      <c r="B601" t="s">
        <v>1708</v>
      </c>
      <c r="C601">
        <v>2342</v>
      </c>
      <c r="D601" t="s">
        <v>620</v>
      </c>
      <c r="E601">
        <v>1</v>
      </c>
      <c r="F601" t="s">
        <v>255</v>
      </c>
      <c r="G601" t="s">
        <v>58</v>
      </c>
      <c r="H601">
        <v>50</v>
      </c>
      <c r="I601" t="s">
        <v>201</v>
      </c>
      <c r="J601" t="s">
        <v>211</v>
      </c>
      <c r="K601">
        <v>216</v>
      </c>
      <c r="L601">
        <v>319460.90279999998</v>
      </c>
      <c r="M601">
        <v>3422</v>
      </c>
      <c r="N601">
        <v>3</v>
      </c>
      <c r="O601">
        <v>165</v>
      </c>
      <c r="P601">
        <v>631</v>
      </c>
      <c r="Q601">
        <v>1540</v>
      </c>
      <c r="R601">
        <v>901</v>
      </c>
      <c r="S601">
        <v>182</v>
      </c>
      <c r="T601">
        <v>8.7668000000000002E-4</v>
      </c>
      <c r="U601">
        <v>4.8217416999999999E-2</v>
      </c>
      <c r="V601">
        <v>0.18439509100000001</v>
      </c>
      <c r="W601">
        <v>0.45002922299999998</v>
      </c>
      <c r="X601">
        <v>0.26329631799999997</v>
      </c>
      <c r="Y601">
        <v>5.3185271999999999E-2</v>
      </c>
      <c r="Z601">
        <v>2</v>
      </c>
      <c r="AA601">
        <v>59</v>
      </c>
      <c r="AB601">
        <v>122</v>
      </c>
      <c r="AC601">
        <v>418</v>
      </c>
      <c r="AD601">
        <v>760</v>
      </c>
      <c r="AE601">
        <v>795</v>
      </c>
      <c r="AF601">
        <v>515</v>
      </c>
      <c r="AG601">
        <v>390</v>
      </c>
      <c r="AH601">
        <v>361</v>
      </c>
      <c r="AI601">
        <v>5.8445399999999998E-4</v>
      </c>
      <c r="AJ601">
        <v>1.7241379000000001E-2</v>
      </c>
      <c r="AK601">
        <v>3.5651665999999999E-2</v>
      </c>
      <c r="AL601">
        <v>0.122150789</v>
      </c>
      <c r="AM601">
        <v>0.222092344</v>
      </c>
      <c r="AN601">
        <v>0.23232028099999999</v>
      </c>
      <c r="AO601">
        <v>0.15049678599999999</v>
      </c>
      <c r="AP601">
        <v>0.11396844</v>
      </c>
      <c r="AQ601">
        <v>0.10549386299999999</v>
      </c>
      <c r="AR601">
        <v>8454</v>
      </c>
      <c r="AS601">
        <v>486</v>
      </c>
      <c r="AT601">
        <v>267</v>
      </c>
      <c r="AU601">
        <v>177</v>
      </c>
      <c r="AV601">
        <v>587</v>
      </c>
      <c r="AW601">
        <v>115</v>
      </c>
      <c r="AX601">
        <v>232</v>
      </c>
      <c r="AY601">
        <v>196</v>
      </c>
      <c r="AZ601">
        <v>345</v>
      </c>
      <c r="BA601">
        <v>327</v>
      </c>
      <c r="BB601">
        <v>1650</v>
      </c>
      <c r="BC601">
        <v>1895</v>
      </c>
      <c r="BD601">
        <v>613</v>
      </c>
      <c r="BE601">
        <v>875</v>
      </c>
      <c r="BF601">
        <v>493</v>
      </c>
      <c r="BG601">
        <v>127</v>
      </c>
      <c r="BH601">
        <v>69</v>
      </c>
      <c r="BI601">
        <v>41.6</v>
      </c>
      <c r="BJ601">
        <v>43</v>
      </c>
      <c r="BK601">
        <v>5.7487580000000003E-2</v>
      </c>
      <c r="BL601">
        <v>3.1582683E-2</v>
      </c>
      <c r="BM601">
        <v>2.0936835000000001E-2</v>
      </c>
      <c r="BN601">
        <v>6.9434587000000006E-2</v>
      </c>
      <c r="BO601">
        <v>1.3603028E-2</v>
      </c>
      <c r="BP601">
        <v>2.7442630999999999E-2</v>
      </c>
      <c r="BQ601">
        <v>2.3184290999999999E-2</v>
      </c>
      <c r="BR601">
        <v>4.0809084000000002E-2</v>
      </c>
      <c r="BS601">
        <v>3.8679915000000002E-2</v>
      </c>
      <c r="BT601">
        <v>0.19517388199999999</v>
      </c>
      <c r="BU601">
        <v>0.224154247</v>
      </c>
      <c r="BV601">
        <v>7.2510054000000004E-2</v>
      </c>
      <c r="BW601">
        <v>0.103501301</v>
      </c>
      <c r="BX601">
        <v>5.831559E-2</v>
      </c>
      <c r="BY601">
        <v>1.5022475E-2</v>
      </c>
      <c r="BZ601">
        <v>8.161817E-3</v>
      </c>
      <c r="CA601">
        <v>67</v>
      </c>
      <c r="CB601">
        <v>77</v>
      </c>
      <c r="CC601">
        <v>12</v>
      </c>
      <c r="CD601">
        <v>5.5555555999999999E-2</v>
      </c>
      <c r="CE601">
        <v>0.31018518499999997</v>
      </c>
      <c r="CF601">
        <v>0.35648148099999999</v>
      </c>
      <c r="CG601" t="s">
        <v>158</v>
      </c>
      <c r="CH601" t="s">
        <v>2099</v>
      </c>
      <c r="CI601" t="s">
        <v>2100</v>
      </c>
      <c r="CJ601" t="s">
        <v>2101</v>
      </c>
      <c r="CK601" t="s">
        <v>2102</v>
      </c>
      <c r="CL601" t="s">
        <v>2103</v>
      </c>
    </row>
    <row r="602" spans="1:90">
      <c r="B602" t="s">
        <v>1709</v>
      </c>
      <c r="C602">
        <v>5422</v>
      </c>
      <c r="D602" t="s">
        <v>1064</v>
      </c>
      <c r="E602">
        <v>1</v>
      </c>
      <c r="F602" t="s">
        <v>255</v>
      </c>
      <c r="G602" t="s">
        <v>148</v>
      </c>
      <c r="H602">
        <v>37</v>
      </c>
      <c r="I602" t="s">
        <v>228</v>
      </c>
      <c r="J602" t="s">
        <v>224</v>
      </c>
      <c r="K602">
        <v>84</v>
      </c>
      <c r="L602">
        <v>1643600.845</v>
      </c>
      <c r="M602">
        <v>1452</v>
      </c>
      <c r="N602">
        <v>4</v>
      </c>
      <c r="O602">
        <v>164</v>
      </c>
      <c r="P602">
        <v>163</v>
      </c>
      <c r="Q602">
        <v>291</v>
      </c>
      <c r="R602">
        <v>298</v>
      </c>
      <c r="S602">
        <v>532</v>
      </c>
      <c r="T602">
        <v>2.7548210000000002E-3</v>
      </c>
      <c r="U602">
        <v>0.11294765800000001</v>
      </c>
      <c r="V602">
        <v>0.11225895299999999</v>
      </c>
      <c r="W602">
        <v>0.200413223</v>
      </c>
      <c r="X602">
        <v>0.20523416</v>
      </c>
      <c r="Y602">
        <v>0.36639118500000001</v>
      </c>
      <c r="Z602">
        <v>6</v>
      </c>
      <c r="AA602">
        <v>32</v>
      </c>
      <c r="AB602">
        <v>124</v>
      </c>
      <c r="AC602">
        <v>117</v>
      </c>
      <c r="AD602">
        <v>128</v>
      </c>
      <c r="AE602">
        <v>157</v>
      </c>
      <c r="AF602">
        <v>125</v>
      </c>
      <c r="AG602">
        <v>130</v>
      </c>
      <c r="AH602">
        <v>633</v>
      </c>
      <c r="AI602">
        <v>4.1322310000000001E-3</v>
      </c>
      <c r="AJ602">
        <v>2.2038566999999998E-2</v>
      </c>
      <c r="AK602">
        <v>8.5399449000000002E-2</v>
      </c>
      <c r="AL602">
        <v>8.0578512000000005E-2</v>
      </c>
      <c r="AM602">
        <v>8.8154270000000007E-2</v>
      </c>
      <c r="AN602">
        <v>0.10812672199999999</v>
      </c>
      <c r="AO602">
        <v>8.6088154E-2</v>
      </c>
      <c r="AP602">
        <v>8.9531680000000002E-2</v>
      </c>
      <c r="AQ602">
        <v>0.43595041299999998</v>
      </c>
      <c r="AR602">
        <v>3921</v>
      </c>
      <c r="AS602">
        <v>208</v>
      </c>
      <c r="AT602">
        <v>169</v>
      </c>
      <c r="AU602">
        <v>113</v>
      </c>
      <c r="AV602">
        <v>293</v>
      </c>
      <c r="AW602">
        <v>65</v>
      </c>
      <c r="AX602">
        <v>98</v>
      </c>
      <c r="AY602">
        <v>79</v>
      </c>
      <c r="AZ602">
        <v>165</v>
      </c>
      <c r="BA602">
        <v>146</v>
      </c>
      <c r="BB602">
        <v>684</v>
      </c>
      <c r="BC602">
        <v>937</v>
      </c>
      <c r="BD602">
        <v>236</v>
      </c>
      <c r="BE602">
        <v>314</v>
      </c>
      <c r="BF602">
        <v>227</v>
      </c>
      <c r="BG602">
        <v>122</v>
      </c>
      <c r="BH602">
        <v>65</v>
      </c>
      <c r="BI602">
        <v>41.5</v>
      </c>
      <c r="BJ602">
        <v>43</v>
      </c>
      <c r="BK602">
        <v>5.3047692E-2</v>
      </c>
      <c r="BL602">
        <v>4.3101250000000001E-2</v>
      </c>
      <c r="BM602">
        <v>2.8819179E-2</v>
      </c>
      <c r="BN602">
        <v>7.4725835000000004E-2</v>
      </c>
      <c r="BO602">
        <v>1.6577404E-2</v>
      </c>
      <c r="BP602">
        <v>2.4993623999999999E-2</v>
      </c>
      <c r="BQ602">
        <v>2.0147920999999999E-2</v>
      </c>
      <c r="BR602">
        <v>4.2081102000000002E-2</v>
      </c>
      <c r="BS602">
        <v>3.7235399000000002E-2</v>
      </c>
      <c r="BT602">
        <v>0.174445295</v>
      </c>
      <c r="BU602">
        <v>0.23896965100000001</v>
      </c>
      <c r="BV602">
        <v>6.0188726999999997E-2</v>
      </c>
      <c r="BW602">
        <v>8.0081611999999996E-2</v>
      </c>
      <c r="BX602">
        <v>5.7893395E-2</v>
      </c>
      <c r="BY602">
        <v>3.1114512E-2</v>
      </c>
      <c r="BZ602">
        <v>1.6577404E-2</v>
      </c>
      <c r="CA602">
        <v>39</v>
      </c>
      <c r="CB602">
        <v>11</v>
      </c>
      <c r="CC602">
        <v>9</v>
      </c>
      <c r="CD602">
        <v>0.10714285699999999</v>
      </c>
      <c r="CE602">
        <v>0.46428571400000002</v>
      </c>
      <c r="CF602">
        <v>0.13095238100000001</v>
      </c>
      <c r="CG602" t="s">
        <v>164</v>
      </c>
      <c r="CH602" t="s">
        <v>2108</v>
      </c>
      <c r="CI602" t="s">
        <v>2104</v>
      </c>
      <c r="CJ602" t="s">
        <v>2101</v>
      </c>
      <c r="CK602" t="s">
        <v>2105</v>
      </c>
      <c r="CL602" t="s">
        <v>2109</v>
      </c>
    </row>
    <row r="603" spans="1:90">
      <c r="A603" s="1">
        <v>43961</v>
      </c>
      <c r="B603" t="s">
        <v>1710</v>
      </c>
      <c r="C603">
        <v>2342</v>
      </c>
      <c r="D603" t="s">
        <v>666</v>
      </c>
      <c r="E603">
        <v>1</v>
      </c>
      <c r="F603" t="s">
        <v>255</v>
      </c>
      <c r="G603" t="s">
        <v>102</v>
      </c>
      <c r="H603">
        <v>44</v>
      </c>
      <c r="I603" t="s">
        <v>201</v>
      </c>
      <c r="J603" t="s">
        <v>192</v>
      </c>
      <c r="K603">
        <v>92</v>
      </c>
      <c r="L603">
        <v>377914.13040000002</v>
      </c>
      <c r="M603">
        <v>1948</v>
      </c>
      <c r="N603">
        <v>3</v>
      </c>
      <c r="O603">
        <v>127</v>
      </c>
      <c r="P603">
        <v>362</v>
      </c>
      <c r="Q603">
        <v>708</v>
      </c>
      <c r="R603">
        <v>535</v>
      </c>
      <c r="S603">
        <v>213</v>
      </c>
      <c r="T603">
        <v>1.540041E-3</v>
      </c>
      <c r="U603">
        <v>6.5195072000000007E-2</v>
      </c>
      <c r="V603">
        <v>0.185831622</v>
      </c>
      <c r="W603">
        <v>0.36344969199999999</v>
      </c>
      <c r="X603">
        <v>0.27464065700000001</v>
      </c>
      <c r="Y603">
        <v>0.109342916</v>
      </c>
      <c r="Z603">
        <v>5</v>
      </c>
      <c r="AA603">
        <v>28</v>
      </c>
      <c r="AB603">
        <v>104</v>
      </c>
      <c r="AC603">
        <v>205</v>
      </c>
      <c r="AD603">
        <v>299</v>
      </c>
      <c r="AE603">
        <v>373</v>
      </c>
      <c r="AF603">
        <v>280</v>
      </c>
      <c r="AG603">
        <v>268</v>
      </c>
      <c r="AH603">
        <v>386</v>
      </c>
      <c r="AI603">
        <v>2.5667350000000001E-3</v>
      </c>
      <c r="AJ603">
        <v>1.4373716999999999E-2</v>
      </c>
      <c r="AK603">
        <v>5.3388089999999999E-2</v>
      </c>
      <c r="AL603">
        <v>0.10523614000000001</v>
      </c>
      <c r="AM603">
        <v>0.15349076</v>
      </c>
      <c r="AN603">
        <v>0.191478439</v>
      </c>
      <c r="AO603">
        <v>0.143737166</v>
      </c>
      <c r="AP603">
        <v>0.137577002</v>
      </c>
      <c r="AQ603">
        <v>0.19815195099999999</v>
      </c>
      <c r="AR603">
        <v>4616</v>
      </c>
      <c r="AS603">
        <v>178</v>
      </c>
      <c r="AT603">
        <v>117</v>
      </c>
      <c r="AU603">
        <v>98</v>
      </c>
      <c r="AV603">
        <v>273</v>
      </c>
      <c r="AW603">
        <v>55</v>
      </c>
      <c r="AX603">
        <v>183</v>
      </c>
      <c r="AY603">
        <v>133</v>
      </c>
      <c r="AZ603">
        <v>155</v>
      </c>
      <c r="BA603">
        <v>145</v>
      </c>
      <c r="BB603">
        <v>654</v>
      </c>
      <c r="BC603">
        <v>969</v>
      </c>
      <c r="BD603">
        <v>392</v>
      </c>
      <c r="BE603">
        <v>665</v>
      </c>
      <c r="BF603">
        <v>392</v>
      </c>
      <c r="BG603">
        <v>123</v>
      </c>
      <c r="BH603">
        <v>84</v>
      </c>
      <c r="BI603">
        <v>46.4</v>
      </c>
      <c r="BJ603">
        <v>49</v>
      </c>
      <c r="BK603">
        <v>3.8561524999999999E-2</v>
      </c>
      <c r="BL603">
        <v>2.534662E-2</v>
      </c>
      <c r="BM603">
        <v>2.1230503000000001E-2</v>
      </c>
      <c r="BN603">
        <v>5.9142114000000003E-2</v>
      </c>
      <c r="BO603">
        <v>1.1915078000000001E-2</v>
      </c>
      <c r="BP603">
        <v>3.9644713999999998E-2</v>
      </c>
      <c r="BQ603">
        <v>2.8812825E-2</v>
      </c>
      <c r="BR603">
        <v>3.3578855999999997E-2</v>
      </c>
      <c r="BS603">
        <v>3.1412478000000001E-2</v>
      </c>
      <c r="BT603">
        <v>0.141681109</v>
      </c>
      <c r="BU603">
        <v>0.20992200999999999</v>
      </c>
      <c r="BV603">
        <v>8.4922010000000006E-2</v>
      </c>
      <c r="BW603">
        <v>0.14406412499999999</v>
      </c>
      <c r="BX603">
        <v>8.4922010000000006E-2</v>
      </c>
      <c r="BY603">
        <v>2.6646447E-2</v>
      </c>
      <c r="BZ603">
        <v>1.8197574000000001E-2</v>
      </c>
      <c r="CA603">
        <v>48</v>
      </c>
      <c r="CB603">
        <v>12</v>
      </c>
      <c r="CC603">
        <v>14</v>
      </c>
      <c r="CD603">
        <v>0.15217391299999999</v>
      </c>
      <c r="CE603">
        <v>0.52173913000000005</v>
      </c>
      <c r="CF603">
        <v>0.130434783</v>
      </c>
      <c r="CG603" t="s">
        <v>158</v>
      </c>
      <c r="CH603" t="s">
        <v>2099</v>
      </c>
      <c r="CI603" t="s">
        <v>2100</v>
      </c>
      <c r="CJ603" t="s">
        <v>2101</v>
      </c>
      <c r="CK603" t="s">
        <v>2102</v>
      </c>
      <c r="CL603" t="s">
        <v>2103</v>
      </c>
    </row>
    <row r="604" spans="1:90">
      <c r="A604" s="1">
        <v>43980</v>
      </c>
      <c r="B604" t="s">
        <v>1711</v>
      </c>
      <c r="C604">
        <v>1765</v>
      </c>
      <c r="D604" t="s">
        <v>633</v>
      </c>
      <c r="E604">
        <v>1</v>
      </c>
      <c r="F604" t="s">
        <v>255</v>
      </c>
      <c r="G604" t="s">
        <v>39</v>
      </c>
      <c r="H604">
        <v>27</v>
      </c>
      <c r="I604" t="s">
        <v>201</v>
      </c>
      <c r="J604" t="s">
        <v>200</v>
      </c>
      <c r="K604">
        <v>244</v>
      </c>
      <c r="L604">
        <v>338601.41800000001</v>
      </c>
      <c r="M604">
        <v>3378</v>
      </c>
      <c r="N604">
        <v>5</v>
      </c>
      <c r="O604">
        <v>467</v>
      </c>
      <c r="P604">
        <v>760</v>
      </c>
      <c r="Q604">
        <v>1226</v>
      </c>
      <c r="R604">
        <v>754</v>
      </c>
      <c r="S604">
        <v>166</v>
      </c>
      <c r="T604">
        <v>1.480166E-3</v>
      </c>
      <c r="U604">
        <v>0.138247484</v>
      </c>
      <c r="V604">
        <v>0.224985198</v>
      </c>
      <c r="W604">
        <v>0.362936649</v>
      </c>
      <c r="X604">
        <v>0.22320899899999999</v>
      </c>
      <c r="Y604">
        <v>4.9141504000000003E-2</v>
      </c>
      <c r="Z604">
        <v>5</v>
      </c>
      <c r="AA604">
        <v>78</v>
      </c>
      <c r="AB604">
        <v>418</v>
      </c>
      <c r="AC604">
        <v>566</v>
      </c>
      <c r="AD604">
        <v>564</v>
      </c>
      <c r="AE604">
        <v>616</v>
      </c>
      <c r="AF604">
        <v>506</v>
      </c>
      <c r="AG604">
        <v>350</v>
      </c>
      <c r="AH604">
        <v>275</v>
      </c>
      <c r="AI604">
        <v>1.480166E-3</v>
      </c>
      <c r="AJ604">
        <v>2.3090586E-2</v>
      </c>
      <c r="AK604">
        <v>0.123741859</v>
      </c>
      <c r="AL604">
        <v>0.16755476599999999</v>
      </c>
      <c r="AM604">
        <v>0.16696269999999999</v>
      </c>
      <c r="AN604">
        <v>0.18235642399999999</v>
      </c>
      <c r="AO604">
        <v>0.14979277699999999</v>
      </c>
      <c r="AP604">
        <v>0.103611604</v>
      </c>
      <c r="AQ604">
        <v>8.1409118000000003E-2</v>
      </c>
      <c r="AR604">
        <v>7446</v>
      </c>
      <c r="AS604">
        <v>305</v>
      </c>
      <c r="AT604">
        <v>177</v>
      </c>
      <c r="AU604">
        <v>149</v>
      </c>
      <c r="AV604">
        <v>418</v>
      </c>
      <c r="AW604">
        <v>94</v>
      </c>
      <c r="AX604">
        <v>214</v>
      </c>
      <c r="AY604">
        <v>137</v>
      </c>
      <c r="AZ604">
        <v>366</v>
      </c>
      <c r="BA604">
        <v>259</v>
      </c>
      <c r="BB604">
        <v>1192</v>
      </c>
      <c r="BC604">
        <v>1498</v>
      </c>
      <c r="BD604">
        <v>602</v>
      </c>
      <c r="BE604">
        <v>866</v>
      </c>
      <c r="BF604">
        <v>800</v>
      </c>
      <c r="BG604">
        <v>245</v>
      </c>
      <c r="BH604">
        <v>124</v>
      </c>
      <c r="BI604">
        <v>46.5</v>
      </c>
      <c r="BJ604">
        <v>48</v>
      </c>
      <c r="BK604">
        <v>4.0961589999999999E-2</v>
      </c>
      <c r="BL604">
        <v>2.3771152E-2</v>
      </c>
      <c r="BM604">
        <v>2.0010744E-2</v>
      </c>
      <c r="BN604">
        <v>5.6137524000000001E-2</v>
      </c>
      <c r="BO604">
        <v>1.2624227999999999E-2</v>
      </c>
      <c r="BP604">
        <v>2.8740262999999999E-2</v>
      </c>
      <c r="BQ604">
        <v>1.8399140000000001E-2</v>
      </c>
      <c r="BR604">
        <v>4.9153908000000003E-2</v>
      </c>
      <c r="BS604">
        <v>3.4783777000000002E-2</v>
      </c>
      <c r="BT604">
        <v>0.160085952</v>
      </c>
      <c r="BU604">
        <v>0.201181843</v>
      </c>
      <c r="BV604">
        <v>8.0848777999999996E-2</v>
      </c>
      <c r="BW604">
        <v>0.116304056</v>
      </c>
      <c r="BX604">
        <v>0.10744023599999999</v>
      </c>
      <c r="BY604">
        <v>3.2903571999999999E-2</v>
      </c>
      <c r="BZ604">
        <v>1.6653237000000001E-2</v>
      </c>
      <c r="CA604">
        <v>41</v>
      </c>
      <c r="CB604">
        <v>63</v>
      </c>
      <c r="CC604">
        <v>68</v>
      </c>
      <c r="CD604">
        <v>0.27868852500000002</v>
      </c>
      <c r="CE604">
        <v>0.16803278699999999</v>
      </c>
      <c r="CF604">
        <v>0.25819672100000002</v>
      </c>
      <c r="CG604" t="s">
        <v>157</v>
      </c>
      <c r="CH604" t="s">
        <v>2108</v>
      </c>
      <c r="CI604" t="s">
        <v>2100</v>
      </c>
      <c r="CJ604" t="s">
        <v>2101</v>
      </c>
      <c r="CK604" t="s">
        <v>2102</v>
      </c>
      <c r="CL604" t="s">
        <v>2109</v>
      </c>
    </row>
    <row r="605" spans="1:90">
      <c r="A605" s="1">
        <v>43969</v>
      </c>
      <c r="B605" t="s">
        <v>1712</v>
      </c>
      <c r="C605">
        <v>1549</v>
      </c>
      <c r="D605" t="s">
        <v>741</v>
      </c>
      <c r="E605">
        <v>1</v>
      </c>
      <c r="F605" t="s">
        <v>253</v>
      </c>
      <c r="G605" t="s">
        <v>65</v>
      </c>
      <c r="H605">
        <v>18</v>
      </c>
      <c r="I605" t="s">
        <v>201</v>
      </c>
      <c r="J605" t="s">
        <v>181</v>
      </c>
      <c r="K605">
        <v>180</v>
      </c>
      <c r="L605">
        <v>357896.18890000001</v>
      </c>
      <c r="M605">
        <v>4309</v>
      </c>
      <c r="N605">
        <v>3</v>
      </c>
      <c r="O605">
        <v>242</v>
      </c>
      <c r="P605">
        <v>556</v>
      </c>
      <c r="Q605">
        <v>2165</v>
      </c>
      <c r="R605">
        <v>1143</v>
      </c>
      <c r="S605">
        <v>200</v>
      </c>
      <c r="T605">
        <v>6.9621699999999995E-4</v>
      </c>
      <c r="U605">
        <v>5.6161521999999998E-2</v>
      </c>
      <c r="V605">
        <v>0.12903225800000001</v>
      </c>
      <c r="W605">
        <v>0.50243676000000004</v>
      </c>
      <c r="X605">
        <v>0.26525876100000001</v>
      </c>
      <c r="Y605">
        <v>4.6414481E-2</v>
      </c>
      <c r="Z605">
        <v>3</v>
      </c>
      <c r="AA605">
        <v>64</v>
      </c>
      <c r="AB605">
        <v>187</v>
      </c>
      <c r="AC605">
        <v>385</v>
      </c>
      <c r="AD605">
        <v>845</v>
      </c>
      <c r="AE605">
        <v>1223</v>
      </c>
      <c r="AF605">
        <v>770</v>
      </c>
      <c r="AG605">
        <v>501</v>
      </c>
      <c r="AH605">
        <v>331</v>
      </c>
      <c r="AI605">
        <v>6.9621699999999995E-4</v>
      </c>
      <c r="AJ605">
        <v>1.4852634E-2</v>
      </c>
      <c r="AK605">
        <v>4.3397539999999998E-2</v>
      </c>
      <c r="AL605">
        <v>8.9347877000000006E-2</v>
      </c>
      <c r="AM605">
        <v>0.19610118400000001</v>
      </c>
      <c r="AN605">
        <v>0.28382455299999998</v>
      </c>
      <c r="AO605">
        <v>0.17869575300000001</v>
      </c>
      <c r="AP605">
        <v>0.116268276</v>
      </c>
      <c r="AQ605">
        <v>7.6815966999999999E-2</v>
      </c>
      <c r="AR605">
        <v>10598</v>
      </c>
      <c r="AS605">
        <v>612</v>
      </c>
      <c r="AT605">
        <v>392</v>
      </c>
      <c r="AU605">
        <v>281</v>
      </c>
      <c r="AV605">
        <v>687</v>
      </c>
      <c r="AW605">
        <v>139</v>
      </c>
      <c r="AX605">
        <v>268</v>
      </c>
      <c r="AY605">
        <v>218</v>
      </c>
      <c r="AZ605">
        <v>441</v>
      </c>
      <c r="BA605">
        <v>385</v>
      </c>
      <c r="BB605">
        <v>2094</v>
      </c>
      <c r="BC605">
        <v>2114</v>
      </c>
      <c r="BD605">
        <v>655</v>
      </c>
      <c r="BE605">
        <v>1118</v>
      </c>
      <c r="BF605">
        <v>874</v>
      </c>
      <c r="BG605">
        <v>225</v>
      </c>
      <c r="BH605">
        <v>95</v>
      </c>
      <c r="BI605">
        <v>42.3</v>
      </c>
      <c r="BJ605">
        <v>43</v>
      </c>
      <c r="BK605">
        <v>5.7746745000000002E-2</v>
      </c>
      <c r="BL605">
        <v>3.6988110999999997E-2</v>
      </c>
      <c r="BM605">
        <v>2.6514436999999998E-2</v>
      </c>
      <c r="BN605">
        <v>6.4823552000000007E-2</v>
      </c>
      <c r="BO605">
        <v>1.3115682E-2</v>
      </c>
      <c r="BP605">
        <v>2.5287790000000001E-2</v>
      </c>
      <c r="BQ605">
        <v>2.0569918999999999E-2</v>
      </c>
      <c r="BR605">
        <v>4.1611624999999999E-2</v>
      </c>
      <c r="BS605">
        <v>3.6327608999999997E-2</v>
      </c>
      <c r="BT605">
        <v>0.19758444999999999</v>
      </c>
      <c r="BU605">
        <v>0.199471598</v>
      </c>
      <c r="BV605">
        <v>6.1804114E-2</v>
      </c>
      <c r="BW605">
        <v>0.105491602</v>
      </c>
      <c r="BX605">
        <v>8.2468390000000003E-2</v>
      </c>
      <c r="BY605">
        <v>2.1230420999999999E-2</v>
      </c>
      <c r="BZ605">
        <v>8.9639549999999991E-3</v>
      </c>
      <c r="CA605">
        <v>38</v>
      </c>
      <c r="CB605">
        <v>67</v>
      </c>
      <c r="CC605">
        <v>11</v>
      </c>
      <c r="CD605">
        <v>6.1111111000000003E-2</v>
      </c>
      <c r="CE605">
        <v>0.21111111099999999</v>
      </c>
      <c r="CF605">
        <v>0.37222222199999999</v>
      </c>
      <c r="CG605" t="s">
        <v>163</v>
      </c>
      <c r="CH605" t="s">
        <v>2099</v>
      </c>
      <c r="CI605" t="s">
        <v>2104</v>
      </c>
      <c r="CJ605" t="s">
        <v>2101</v>
      </c>
      <c r="CK605" t="s">
        <v>2105</v>
      </c>
      <c r="CL605" t="s">
        <v>2103</v>
      </c>
    </row>
    <row r="606" spans="1:90">
      <c r="A606" s="1">
        <v>43979</v>
      </c>
      <c r="B606" t="s">
        <v>1713</v>
      </c>
      <c r="C606">
        <v>6825</v>
      </c>
      <c r="D606" t="s">
        <v>332</v>
      </c>
      <c r="E606">
        <v>1</v>
      </c>
      <c r="F606" t="s">
        <v>255</v>
      </c>
      <c r="G606" t="s">
        <v>66</v>
      </c>
      <c r="H606">
        <v>49</v>
      </c>
      <c r="I606" t="s">
        <v>201</v>
      </c>
      <c r="J606" t="s">
        <v>189</v>
      </c>
      <c r="K606">
        <v>185</v>
      </c>
      <c r="L606">
        <v>230742.2703</v>
      </c>
      <c r="M606">
        <v>3470</v>
      </c>
      <c r="N606">
        <v>4</v>
      </c>
      <c r="O606">
        <v>509</v>
      </c>
      <c r="P606">
        <v>1154</v>
      </c>
      <c r="Q606">
        <v>1018</v>
      </c>
      <c r="R606">
        <v>586</v>
      </c>
      <c r="S606">
        <v>199</v>
      </c>
      <c r="T606">
        <v>1.1527379999999999E-3</v>
      </c>
      <c r="U606">
        <v>0.14668587899999999</v>
      </c>
      <c r="V606">
        <v>0.332564841</v>
      </c>
      <c r="W606">
        <v>0.29337175799999998</v>
      </c>
      <c r="X606">
        <v>0.16887608100000001</v>
      </c>
      <c r="Y606">
        <v>5.7348703000000001E-2</v>
      </c>
      <c r="Z606">
        <v>20</v>
      </c>
      <c r="AA606">
        <v>72</v>
      </c>
      <c r="AB606">
        <v>417</v>
      </c>
      <c r="AC606">
        <v>885</v>
      </c>
      <c r="AD606">
        <v>476</v>
      </c>
      <c r="AE606">
        <v>583</v>
      </c>
      <c r="AF606">
        <v>426</v>
      </c>
      <c r="AG606">
        <v>320</v>
      </c>
      <c r="AH606">
        <v>271</v>
      </c>
      <c r="AI606">
        <v>5.7636889999999998E-3</v>
      </c>
      <c r="AJ606">
        <v>2.0749279999999998E-2</v>
      </c>
      <c r="AK606">
        <v>0.12017291099999999</v>
      </c>
      <c r="AL606">
        <v>0.25504322800000001</v>
      </c>
      <c r="AM606">
        <v>0.13717579299999999</v>
      </c>
      <c r="AN606">
        <v>0.16801152699999999</v>
      </c>
      <c r="AO606">
        <v>0.122766571</v>
      </c>
      <c r="AP606">
        <v>9.2219019999999999E-2</v>
      </c>
      <c r="AQ606">
        <v>7.8097982999999996E-2</v>
      </c>
      <c r="AR606">
        <v>7647</v>
      </c>
      <c r="AS606">
        <v>360</v>
      </c>
      <c r="AT606">
        <v>218</v>
      </c>
      <c r="AU606">
        <v>140</v>
      </c>
      <c r="AV606">
        <v>370</v>
      </c>
      <c r="AW606">
        <v>80</v>
      </c>
      <c r="AX606">
        <v>185</v>
      </c>
      <c r="AY606">
        <v>164</v>
      </c>
      <c r="AZ606">
        <v>388</v>
      </c>
      <c r="BA606">
        <v>336</v>
      </c>
      <c r="BB606">
        <v>1254</v>
      </c>
      <c r="BC606">
        <v>1516</v>
      </c>
      <c r="BD606">
        <v>505</v>
      </c>
      <c r="BE606">
        <v>877</v>
      </c>
      <c r="BF606">
        <v>749</v>
      </c>
      <c r="BG606">
        <v>268</v>
      </c>
      <c r="BH606">
        <v>237</v>
      </c>
      <c r="BI606">
        <v>46.5</v>
      </c>
      <c r="BJ606">
        <v>47</v>
      </c>
      <c r="BK606">
        <v>4.7077285000000003E-2</v>
      </c>
      <c r="BL606">
        <v>2.8507912E-2</v>
      </c>
      <c r="BM606">
        <v>1.8307832999999999E-2</v>
      </c>
      <c r="BN606">
        <v>4.8384987999999997E-2</v>
      </c>
      <c r="BO606">
        <v>1.0461619E-2</v>
      </c>
      <c r="BP606">
        <v>2.4192493999999998E-2</v>
      </c>
      <c r="BQ606">
        <v>2.1446318999999998E-2</v>
      </c>
      <c r="BR606">
        <v>5.0738852000000001E-2</v>
      </c>
      <c r="BS606">
        <v>4.39388E-2</v>
      </c>
      <c r="BT606">
        <v>0.163985877</v>
      </c>
      <c r="BU606">
        <v>0.19824767900000001</v>
      </c>
      <c r="BV606">
        <v>6.6038970000000002E-2</v>
      </c>
      <c r="BW606">
        <v>0.114685498</v>
      </c>
      <c r="BX606">
        <v>9.7946907E-2</v>
      </c>
      <c r="BY606">
        <v>3.5046423E-2</v>
      </c>
      <c r="BZ606">
        <v>3.0992545999999999E-2</v>
      </c>
      <c r="CA606">
        <v>31</v>
      </c>
      <c r="CB606">
        <v>41</v>
      </c>
      <c r="CC606">
        <v>58</v>
      </c>
      <c r="CD606">
        <v>0.31351351399999999</v>
      </c>
      <c r="CE606">
        <v>0.167567568</v>
      </c>
      <c r="CF606">
        <v>0.22162162199999999</v>
      </c>
      <c r="CG606" t="s">
        <v>162</v>
      </c>
      <c r="CH606" t="s">
        <v>2113</v>
      </c>
      <c r="CI606" t="s">
        <v>2111</v>
      </c>
      <c r="CJ606" t="s">
        <v>2114</v>
      </c>
      <c r="CK606" t="s">
        <v>2105</v>
      </c>
      <c r="CL606" t="s">
        <v>2112</v>
      </c>
    </row>
    <row r="607" spans="1:90">
      <c r="A607" s="1">
        <v>43954</v>
      </c>
      <c r="B607" t="s">
        <v>1714</v>
      </c>
      <c r="C607">
        <v>2342</v>
      </c>
      <c r="D607" t="s">
        <v>429</v>
      </c>
      <c r="E607">
        <v>1</v>
      </c>
      <c r="F607" t="s">
        <v>255</v>
      </c>
      <c r="G607" t="s">
        <v>94</v>
      </c>
      <c r="H607">
        <v>38</v>
      </c>
      <c r="I607" t="s">
        <v>201</v>
      </c>
      <c r="J607" t="s">
        <v>187</v>
      </c>
      <c r="K607">
        <v>283</v>
      </c>
      <c r="L607">
        <v>217871.27559999999</v>
      </c>
      <c r="M607">
        <v>4765</v>
      </c>
      <c r="N607">
        <v>15</v>
      </c>
      <c r="O607">
        <v>446</v>
      </c>
      <c r="P607">
        <v>1417</v>
      </c>
      <c r="Q607">
        <v>2422</v>
      </c>
      <c r="R607">
        <v>397</v>
      </c>
      <c r="S607">
        <v>68</v>
      </c>
      <c r="T607">
        <v>3.1479540000000001E-3</v>
      </c>
      <c r="U607">
        <v>9.3599161E-2</v>
      </c>
      <c r="V607">
        <v>0.29737670500000002</v>
      </c>
      <c r="W607">
        <v>0.508289612</v>
      </c>
      <c r="X607">
        <v>8.3315844999999999E-2</v>
      </c>
      <c r="Y607">
        <v>1.4270724E-2</v>
      </c>
      <c r="Z607">
        <v>20</v>
      </c>
      <c r="AA607">
        <v>90</v>
      </c>
      <c r="AB607">
        <v>373</v>
      </c>
      <c r="AC607">
        <v>889</v>
      </c>
      <c r="AD607">
        <v>1399</v>
      </c>
      <c r="AE607">
        <v>1193</v>
      </c>
      <c r="AF607">
        <v>489</v>
      </c>
      <c r="AG607">
        <v>205</v>
      </c>
      <c r="AH607">
        <v>107</v>
      </c>
      <c r="AI607">
        <v>4.1972720000000002E-3</v>
      </c>
      <c r="AJ607">
        <v>1.8887722999999999E-2</v>
      </c>
      <c r="AK607">
        <v>7.8279118999999994E-2</v>
      </c>
      <c r="AL607">
        <v>0.18656872999999999</v>
      </c>
      <c r="AM607">
        <v>0.293599161</v>
      </c>
      <c r="AN607">
        <v>0.25036726100000001</v>
      </c>
      <c r="AO607">
        <v>0.102623295</v>
      </c>
      <c r="AP607">
        <v>4.3022036E-2</v>
      </c>
      <c r="AQ607">
        <v>2.2455404000000002E-2</v>
      </c>
      <c r="AR607">
        <v>10599</v>
      </c>
      <c r="AS607">
        <v>681</v>
      </c>
      <c r="AT607">
        <v>346</v>
      </c>
      <c r="AU607">
        <v>239</v>
      </c>
      <c r="AV607">
        <v>645</v>
      </c>
      <c r="AW607">
        <v>127</v>
      </c>
      <c r="AX607">
        <v>263</v>
      </c>
      <c r="AY607">
        <v>213</v>
      </c>
      <c r="AZ607">
        <v>491</v>
      </c>
      <c r="BA607">
        <v>637</v>
      </c>
      <c r="BB607">
        <v>2108</v>
      </c>
      <c r="BC607">
        <v>2003</v>
      </c>
      <c r="BD607">
        <v>736</v>
      </c>
      <c r="BE607">
        <v>1126</v>
      </c>
      <c r="BF607">
        <v>719</v>
      </c>
      <c r="BG607">
        <v>177</v>
      </c>
      <c r="BH607">
        <v>88</v>
      </c>
      <c r="BI607">
        <v>41.3</v>
      </c>
      <c r="BJ607">
        <v>42</v>
      </c>
      <c r="BK607">
        <v>6.4251344000000002E-2</v>
      </c>
      <c r="BL607">
        <v>3.2644589000000002E-2</v>
      </c>
      <c r="BM607">
        <v>2.2549296999999999E-2</v>
      </c>
      <c r="BN607">
        <v>6.0854798000000002E-2</v>
      </c>
      <c r="BO607">
        <v>1.1982262E-2</v>
      </c>
      <c r="BP607">
        <v>2.4813662E-2</v>
      </c>
      <c r="BQ607">
        <v>2.0096235E-2</v>
      </c>
      <c r="BR607">
        <v>4.6325125000000002E-2</v>
      </c>
      <c r="BS607">
        <v>6.0100009000000003E-2</v>
      </c>
      <c r="BT607">
        <v>0.19888668700000001</v>
      </c>
      <c r="BU607">
        <v>0.18898009199999999</v>
      </c>
      <c r="BV607">
        <v>6.9440512999999995E-2</v>
      </c>
      <c r="BW607">
        <v>0.106236437</v>
      </c>
      <c r="BX607">
        <v>6.7836588000000003E-2</v>
      </c>
      <c r="BY607">
        <v>1.6699689E-2</v>
      </c>
      <c r="BZ607">
        <v>8.3026699999999998E-3</v>
      </c>
      <c r="CA607">
        <v>53</v>
      </c>
      <c r="CB607">
        <v>117</v>
      </c>
      <c r="CC607">
        <v>18</v>
      </c>
      <c r="CD607">
        <v>6.3604240000000006E-2</v>
      </c>
      <c r="CE607">
        <v>0.187279152</v>
      </c>
      <c r="CF607">
        <v>0.41342756200000003</v>
      </c>
      <c r="CG607" t="s">
        <v>158</v>
      </c>
      <c r="CH607" t="s">
        <v>2099</v>
      </c>
      <c r="CI607" t="s">
        <v>2100</v>
      </c>
      <c r="CJ607" t="s">
        <v>2101</v>
      </c>
      <c r="CK607" t="s">
        <v>2102</v>
      </c>
      <c r="CL607" t="s">
        <v>2103</v>
      </c>
    </row>
    <row r="608" spans="1:90">
      <c r="A608" s="1">
        <v>43975</v>
      </c>
      <c r="B608" t="s">
        <v>1715</v>
      </c>
      <c r="C608">
        <v>5422</v>
      </c>
      <c r="D608" t="s">
        <v>698</v>
      </c>
      <c r="E608">
        <v>3</v>
      </c>
      <c r="F608" t="s">
        <v>255</v>
      </c>
      <c r="G608" t="s">
        <v>146</v>
      </c>
      <c r="H608">
        <v>42</v>
      </c>
      <c r="I608" t="s">
        <v>201</v>
      </c>
      <c r="J608" t="s">
        <v>202</v>
      </c>
      <c r="K608">
        <v>69</v>
      </c>
      <c r="L608">
        <v>876161.20290000003</v>
      </c>
      <c r="M608">
        <v>1722</v>
      </c>
      <c r="N608">
        <v>1</v>
      </c>
      <c r="O608">
        <v>77</v>
      </c>
      <c r="P608">
        <v>320</v>
      </c>
      <c r="Q608">
        <v>516</v>
      </c>
      <c r="R608">
        <v>578</v>
      </c>
      <c r="S608">
        <v>230</v>
      </c>
      <c r="T608">
        <v>5.8071999999999996E-4</v>
      </c>
      <c r="U608">
        <v>4.4715446999999998E-2</v>
      </c>
      <c r="V608">
        <v>0.18583042999999999</v>
      </c>
      <c r="W608">
        <v>0.29965156799999998</v>
      </c>
      <c r="X608">
        <v>0.33565621400000001</v>
      </c>
      <c r="Y608">
        <v>0.133565621</v>
      </c>
      <c r="Z608">
        <v>3</v>
      </c>
      <c r="AA608">
        <v>17</v>
      </c>
      <c r="AB608">
        <v>74</v>
      </c>
      <c r="AC608">
        <v>214</v>
      </c>
      <c r="AD608">
        <v>232</v>
      </c>
      <c r="AE608">
        <v>266</v>
      </c>
      <c r="AF608">
        <v>268</v>
      </c>
      <c r="AG608">
        <v>253</v>
      </c>
      <c r="AH608">
        <v>395</v>
      </c>
      <c r="AI608">
        <v>1.74216E-3</v>
      </c>
      <c r="AJ608">
        <v>9.8722419999999998E-3</v>
      </c>
      <c r="AK608">
        <v>4.2973286999999999E-2</v>
      </c>
      <c r="AL608">
        <v>0.1242741</v>
      </c>
      <c r="AM608">
        <v>0.13472706200000001</v>
      </c>
      <c r="AN608">
        <v>0.15447154499999999</v>
      </c>
      <c r="AO608">
        <v>0.155632985</v>
      </c>
      <c r="AP608">
        <v>0.14692218400000001</v>
      </c>
      <c r="AQ608">
        <v>0.229384437</v>
      </c>
      <c r="AR608">
        <v>4380</v>
      </c>
      <c r="AS608">
        <v>286</v>
      </c>
      <c r="AT608">
        <v>163</v>
      </c>
      <c r="AU608">
        <v>93</v>
      </c>
      <c r="AV608">
        <v>296</v>
      </c>
      <c r="AW608">
        <v>55</v>
      </c>
      <c r="AX608">
        <v>110</v>
      </c>
      <c r="AY608">
        <v>78</v>
      </c>
      <c r="AZ608">
        <v>181</v>
      </c>
      <c r="BA608">
        <v>174</v>
      </c>
      <c r="BB608">
        <v>768</v>
      </c>
      <c r="BC608">
        <v>950</v>
      </c>
      <c r="BD608">
        <v>280</v>
      </c>
      <c r="BE608">
        <v>523</v>
      </c>
      <c r="BF608">
        <v>301</v>
      </c>
      <c r="BG608">
        <v>72</v>
      </c>
      <c r="BH608">
        <v>50</v>
      </c>
      <c r="BI608">
        <v>42.3</v>
      </c>
      <c r="BJ608">
        <v>44</v>
      </c>
      <c r="BK608">
        <v>6.5296804E-2</v>
      </c>
      <c r="BL608">
        <v>3.7214612000000001E-2</v>
      </c>
      <c r="BM608">
        <v>2.1232877000000001E-2</v>
      </c>
      <c r="BN608">
        <v>6.7579908999999994E-2</v>
      </c>
      <c r="BO608">
        <v>1.2557077999999999E-2</v>
      </c>
      <c r="BP608">
        <v>2.5114154999999999E-2</v>
      </c>
      <c r="BQ608">
        <v>1.7808219E-2</v>
      </c>
      <c r="BR608">
        <v>4.1324200999999998E-2</v>
      </c>
      <c r="BS608">
        <v>3.9726026999999997E-2</v>
      </c>
      <c r="BT608">
        <v>0.175342466</v>
      </c>
      <c r="BU608">
        <v>0.21689497699999999</v>
      </c>
      <c r="BV608">
        <v>6.3926941000000001E-2</v>
      </c>
      <c r="BW608">
        <v>0.119406393</v>
      </c>
      <c r="BX608">
        <v>6.8721460999999998E-2</v>
      </c>
      <c r="BY608">
        <v>1.6438356000000001E-2</v>
      </c>
      <c r="BZ608">
        <v>1.1415524999999999E-2</v>
      </c>
      <c r="CA608">
        <v>25</v>
      </c>
      <c r="CB608">
        <v>9</v>
      </c>
      <c r="CC608">
        <v>2</v>
      </c>
      <c r="CD608">
        <v>2.8985507000000001E-2</v>
      </c>
      <c r="CE608">
        <v>0.362318841</v>
      </c>
      <c r="CF608">
        <v>0.130434783</v>
      </c>
      <c r="CG608" t="s">
        <v>164</v>
      </c>
      <c r="CH608" t="s">
        <v>2108</v>
      </c>
      <c r="CI608" t="s">
        <v>2104</v>
      </c>
      <c r="CJ608" t="s">
        <v>2101</v>
      </c>
      <c r="CK608" t="s">
        <v>2105</v>
      </c>
      <c r="CL608" t="s">
        <v>2109</v>
      </c>
    </row>
    <row r="609" spans="1:90">
      <c r="B609" t="s">
        <v>1716</v>
      </c>
      <c r="C609">
        <v>1765</v>
      </c>
      <c r="D609" t="s">
        <v>420</v>
      </c>
      <c r="E609">
        <v>2</v>
      </c>
      <c r="F609" t="s">
        <v>255</v>
      </c>
      <c r="G609" t="s">
        <v>92</v>
      </c>
      <c r="H609">
        <v>21</v>
      </c>
      <c r="I609" t="s">
        <v>201</v>
      </c>
      <c r="J609" t="s">
        <v>206</v>
      </c>
      <c r="K609">
        <v>201</v>
      </c>
      <c r="L609">
        <v>228256.43780000001</v>
      </c>
      <c r="M609">
        <v>3426</v>
      </c>
      <c r="N609">
        <v>5</v>
      </c>
      <c r="O609">
        <v>210</v>
      </c>
      <c r="P609">
        <v>794</v>
      </c>
      <c r="Q609">
        <v>2021</v>
      </c>
      <c r="R609">
        <v>325</v>
      </c>
      <c r="S609">
        <v>71</v>
      </c>
      <c r="T609">
        <v>1.459428E-3</v>
      </c>
      <c r="U609">
        <v>6.1295971999999997E-2</v>
      </c>
      <c r="V609">
        <v>0.23175715099999999</v>
      </c>
      <c r="W609">
        <v>0.58990075900000005</v>
      </c>
      <c r="X609">
        <v>9.4862814000000004E-2</v>
      </c>
      <c r="Y609">
        <v>2.0723875999999999E-2</v>
      </c>
      <c r="Z609">
        <v>15</v>
      </c>
      <c r="AA609">
        <v>68</v>
      </c>
      <c r="AB609">
        <v>162</v>
      </c>
      <c r="AC609">
        <v>582</v>
      </c>
      <c r="AD609">
        <v>1272</v>
      </c>
      <c r="AE609">
        <v>799</v>
      </c>
      <c r="AF609">
        <v>317</v>
      </c>
      <c r="AG609">
        <v>122</v>
      </c>
      <c r="AH609">
        <v>89</v>
      </c>
      <c r="AI609">
        <v>4.3782839999999996E-3</v>
      </c>
      <c r="AJ609">
        <v>1.9848219E-2</v>
      </c>
      <c r="AK609">
        <v>4.7285463999999999E-2</v>
      </c>
      <c r="AL609">
        <v>0.16987740800000001</v>
      </c>
      <c r="AM609">
        <v>0.37127845900000001</v>
      </c>
      <c r="AN609">
        <v>0.23321657900000001</v>
      </c>
      <c r="AO609">
        <v>9.2527729000000003E-2</v>
      </c>
      <c r="AP609">
        <v>3.5610041000000002E-2</v>
      </c>
      <c r="AQ609">
        <v>2.5977817E-2</v>
      </c>
      <c r="AR609">
        <v>8102</v>
      </c>
      <c r="AS609">
        <v>498</v>
      </c>
      <c r="AT609">
        <v>277</v>
      </c>
      <c r="AU609">
        <v>154</v>
      </c>
      <c r="AV609">
        <v>503</v>
      </c>
      <c r="AW609">
        <v>99</v>
      </c>
      <c r="AX609">
        <v>189</v>
      </c>
      <c r="AY609">
        <v>173</v>
      </c>
      <c r="AZ609">
        <v>464</v>
      </c>
      <c r="BA609">
        <v>470</v>
      </c>
      <c r="BB609">
        <v>1614</v>
      </c>
      <c r="BC609">
        <v>1566</v>
      </c>
      <c r="BD609">
        <v>543</v>
      </c>
      <c r="BE609">
        <v>944</v>
      </c>
      <c r="BF609">
        <v>428</v>
      </c>
      <c r="BG609">
        <v>118</v>
      </c>
      <c r="BH609">
        <v>62</v>
      </c>
      <c r="BI609">
        <v>40.799999999999997</v>
      </c>
      <c r="BJ609">
        <v>41</v>
      </c>
      <c r="BK609">
        <v>6.1466304999999999E-2</v>
      </c>
      <c r="BL609">
        <v>3.4189088999999999E-2</v>
      </c>
      <c r="BM609">
        <v>1.9007652E-2</v>
      </c>
      <c r="BN609">
        <v>6.2083435999999999E-2</v>
      </c>
      <c r="BO609">
        <v>1.2219205E-2</v>
      </c>
      <c r="BP609">
        <v>2.3327573000000001E-2</v>
      </c>
      <c r="BQ609">
        <v>2.1352751999999999E-2</v>
      </c>
      <c r="BR609">
        <v>5.7269809999999997E-2</v>
      </c>
      <c r="BS609">
        <v>5.8010368E-2</v>
      </c>
      <c r="BT609">
        <v>0.19921007199999999</v>
      </c>
      <c r="BU609">
        <v>0.193285608</v>
      </c>
      <c r="BV609">
        <v>6.7020489000000003E-2</v>
      </c>
      <c r="BW609">
        <v>0.116514441</v>
      </c>
      <c r="BX609">
        <v>5.2826462999999997E-2</v>
      </c>
      <c r="BY609">
        <v>1.4564305E-2</v>
      </c>
      <c r="BZ609">
        <v>7.6524310000000003E-3</v>
      </c>
      <c r="CA609">
        <v>10</v>
      </c>
      <c r="CB609">
        <v>42</v>
      </c>
      <c r="CC609">
        <v>24</v>
      </c>
      <c r="CD609">
        <v>0.119402985</v>
      </c>
      <c r="CE609">
        <v>4.9751244E-2</v>
      </c>
      <c r="CF609">
        <v>0.20895522399999999</v>
      </c>
      <c r="CG609" t="s">
        <v>157</v>
      </c>
      <c r="CH609" t="s">
        <v>2108</v>
      </c>
      <c r="CI609" t="s">
        <v>2100</v>
      </c>
      <c r="CJ609" t="s">
        <v>2101</v>
      </c>
      <c r="CK609" t="s">
        <v>2102</v>
      </c>
      <c r="CL609" t="s">
        <v>2109</v>
      </c>
    </row>
    <row r="610" spans="1:90">
      <c r="A610" s="1">
        <v>43977</v>
      </c>
      <c r="B610" t="s">
        <v>1717</v>
      </c>
      <c r="C610">
        <v>9559</v>
      </c>
      <c r="D610" t="s">
        <v>690</v>
      </c>
      <c r="E610">
        <v>3</v>
      </c>
      <c r="F610" t="s">
        <v>253</v>
      </c>
      <c r="G610" t="s">
        <v>151</v>
      </c>
      <c r="H610">
        <v>42</v>
      </c>
      <c r="I610" t="s">
        <v>201</v>
      </c>
      <c r="J610" t="s">
        <v>204</v>
      </c>
      <c r="K610">
        <v>105</v>
      </c>
      <c r="L610">
        <v>1774377.324</v>
      </c>
      <c r="M610">
        <v>2026</v>
      </c>
      <c r="N610">
        <v>0</v>
      </c>
      <c r="O610">
        <v>130</v>
      </c>
      <c r="P610">
        <v>443</v>
      </c>
      <c r="Q610">
        <v>921</v>
      </c>
      <c r="R610">
        <v>397</v>
      </c>
      <c r="S610">
        <v>135</v>
      </c>
      <c r="T610">
        <v>0</v>
      </c>
      <c r="U610">
        <v>6.4165844E-2</v>
      </c>
      <c r="V610">
        <v>0.218657453</v>
      </c>
      <c r="W610">
        <v>0.45459032599999999</v>
      </c>
      <c r="X610">
        <v>0.195952616</v>
      </c>
      <c r="Y610">
        <v>6.6633761E-2</v>
      </c>
      <c r="Z610">
        <v>10</v>
      </c>
      <c r="AA610">
        <v>24</v>
      </c>
      <c r="AB610">
        <v>117</v>
      </c>
      <c r="AC610">
        <v>300</v>
      </c>
      <c r="AD610">
        <v>490</v>
      </c>
      <c r="AE610">
        <v>418</v>
      </c>
      <c r="AF610">
        <v>240</v>
      </c>
      <c r="AG610">
        <v>198</v>
      </c>
      <c r="AH610">
        <v>229</v>
      </c>
      <c r="AI610">
        <v>4.9358340000000001E-3</v>
      </c>
      <c r="AJ610">
        <v>1.1846002E-2</v>
      </c>
      <c r="AK610">
        <v>5.7749259999999997E-2</v>
      </c>
      <c r="AL610">
        <v>0.148075025</v>
      </c>
      <c r="AM610">
        <v>0.241855874</v>
      </c>
      <c r="AN610">
        <v>0.20631786799999999</v>
      </c>
      <c r="AO610">
        <v>0.11846002</v>
      </c>
      <c r="AP610">
        <v>9.7729516000000002E-2</v>
      </c>
      <c r="AQ610">
        <v>0.11303060199999999</v>
      </c>
      <c r="AR610">
        <v>4888</v>
      </c>
      <c r="AS610">
        <v>298</v>
      </c>
      <c r="AT610">
        <v>183</v>
      </c>
      <c r="AU610">
        <v>94</v>
      </c>
      <c r="AV610">
        <v>316</v>
      </c>
      <c r="AW610">
        <v>71</v>
      </c>
      <c r="AX610">
        <v>126</v>
      </c>
      <c r="AY610">
        <v>101</v>
      </c>
      <c r="AZ610">
        <v>220</v>
      </c>
      <c r="BA610">
        <v>248</v>
      </c>
      <c r="BB610">
        <v>950</v>
      </c>
      <c r="BC610">
        <v>1060</v>
      </c>
      <c r="BD610">
        <v>347</v>
      </c>
      <c r="BE610">
        <v>521</v>
      </c>
      <c r="BF610">
        <v>257</v>
      </c>
      <c r="BG610">
        <v>63</v>
      </c>
      <c r="BH610">
        <v>33</v>
      </c>
      <c r="BI610">
        <v>40.799999999999997</v>
      </c>
      <c r="BJ610">
        <v>42</v>
      </c>
      <c r="BK610">
        <v>6.096563E-2</v>
      </c>
      <c r="BL610">
        <v>3.7438625000000003E-2</v>
      </c>
      <c r="BM610">
        <v>1.9230769000000002E-2</v>
      </c>
      <c r="BN610">
        <v>6.4648118000000004E-2</v>
      </c>
      <c r="BO610">
        <v>1.4525368E-2</v>
      </c>
      <c r="BP610">
        <v>2.5777413999999998E-2</v>
      </c>
      <c r="BQ610">
        <v>2.0662848000000001E-2</v>
      </c>
      <c r="BR610">
        <v>4.5008183E-2</v>
      </c>
      <c r="BS610">
        <v>5.0736497999999998E-2</v>
      </c>
      <c r="BT610">
        <v>0.194353519</v>
      </c>
      <c r="BU610">
        <v>0.21685761000000001</v>
      </c>
      <c r="BV610">
        <v>7.099018E-2</v>
      </c>
      <c r="BW610">
        <v>0.106587561</v>
      </c>
      <c r="BX610">
        <v>5.2577740999999997E-2</v>
      </c>
      <c r="BY610">
        <v>1.2888706999999999E-2</v>
      </c>
      <c r="BZ610">
        <v>6.7512270000000003E-3</v>
      </c>
      <c r="CA610">
        <v>26</v>
      </c>
      <c r="CB610">
        <v>35</v>
      </c>
      <c r="CC610">
        <v>3</v>
      </c>
      <c r="CD610">
        <v>2.8571428999999999E-2</v>
      </c>
      <c r="CE610">
        <v>0.24761904800000001</v>
      </c>
      <c r="CF610">
        <v>0.33333333300000001</v>
      </c>
      <c r="CG610" t="s">
        <v>161</v>
      </c>
      <c r="CH610" t="s">
        <v>2106</v>
      </c>
      <c r="CI610" t="s">
        <v>2104</v>
      </c>
      <c r="CJ610" t="s">
        <v>2101</v>
      </c>
      <c r="CK610" t="s">
        <v>2105</v>
      </c>
      <c r="CL610" t="s">
        <v>2107</v>
      </c>
    </row>
    <row r="611" spans="1:90">
      <c r="A611" s="1">
        <v>43958</v>
      </c>
      <c r="B611" t="s">
        <v>1718</v>
      </c>
      <c r="C611">
        <v>5422</v>
      </c>
      <c r="D611" t="s">
        <v>753</v>
      </c>
      <c r="E611">
        <v>1</v>
      </c>
      <c r="F611" t="s">
        <v>253</v>
      </c>
      <c r="G611" t="s">
        <v>38</v>
      </c>
      <c r="H611">
        <v>49</v>
      </c>
      <c r="I611" t="s">
        <v>201</v>
      </c>
      <c r="J611" t="s">
        <v>189</v>
      </c>
      <c r="K611">
        <v>308</v>
      </c>
      <c r="L611">
        <v>200876.01620000001</v>
      </c>
      <c r="M611">
        <v>4676</v>
      </c>
      <c r="N611">
        <v>23</v>
      </c>
      <c r="O611">
        <v>1105</v>
      </c>
      <c r="P611">
        <v>1894</v>
      </c>
      <c r="Q611">
        <v>986</v>
      </c>
      <c r="R611">
        <v>515</v>
      </c>
      <c r="S611">
        <v>153</v>
      </c>
      <c r="T611">
        <v>4.9187340000000001E-3</v>
      </c>
      <c r="U611">
        <v>0.236313088</v>
      </c>
      <c r="V611">
        <v>0.40504704899999999</v>
      </c>
      <c r="W611">
        <v>0.210863986</v>
      </c>
      <c r="X611">
        <v>0.110136869</v>
      </c>
      <c r="Y611">
        <v>3.2720274000000001E-2</v>
      </c>
      <c r="Z611">
        <v>94</v>
      </c>
      <c r="AA611">
        <v>294</v>
      </c>
      <c r="AB611">
        <v>818</v>
      </c>
      <c r="AC611">
        <v>1419</v>
      </c>
      <c r="AD611">
        <v>662</v>
      </c>
      <c r="AE611">
        <v>534</v>
      </c>
      <c r="AF611">
        <v>345</v>
      </c>
      <c r="AG611">
        <v>236</v>
      </c>
      <c r="AH611">
        <v>274</v>
      </c>
      <c r="AI611">
        <v>2.0102651999999999E-2</v>
      </c>
      <c r="AJ611">
        <v>6.2874251000000006E-2</v>
      </c>
      <c r="AK611">
        <v>0.17493584300000001</v>
      </c>
      <c r="AL611">
        <v>0.30346450000000003</v>
      </c>
      <c r="AM611">
        <v>0.14157399500000001</v>
      </c>
      <c r="AN611">
        <v>0.114200171</v>
      </c>
      <c r="AO611">
        <v>7.3781008999999995E-2</v>
      </c>
      <c r="AP611">
        <v>5.0470488000000001E-2</v>
      </c>
      <c r="AQ611">
        <v>5.8597092000000003E-2</v>
      </c>
      <c r="AR611">
        <v>9195</v>
      </c>
      <c r="AS611">
        <v>367</v>
      </c>
      <c r="AT611">
        <v>157</v>
      </c>
      <c r="AU611">
        <v>84</v>
      </c>
      <c r="AV611">
        <v>297</v>
      </c>
      <c r="AW611">
        <v>57</v>
      </c>
      <c r="AX611">
        <v>141</v>
      </c>
      <c r="AY611">
        <v>180</v>
      </c>
      <c r="AZ611">
        <v>517</v>
      </c>
      <c r="BA611">
        <v>659</v>
      </c>
      <c r="BB611">
        <v>1687</v>
      </c>
      <c r="BC611">
        <v>1842</v>
      </c>
      <c r="BD611">
        <v>696</v>
      </c>
      <c r="BE611">
        <v>1130</v>
      </c>
      <c r="BF611">
        <v>790</v>
      </c>
      <c r="BG611">
        <v>344</v>
      </c>
      <c r="BH611">
        <v>247</v>
      </c>
      <c r="BI611">
        <v>47.5</v>
      </c>
      <c r="BJ611">
        <v>48</v>
      </c>
      <c r="BK611">
        <v>3.9912995999999999E-2</v>
      </c>
      <c r="BL611">
        <v>1.7074497000000001E-2</v>
      </c>
      <c r="BM611">
        <v>9.1354000000000001E-3</v>
      </c>
      <c r="BN611">
        <v>3.2300163E-2</v>
      </c>
      <c r="BO611">
        <v>6.1990209999999999E-3</v>
      </c>
      <c r="BP611">
        <v>1.5334421000000001E-2</v>
      </c>
      <c r="BQ611">
        <v>1.9575855999999999E-2</v>
      </c>
      <c r="BR611">
        <v>5.6226209999999999E-2</v>
      </c>
      <c r="BS611">
        <v>7.1669386000000002E-2</v>
      </c>
      <c r="BT611">
        <v>0.18346927699999999</v>
      </c>
      <c r="BU611">
        <v>0.200326264</v>
      </c>
      <c r="BV611">
        <v>7.5693311999999999E-2</v>
      </c>
      <c r="BW611">
        <v>0.122892877</v>
      </c>
      <c r="BX611">
        <v>8.5916258999999995E-2</v>
      </c>
      <c r="BY611">
        <v>3.7411636999999998E-2</v>
      </c>
      <c r="BZ611">
        <v>2.6862424999999999E-2</v>
      </c>
      <c r="CA611">
        <v>27</v>
      </c>
      <c r="CB611">
        <v>37</v>
      </c>
      <c r="CC611">
        <v>196</v>
      </c>
      <c r="CD611">
        <v>0.63636363600000001</v>
      </c>
      <c r="CE611">
        <v>8.7662338000000006E-2</v>
      </c>
      <c r="CF611">
        <v>0.12012987</v>
      </c>
      <c r="CG611" t="s">
        <v>164</v>
      </c>
      <c r="CH611" t="s">
        <v>2108</v>
      </c>
      <c r="CI611" t="s">
        <v>2104</v>
      </c>
      <c r="CJ611" t="s">
        <v>2101</v>
      </c>
      <c r="CK611" t="s">
        <v>2105</v>
      </c>
      <c r="CL611" t="s">
        <v>2109</v>
      </c>
    </row>
    <row r="612" spans="1:90">
      <c r="A612" s="1">
        <v>43954</v>
      </c>
      <c r="B612" t="s">
        <v>1719</v>
      </c>
      <c r="C612">
        <v>7747</v>
      </c>
      <c r="D612" t="s">
        <v>426</v>
      </c>
      <c r="E612">
        <v>1</v>
      </c>
      <c r="F612" t="s">
        <v>253</v>
      </c>
      <c r="G612" t="s">
        <v>100</v>
      </c>
      <c r="H612">
        <v>44</v>
      </c>
      <c r="I612" t="s">
        <v>201</v>
      </c>
      <c r="J612" t="s">
        <v>203</v>
      </c>
      <c r="K612">
        <v>345</v>
      </c>
      <c r="L612">
        <v>268852.77100000001</v>
      </c>
      <c r="M612">
        <v>3460</v>
      </c>
      <c r="N612">
        <v>3</v>
      </c>
      <c r="O612">
        <v>323</v>
      </c>
      <c r="P612">
        <v>808</v>
      </c>
      <c r="Q612">
        <v>2137</v>
      </c>
      <c r="R612">
        <v>146</v>
      </c>
      <c r="S612">
        <v>43</v>
      </c>
      <c r="T612">
        <v>8.6705199999999999E-4</v>
      </c>
      <c r="U612">
        <v>9.3352600999999993E-2</v>
      </c>
      <c r="V612">
        <v>0.23352601200000001</v>
      </c>
      <c r="W612">
        <v>0.61763005800000004</v>
      </c>
      <c r="X612">
        <v>4.2196532000000002E-2</v>
      </c>
      <c r="Y612">
        <v>1.2427746E-2</v>
      </c>
      <c r="Z612">
        <v>9</v>
      </c>
      <c r="AA612">
        <v>51</v>
      </c>
      <c r="AB612">
        <v>315</v>
      </c>
      <c r="AC612">
        <v>673</v>
      </c>
      <c r="AD612">
        <v>1159</v>
      </c>
      <c r="AE612">
        <v>912</v>
      </c>
      <c r="AF612">
        <v>233</v>
      </c>
      <c r="AG612">
        <v>80</v>
      </c>
      <c r="AH612">
        <v>28</v>
      </c>
      <c r="AI612">
        <v>2.6011559999999999E-3</v>
      </c>
      <c r="AJ612">
        <v>1.4739884E-2</v>
      </c>
      <c r="AK612">
        <v>9.1040462000000003E-2</v>
      </c>
      <c r="AL612">
        <v>0.19450867099999999</v>
      </c>
      <c r="AM612">
        <v>0.33497109800000002</v>
      </c>
      <c r="AN612">
        <v>0.263583815</v>
      </c>
      <c r="AO612">
        <v>6.7341040000000005E-2</v>
      </c>
      <c r="AP612">
        <v>2.3121387E-2</v>
      </c>
      <c r="AQ612">
        <v>8.0924859999999994E-3</v>
      </c>
      <c r="AR612">
        <v>8122</v>
      </c>
      <c r="AS612">
        <v>613</v>
      </c>
      <c r="AT612">
        <v>291</v>
      </c>
      <c r="AU612">
        <v>162</v>
      </c>
      <c r="AV612">
        <v>433</v>
      </c>
      <c r="AW612">
        <v>103</v>
      </c>
      <c r="AX612">
        <v>213</v>
      </c>
      <c r="AY612">
        <v>209</v>
      </c>
      <c r="AZ612">
        <v>525</v>
      </c>
      <c r="BA612">
        <v>699</v>
      </c>
      <c r="BB612">
        <v>1751</v>
      </c>
      <c r="BC612">
        <v>1591</v>
      </c>
      <c r="BD612">
        <v>431</v>
      </c>
      <c r="BE612">
        <v>651</v>
      </c>
      <c r="BF612">
        <v>343</v>
      </c>
      <c r="BG612">
        <v>74</v>
      </c>
      <c r="BH612">
        <v>33</v>
      </c>
      <c r="BI612">
        <v>37.4</v>
      </c>
      <c r="BJ612">
        <v>36</v>
      </c>
      <c r="BK612">
        <v>7.5474021000000002E-2</v>
      </c>
      <c r="BL612">
        <v>3.5828614000000002E-2</v>
      </c>
      <c r="BM612">
        <v>1.9945826E-2</v>
      </c>
      <c r="BN612">
        <v>5.3311992000000002E-2</v>
      </c>
      <c r="BO612">
        <v>1.2681606E-2</v>
      </c>
      <c r="BP612">
        <v>2.6225068000000001E-2</v>
      </c>
      <c r="BQ612">
        <v>2.5732577999999999E-2</v>
      </c>
      <c r="BR612">
        <v>6.4639250999999995E-2</v>
      </c>
      <c r="BS612">
        <v>8.6062546000000004E-2</v>
      </c>
      <c r="BT612">
        <v>0.21558729400000001</v>
      </c>
      <c r="BU612">
        <v>0.19588771199999999</v>
      </c>
      <c r="BV612">
        <v>5.3065747000000003E-2</v>
      </c>
      <c r="BW612">
        <v>8.0152671999999994E-2</v>
      </c>
      <c r="BX612">
        <v>4.2230978000000002E-2</v>
      </c>
      <c r="BY612">
        <v>9.1110559999999993E-3</v>
      </c>
      <c r="BZ612">
        <v>4.0630390000000001E-3</v>
      </c>
      <c r="CA612">
        <v>30</v>
      </c>
      <c r="CB612">
        <v>90</v>
      </c>
      <c r="CC612">
        <v>74</v>
      </c>
      <c r="CD612">
        <v>0.21449275400000001</v>
      </c>
      <c r="CE612">
        <v>8.6956521999999994E-2</v>
      </c>
      <c r="CF612">
        <v>0.26086956500000003</v>
      </c>
      <c r="CG612" t="s">
        <v>160</v>
      </c>
      <c r="CH612" t="s">
        <v>2106</v>
      </c>
      <c r="CI612" t="s">
        <v>2100</v>
      </c>
      <c r="CJ612" t="s">
        <v>2101</v>
      </c>
      <c r="CK612" t="s">
        <v>2102</v>
      </c>
      <c r="CL612" t="s">
        <v>2107</v>
      </c>
    </row>
    <row r="613" spans="1:90">
      <c r="A613" s="1">
        <v>43963</v>
      </c>
      <c r="B613" t="s">
        <v>1720</v>
      </c>
      <c r="C613">
        <v>1549</v>
      </c>
      <c r="D613" t="s">
        <v>1007</v>
      </c>
      <c r="E613">
        <v>1</v>
      </c>
      <c r="F613" t="s">
        <v>253</v>
      </c>
      <c r="G613" t="s">
        <v>120</v>
      </c>
      <c r="H613">
        <v>26</v>
      </c>
      <c r="I613" t="s">
        <v>228</v>
      </c>
      <c r="J613" t="s">
        <v>223</v>
      </c>
      <c r="K613">
        <v>156</v>
      </c>
      <c r="L613">
        <v>618414.41669999994</v>
      </c>
      <c r="M613">
        <v>3201</v>
      </c>
      <c r="N613">
        <v>14</v>
      </c>
      <c r="O613">
        <v>324</v>
      </c>
      <c r="P613">
        <v>567</v>
      </c>
      <c r="Q613">
        <v>1008</v>
      </c>
      <c r="R613">
        <v>876</v>
      </c>
      <c r="S613">
        <v>412</v>
      </c>
      <c r="T613">
        <v>4.373633E-3</v>
      </c>
      <c r="U613">
        <v>0.101218369</v>
      </c>
      <c r="V613">
        <v>0.17713214599999999</v>
      </c>
      <c r="W613">
        <v>0.31490159299999998</v>
      </c>
      <c r="X613">
        <v>0.27366447999999999</v>
      </c>
      <c r="Y613">
        <v>0.128709778</v>
      </c>
      <c r="Z613">
        <v>27</v>
      </c>
      <c r="AA613">
        <v>75</v>
      </c>
      <c r="AB613">
        <v>224</v>
      </c>
      <c r="AC613">
        <v>397</v>
      </c>
      <c r="AD613">
        <v>490</v>
      </c>
      <c r="AE613">
        <v>498</v>
      </c>
      <c r="AF613">
        <v>437</v>
      </c>
      <c r="AG613">
        <v>399</v>
      </c>
      <c r="AH613">
        <v>654</v>
      </c>
      <c r="AI613">
        <v>8.4348640000000003E-3</v>
      </c>
      <c r="AJ613">
        <v>2.3430177999999999E-2</v>
      </c>
      <c r="AK613">
        <v>6.9978131999999998E-2</v>
      </c>
      <c r="AL613">
        <v>0.12402374300000001</v>
      </c>
      <c r="AM613">
        <v>0.15307716299999999</v>
      </c>
      <c r="AN613">
        <v>0.15557638200000001</v>
      </c>
      <c r="AO613">
        <v>0.136519838</v>
      </c>
      <c r="AP613">
        <v>0.124648547</v>
      </c>
      <c r="AQ613">
        <v>0.204311153</v>
      </c>
      <c r="AR613">
        <v>7868</v>
      </c>
      <c r="AS613">
        <v>442</v>
      </c>
      <c r="AT613">
        <v>282</v>
      </c>
      <c r="AU613">
        <v>166</v>
      </c>
      <c r="AV613">
        <v>485</v>
      </c>
      <c r="AW613">
        <v>105</v>
      </c>
      <c r="AX613">
        <v>161</v>
      </c>
      <c r="AY613">
        <v>133</v>
      </c>
      <c r="AZ613">
        <v>271</v>
      </c>
      <c r="BA613">
        <v>264</v>
      </c>
      <c r="BB613">
        <v>1404</v>
      </c>
      <c r="BC613">
        <v>1734</v>
      </c>
      <c r="BD613">
        <v>558</v>
      </c>
      <c r="BE613">
        <v>844</v>
      </c>
      <c r="BF613">
        <v>645</v>
      </c>
      <c r="BG613">
        <v>232</v>
      </c>
      <c r="BH613">
        <v>142</v>
      </c>
      <c r="BI613">
        <v>44.5</v>
      </c>
      <c r="BJ613">
        <v>46</v>
      </c>
      <c r="BK613">
        <v>5.6176918999999999E-2</v>
      </c>
      <c r="BL613">
        <v>3.5841382999999997E-2</v>
      </c>
      <c r="BM613">
        <v>2.1098118999999999E-2</v>
      </c>
      <c r="BN613">
        <v>6.1642095000000001E-2</v>
      </c>
      <c r="BO613">
        <v>1.3345196E-2</v>
      </c>
      <c r="BP613">
        <v>2.0462633000000001E-2</v>
      </c>
      <c r="BQ613">
        <v>1.6903914999999999E-2</v>
      </c>
      <c r="BR613">
        <v>3.4443315000000002E-2</v>
      </c>
      <c r="BS613">
        <v>3.3553634999999998E-2</v>
      </c>
      <c r="BT613">
        <v>0.17844433100000001</v>
      </c>
      <c r="BU613">
        <v>0.220386375</v>
      </c>
      <c r="BV613">
        <v>7.0920182999999998E-2</v>
      </c>
      <c r="BW613">
        <v>0.107269954</v>
      </c>
      <c r="BX613">
        <v>8.1977630999999995E-2</v>
      </c>
      <c r="BY613">
        <v>2.9486528000000001E-2</v>
      </c>
      <c r="BZ613">
        <v>1.8047789000000002E-2</v>
      </c>
      <c r="CA613">
        <v>60</v>
      </c>
      <c r="CB613">
        <v>25</v>
      </c>
      <c r="CC613">
        <v>40</v>
      </c>
      <c r="CD613">
        <v>0.256410256</v>
      </c>
      <c r="CE613">
        <v>0.38461538499999998</v>
      </c>
      <c r="CF613">
        <v>0.16025640999999999</v>
      </c>
      <c r="CG613" t="s">
        <v>163</v>
      </c>
      <c r="CH613" t="s">
        <v>2099</v>
      </c>
      <c r="CI613" t="s">
        <v>2104</v>
      </c>
      <c r="CJ613" t="s">
        <v>2101</v>
      </c>
      <c r="CK613" t="s">
        <v>2105</v>
      </c>
      <c r="CL613" t="s">
        <v>2103</v>
      </c>
    </row>
    <row r="614" spans="1:90">
      <c r="A614" s="1">
        <v>43960</v>
      </c>
      <c r="B614" t="s">
        <v>1721</v>
      </c>
      <c r="C614">
        <v>5422</v>
      </c>
      <c r="D614" t="s">
        <v>1050</v>
      </c>
      <c r="E614">
        <v>2</v>
      </c>
      <c r="F614" t="s">
        <v>253</v>
      </c>
      <c r="G614" t="s">
        <v>150</v>
      </c>
      <c r="H614">
        <v>27</v>
      </c>
      <c r="I614" t="s">
        <v>228</v>
      </c>
      <c r="J614" t="s">
        <v>212</v>
      </c>
      <c r="K614">
        <v>105</v>
      </c>
      <c r="L614">
        <v>1389216.7709999999</v>
      </c>
      <c r="M614">
        <v>1870</v>
      </c>
      <c r="N614">
        <v>4</v>
      </c>
      <c r="O614">
        <v>99</v>
      </c>
      <c r="P614">
        <v>321</v>
      </c>
      <c r="Q614">
        <v>401</v>
      </c>
      <c r="R614">
        <v>470</v>
      </c>
      <c r="S614">
        <v>575</v>
      </c>
      <c r="T614">
        <v>2.1390369999999999E-3</v>
      </c>
      <c r="U614">
        <v>5.2941176E-2</v>
      </c>
      <c r="V614">
        <v>0.171657754</v>
      </c>
      <c r="W614">
        <v>0.214438503</v>
      </c>
      <c r="X614">
        <v>0.25133689799999998</v>
      </c>
      <c r="Y614">
        <v>0.30748663100000001</v>
      </c>
      <c r="Z614">
        <v>7</v>
      </c>
      <c r="AA614">
        <v>27</v>
      </c>
      <c r="AB614">
        <v>98</v>
      </c>
      <c r="AC614">
        <v>223</v>
      </c>
      <c r="AD614">
        <v>174</v>
      </c>
      <c r="AE614">
        <v>228</v>
      </c>
      <c r="AF614">
        <v>193</v>
      </c>
      <c r="AG614">
        <v>249</v>
      </c>
      <c r="AH614">
        <v>671</v>
      </c>
      <c r="AI614">
        <v>3.743316E-3</v>
      </c>
      <c r="AJ614">
        <v>1.4438503E-2</v>
      </c>
      <c r="AK614">
        <v>5.2406416999999997E-2</v>
      </c>
      <c r="AL614">
        <v>0.119251337</v>
      </c>
      <c r="AM614">
        <v>9.3048127999999994E-2</v>
      </c>
      <c r="AN614">
        <v>0.121925134</v>
      </c>
      <c r="AO614">
        <v>0.10320855600000001</v>
      </c>
      <c r="AP614">
        <v>0.13315508000000001</v>
      </c>
      <c r="AQ614">
        <v>0.35882352899999997</v>
      </c>
      <c r="AR614">
        <v>5004</v>
      </c>
      <c r="AS614">
        <v>312</v>
      </c>
      <c r="AT614">
        <v>205</v>
      </c>
      <c r="AU614">
        <v>155</v>
      </c>
      <c r="AV614">
        <v>424</v>
      </c>
      <c r="AW614">
        <v>73</v>
      </c>
      <c r="AX614">
        <v>115</v>
      </c>
      <c r="AY614">
        <v>94</v>
      </c>
      <c r="AZ614">
        <v>189</v>
      </c>
      <c r="BA614">
        <v>179</v>
      </c>
      <c r="BB614">
        <v>918</v>
      </c>
      <c r="BC614">
        <v>1199</v>
      </c>
      <c r="BD614">
        <v>331</v>
      </c>
      <c r="BE614">
        <v>361</v>
      </c>
      <c r="BF614">
        <v>309</v>
      </c>
      <c r="BG614">
        <v>95</v>
      </c>
      <c r="BH614">
        <v>45</v>
      </c>
      <c r="BI614">
        <v>40.200000000000003</v>
      </c>
      <c r="BJ614">
        <v>43</v>
      </c>
      <c r="BK614">
        <v>6.2350120000000002E-2</v>
      </c>
      <c r="BL614">
        <v>4.0967226000000002E-2</v>
      </c>
      <c r="BM614">
        <v>3.0975220000000001E-2</v>
      </c>
      <c r="BN614">
        <v>8.4732214E-2</v>
      </c>
      <c r="BO614">
        <v>1.4588329000000001E-2</v>
      </c>
      <c r="BP614">
        <v>2.2981615E-2</v>
      </c>
      <c r="BQ614">
        <v>1.8784972E-2</v>
      </c>
      <c r="BR614">
        <v>3.7769784000000001E-2</v>
      </c>
      <c r="BS614">
        <v>3.5771382999999997E-2</v>
      </c>
      <c r="BT614">
        <v>0.18345323699999999</v>
      </c>
      <c r="BU614">
        <v>0.23960831299999999</v>
      </c>
      <c r="BV614">
        <v>6.6147081999999996E-2</v>
      </c>
      <c r="BW614">
        <v>7.2142286E-2</v>
      </c>
      <c r="BX614">
        <v>6.1750600000000003E-2</v>
      </c>
      <c r="BY614">
        <v>1.8984812E-2</v>
      </c>
      <c r="BZ614">
        <v>8.9928060000000008E-3</v>
      </c>
      <c r="CA614">
        <v>38</v>
      </c>
      <c r="CB614">
        <v>9</v>
      </c>
      <c r="CC614">
        <v>30</v>
      </c>
      <c r="CD614">
        <v>0.28571428599999998</v>
      </c>
      <c r="CE614">
        <v>0.36190476199999999</v>
      </c>
      <c r="CF614">
        <v>8.5714286000000001E-2</v>
      </c>
      <c r="CG614" t="s">
        <v>164</v>
      </c>
      <c r="CH614" t="s">
        <v>2108</v>
      </c>
      <c r="CI614" t="s">
        <v>2104</v>
      </c>
      <c r="CJ614" t="s">
        <v>2101</v>
      </c>
      <c r="CK614" t="s">
        <v>2105</v>
      </c>
      <c r="CL614" t="s">
        <v>2109</v>
      </c>
    </row>
    <row r="615" spans="1:90">
      <c r="A615" s="1">
        <v>43975</v>
      </c>
      <c r="B615" t="s">
        <v>1722</v>
      </c>
      <c r="C615">
        <v>9559</v>
      </c>
      <c r="D615" t="s">
        <v>882</v>
      </c>
      <c r="E615">
        <v>1</v>
      </c>
      <c r="F615" t="s">
        <v>253</v>
      </c>
      <c r="G615" t="s">
        <v>114</v>
      </c>
      <c r="H615">
        <v>32</v>
      </c>
      <c r="I615" t="s">
        <v>228</v>
      </c>
      <c r="J615" t="s">
        <v>221</v>
      </c>
      <c r="K615">
        <v>183</v>
      </c>
      <c r="L615">
        <v>521078.28419999999</v>
      </c>
      <c r="M615">
        <v>3564</v>
      </c>
      <c r="N615">
        <v>1</v>
      </c>
      <c r="O615">
        <v>124</v>
      </c>
      <c r="P615">
        <v>783</v>
      </c>
      <c r="Q615">
        <v>1920</v>
      </c>
      <c r="R615">
        <v>598</v>
      </c>
      <c r="S615">
        <v>138</v>
      </c>
      <c r="T615">
        <v>2.8058400000000001E-4</v>
      </c>
      <c r="U615">
        <v>3.4792367999999997E-2</v>
      </c>
      <c r="V615">
        <v>0.21969696999999999</v>
      </c>
      <c r="W615">
        <v>0.53872053900000005</v>
      </c>
      <c r="X615">
        <v>0.16778900099999999</v>
      </c>
      <c r="Y615">
        <v>3.8720538999999998E-2</v>
      </c>
      <c r="Z615">
        <v>3</v>
      </c>
      <c r="AA615">
        <v>23</v>
      </c>
      <c r="AB615">
        <v>144</v>
      </c>
      <c r="AC615">
        <v>433</v>
      </c>
      <c r="AD615">
        <v>924</v>
      </c>
      <c r="AE615">
        <v>1067</v>
      </c>
      <c r="AF615">
        <v>518</v>
      </c>
      <c r="AG615">
        <v>304</v>
      </c>
      <c r="AH615">
        <v>148</v>
      </c>
      <c r="AI615">
        <v>8.4175099999999996E-4</v>
      </c>
      <c r="AJ615">
        <v>6.4534229999999998E-3</v>
      </c>
      <c r="AK615">
        <v>4.0404040000000002E-2</v>
      </c>
      <c r="AL615">
        <v>0.12149270500000001</v>
      </c>
      <c r="AM615">
        <v>0.25925925900000002</v>
      </c>
      <c r="AN615">
        <v>0.29938271599999999</v>
      </c>
      <c r="AO615">
        <v>0.145342312</v>
      </c>
      <c r="AP615">
        <v>8.5297418999999999E-2</v>
      </c>
      <c r="AQ615">
        <v>4.1526374999999997E-2</v>
      </c>
      <c r="AR615">
        <v>9009</v>
      </c>
      <c r="AS615">
        <v>457</v>
      </c>
      <c r="AT615">
        <v>313</v>
      </c>
      <c r="AU615">
        <v>195</v>
      </c>
      <c r="AV615">
        <v>556</v>
      </c>
      <c r="AW615">
        <v>107</v>
      </c>
      <c r="AX615">
        <v>225</v>
      </c>
      <c r="AY615">
        <v>179</v>
      </c>
      <c r="AZ615">
        <v>413</v>
      </c>
      <c r="BA615">
        <v>353</v>
      </c>
      <c r="BB615">
        <v>1698</v>
      </c>
      <c r="BC615">
        <v>1949</v>
      </c>
      <c r="BD615">
        <v>689</v>
      </c>
      <c r="BE615">
        <v>996</v>
      </c>
      <c r="BF615">
        <v>631</v>
      </c>
      <c r="BG615">
        <v>174</v>
      </c>
      <c r="BH615">
        <v>74</v>
      </c>
      <c r="BI615">
        <v>43</v>
      </c>
      <c r="BJ615">
        <v>45</v>
      </c>
      <c r="BK615">
        <v>5.0727051000000002E-2</v>
      </c>
      <c r="BL615">
        <v>3.4743034999999999E-2</v>
      </c>
      <c r="BM615">
        <v>2.1645022E-2</v>
      </c>
      <c r="BN615">
        <v>6.1716062000000002E-2</v>
      </c>
      <c r="BO615">
        <v>1.1877011999999999E-2</v>
      </c>
      <c r="BP615">
        <v>2.4975025000000001E-2</v>
      </c>
      <c r="BQ615">
        <v>1.9869020000000001E-2</v>
      </c>
      <c r="BR615">
        <v>4.5843045999999998E-2</v>
      </c>
      <c r="BS615">
        <v>3.9183039000000003E-2</v>
      </c>
      <c r="BT615">
        <v>0.18847818799999999</v>
      </c>
      <c r="BU615">
        <v>0.216339216</v>
      </c>
      <c r="BV615">
        <v>7.6479076000000007E-2</v>
      </c>
      <c r="BW615">
        <v>0.110556111</v>
      </c>
      <c r="BX615">
        <v>7.0041069999999997E-2</v>
      </c>
      <c r="BY615">
        <v>1.9314019000000002E-2</v>
      </c>
      <c r="BZ615">
        <v>8.2140080000000001E-3</v>
      </c>
      <c r="CA615">
        <v>38</v>
      </c>
      <c r="CB615">
        <v>97</v>
      </c>
      <c r="CC615">
        <v>14</v>
      </c>
      <c r="CD615">
        <v>7.6502732000000004E-2</v>
      </c>
      <c r="CE615">
        <v>0.207650273</v>
      </c>
      <c r="CF615">
        <v>0.53005464499999999</v>
      </c>
      <c r="CG615" t="s">
        <v>161</v>
      </c>
      <c r="CH615" t="s">
        <v>2106</v>
      </c>
      <c r="CI615" t="s">
        <v>2104</v>
      </c>
      <c r="CJ615" t="s">
        <v>2101</v>
      </c>
      <c r="CK615" t="s">
        <v>2105</v>
      </c>
      <c r="CL615" t="s">
        <v>2107</v>
      </c>
    </row>
    <row r="616" spans="1:90">
      <c r="A616" s="1">
        <v>43968</v>
      </c>
      <c r="B616" t="s">
        <v>1723</v>
      </c>
      <c r="C616">
        <v>1765</v>
      </c>
      <c r="D616" t="s">
        <v>591</v>
      </c>
      <c r="E616">
        <v>1</v>
      </c>
      <c r="F616" t="s">
        <v>255</v>
      </c>
      <c r="G616" t="s">
        <v>56</v>
      </c>
      <c r="H616">
        <v>17</v>
      </c>
      <c r="I616" t="s">
        <v>201</v>
      </c>
      <c r="J616" t="s">
        <v>179</v>
      </c>
      <c r="K616">
        <v>311</v>
      </c>
      <c r="L616">
        <v>221931.96780000001</v>
      </c>
      <c r="M616">
        <v>5070</v>
      </c>
      <c r="N616">
        <v>8</v>
      </c>
      <c r="O616">
        <v>511</v>
      </c>
      <c r="P616">
        <v>1311</v>
      </c>
      <c r="Q616">
        <v>2819</v>
      </c>
      <c r="R616">
        <v>329</v>
      </c>
      <c r="S616">
        <v>92</v>
      </c>
      <c r="T616">
        <v>1.577909E-3</v>
      </c>
      <c r="U616">
        <v>0.100788955</v>
      </c>
      <c r="V616">
        <v>0.25857988199999998</v>
      </c>
      <c r="W616">
        <v>0.55601577899999999</v>
      </c>
      <c r="X616">
        <v>6.4891518999999995E-2</v>
      </c>
      <c r="Y616">
        <v>1.8145957000000001E-2</v>
      </c>
      <c r="Z616">
        <v>35</v>
      </c>
      <c r="AA616">
        <v>152</v>
      </c>
      <c r="AB616">
        <v>531</v>
      </c>
      <c r="AC616">
        <v>727</v>
      </c>
      <c r="AD616">
        <v>1716</v>
      </c>
      <c r="AE616">
        <v>1317</v>
      </c>
      <c r="AF616">
        <v>398</v>
      </c>
      <c r="AG616">
        <v>126</v>
      </c>
      <c r="AH616">
        <v>68</v>
      </c>
      <c r="AI616">
        <v>6.9033530000000001E-3</v>
      </c>
      <c r="AJ616">
        <v>2.9980276E-2</v>
      </c>
      <c r="AK616">
        <v>0.104733728</v>
      </c>
      <c r="AL616">
        <v>0.143392505</v>
      </c>
      <c r="AM616">
        <v>0.33846153800000001</v>
      </c>
      <c r="AN616">
        <v>0.25976331400000002</v>
      </c>
      <c r="AO616">
        <v>7.8500985999999995E-2</v>
      </c>
      <c r="AP616">
        <v>2.4852071E-2</v>
      </c>
      <c r="AQ616">
        <v>1.3412228999999999E-2</v>
      </c>
      <c r="AR616">
        <v>11936</v>
      </c>
      <c r="AS616">
        <v>864</v>
      </c>
      <c r="AT616">
        <v>449</v>
      </c>
      <c r="AU616">
        <v>214</v>
      </c>
      <c r="AV616">
        <v>635</v>
      </c>
      <c r="AW616">
        <v>140</v>
      </c>
      <c r="AX616">
        <v>267</v>
      </c>
      <c r="AY616">
        <v>270</v>
      </c>
      <c r="AZ616">
        <v>787</v>
      </c>
      <c r="BA616">
        <v>1032</v>
      </c>
      <c r="BB616">
        <v>2700</v>
      </c>
      <c r="BC616">
        <v>2134</v>
      </c>
      <c r="BD616">
        <v>589</v>
      </c>
      <c r="BE616">
        <v>904</v>
      </c>
      <c r="BF616">
        <v>644</v>
      </c>
      <c r="BG616">
        <v>194</v>
      </c>
      <c r="BH616">
        <v>113</v>
      </c>
      <c r="BI616">
        <v>38.299999999999997</v>
      </c>
      <c r="BJ616">
        <v>37</v>
      </c>
      <c r="BK616">
        <v>7.2386059000000003E-2</v>
      </c>
      <c r="BL616">
        <v>3.7617291999999997E-2</v>
      </c>
      <c r="BM616">
        <v>1.7928954E-2</v>
      </c>
      <c r="BN616">
        <v>5.3200402000000001E-2</v>
      </c>
      <c r="BO616">
        <v>1.1729223E-2</v>
      </c>
      <c r="BP616">
        <v>2.2369303E-2</v>
      </c>
      <c r="BQ616">
        <v>2.2620642999999999E-2</v>
      </c>
      <c r="BR616">
        <v>6.5934987E-2</v>
      </c>
      <c r="BS616">
        <v>8.6461125999999999E-2</v>
      </c>
      <c r="BT616">
        <v>0.22620643400000001</v>
      </c>
      <c r="BU616">
        <v>0.17878686299999999</v>
      </c>
      <c r="BV616">
        <v>4.9346515000000001E-2</v>
      </c>
      <c r="BW616">
        <v>7.5737264999999998E-2</v>
      </c>
      <c r="BX616">
        <v>5.3954424000000001E-2</v>
      </c>
      <c r="BY616">
        <v>1.6253350999999999E-2</v>
      </c>
      <c r="BZ616">
        <v>9.4671579999999998E-3</v>
      </c>
      <c r="CA616">
        <v>4</v>
      </c>
      <c r="CB616">
        <v>59</v>
      </c>
      <c r="CC616">
        <v>56</v>
      </c>
      <c r="CD616">
        <v>0.18006430900000001</v>
      </c>
      <c r="CE616">
        <v>1.2861736E-2</v>
      </c>
      <c r="CF616">
        <v>0.189710611</v>
      </c>
      <c r="CG616" t="s">
        <v>157</v>
      </c>
      <c r="CH616" t="s">
        <v>2108</v>
      </c>
      <c r="CI616" t="s">
        <v>2100</v>
      </c>
      <c r="CJ616" t="s">
        <v>2101</v>
      </c>
      <c r="CK616" t="s">
        <v>2102</v>
      </c>
      <c r="CL616" t="s">
        <v>2109</v>
      </c>
    </row>
    <row r="617" spans="1:90">
      <c r="A617" s="1">
        <v>43977</v>
      </c>
      <c r="B617" t="s">
        <v>1724</v>
      </c>
      <c r="C617">
        <v>6825</v>
      </c>
      <c r="D617" t="s">
        <v>780</v>
      </c>
      <c r="E617">
        <v>1</v>
      </c>
      <c r="F617" t="s">
        <v>255</v>
      </c>
      <c r="G617" t="s">
        <v>89</v>
      </c>
      <c r="H617">
        <v>44</v>
      </c>
      <c r="I617" t="s">
        <v>228</v>
      </c>
      <c r="J617" t="s">
        <v>218</v>
      </c>
      <c r="K617">
        <v>152</v>
      </c>
      <c r="L617">
        <v>392672.6974</v>
      </c>
      <c r="M617">
        <v>2787</v>
      </c>
      <c r="N617">
        <v>6</v>
      </c>
      <c r="O617">
        <v>468</v>
      </c>
      <c r="P617">
        <v>1216</v>
      </c>
      <c r="Q617">
        <v>756</v>
      </c>
      <c r="R617">
        <v>271</v>
      </c>
      <c r="S617">
        <v>70</v>
      </c>
      <c r="T617">
        <v>2.1528530000000001E-3</v>
      </c>
      <c r="U617">
        <v>0.167922497</v>
      </c>
      <c r="V617">
        <v>0.43631144599999999</v>
      </c>
      <c r="W617">
        <v>0.271259419</v>
      </c>
      <c r="X617">
        <v>9.7237172999999996E-2</v>
      </c>
      <c r="Y617">
        <v>2.5116612999999999E-2</v>
      </c>
      <c r="Z617">
        <v>16</v>
      </c>
      <c r="AA617">
        <v>92</v>
      </c>
      <c r="AB617">
        <v>481</v>
      </c>
      <c r="AC617">
        <v>809</v>
      </c>
      <c r="AD617">
        <v>552</v>
      </c>
      <c r="AE617">
        <v>380</v>
      </c>
      <c r="AF617">
        <v>252</v>
      </c>
      <c r="AG617">
        <v>103</v>
      </c>
      <c r="AH617">
        <v>102</v>
      </c>
      <c r="AI617">
        <v>5.7409399999999999E-3</v>
      </c>
      <c r="AJ617">
        <v>3.3010405E-2</v>
      </c>
      <c r="AK617">
        <v>0.17258701100000001</v>
      </c>
      <c r="AL617">
        <v>0.29027628300000002</v>
      </c>
      <c r="AM617">
        <v>0.19806243300000001</v>
      </c>
      <c r="AN617">
        <v>0.13634732699999999</v>
      </c>
      <c r="AO617">
        <v>9.0419806000000005E-2</v>
      </c>
      <c r="AP617">
        <v>3.6957301999999997E-2</v>
      </c>
      <c r="AQ617">
        <v>3.6598493000000003E-2</v>
      </c>
      <c r="AR617">
        <v>5991</v>
      </c>
      <c r="AS617">
        <v>422</v>
      </c>
      <c r="AT617">
        <v>175</v>
      </c>
      <c r="AU617">
        <v>100</v>
      </c>
      <c r="AV617">
        <v>246</v>
      </c>
      <c r="AW617">
        <v>49</v>
      </c>
      <c r="AX617">
        <v>90</v>
      </c>
      <c r="AY617">
        <v>88</v>
      </c>
      <c r="AZ617">
        <v>248</v>
      </c>
      <c r="BA617">
        <v>375</v>
      </c>
      <c r="BB617">
        <v>1455</v>
      </c>
      <c r="BC617">
        <v>1192</v>
      </c>
      <c r="BD617">
        <v>414</v>
      </c>
      <c r="BE617">
        <v>581</v>
      </c>
      <c r="BF617">
        <v>366</v>
      </c>
      <c r="BG617">
        <v>112</v>
      </c>
      <c r="BH617">
        <v>78</v>
      </c>
      <c r="BI617">
        <v>42</v>
      </c>
      <c r="BJ617">
        <v>42</v>
      </c>
      <c r="BK617">
        <v>7.0438992000000006E-2</v>
      </c>
      <c r="BL617">
        <v>2.9210481999999999E-2</v>
      </c>
      <c r="BM617">
        <v>1.6691704000000002E-2</v>
      </c>
      <c r="BN617">
        <v>4.1061592000000001E-2</v>
      </c>
      <c r="BO617">
        <v>8.178935E-3</v>
      </c>
      <c r="BP617">
        <v>1.5022534000000001E-2</v>
      </c>
      <c r="BQ617">
        <v>1.4688700000000001E-2</v>
      </c>
      <c r="BR617">
        <v>4.1395425999999999E-2</v>
      </c>
      <c r="BS617">
        <v>6.2593890999999999E-2</v>
      </c>
      <c r="BT617">
        <v>0.24286429600000001</v>
      </c>
      <c r="BU617">
        <v>0.198965114</v>
      </c>
      <c r="BV617">
        <v>6.9103655E-2</v>
      </c>
      <c r="BW617">
        <v>9.6978802000000003E-2</v>
      </c>
      <c r="BX617">
        <v>6.1091636999999997E-2</v>
      </c>
      <c r="BY617">
        <v>1.8694709E-2</v>
      </c>
      <c r="BZ617">
        <v>1.3019529E-2</v>
      </c>
      <c r="CA617">
        <v>13</v>
      </c>
      <c r="CB617">
        <v>35</v>
      </c>
      <c r="CC617">
        <v>38</v>
      </c>
      <c r="CD617">
        <v>0.25</v>
      </c>
      <c r="CE617">
        <v>8.5526316000000005E-2</v>
      </c>
      <c r="CF617">
        <v>0.230263158</v>
      </c>
      <c r="CG617" t="s">
        <v>162</v>
      </c>
      <c r="CH617" t="s">
        <v>2113</v>
      </c>
      <c r="CI617" t="s">
        <v>2111</v>
      </c>
      <c r="CJ617" t="s">
        <v>2114</v>
      </c>
      <c r="CK617" t="s">
        <v>2105</v>
      </c>
      <c r="CL617" t="s">
        <v>2112</v>
      </c>
    </row>
    <row r="618" spans="1:90">
      <c r="A618" s="1">
        <v>43960</v>
      </c>
      <c r="B618" t="s">
        <v>1725</v>
      </c>
      <c r="C618">
        <v>6825</v>
      </c>
      <c r="D618" t="s">
        <v>350</v>
      </c>
      <c r="E618">
        <v>1</v>
      </c>
      <c r="F618" t="s">
        <v>253</v>
      </c>
      <c r="G618" t="s">
        <v>28</v>
      </c>
      <c r="H618">
        <v>35</v>
      </c>
      <c r="I618" t="s">
        <v>201</v>
      </c>
      <c r="J618" t="s">
        <v>204</v>
      </c>
      <c r="K618">
        <v>81</v>
      </c>
      <c r="L618">
        <v>340323.74070000002</v>
      </c>
      <c r="M618">
        <v>1335</v>
      </c>
      <c r="N618">
        <v>3</v>
      </c>
      <c r="O618">
        <v>71</v>
      </c>
      <c r="P618">
        <v>264</v>
      </c>
      <c r="Q618">
        <v>509</v>
      </c>
      <c r="R618">
        <v>386</v>
      </c>
      <c r="S618">
        <v>102</v>
      </c>
      <c r="T618">
        <v>2.2471909999999999E-3</v>
      </c>
      <c r="U618">
        <v>5.3183520999999997E-2</v>
      </c>
      <c r="V618">
        <v>0.197752809</v>
      </c>
      <c r="W618">
        <v>0.38127340799999998</v>
      </c>
      <c r="X618">
        <v>0.28913857700000001</v>
      </c>
      <c r="Y618">
        <v>7.6404494000000003E-2</v>
      </c>
      <c r="Z618">
        <v>2</v>
      </c>
      <c r="AA618">
        <v>24</v>
      </c>
      <c r="AB618">
        <v>54</v>
      </c>
      <c r="AC618">
        <v>129</v>
      </c>
      <c r="AD618">
        <v>247</v>
      </c>
      <c r="AE618">
        <v>267</v>
      </c>
      <c r="AF618">
        <v>236</v>
      </c>
      <c r="AG618">
        <v>179</v>
      </c>
      <c r="AH618">
        <v>197</v>
      </c>
      <c r="AI618">
        <v>1.4981269999999999E-3</v>
      </c>
      <c r="AJ618">
        <v>1.7977528E-2</v>
      </c>
      <c r="AK618">
        <v>4.0449437999999997E-2</v>
      </c>
      <c r="AL618">
        <v>9.6629213000000005E-2</v>
      </c>
      <c r="AM618">
        <v>0.18501872699999999</v>
      </c>
      <c r="AN618">
        <v>0.2</v>
      </c>
      <c r="AO618">
        <v>0.17677902600000001</v>
      </c>
      <c r="AP618">
        <v>0.13408239699999999</v>
      </c>
      <c r="AQ618">
        <v>0.14756554299999999</v>
      </c>
      <c r="AR618">
        <v>3058</v>
      </c>
      <c r="AS618">
        <v>101</v>
      </c>
      <c r="AT618">
        <v>71</v>
      </c>
      <c r="AU618">
        <v>54</v>
      </c>
      <c r="AV618">
        <v>147</v>
      </c>
      <c r="AW618">
        <v>33</v>
      </c>
      <c r="AX618">
        <v>83</v>
      </c>
      <c r="AY618">
        <v>80</v>
      </c>
      <c r="AZ618">
        <v>122</v>
      </c>
      <c r="BA618">
        <v>88</v>
      </c>
      <c r="BB618">
        <v>430</v>
      </c>
      <c r="BC618">
        <v>662</v>
      </c>
      <c r="BD618">
        <v>276</v>
      </c>
      <c r="BE618">
        <v>473</v>
      </c>
      <c r="BF618">
        <v>345</v>
      </c>
      <c r="BG618">
        <v>57</v>
      </c>
      <c r="BH618">
        <v>36</v>
      </c>
      <c r="BI618">
        <v>48.2</v>
      </c>
      <c r="BJ618">
        <v>51</v>
      </c>
      <c r="BK618">
        <v>3.3028123E-2</v>
      </c>
      <c r="BL618">
        <v>2.3217788999999999E-2</v>
      </c>
      <c r="BM618">
        <v>1.76586E-2</v>
      </c>
      <c r="BN618">
        <v>4.8070634000000001E-2</v>
      </c>
      <c r="BO618">
        <v>1.0791367E-2</v>
      </c>
      <c r="BP618">
        <v>2.7141922999999998E-2</v>
      </c>
      <c r="BQ618">
        <v>2.6160889E-2</v>
      </c>
      <c r="BR618">
        <v>3.9895356E-2</v>
      </c>
      <c r="BS618">
        <v>2.8776978000000002E-2</v>
      </c>
      <c r="BT618">
        <v>0.14061478099999999</v>
      </c>
      <c r="BU618">
        <v>0.21648136000000001</v>
      </c>
      <c r="BV618">
        <v>9.0255068999999993E-2</v>
      </c>
      <c r="BW618">
        <v>0.15467625900000001</v>
      </c>
      <c r="BX618">
        <v>0.11281883600000001</v>
      </c>
      <c r="BY618">
        <v>1.8639633999999999E-2</v>
      </c>
      <c r="BZ618">
        <v>1.1772400000000001E-2</v>
      </c>
      <c r="CA618">
        <v>29</v>
      </c>
      <c r="CB618">
        <v>13</v>
      </c>
      <c r="CC618">
        <v>2</v>
      </c>
      <c r="CD618">
        <v>2.4691358E-2</v>
      </c>
      <c r="CE618">
        <v>0.35802469100000001</v>
      </c>
      <c r="CF618">
        <v>0.16049382700000001</v>
      </c>
      <c r="CG618" t="s">
        <v>162</v>
      </c>
      <c r="CH618" t="s">
        <v>2113</v>
      </c>
      <c r="CI618" t="s">
        <v>2111</v>
      </c>
      <c r="CJ618" t="s">
        <v>2114</v>
      </c>
      <c r="CK618" t="s">
        <v>2105</v>
      </c>
      <c r="CL618" t="s">
        <v>2112</v>
      </c>
    </row>
    <row r="619" spans="1:90">
      <c r="A619" s="1">
        <v>43973</v>
      </c>
      <c r="B619" t="s">
        <v>1726</v>
      </c>
      <c r="C619">
        <v>2342</v>
      </c>
      <c r="D619" t="s">
        <v>673</v>
      </c>
      <c r="E619">
        <v>1</v>
      </c>
      <c r="F619" t="s">
        <v>255</v>
      </c>
      <c r="G619" t="s">
        <v>65</v>
      </c>
      <c r="H619">
        <v>35</v>
      </c>
      <c r="I619" t="s">
        <v>201</v>
      </c>
      <c r="J619" t="s">
        <v>181</v>
      </c>
      <c r="K619">
        <v>180</v>
      </c>
      <c r="L619">
        <v>357896.18890000001</v>
      </c>
      <c r="M619">
        <v>4309</v>
      </c>
      <c r="N619">
        <v>3</v>
      </c>
      <c r="O619">
        <v>242</v>
      </c>
      <c r="P619">
        <v>556</v>
      </c>
      <c r="Q619">
        <v>2165</v>
      </c>
      <c r="R619">
        <v>1143</v>
      </c>
      <c r="S619">
        <v>200</v>
      </c>
      <c r="T619">
        <v>6.9621699999999995E-4</v>
      </c>
      <c r="U619">
        <v>5.6161521999999998E-2</v>
      </c>
      <c r="V619">
        <v>0.12903225800000001</v>
      </c>
      <c r="W619">
        <v>0.50243676000000004</v>
      </c>
      <c r="X619">
        <v>0.26525876100000001</v>
      </c>
      <c r="Y619">
        <v>4.6414481E-2</v>
      </c>
      <c r="Z619">
        <v>3</v>
      </c>
      <c r="AA619">
        <v>64</v>
      </c>
      <c r="AB619">
        <v>187</v>
      </c>
      <c r="AC619">
        <v>385</v>
      </c>
      <c r="AD619">
        <v>845</v>
      </c>
      <c r="AE619">
        <v>1223</v>
      </c>
      <c r="AF619">
        <v>770</v>
      </c>
      <c r="AG619">
        <v>501</v>
      </c>
      <c r="AH619">
        <v>331</v>
      </c>
      <c r="AI619">
        <v>6.9621699999999995E-4</v>
      </c>
      <c r="AJ619">
        <v>1.4852634E-2</v>
      </c>
      <c r="AK619">
        <v>4.3397539999999998E-2</v>
      </c>
      <c r="AL619">
        <v>8.9347877000000006E-2</v>
      </c>
      <c r="AM619">
        <v>0.19610118400000001</v>
      </c>
      <c r="AN619">
        <v>0.28382455299999998</v>
      </c>
      <c r="AO619">
        <v>0.17869575300000001</v>
      </c>
      <c r="AP619">
        <v>0.116268276</v>
      </c>
      <c r="AQ619">
        <v>7.6815966999999999E-2</v>
      </c>
      <c r="AR619">
        <v>10598</v>
      </c>
      <c r="AS619">
        <v>612</v>
      </c>
      <c r="AT619">
        <v>392</v>
      </c>
      <c r="AU619">
        <v>281</v>
      </c>
      <c r="AV619">
        <v>687</v>
      </c>
      <c r="AW619">
        <v>139</v>
      </c>
      <c r="AX619">
        <v>268</v>
      </c>
      <c r="AY619">
        <v>218</v>
      </c>
      <c r="AZ619">
        <v>441</v>
      </c>
      <c r="BA619">
        <v>385</v>
      </c>
      <c r="BB619">
        <v>2094</v>
      </c>
      <c r="BC619">
        <v>2114</v>
      </c>
      <c r="BD619">
        <v>655</v>
      </c>
      <c r="BE619">
        <v>1118</v>
      </c>
      <c r="BF619">
        <v>874</v>
      </c>
      <c r="BG619">
        <v>225</v>
      </c>
      <c r="BH619">
        <v>95</v>
      </c>
      <c r="BI619">
        <v>42.3</v>
      </c>
      <c r="BJ619">
        <v>43</v>
      </c>
      <c r="BK619">
        <v>5.7746745000000002E-2</v>
      </c>
      <c r="BL619">
        <v>3.6988110999999997E-2</v>
      </c>
      <c r="BM619">
        <v>2.6514436999999998E-2</v>
      </c>
      <c r="BN619">
        <v>6.4823552000000007E-2</v>
      </c>
      <c r="BO619">
        <v>1.3115682E-2</v>
      </c>
      <c r="BP619">
        <v>2.5287790000000001E-2</v>
      </c>
      <c r="BQ619">
        <v>2.0569918999999999E-2</v>
      </c>
      <c r="BR619">
        <v>4.1611624999999999E-2</v>
      </c>
      <c r="BS619">
        <v>3.6327608999999997E-2</v>
      </c>
      <c r="BT619">
        <v>0.19758444999999999</v>
      </c>
      <c r="BU619">
        <v>0.199471598</v>
      </c>
      <c r="BV619">
        <v>6.1804114E-2</v>
      </c>
      <c r="BW619">
        <v>0.105491602</v>
      </c>
      <c r="BX619">
        <v>8.2468390000000003E-2</v>
      </c>
      <c r="BY619">
        <v>2.1230420999999999E-2</v>
      </c>
      <c r="BZ619">
        <v>8.9639549999999991E-3</v>
      </c>
      <c r="CA619">
        <v>38</v>
      </c>
      <c r="CB619">
        <v>67</v>
      </c>
      <c r="CC619">
        <v>11</v>
      </c>
      <c r="CD619">
        <v>6.1111111000000003E-2</v>
      </c>
      <c r="CE619">
        <v>0.21111111099999999</v>
      </c>
      <c r="CF619">
        <v>0.37222222199999999</v>
      </c>
      <c r="CG619" t="s">
        <v>158</v>
      </c>
      <c r="CH619" t="s">
        <v>2099</v>
      </c>
      <c r="CI619" t="s">
        <v>2100</v>
      </c>
      <c r="CJ619" t="s">
        <v>2101</v>
      </c>
      <c r="CK619" t="s">
        <v>2102</v>
      </c>
      <c r="CL619" t="s">
        <v>2103</v>
      </c>
    </row>
    <row r="620" spans="1:90">
      <c r="A620" s="1">
        <v>43965</v>
      </c>
      <c r="B620" t="s">
        <v>1727</v>
      </c>
      <c r="C620">
        <v>5422</v>
      </c>
      <c r="D620" t="s">
        <v>1027</v>
      </c>
      <c r="E620">
        <v>3</v>
      </c>
      <c r="F620" t="s">
        <v>253</v>
      </c>
      <c r="G620" t="s">
        <v>137</v>
      </c>
      <c r="H620">
        <v>49</v>
      </c>
      <c r="I620" t="s">
        <v>228</v>
      </c>
      <c r="J620" t="s">
        <v>212</v>
      </c>
      <c r="K620">
        <v>197</v>
      </c>
      <c r="L620">
        <v>758011.24369999999</v>
      </c>
      <c r="M620">
        <v>3673</v>
      </c>
      <c r="N620">
        <v>2</v>
      </c>
      <c r="O620">
        <v>202</v>
      </c>
      <c r="P620">
        <v>587</v>
      </c>
      <c r="Q620">
        <v>1193</v>
      </c>
      <c r="R620">
        <v>1145</v>
      </c>
      <c r="S620">
        <v>544</v>
      </c>
      <c r="T620">
        <v>5.4451399999999996E-4</v>
      </c>
      <c r="U620">
        <v>5.4995915999999999E-2</v>
      </c>
      <c r="V620">
        <v>0.159814865</v>
      </c>
      <c r="W620">
        <v>0.32480261399999999</v>
      </c>
      <c r="X620">
        <v>0.311734277</v>
      </c>
      <c r="Y620">
        <v>0.148107814</v>
      </c>
      <c r="Z620">
        <v>14</v>
      </c>
      <c r="AA620">
        <v>26</v>
      </c>
      <c r="AB620">
        <v>200</v>
      </c>
      <c r="AC620">
        <v>416</v>
      </c>
      <c r="AD620">
        <v>519</v>
      </c>
      <c r="AE620">
        <v>643</v>
      </c>
      <c r="AF620">
        <v>595</v>
      </c>
      <c r="AG620">
        <v>504</v>
      </c>
      <c r="AH620">
        <v>756</v>
      </c>
      <c r="AI620">
        <v>3.8115979999999998E-3</v>
      </c>
      <c r="AJ620">
        <v>7.0786820000000002E-3</v>
      </c>
      <c r="AK620">
        <v>5.4451402000000003E-2</v>
      </c>
      <c r="AL620">
        <v>0.113258916</v>
      </c>
      <c r="AM620">
        <v>0.141301389</v>
      </c>
      <c r="AN620">
        <v>0.175061258</v>
      </c>
      <c r="AO620">
        <v>0.16199292100000001</v>
      </c>
      <c r="AP620">
        <v>0.137217533</v>
      </c>
      <c r="AQ620">
        <v>0.20582629999999999</v>
      </c>
      <c r="AR620">
        <v>9577</v>
      </c>
      <c r="AS620">
        <v>621</v>
      </c>
      <c r="AT620">
        <v>410</v>
      </c>
      <c r="AU620">
        <v>256</v>
      </c>
      <c r="AV620">
        <v>695</v>
      </c>
      <c r="AW620">
        <v>114</v>
      </c>
      <c r="AX620">
        <v>270</v>
      </c>
      <c r="AY620">
        <v>178</v>
      </c>
      <c r="AZ620">
        <v>338</v>
      </c>
      <c r="BA620">
        <v>292</v>
      </c>
      <c r="BB620">
        <v>1827</v>
      </c>
      <c r="BC620">
        <v>2125</v>
      </c>
      <c r="BD620">
        <v>598</v>
      </c>
      <c r="BE620">
        <v>859</v>
      </c>
      <c r="BF620">
        <v>657</v>
      </c>
      <c r="BG620">
        <v>225</v>
      </c>
      <c r="BH620">
        <v>112</v>
      </c>
      <c r="BI620">
        <v>41.4</v>
      </c>
      <c r="BJ620">
        <v>43</v>
      </c>
      <c r="BK620">
        <v>6.4842853000000006E-2</v>
      </c>
      <c r="BL620">
        <v>4.2810900999999998E-2</v>
      </c>
      <c r="BM620">
        <v>2.6730708999999998E-2</v>
      </c>
      <c r="BN620">
        <v>7.2569698000000002E-2</v>
      </c>
      <c r="BO620">
        <v>1.1903519E-2</v>
      </c>
      <c r="BP620">
        <v>2.8192544999999999E-2</v>
      </c>
      <c r="BQ620">
        <v>1.8586195999999999E-2</v>
      </c>
      <c r="BR620">
        <v>3.5292889000000001E-2</v>
      </c>
      <c r="BS620">
        <v>3.0489715000000001E-2</v>
      </c>
      <c r="BT620">
        <v>0.19076955200000001</v>
      </c>
      <c r="BU620">
        <v>0.22188576800000001</v>
      </c>
      <c r="BV620">
        <v>6.2441266000000002E-2</v>
      </c>
      <c r="BW620">
        <v>8.9694059000000007E-2</v>
      </c>
      <c r="BX620">
        <v>6.8601859000000001E-2</v>
      </c>
      <c r="BY620">
        <v>2.3493786999999999E-2</v>
      </c>
      <c r="BZ620">
        <v>1.1694685E-2</v>
      </c>
      <c r="CA620">
        <v>79</v>
      </c>
      <c r="CB620">
        <v>44</v>
      </c>
      <c r="CC620">
        <v>36</v>
      </c>
      <c r="CD620">
        <v>0.18274111700000001</v>
      </c>
      <c r="CE620">
        <v>0.401015228</v>
      </c>
      <c r="CF620">
        <v>0.223350254</v>
      </c>
      <c r="CG620" t="s">
        <v>164</v>
      </c>
      <c r="CH620" t="s">
        <v>2108</v>
      </c>
      <c r="CI620" t="s">
        <v>2104</v>
      </c>
      <c r="CJ620" t="s">
        <v>2101</v>
      </c>
      <c r="CK620" t="s">
        <v>2105</v>
      </c>
      <c r="CL620" t="s">
        <v>2109</v>
      </c>
    </row>
    <row r="621" spans="1:90">
      <c r="A621" s="1">
        <v>43960</v>
      </c>
      <c r="B621" t="s">
        <v>1728</v>
      </c>
      <c r="C621">
        <v>6825</v>
      </c>
      <c r="D621" t="s">
        <v>825</v>
      </c>
      <c r="E621">
        <v>1</v>
      </c>
      <c r="F621" t="s">
        <v>255</v>
      </c>
      <c r="G621" t="s">
        <v>119</v>
      </c>
      <c r="H621">
        <v>45</v>
      </c>
      <c r="I621" t="s">
        <v>228</v>
      </c>
      <c r="J621" t="s">
        <v>214</v>
      </c>
      <c r="K621">
        <v>99</v>
      </c>
      <c r="L621">
        <v>538599.75760000001</v>
      </c>
      <c r="M621">
        <v>2381</v>
      </c>
      <c r="N621">
        <v>8</v>
      </c>
      <c r="O621">
        <v>403</v>
      </c>
      <c r="P621">
        <v>559</v>
      </c>
      <c r="Q621">
        <v>1032</v>
      </c>
      <c r="R621">
        <v>286</v>
      </c>
      <c r="S621">
        <v>93</v>
      </c>
      <c r="T621">
        <v>3.3599329999999998E-3</v>
      </c>
      <c r="U621">
        <v>0.169256615</v>
      </c>
      <c r="V621">
        <v>0.23477530399999999</v>
      </c>
      <c r="W621">
        <v>0.43343133099999998</v>
      </c>
      <c r="X621">
        <v>0.12011759800000001</v>
      </c>
      <c r="Y621">
        <v>3.9059218999999999E-2</v>
      </c>
      <c r="Z621">
        <v>18</v>
      </c>
      <c r="AA621">
        <v>144</v>
      </c>
      <c r="AB621">
        <v>303</v>
      </c>
      <c r="AC621">
        <v>345</v>
      </c>
      <c r="AD621">
        <v>546</v>
      </c>
      <c r="AE621">
        <v>573</v>
      </c>
      <c r="AF621">
        <v>219</v>
      </c>
      <c r="AG621">
        <v>107</v>
      </c>
      <c r="AH621">
        <v>126</v>
      </c>
      <c r="AI621">
        <v>7.5598490000000004E-3</v>
      </c>
      <c r="AJ621">
        <v>6.0478789999999998E-2</v>
      </c>
      <c r="AK621">
        <v>0.12725745499999999</v>
      </c>
      <c r="AL621">
        <v>0.144897102</v>
      </c>
      <c r="AM621">
        <v>0.229315414</v>
      </c>
      <c r="AN621">
        <v>0.24065518699999999</v>
      </c>
      <c r="AO621">
        <v>9.1978160000000003E-2</v>
      </c>
      <c r="AP621">
        <v>4.4939101000000002E-2</v>
      </c>
      <c r="AQ621">
        <v>5.2918941999999997E-2</v>
      </c>
      <c r="AR621">
        <v>5614</v>
      </c>
      <c r="AS621">
        <v>370</v>
      </c>
      <c r="AT621">
        <v>220</v>
      </c>
      <c r="AU621">
        <v>125</v>
      </c>
      <c r="AV621">
        <v>300</v>
      </c>
      <c r="AW621">
        <v>71</v>
      </c>
      <c r="AX621">
        <v>138</v>
      </c>
      <c r="AY621">
        <v>122</v>
      </c>
      <c r="AZ621">
        <v>214</v>
      </c>
      <c r="BA621">
        <v>257</v>
      </c>
      <c r="BB621">
        <v>1211</v>
      </c>
      <c r="BC621">
        <v>1009</v>
      </c>
      <c r="BD621">
        <v>312</v>
      </c>
      <c r="BE621">
        <v>521</v>
      </c>
      <c r="BF621">
        <v>451</v>
      </c>
      <c r="BG621">
        <v>178</v>
      </c>
      <c r="BH621">
        <v>115</v>
      </c>
      <c r="BI621">
        <v>42.5</v>
      </c>
      <c r="BJ621">
        <v>42</v>
      </c>
      <c r="BK621">
        <v>6.5906662000000005E-2</v>
      </c>
      <c r="BL621">
        <v>3.9187745000000003E-2</v>
      </c>
      <c r="BM621">
        <v>2.2265764E-2</v>
      </c>
      <c r="BN621">
        <v>5.3437833999999997E-2</v>
      </c>
      <c r="BO621">
        <v>1.2646954E-2</v>
      </c>
      <c r="BP621">
        <v>2.4581404000000001E-2</v>
      </c>
      <c r="BQ621">
        <v>2.1731385999999998E-2</v>
      </c>
      <c r="BR621">
        <v>3.8118987999999999E-2</v>
      </c>
      <c r="BS621">
        <v>4.5778410999999998E-2</v>
      </c>
      <c r="BT621">
        <v>0.21571072299999999</v>
      </c>
      <c r="BU621">
        <v>0.17972924800000001</v>
      </c>
      <c r="BV621">
        <v>5.5575346999999997E-2</v>
      </c>
      <c r="BW621">
        <v>9.2803705E-2</v>
      </c>
      <c r="BX621">
        <v>8.0334876999999999E-2</v>
      </c>
      <c r="BY621">
        <v>3.1706447999999998E-2</v>
      </c>
      <c r="BZ621">
        <v>2.0484503000000001E-2</v>
      </c>
      <c r="CA621">
        <v>10</v>
      </c>
      <c r="CB621">
        <v>45</v>
      </c>
      <c r="CC621">
        <v>6</v>
      </c>
      <c r="CD621">
        <v>6.0606061000000003E-2</v>
      </c>
      <c r="CE621">
        <v>0.101010101</v>
      </c>
      <c r="CF621">
        <v>0.45454545499999999</v>
      </c>
      <c r="CG621" t="s">
        <v>162</v>
      </c>
      <c r="CH621" t="s">
        <v>2113</v>
      </c>
      <c r="CI621" t="s">
        <v>2111</v>
      </c>
      <c r="CJ621" t="s">
        <v>2114</v>
      </c>
      <c r="CK621" t="s">
        <v>2105</v>
      </c>
      <c r="CL621" t="s">
        <v>2112</v>
      </c>
    </row>
    <row r="622" spans="1:90">
      <c r="A622" s="1">
        <v>43956</v>
      </c>
      <c r="B622" t="s">
        <v>1729</v>
      </c>
      <c r="C622">
        <v>9559</v>
      </c>
      <c r="D622" t="s">
        <v>739</v>
      </c>
      <c r="E622">
        <v>2</v>
      </c>
      <c r="F622" t="s">
        <v>255</v>
      </c>
      <c r="G622" t="s">
        <v>109</v>
      </c>
      <c r="H622">
        <v>25</v>
      </c>
      <c r="I622" t="s">
        <v>201</v>
      </c>
      <c r="J622" t="s">
        <v>198</v>
      </c>
      <c r="K622">
        <v>101</v>
      </c>
      <c r="L622">
        <v>450749.15840000001</v>
      </c>
      <c r="M622">
        <v>1430</v>
      </c>
      <c r="N622">
        <v>1</v>
      </c>
      <c r="O622">
        <v>82</v>
      </c>
      <c r="P622">
        <v>293</v>
      </c>
      <c r="Q622">
        <v>569</v>
      </c>
      <c r="R622">
        <v>376</v>
      </c>
      <c r="S622">
        <v>109</v>
      </c>
      <c r="T622">
        <v>6.9930100000000005E-4</v>
      </c>
      <c r="U622">
        <v>5.7342656999999998E-2</v>
      </c>
      <c r="V622">
        <v>0.20489510499999999</v>
      </c>
      <c r="W622">
        <v>0.39790209799999998</v>
      </c>
      <c r="X622">
        <v>0.26293706300000003</v>
      </c>
      <c r="Y622">
        <v>7.6223775999999993E-2</v>
      </c>
      <c r="Z622">
        <v>2</v>
      </c>
      <c r="AA622">
        <v>14</v>
      </c>
      <c r="AB622">
        <v>66</v>
      </c>
      <c r="AC622">
        <v>206</v>
      </c>
      <c r="AD622">
        <v>320</v>
      </c>
      <c r="AE622">
        <v>289</v>
      </c>
      <c r="AF622">
        <v>208</v>
      </c>
      <c r="AG622">
        <v>146</v>
      </c>
      <c r="AH622">
        <v>179</v>
      </c>
      <c r="AI622">
        <v>1.398601E-3</v>
      </c>
      <c r="AJ622">
        <v>9.7902100000000006E-3</v>
      </c>
      <c r="AK622">
        <v>4.6153845999999998E-2</v>
      </c>
      <c r="AL622">
        <v>0.14405594399999999</v>
      </c>
      <c r="AM622">
        <v>0.223776224</v>
      </c>
      <c r="AN622">
        <v>0.202097902</v>
      </c>
      <c r="AO622">
        <v>0.14545454499999999</v>
      </c>
      <c r="AP622">
        <v>0.102097902</v>
      </c>
      <c r="AQ622">
        <v>0.12517482499999999</v>
      </c>
      <c r="AR622">
        <v>3509</v>
      </c>
      <c r="AS622">
        <v>177</v>
      </c>
      <c r="AT622">
        <v>122</v>
      </c>
      <c r="AU622">
        <v>79</v>
      </c>
      <c r="AV622">
        <v>220</v>
      </c>
      <c r="AW622">
        <v>33</v>
      </c>
      <c r="AX622">
        <v>88</v>
      </c>
      <c r="AY622">
        <v>78</v>
      </c>
      <c r="AZ622">
        <v>153</v>
      </c>
      <c r="BA622">
        <v>163</v>
      </c>
      <c r="BB622">
        <v>641</v>
      </c>
      <c r="BC622">
        <v>792</v>
      </c>
      <c r="BD622">
        <v>244</v>
      </c>
      <c r="BE622">
        <v>386</v>
      </c>
      <c r="BF622">
        <v>233</v>
      </c>
      <c r="BG622">
        <v>68</v>
      </c>
      <c r="BH622">
        <v>32</v>
      </c>
      <c r="BI622">
        <v>42.6</v>
      </c>
      <c r="BJ622">
        <v>44</v>
      </c>
      <c r="BK622">
        <v>5.0441721000000002E-2</v>
      </c>
      <c r="BL622">
        <v>3.4767739999999998E-2</v>
      </c>
      <c r="BM622">
        <v>2.2513537E-2</v>
      </c>
      <c r="BN622">
        <v>6.2695925E-2</v>
      </c>
      <c r="BO622">
        <v>9.4043890000000008E-3</v>
      </c>
      <c r="BP622">
        <v>2.5078369999999999E-2</v>
      </c>
      <c r="BQ622">
        <v>2.2228555000000001E-2</v>
      </c>
      <c r="BR622">
        <v>4.3602165999999998E-2</v>
      </c>
      <c r="BS622">
        <v>4.6451981000000003E-2</v>
      </c>
      <c r="BT622">
        <v>0.18267312599999999</v>
      </c>
      <c r="BU622">
        <v>0.22570532900000001</v>
      </c>
      <c r="BV622">
        <v>6.9535479999999997E-2</v>
      </c>
      <c r="BW622">
        <v>0.11000285</v>
      </c>
      <c r="BX622">
        <v>6.6400684000000001E-2</v>
      </c>
      <c r="BY622">
        <v>1.9378739999999998E-2</v>
      </c>
      <c r="BZ622">
        <v>9.1194069999999995E-3</v>
      </c>
      <c r="CA622">
        <v>24</v>
      </c>
      <c r="CB622">
        <v>24</v>
      </c>
      <c r="CC622">
        <v>1</v>
      </c>
      <c r="CD622">
        <v>9.9009900000000001E-3</v>
      </c>
      <c r="CE622">
        <v>0.23762376199999999</v>
      </c>
      <c r="CF622">
        <v>0.23762376199999999</v>
      </c>
      <c r="CG622" t="s">
        <v>161</v>
      </c>
      <c r="CH622" t="s">
        <v>2106</v>
      </c>
      <c r="CI622" t="s">
        <v>2104</v>
      </c>
      <c r="CJ622" t="s">
        <v>2101</v>
      </c>
      <c r="CK622" t="s">
        <v>2105</v>
      </c>
      <c r="CL622" t="s">
        <v>2107</v>
      </c>
    </row>
    <row r="623" spans="1:90">
      <c r="A623" s="1">
        <v>43978</v>
      </c>
      <c r="B623" t="s">
        <v>1730</v>
      </c>
      <c r="C623">
        <v>1765</v>
      </c>
      <c r="D623" t="s">
        <v>646</v>
      </c>
      <c r="E623">
        <v>1</v>
      </c>
      <c r="F623" t="s">
        <v>255</v>
      </c>
      <c r="G623" t="s">
        <v>98</v>
      </c>
      <c r="H623">
        <v>35</v>
      </c>
      <c r="I623" t="s">
        <v>201</v>
      </c>
      <c r="J623" t="s">
        <v>171</v>
      </c>
      <c r="K623">
        <v>127</v>
      </c>
      <c r="L623">
        <v>310124.44880000001</v>
      </c>
      <c r="M623">
        <v>3737</v>
      </c>
      <c r="N623">
        <v>6</v>
      </c>
      <c r="O623">
        <v>275</v>
      </c>
      <c r="P623">
        <v>802</v>
      </c>
      <c r="Q623">
        <v>2290</v>
      </c>
      <c r="R623">
        <v>284</v>
      </c>
      <c r="S623">
        <v>80</v>
      </c>
      <c r="T623">
        <v>1.6055659999999999E-3</v>
      </c>
      <c r="U623">
        <v>7.3588440000000005E-2</v>
      </c>
      <c r="V623">
        <v>0.21461064999999999</v>
      </c>
      <c r="W623">
        <v>0.61279100900000005</v>
      </c>
      <c r="X623">
        <v>7.5996788999999995E-2</v>
      </c>
      <c r="Y623">
        <v>2.1407546E-2</v>
      </c>
      <c r="Z623">
        <v>11</v>
      </c>
      <c r="AA623">
        <v>65</v>
      </c>
      <c r="AB623">
        <v>324</v>
      </c>
      <c r="AC623">
        <v>628</v>
      </c>
      <c r="AD623">
        <v>1316</v>
      </c>
      <c r="AE623">
        <v>946</v>
      </c>
      <c r="AF623">
        <v>291</v>
      </c>
      <c r="AG623">
        <v>106</v>
      </c>
      <c r="AH623">
        <v>50</v>
      </c>
      <c r="AI623">
        <v>2.9435379999999999E-3</v>
      </c>
      <c r="AJ623">
        <v>1.7393631E-2</v>
      </c>
      <c r="AK623">
        <v>8.6700561999999995E-2</v>
      </c>
      <c r="AL623">
        <v>0.16804923699999999</v>
      </c>
      <c r="AM623">
        <v>0.35215413400000001</v>
      </c>
      <c r="AN623">
        <v>0.253144233</v>
      </c>
      <c r="AO623">
        <v>7.7869948999999994E-2</v>
      </c>
      <c r="AP623">
        <v>2.8364998999999998E-2</v>
      </c>
      <c r="AQ623">
        <v>1.3379716E-2</v>
      </c>
      <c r="AR623">
        <v>9500</v>
      </c>
      <c r="AS623">
        <v>837</v>
      </c>
      <c r="AT623">
        <v>473</v>
      </c>
      <c r="AU623">
        <v>272</v>
      </c>
      <c r="AV623">
        <v>719</v>
      </c>
      <c r="AW623">
        <v>119</v>
      </c>
      <c r="AX623">
        <v>251</v>
      </c>
      <c r="AY623">
        <v>257</v>
      </c>
      <c r="AZ623">
        <v>596</v>
      </c>
      <c r="BA623">
        <v>683</v>
      </c>
      <c r="BB623">
        <v>2057</v>
      </c>
      <c r="BC623">
        <v>1535</v>
      </c>
      <c r="BD623">
        <v>444</v>
      </c>
      <c r="BE623">
        <v>625</v>
      </c>
      <c r="BF623">
        <v>436</v>
      </c>
      <c r="BG623">
        <v>121</v>
      </c>
      <c r="BH623">
        <v>75</v>
      </c>
      <c r="BI623">
        <v>35.299999999999997</v>
      </c>
      <c r="BJ623">
        <v>33</v>
      </c>
      <c r="BK623">
        <v>8.8105263000000003E-2</v>
      </c>
      <c r="BL623">
        <v>4.9789474E-2</v>
      </c>
      <c r="BM623">
        <v>2.8631579000000001E-2</v>
      </c>
      <c r="BN623">
        <v>7.5684211000000001E-2</v>
      </c>
      <c r="BO623">
        <v>1.2526315999999999E-2</v>
      </c>
      <c r="BP623">
        <v>2.6421053E-2</v>
      </c>
      <c r="BQ623">
        <v>2.7052632E-2</v>
      </c>
      <c r="BR623">
        <v>6.2736842000000001E-2</v>
      </c>
      <c r="BS623">
        <v>7.1894737E-2</v>
      </c>
      <c r="BT623">
        <v>0.216526316</v>
      </c>
      <c r="BU623">
        <v>0.161578947</v>
      </c>
      <c r="BV623">
        <v>4.6736842000000001E-2</v>
      </c>
      <c r="BW623">
        <v>6.5789474000000001E-2</v>
      </c>
      <c r="BX623">
        <v>4.5894736999999998E-2</v>
      </c>
      <c r="BY623">
        <v>1.2736842E-2</v>
      </c>
      <c r="BZ623">
        <v>7.8947370000000006E-3</v>
      </c>
      <c r="CA623">
        <v>1</v>
      </c>
      <c r="CB623">
        <v>58</v>
      </c>
      <c r="CC623">
        <v>7</v>
      </c>
      <c r="CD623">
        <v>5.5118109999999998E-2</v>
      </c>
      <c r="CE623">
        <v>7.8740159999999993E-3</v>
      </c>
      <c r="CF623">
        <v>0.45669291299999998</v>
      </c>
      <c r="CG623" t="s">
        <v>157</v>
      </c>
      <c r="CH623" t="s">
        <v>2108</v>
      </c>
      <c r="CI623" t="s">
        <v>2100</v>
      </c>
      <c r="CJ623" t="s">
        <v>2101</v>
      </c>
      <c r="CK623" t="s">
        <v>2102</v>
      </c>
      <c r="CL623" t="s">
        <v>2109</v>
      </c>
    </row>
    <row r="624" spans="1:90">
      <c r="A624" s="1">
        <v>43975</v>
      </c>
      <c r="B624" t="s">
        <v>1731</v>
      </c>
      <c r="C624">
        <v>6825</v>
      </c>
      <c r="D624" t="s">
        <v>292</v>
      </c>
      <c r="E624">
        <v>1</v>
      </c>
      <c r="F624" t="s">
        <v>253</v>
      </c>
      <c r="G624" t="s">
        <v>102</v>
      </c>
      <c r="H624">
        <v>46</v>
      </c>
      <c r="I624" t="s">
        <v>201</v>
      </c>
      <c r="J624" t="s">
        <v>192</v>
      </c>
      <c r="K624">
        <v>92</v>
      </c>
      <c r="L624">
        <v>377914.13040000002</v>
      </c>
      <c r="M624">
        <v>1948</v>
      </c>
      <c r="N624">
        <v>3</v>
      </c>
      <c r="O624">
        <v>127</v>
      </c>
      <c r="P624">
        <v>362</v>
      </c>
      <c r="Q624">
        <v>708</v>
      </c>
      <c r="R624">
        <v>535</v>
      </c>
      <c r="S624">
        <v>213</v>
      </c>
      <c r="T624">
        <v>1.540041E-3</v>
      </c>
      <c r="U624">
        <v>6.5195072000000007E-2</v>
      </c>
      <c r="V624">
        <v>0.185831622</v>
      </c>
      <c r="W624">
        <v>0.36344969199999999</v>
      </c>
      <c r="X624">
        <v>0.27464065700000001</v>
      </c>
      <c r="Y624">
        <v>0.109342916</v>
      </c>
      <c r="Z624">
        <v>5</v>
      </c>
      <c r="AA624">
        <v>28</v>
      </c>
      <c r="AB624">
        <v>104</v>
      </c>
      <c r="AC624">
        <v>205</v>
      </c>
      <c r="AD624">
        <v>299</v>
      </c>
      <c r="AE624">
        <v>373</v>
      </c>
      <c r="AF624">
        <v>280</v>
      </c>
      <c r="AG624">
        <v>268</v>
      </c>
      <c r="AH624">
        <v>386</v>
      </c>
      <c r="AI624">
        <v>2.5667350000000001E-3</v>
      </c>
      <c r="AJ624">
        <v>1.4373716999999999E-2</v>
      </c>
      <c r="AK624">
        <v>5.3388089999999999E-2</v>
      </c>
      <c r="AL624">
        <v>0.10523614000000001</v>
      </c>
      <c r="AM624">
        <v>0.15349076</v>
      </c>
      <c r="AN624">
        <v>0.191478439</v>
      </c>
      <c r="AO624">
        <v>0.143737166</v>
      </c>
      <c r="AP624">
        <v>0.137577002</v>
      </c>
      <c r="AQ624">
        <v>0.19815195099999999</v>
      </c>
      <c r="AR624">
        <v>4616</v>
      </c>
      <c r="AS624">
        <v>178</v>
      </c>
      <c r="AT624">
        <v>117</v>
      </c>
      <c r="AU624">
        <v>98</v>
      </c>
      <c r="AV624">
        <v>273</v>
      </c>
      <c r="AW624">
        <v>55</v>
      </c>
      <c r="AX624">
        <v>183</v>
      </c>
      <c r="AY624">
        <v>133</v>
      </c>
      <c r="AZ624">
        <v>155</v>
      </c>
      <c r="BA624">
        <v>145</v>
      </c>
      <c r="BB624">
        <v>654</v>
      </c>
      <c r="BC624">
        <v>969</v>
      </c>
      <c r="BD624">
        <v>392</v>
      </c>
      <c r="BE624">
        <v>665</v>
      </c>
      <c r="BF624">
        <v>392</v>
      </c>
      <c r="BG624">
        <v>123</v>
      </c>
      <c r="BH624">
        <v>84</v>
      </c>
      <c r="BI624">
        <v>46.4</v>
      </c>
      <c r="BJ624">
        <v>49</v>
      </c>
      <c r="BK624">
        <v>3.8561524999999999E-2</v>
      </c>
      <c r="BL624">
        <v>2.534662E-2</v>
      </c>
      <c r="BM624">
        <v>2.1230503000000001E-2</v>
      </c>
      <c r="BN624">
        <v>5.9142114000000003E-2</v>
      </c>
      <c r="BO624">
        <v>1.1915078000000001E-2</v>
      </c>
      <c r="BP624">
        <v>3.9644713999999998E-2</v>
      </c>
      <c r="BQ624">
        <v>2.8812825E-2</v>
      </c>
      <c r="BR624">
        <v>3.3578855999999997E-2</v>
      </c>
      <c r="BS624">
        <v>3.1412478000000001E-2</v>
      </c>
      <c r="BT624">
        <v>0.141681109</v>
      </c>
      <c r="BU624">
        <v>0.20992200999999999</v>
      </c>
      <c r="BV624">
        <v>8.4922010000000006E-2</v>
      </c>
      <c r="BW624">
        <v>0.14406412499999999</v>
      </c>
      <c r="BX624">
        <v>8.4922010000000006E-2</v>
      </c>
      <c r="BY624">
        <v>2.6646447E-2</v>
      </c>
      <c r="BZ624">
        <v>1.8197574000000001E-2</v>
      </c>
      <c r="CA624">
        <v>48</v>
      </c>
      <c r="CB624">
        <v>12</v>
      </c>
      <c r="CC624">
        <v>14</v>
      </c>
      <c r="CD624">
        <v>0.15217391299999999</v>
      </c>
      <c r="CE624">
        <v>0.52173913000000005</v>
      </c>
      <c r="CF624">
        <v>0.130434783</v>
      </c>
      <c r="CG624" t="s">
        <v>162</v>
      </c>
      <c r="CH624" t="s">
        <v>2113</v>
      </c>
      <c r="CI624" t="s">
        <v>2111</v>
      </c>
      <c r="CJ624" t="s">
        <v>2114</v>
      </c>
      <c r="CK624" t="s">
        <v>2105</v>
      </c>
      <c r="CL624" t="s">
        <v>2112</v>
      </c>
    </row>
    <row r="625" spans="1:90">
      <c r="A625" s="1">
        <v>43960</v>
      </c>
      <c r="B625" t="s">
        <v>1732</v>
      </c>
      <c r="C625">
        <v>1549</v>
      </c>
      <c r="D625" t="s">
        <v>696</v>
      </c>
      <c r="E625">
        <v>1</v>
      </c>
      <c r="F625" t="s">
        <v>255</v>
      </c>
      <c r="G625" t="s">
        <v>146</v>
      </c>
      <c r="H625">
        <v>39</v>
      </c>
      <c r="I625" t="s">
        <v>201</v>
      </c>
      <c r="J625" t="s">
        <v>202</v>
      </c>
      <c r="K625">
        <v>69</v>
      </c>
      <c r="L625">
        <v>876161.20290000003</v>
      </c>
      <c r="M625">
        <v>1722</v>
      </c>
      <c r="N625">
        <v>1</v>
      </c>
      <c r="O625">
        <v>77</v>
      </c>
      <c r="P625">
        <v>320</v>
      </c>
      <c r="Q625">
        <v>516</v>
      </c>
      <c r="R625">
        <v>578</v>
      </c>
      <c r="S625">
        <v>230</v>
      </c>
      <c r="T625">
        <v>5.8071999999999996E-4</v>
      </c>
      <c r="U625">
        <v>4.4715446999999998E-2</v>
      </c>
      <c r="V625">
        <v>0.18583042999999999</v>
      </c>
      <c r="W625">
        <v>0.29965156799999998</v>
      </c>
      <c r="X625">
        <v>0.33565621400000001</v>
      </c>
      <c r="Y625">
        <v>0.133565621</v>
      </c>
      <c r="Z625">
        <v>3</v>
      </c>
      <c r="AA625">
        <v>17</v>
      </c>
      <c r="AB625">
        <v>74</v>
      </c>
      <c r="AC625">
        <v>214</v>
      </c>
      <c r="AD625">
        <v>232</v>
      </c>
      <c r="AE625">
        <v>266</v>
      </c>
      <c r="AF625">
        <v>268</v>
      </c>
      <c r="AG625">
        <v>253</v>
      </c>
      <c r="AH625">
        <v>395</v>
      </c>
      <c r="AI625">
        <v>1.74216E-3</v>
      </c>
      <c r="AJ625">
        <v>9.8722419999999998E-3</v>
      </c>
      <c r="AK625">
        <v>4.2973286999999999E-2</v>
      </c>
      <c r="AL625">
        <v>0.1242741</v>
      </c>
      <c r="AM625">
        <v>0.13472706200000001</v>
      </c>
      <c r="AN625">
        <v>0.15447154499999999</v>
      </c>
      <c r="AO625">
        <v>0.155632985</v>
      </c>
      <c r="AP625">
        <v>0.14692218400000001</v>
      </c>
      <c r="AQ625">
        <v>0.229384437</v>
      </c>
      <c r="AR625">
        <v>4380</v>
      </c>
      <c r="AS625">
        <v>286</v>
      </c>
      <c r="AT625">
        <v>163</v>
      </c>
      <c r="AU625">
        <v>93</v>
      </c>
      <c r="AV625">
        <v>296</v>
      </c>
      <c r="AW625">
        <v>55</v>
      </c>
      <c r="AX625">
        <v>110</v>
      </c>
      <c r="AY625">
        <v>78</v>
      </c>
      <c r="AZ625">
        <v>181</v>
      </c>
      <c r="BA625">
        <v>174</v>
      </c>
      <c r="BB625">
        <v>768</v>
      </c>
      <c r="BC625">
        <v>950</v>
      </c>
      <c r="BD625">
        <v>280</v>
      </c>
      <c r="BE625">
        <v>523</v>
      </c>
      <c r="BF625">
        <v>301</v>
      </c>
      <c r="BG625">
        <v>72</v>
      </c>
      <c r="BH625">
        <v>50</v>
      </c>
      <c r="BI625">
        <v>42.3</v>
      </c>
      <c r="BJ625">
        <v>44</v>
      </c>
      <c r="BK625">
        <v>6.5296804E-2</v>
      </c>
      <c r="BL625">
        <v>3.7214612000000001E-2</v>
      </c>
      <c r="BM625">
        <v>2.1232877000000001E-2</v>
      </c>
      <c r="BN625">
        <v>6.7579908999999994E-2</v>
      </c>
      <c r="BO625">
        <v>1.2557077999999999E-2</v>
      </c>
      <c r="BP625">
        <v>2.5114154999999999E-2</v>
      </c>
      <c r="BQ625">
        <v>1.7808219E-2</v>
      </c>
      <c r="BR625">
        <v>4.1324200999999998E-2</v>
      </c>
      <c r="BS625">
        <v>3.9726026999999997E-2</v>
      </c>
      <c r="BT625">
        <v>0.175342466</v>
      </c>
      <c r="BU625">
        <v>0.21689497699999999</v>
      </c>
      <c r="BV625">
        <v>6.3926941000000001E-2</v>
      </c>
      <c r="BW625">
        <v>0.119406393</v>
      </c>
      <c r="BX625">
        <v>6.8721460999999998E-2</v>
      </c>
      <c r="BY625">
        <v>1.6438356000000001E-2</v>
      </c>
      <c r="BZ625">
        <v>1.1415524999999999E-2</v>
      </c>
      <c r="CA625">
        <v>25</v>
      </c>
      <c r="CB625">
        <v>9</v>
      </c>
      <c r="CC625">
        <v>2</v>
      </c>
      <c r="CD625">
        <v>2.8985507000000001E-2</v>
      </c>
      <c r="CE625">
        <v>0.362318841</v>
      </c>
      <c r="CF625">
        <v>0.130434783</v>
      </c>
      <c r="CG625" t="s">
        <v>163</v>
      </c>
      <c r="CH625" t="s">
        <v>2099</v>
      </c>
      <c r="CI625" t="s">
        <v>2104</v>
      </c>
      <c r="CJ625" t="s">
        <v>2101</v>
      </c>
      <c r="CK625" t="s">
        <v>2105</v>
      </c>
      <c r="CL625" t="s">
        <v>2103</v>
      </c>
    </row>
    <row r="626" spans="1:90">
      <c r="A626" s="1">
        <v>43953</v>
      </c>
      <c r="B626" t="s">
        <v>1733</v>
      </c>
      <c r="C626">
        <v>9559</v>
      </c>
      <c r="D626" t="s">
        <v>755</v>
      </c>
      <c r="E626">
        <v>3</v>
      </c>
      <c r="F626" t="s">
        <v>255</v>
      </c>
      <c r="G626" t="s">
        <v>68</v>
      </c>
      <c r="H626">
        <v>26</v>
      </c>
      <c r="I626" t="s">
        <v>201</v>
      </c>
      <c r="J626" t="s">
        <v>181</v>
      </c>
      <c r="K626">
        <v>170</v>
      </c>
      <c r="L626">
        <v>238859.99410000001</v>
      </c>
      <c r="M626">
        <v>3770</v>
      </c>
      <c r="N626">
        <v>6</v>
      </c>
      <c r="O626">
        <v>422</v>
      </c>
      <c r="P626">
        <v>841</v>
      </c>
      <c r="Q626">
        <v>2183</v>
      </c>
      <c r="R626">
        <v>259</v>
      </c>
      <c r="S626">
        <v>59</v>
      </c>
      <c r="T626">
        <v>1.591512E-3</v>
      </c>
      <c r="U626">
        <v>0.11193634</v>
      </c>
      <c r="V626">
        <v>0.22307692300000001</v>
      </c>
      <c r="W626">
        <v>0.57904509299999996</v>
      </c>
      <c r="X626">
        <v>6.8700264999999996E-2</v>
      </c>
      <c r="Y626">
        <v>1.5649867000000001E-2</v>
      </c>
      <c r="Z626">
        <v>17</v>
      </c>
      <c r="AA626">
        <v>133</v>
      </c>
      <c r="AB626">
        <v>381</v>
      </c>
      <c r="AC626">
        <v>497</v>
      </c>
      <c r="AD626">
        <v>1221</v>
      </c>
      <c r="AE626">
        <v>1125</v>
      </c>
      <c r="AF626">
        <v>261</v>
      </c>
      <c r="AG626">
        <v>88</v>
      </c>
      <c r="AH626">
        <v>47</v>
      </c>
      <c r="AI626">
        <v>4.5092839999999997E-3</v>
      </c>
      <c r="AJ626">
        <v>3.5278515000000003E-2</v>
      </c>
      <c r="AK626">
        <v>0.10106100799999999</v>
      </c>
      <c r="AL626">
        <v>0.13183023899999999</v>
      </c>
      <c r="AM626">
        <v>0.323872679</v>
      </c>
      <c r="AN626">
        <v>0.29840848800000003</v>
      </c>
      <c r="AO626">
        <v>6.9230768999999998E-2</v>
      </c>
      <c r="AP626">
        <v>2.3342175E-2</v>
      </c>
      <c r="AQ626">
        <v>1.2466843999999999E-2</v>
      </c>
      <c r="AR626">
        <v>9181</v>
      </c>
      <c r="AS626">
        <v>698</v>
      </c>
      <c r="AT626">
        <v>385</v>
      </c>
      <c r="AU626">
        <v>227</v>
      </c>
      <c r="AV626">
        <v>613</v>
      </c>
      <c r="AW626">
        <v>143</v>
      </c>
      <c r="AX626">
        <v>242</v>
      </c>
      <c r="AY626">
        <v>249</v>
      </c>
      <c r="AZ626">
        <v>597</v>
      </c>
      <c r="BA626">
        <v>628</v>
      </c>
      <c r="BB626">
        <v>1980</v>
      </c>
      <c r="BC626">
        <v>1603</v>
      </c>
      <c r="BD626">
        <v>461</v>
      </c>
      <c r="BE626">
        <v>749</v>
      </c>
      <c r="BF626">
        <v>424</v>
      </c>
      <c r="BG626">
        <v>124</v>
      </c>
      <c r="BH626">
        <v>58</v>
      </c>
      <c r="BI626">
        <v>37</v>
      </c>
      <c r="BJ626">
        <v>35</v>
      </c>
      <c r="BK626">
        <v>7.6026576999999998E-2</v>
      </c>
      <c r="BL626">
        <v>4.1934430000000002E-2</v>
      </c>
      <c r="BM626">
        <v>2.4724975E-2</v>
      </c>
      <c r="BN626">
        <v>6.6768326000000003E-2</v>
      </c>
      <c r="BO626">
        <v>1.5575645000000001E-2</v>
      </c>
      <c r="BP626">
        <v>2.6358784E-2</v>
      </c>
      <c r="BQ626">
        <v>2.7121229E-2</v>
      </c>
      <c r="BR626">
        <v>6.5025596000000005E-2</v>
      </c>
      <c r="BS626">
        <v>6.8402135000000003E-2</v>
      </c>
      <c r="BT626">
        <v>0.215662782</v>
      </c>
      <c r="BU626">
        <v>0.17459971699999999</v>
      </c>
      <c r="BV626">
        <v>5.0212395E-2</v>
      </c>
      <c r="BW626">
        <v>8.1581527000000001E-2</v>
      </c>
      <c r="BX626">
        <v>4.6182332999999999E-2</v>
      </c>
      <c r="BY626">
        <v>1.3506153999999999E-2</v>
      </c>
      <c r="BZ626">
        <v>6.317395E-3</v>
      </c>
      <c r="CA626">
        <v>12</v>
      </c>
      <c r="CB626">
        <v>43</v>
      </c>
      <c r="CC626">
        <v>33</v>
      </c>
      <c r="CD626">
        <v>0.194117647</v>
      </c>
      <c r="CE626">
        <v>7.0588234999999999E-2</v>
      </c>
      <c r="CF626">
        <v>0.25294117599999999</v>
      </c>
      <c r="CG626" t="s">
        <v>161</v>
      </c>
      <c r="CH626" t="s">
        <v>2106</v>
      </c>
      <c r="CI626" t="s">
        <v>2104</v>
      </c>
      <c r="CJ626" t="s">
        <v>2101</v>
      </c>
      <c r="CK626" t="s">
        <v>2105</v>
      </c>
      <c r="CL626" t="s">
        <v>2107</v>
      </c>
    </row>
    <row r="627" spans="1:90">
      <c r="A627" s="1">
        <v>43972</v>
      </c>
      <c r="B627" t="s">
        <v>1734</v>
      </c>
      <c r="C627">
        <v>2346</v>
      </c>
      <c r="D627" t="s">
        <v>802</v>
      </c>
      <c r="E627">
        <v>1</v>
      </c>
      <c r="F627" t="s">
        <v>253</v>
      </c>
      <c r="G627" t="s">
        <v>127</v>
      </c>
      <c r="H627">
        <v>42</v>
      </c>
      <c r="I627" t="s">
        <v>228</v>
      </c>
      <c r="J627" t="s">
        <v>212</v>
      </c>
      <c r="K627">
        <v>123</v>
      </c>
      <c r="L627">
        <v>913204.14630000002</v>
      </c>
      <c r="M627">
        <v>2373</v>
      </c>
      <c r="N627">
        <v>2</v>
      </c>
      <c r="O627">
        <v>137</v>
      </c>
      <c r="P627">
        <v>496</v>
      </c>
      <c r="Q627">
        <v>604</v>
      </c>
      <c r="R627">
        <v>679</v>
      </c>
      <c r="S627">
        <v>455</v>
      </c>
      <c r="T627">
        <v>8.4281500000000001E-4</v>
      </c>
      <c r="U627">
        <v>5.7732828E-2</v>
      </c>
      <c r="V627">
        <v>0.209018121</v>
      </c>
      <c r="W627">
        <v>0.25453013099999999</v>
      </c>
      <c r="X627">
        <v>0.28613569300000002</v>
      </c>
      <c r="Y627">
        <v>0.191740413</v>
      </c>
      <c r="Z627">
        <v>10</v>
      </c>
      <c r="AA627">
        <v>27</v>
      </c>
      <c r="AB627">
        <v>139</v>
      </c>
      <c r="AC627">
        <v>337</v>
      </c>
      <c r="AD627">
        <v>330</v>
      </c>
      <c r="AE627">
        <v>299</v>
      </c>
      <c r="AF627">
        <v>307</v>
      </c>
      <c r="AG627">
        <v>321</v>
      </c>
      <c r="AH627">
        <v>603</v>
      </c>
      <c r="AI627">
        <v>4.2140750000000003E-3</v>
      </c>
      <c r="AJ627">
        <v>1.1378002999999999E-2</v>
      </c>
      <c r="AK627">
        <v>5.8575642999999997E-2</v>
      </c>
      <c r="AL627">
        <v>0.142014328</v>
      </c>
      <c r="AM627">
        <v>0.13906447499999999</v>
      </c>
      <c r="AN627">
        <v>0.126000843</v>
      </c>
      <c r="AO627">
        <v>0.12937210299999999</v>
      </c>
      <c r="AP627">
        <v>0.13527180799999999</v>
      </c>
      <c r="AQ627">
        <v>0.25410872299999998</v>
      </c>
      <c r="AR627">
        <v>6312</v>
      </c>
      <c r="AS627">
        <v>464</v>
      </c>
      <c r="AT627">
        <v>308</v>
      </c>
      <c r="AU627">
        <v>184</v>
      </c>
      <c r="AV627">
        <v>481</v>
      </c>
      <c r="AW627">
        <v>89</v>
      </c>
      <c r="AX627">
        <v>184</v>
      </c>
      <c r="AY627">
        <v>118</v>
      </c>
      <c r="AZ627">
        <v>226</v>
      </c>
      <c r="BA627">
        <v>232</v>
      </c>
      <c r="BB627">
        <v>1380</v>
      </c>
      <c r="BC627">
        <v>1329</v>
      </c>
      <c r="BD627">
        <v>388</v>
      </c>
      <c r="BE627">
        <v>507</v>
      </c>
      <c r="BF627">
        <v>279</v>
      </c>
      <c r="BG627">
        <v>92</v>
      </c>
      <c r="BH627">
        <v>51</v>
      </c>
      <c r="BI627">
        <v>38.299999999999997</v>
      </c>
      <c r="BJ627">
        <v>40</v>
      </c>
      <c r="BK627">
        <v>7.3510773000000001E-2</v>
      </c>
      <c r="BL627">
        <v>4.8795944000000001E-2</v>
      </c>
      <c r="BM627">
        <v>2.9150823999999999E-2</v>
      </c>
      <c r="BN627">
        <v>7.6204056000000006E-2</v>
      </c>
      <c r="BO627">
        <v>1.4100127E-2</v>
      </c>
      <c r="BP627">
        <v>2.9150823999999999E-2</v>
      </c>
      <c r="BQ627">
        <v>1.8694550000000001E-2</v>
      </c>
      <c r="BR627">
        <v>3.5804816000000003E-2</v>
      </c>
      <c r="BS627">
        <v>3.6755387E-2</v>
      </c>
      <c r="BT627">
        <v>0.21863117900000001</v>
      </c>
      <c r="BU627">
        <v>0.21055133100000001</v>
      </c>
      <c r="BV627">
        <v>6.1470215000000002E-2</v>
      </c>
      <c r="BW627">
        <v>8.0323194000000001E-2</v>
      </c>
      <c r="BX627">
        <v>4.4201521000000001E-2</v>
      </c>
      <c r="BY627">
        <v>1.4575411999999999E-2</v>
      </c>
      <c r="BZ627">
        <v>8.0798480000000006E-3</v>
      </c>
      <c r="CA627">
        <v>46</v>
      </c>
      <c r="CB627">
        <v>26</v>
      </c>
      <c r="CC627">
        <v>25</v>
      </c>
      <c r="CD627">
        <v>0.203252033</v>
      </c>
      <c r="CE627">
        <v>0.37398374000000001</v>
      </c>
      <c r="CF627">
        <v>0.21138211400000001</v>
      </c>
      <c r="CG627" t="s">
        <v>159</v>
      </c>
      <c r="CH627" t="s">
        <v>2110</v>
      </c>
      <c r="CI627" t="s">
        <v>2111</v>
      </c>
      <c r="CJ627" t="s">
        <v>167</v>
      </c>
      <c r="CK627" t="s">
        <v>2102</v>
      </c>
      <c r="CL627" t="s">
        <v>2112</v>
      </c>
    </row>
    <row r="628" spans="1:90">
      <c r="A628" s="1">
        <v>43970</v>
      </c>
      <c r="B628" s="2" t="s">
        <v>1735</v>
      </c>
      <c r="C628">
        <v>1765</v>
      </c>
      <c r="D628" t="s">
        <v>644</v>
      </c>
      <c r="E628">
        <v>2</v>
      </c>
      <c r="F628" t="s">
        <v>253</v>
      </c>
      <c r="G628" t="s">
        <v>124</v>
      </c>
      <c r="H628">
        <v>47</v>
      </c>
      <c r="I628" t="s">
        <v>201</v>
      </c>
      <c r="J628" t="s">
        <v>196</v>
      </c>
      <c r="K628">
        <v>63</v>
      </c>
      <c r="L628">
        <v>497152.61900000001</v>
      </c>
      <c r="M628">
        <v>1330</v>
      </c>
      <c r="N628">
        <v>1</v>
      </c>
      <c r="O628">
        <v>47</v>
      </c>
      <c r="P628">
        <v>178</v>
      </c>
      <c r="Q628">
        <v>450</v>
      </c>
      <c r="R628">
        <v>425</v>
      </c>
      <c r="S628">
        <v>229</v>
      </c>
      <c r="T628">
        <v>7.5188000000000002E-4</v>
      </c>
      <c r="U628">
        <v>3.5338346E-2</v>
      </c>
      <c r="V628">
        <v>0.13383458600000001</v>
      </c>
      <c r="W628">
        <v>0.33834586500000002</v>
      </c>
      <c r="X628">
        <v>0.31954887199999998</v>
      </c>
      <c r="Y628">
        <v>0.17218045100000001</v>
      </c>
      <c r="Z628">
        <v>1</v>
      </c>
      <c r="AA628">
        <v>7</v>
      </c>
      <c r="AB628">
        <v>38</v>
      </c>
      <c r="AC628">
        <v>99</v>
      </c>
      <c r="AD628">
        <v>170</v>
      </c>
      <c r="AE628">
        <v>239</v>
      </c>
      <c r="AF628">
        <v>174</v>
      </c>
      <c r="AG628">
        <v>220</v>
      </c>
      <c r="AH628">
        <v>382</v>
      </c>
      <c r="AI628">
        <v>7.5188000000000002E-4</v>
      </c>
      <c r="AJ628">
        <v>5.2631580000000004E-3</v>
      </c>
      <c r="AK628">
        <v>2.8571428999999999E-2</v>
      </c>
      <c r="AL628">
        <v>7.4436089999999996E-2</v>
      </c>
      <c r="AM628">
        <v>0.127819549</v>
      </c>
      <c r="AN628">
        <v>0.17969924800000001</v>
      </c>
      <c r="AO628">
        <v>0.13082706799999999</v>
      </c>
      <c r="AP628">
        <v>0.165413534</v>
      </c>
      <c r="AQ628">
        <v>0.28721804499999998</v>
      </c>
      <c r="AR628">
        <v>3318</v>
      </c>
      <c r="AS628">
        <v>138</v>
      </c>
      <c r="AT628">
        <v>113</v>
      </c>
      <c r="AU628">
        <v>70</v>
      </c>
      <c r="AV628">
        <v>250</v>
      </c>
      <c r="AW628">
        <v>56</v>
      </c>
      <c r="AX628">
        <v>115</v>
      </c>
      <c r="AY628">
        <v>73</v>
      </c>
      <c r="AZ628">
        <v>108</v>
      </c>
      <c r="BA628">
        <v>78</v>
      </c>
      <c r="BB628">
        <v>467</v>
      </c>
      <c r="BC628">
        <v>793</v>
      </c>
      <c r="BD628">
        <v>327</v>
      </c>
      <c r="BE628">
        <v>428</v>
      </c>
      <c r="BF628">
        <v>218</v>
      </c>
      <c r="BG628">
        <v>49</v>
      </c>
      <c r="BH628">
        <v>35</v>
      </c>
      <c r="BI628">
        <v>44.1</v>
      </c>
      <c r="BJ628">
        <v>48</v>
      </c>
      <c r="BK628">
        <v>4.1591320000000001E-2</v>
      </c>
      <c r="BL628">
        <v>3.4056661000000002E-2</v>
      </c>
      <c r="BM628">
        <v>2.1097046000000001E-2</v>
      </c>
      <c r="BN628">
        <v>7.5346594000000003E-2</v>
      </c>
      <c r="BO628">
        <v>1.6877637000000001E-2</v>
      </c>
      <c r="BP628">
        <v>3.4659433000000003E-2</v>
      </c>
      <c r="BQ628">
        <v>2.2001205999999999E-2</v>
      </c>
      <c r="BR628">
        <v>3.2549728999999999E-2</v>
      </c>
      <c r="BS628">
        <v>2.3508136999999998E-2</v>
      </c>
      <c r="BT628">
        <v>0.140747438</v>
      </c>
      <c r="BU628">
        <v>0.238999397</v>
      </c>
      <c r="BV628">
        <v>9.8553345000000001E-2</v>
      </c>
      <c r="BW628">
        <v>0.128993369</v>
      </c>
      <c r="BX628">
        <v>6.570223E-2</v>
      </c>
      <c r="BY628">
        <v>1.4767931999999999E-2</v>
      </c>
      <c r="BZ628">
        <v>1.0548523000000001E-2</v>
      </c>
      <c r="CA628">
        <v>37</v>
      </c>
      <c r="CB628">
        <v>8</v>
      </c>
      <c r="CC628">
        <v>0</v>
      </c>
      <c r="CD628">
        <v>0</v>
      </c>
      <c r="CE628">
        <v>0.58730158700000001</v>
      </c>
      <c r="CF628">
        <v>0.126984127</v>
      </c>
      <c r="CG628" t="s">
        <v>157</v>
      </c>
      <c r="CH628" t="s">
        <v>2108</v>
      </c>
      <c r="CI628" t="s">
        <v>2100</v>
      </c>
      <c r="CJ628" t="s">
        <v>2101</v>
      </c>
      <c r="CK628" t="s">
        <v>2102</v>
      </c>
      <c r="CL628" t="s">
        <v>2109</v>
      </c>
    </row>
    <row r="629" spans="1:90">
      <c r="B629" t="s">
        <v>1736</v>
      </c>
      <c r="C629">
        <v>6825</v>
      </c>
      <c r="D629" t="s">
        <v>782</v>
      </c>
      <c r="E629">
        <v>1</v>
      </c>
      <c r="F629" t="s">
        <v>255</v>
      </c>
      <c r="G629" t="s">
        <v>135</v>
      </c>
      <c r="H629">
        <v>33</v>
      </c>
      <c r="I629" t="s">
        <v>228</v>
      </c>
      <c r="J629" t="s">
        <v>224</v>
      </c>
      <c r="K629">
        <v>89</v>
      </c>
      <c r="L629">
        <v>1009075.09</v>
      </c>
      <c r="M629">
        <v>2068</v>
      </c>
      <c r="N629">
        <v>4</v>
      </c>
      <c r="O629">
        <v>271</v>
      </c>
      <c r="P629">
        <v>625</v>
      </c>
      <c r="Q629">
        <v>500</v>
      </c>
      <c r="R629">
        <v>380</v>
      </c>
      <c r="S629">
        <v>288</v>
      </c>
      <c r="T629">
        <v>1.934236E-3</v>
      </c>
      <c r="U629">
        <v>0.13104448699999999</v>
      </c>
      <c r="V629">
        <v>0.30222437099999999</v>
      </c>
      <c r="W629">
        <v>0.24177949700000001</v>
      </c>
      <c r="X629">
        <v>0.183752418</v>
      </c>
      <c r="Y629">
        <v>0.13926499000000001</v>
      </c>
      <c r="Z629">
        <v>10</v>
      </c>
      <c r="AA629">
        <v>62</v>
      </c>
      <c r="AB629">
        <v>226</v>
      </c>
      <c r="AC629">
        <v>438</v>
      </c>
      <c r="AD629">
        <v>266</v>
      </c>
      <c r="AE629">
        <v>288</v>
      </c>
      <c r="AF629">
        <v>210</v>
      </c>
      <c r="AG629">
        <v>188</v>
      </c>
      <c r="AH629">
        <v>380</v>
      </c>
      <c r="AI629">
        <v>4.8355899999999999E-3</v>
      </c>
      <c r="AJ629">
        <v>2.9980658E-2</v>
      </c>
      <c r="AK629">
        <v>0.109284333</v>
      </c>
      <c r="AL629">
        <v>0.21179883899999999</v>
      </c>
      <c r="AM629">
        <v>0.12862669199999999</v>
      </c>
      <c r="AN629">
        <v>0.13926499000000001</v>
      </c>
      <c r="AO629">
        <v>0.101547389</v>
      </c>
      <c r="AP629">
        <v>9.0909090999999997E-2</v>
      </c>
      <c r="AQ629">
        <v>0.183752418</v>
      </c>
      <c r="AR629">
        <v>4724</v>
      </c>
      <c r="AS629">
        <v>223</v>
      </c>
      <c r="AT629">
        <v>114</v>
      </c>
      <c r="AU629">
        <v>87</v>
      </c>
      <c r="AV629">
        <v>277</v>
      </c>
      <c r="AW629">
        <v>65</v>
      </c>
      <c r="AX629">
        <v>167</v>
      </c>
      <c r="AY629">
        <v>97</v>
      </c>
      <c r="AZ629">
        <v>205</v>
      </c>
      <c r="BA629">
        <v>216</v>
      </c>
      <c r="BB629">
        <v>849</v>
      </c>
      <c r="BC629">
        <v>1013</v>
      </c>
      <c r="BD629">
        <v>308</v>
      </c>
      <c r="BE629">
        <v>525</v>
      </c>
      <c r="BF629">
        <v>376</v>
      </c>
      <c r="BG629">
        <v>126</v>
      </c>
      <c r="BH629">
        <v>76</v>
      </c>
      <c r="BI629">
        <v>44.2</v>
      </c>
      <c r="BJ629">
        <v>45</v>
      </c>
      <c r="BK629">
        <v>4.7205758E-2</v>
      </c>
      <c r="BL629">
        <v>2.4132091000000001E-2</v>
      </c>
      <c r="BM629">
        <v>1.8416596E-2</v>
      </c>
      <c r="BN629">
        <v>5.8636749000000002E-2</v>
      </c>
      <c r="BO629">
        <v>1.3759525999999999E-2</v>
      </c>
      <c r="BP629">
        <v>3.5351397E-2</v>
      </c>
      <c r="BQ629">
        <v>2.0533446E-2</v>
      </c>
      <c r="BR629">
        <v>4.3395428E-2</v>
      </c>
      <c r="BS629">
        <v>4.5723962999999999E-2</v>
      </c>
      <c r="BT629">
        <v>0.17972057599999999</v>
      </c>
      <c r="BU629">
        <v>0.214436918</v>
      </c>
      <c r="BV629">
        <v>6.5198984000000001E-2</v>
      </c>
      <c r="BW629">
        <v>0.111134632</v>
      </c>
      <c r="BX629">
        <v>7.9593565000000005E-2</v>
      </c>
      <c r="BY629">
        <v>2.6672312E-2</v>
      </c>
      <c r="BZ629">
        <v>1.6088061000000001E-2</v>
      </c>
      <c r="CA629">
        <v>24</v>
      </c>
      <c r="CB629">
        <v>11</v>
      </c>
      <c r="CC629">
        <v>28</v>
      </c>
      <c r="CD629">
        <v>0.31460674199999999</v>
      </c>
      <c r="CE629">
        <v>0.269662921</v>
      </c>
      <c r="CF629">
        <v>0.12359550599999999</v>
      </c>
      <c r="CG629" t="s">
        <v>162</v>
      </c>
      <c r="CH629" t="s">
        <v>2113</v>
      </c>
      <c r="CI629" t="s">
        <v>2111</v>
      </c>
      <c r="CJ629" t="s">
        <v>2114</v>
      </c>
      <c r="CK629" t="s">
        <v>2105</v>
      </c>
      <c r="CL629" t="s">
        <v>2112</v>
      </c>
    </row>
    <row r="630" spans="1:90">
      <c r="A630" s="1">
        <v>43963</v>
      </c>
      <c r="B630" t="s">
        <v>1737</v>
      </c>
      <c r="C630">
        <v>2342</v>
      </c>
      <c r="D630" t="s">
        <v>864</v>
      </c>
      <c r="E630">
        <v>1</v>
      </c>
      <c r="F630" t="s">
        <v>253</v>
      </c>
      <c r="G630" t="s">
        <v>145</v>
      </c>
      <c r="H630">
        <v>39</v>
      </c>
      <c r="I630" t="s">
        <v>228</v>
      </c>
      <c r="J630" t="s">
        <v>218</v>
      </c>
      <c r="K630">
        <v>123</v>
      </c>
      <c r="L630">
        <v>1045970</v>
      </c>
      <c r="M630">
        <v>2374</v>
      </c>
      <c r="N630">
        <v>3</v>
      </c>
      <c r="O630">
        <v>299</v>
      </c>
      <c r="P630">
        <v>682</v>
      </c>
      <c r="Q630">
        <v>735</v>
      </c>
      <c r="R630">
        <v>481</v>
      </c>
      <c r="S630">
        <v>174</v>
      </c>
      <c r="T630">
        <v>1.26369E-3</v>
      </c>
      <c r="U630">
        <v>0.12594776699999999</v>
      </c>
      <c r="V630">
        <v>0.28727885399999997</v>
      </c>
      <c r="W630">
        <v>0.30960404400000002</v>
      </c>
      <c r="X630">
        <v>0.20261162599999999</v>
      </c>
      <c r="Y630">
        <v>7.3294019000000002E-2</v>
      </c>
      <c r="Z630">
        <v>9</v>
      </c>
      <c r="AA630">
        <v>75</v>
      </c>
      <c r="AB630">
        <v>250</v>
      </c>
      <c r="AC630">
        <v>466</v>
      </c>
      <c r="AD630">
        <v>404</v>
      </c>
      <c r="AE630">
        <v>414</v>
      </c>
      <c r="AF630">
        <v>276</v>
      </c>
      <c r="AG630">
        <v>232</v>
      </c>
      <c r="AH630">
        <v>248</v>
      </c>
      <c r="AI630">
        <v>3.7910700000000001E-3</v>
      </c>
      <c r="AJ630">
        <v>3.1592249000000003E-2</v>
      </c>
      <c r="AK630">
        <v>0.105307498</v>
      </c>
      <c r="AL630">
        <v>0.19629317600000001</v>
      </c>
      <c r="AM630">
        <v>0.17017691700000001</v>
      </c>
      <c r="AN630">
        <v>0.17438921700000001</v>
      </c>
      <c r="AO630">
        <v>0.116259478</v>
      </c>
      <c r="AP630">
        <v>9.7725357999999998E-2</v>
      </c>
      <c r="AQ630">
        <v>0.104465038</v>
      </c>
      <c r="AR630">
        <v>5672</v>
      </c>
      <c r="AS630">
        <v>370</v>
      </c>
      <c r="AT630">
        <v>192</v>
      </c>
      <c r="AU630">
        <v>94</v>
      </c>
      <c r="AV630">
        <v>311</v>
      </c>
      <c r="AW630">
        <v>56</v>
      </c>
      <c r="AX630">
        <v>114</v>
      </c>
      <c r="AY630">
        <v>95</v>
      </c>
      <c r="AZ630">
        <v>252</v>
      </c>
      <c r="BA630">
        <v>259</v>
      </c>
      <c r="BB630">
        <v>1255</v>
      </c>
      <c r="BC630">
        <v>1238</v>
      </c>
      <c r="BD630">
        <v>404</v>
      </c>
      <c r="BE630">
        <v>546</v>
      </c>
      <c r="BF630">
        <v>360</v>
      </c>
      <c r="BG630">
        <v>82</v>
      </c>
      <c r="BH630">
        <v>44</v>
      </c>
      <c r="BI630">
        <v>41.7</v>
      </c>
      <c r="BJ630">
        <v>43</v>
      </c>
      <c r="BK630">
        <v>6.5232722000000007E-2</v>
      </c>
      <c r="BL630">
        <v>3.3850494000000002E-2</v>
      </c>
      <c r="BM630">
        <v>1.6572638000000001E-2</v>
      </c>
      <c r="BN630">
        <v>5.4830747999999999E-2</v>
      </c>
      <c r="BO630">
        <v>9.8730610000000007E-3</v>
      </c>
      <c r="BP630">
        <v>2.0098731000000002E-2</v>
      </c>
      <c r="BQ630">
        <v>1.6748941999999999E-2</v>
      </c>
      <c r="BR630">
        <v>4.4428772999999998E-2</v>
      </c>
      <c r="BS630">
        <v>4.5662906000000003E-2</v>
      </c>
      <c r="BT630">
        <v>0.221262341</v>
      </c>
      <c r="BU630">
        <v>0.21826516200000001</v>
      </c>
      <c r="BV630">
        <v>7.1227079999999998E-2</v>
      </c>
      <c r="BW630">
        <v>9.6262341000000001E-2</v>
      </c>
      <c r="BX630">
        <v>6.3469676000000003E-2</v>
      </c>
      <c r="BY630">
        <v>1.4456982E-2</v>
      </c>
      <c r="BZ630">
        <v>7.7574050000000002E-3</v>
      </c>
      <c r="CA630">
        <v>53</v>
      </c>
      <c r="CB630">
        <v>14</v>
      </c>
      <c r="CC630">
        <v>20</v>
      </c>
      <c r="CD630">
        <v>0.162601626</v>
      </c>
      <c r="CE630">
        <v>0.43089430899999998</v>
      </c>
      <c r="CF630">
        <v>0.113821138</v>
      </c>
      <c r="CG630" t="s">
        <v>158</v>
      </c>
      <c r="CH630" t="s">
        <v>2099</v>
      </c>
      <c r="CI630" t="s">
        <v>2100</v>
      </c>
      <c r="CJ630" t="s">
        <v>2101</v>
      </c>
      <c r="CK630" t="s">
        <v>2102</v>
      </c>
      <c r="CL630" t="s">
        <v>2103</v>
      </c>
    </row>
    <row r="631" spans="1:90">
      <c r="A631" s="1">
        <v>43977</v>
      </c>
      <c r="B631" t="s">
        <v>1738</v>
      </c>
      <c r="C631">
        <v>2342</v>
      </c>
      <c r="D631" t="s">
        <v>476</v>
      </c>
      <c r="E631">
        <v>1</v>
      </c>
      <c r="F631" t="s">
        <v>253</v>
      </c>
      <c r="G631" t="s">
        <v>38</v>
      </c>
      <c r="H631">
        <v>28</v>
      </c>
      <c r="I631" t="s">
        <v>201</v>
      </c>
      <c r="J631" t="s">
        <v>189</v>
      </c>
      <c r="K631">
        <v>308</v>
      </c>
      <c r="L631">
        <v>200876.01620000001</v>
      </c>
      <c r="M631">
        <v>4676</v>
      </c>
      <c r="N631">
        <v>23</v>
      </c>
      <c r="O631">
        <v>1105</v>
      </c>
      <c r="P631">
        <v>1894</v>
      </c>
      <c r="Q631">
        <v>986</v>
      </c>
      <c r="R631">
        <v>515</v>
      </c>
      <c r="S631">
        <v>153</v>
      </c>
      <c r="T631">
        <v>4.9187340000000001E-3</v>
      </c>
      <c r="U631">
        <v>0.236313088</v>
      </c>
      <c r="V631">
        <v>0.40504704899999999</v>
      </c>
      <c r="W631">
        <v>0.210863986</v>
      </c>
      <c r="X631">
        <v>0.110136869</v>
      </c>
      <c r="Y631">
        <v>3.2720274000000001E-2</v>
      </c>
      <c r="Z631">
        <v>94</v>
      </c>
      <c r="AA631">
        <v>294</v>
      </c>
      <c r="AB631">
        <v>818</v>
      </c>
      <c r="AC631">
        <v>1419</v>
      </c>
      <c r="AD631">
        <v>662</v>
      </c>
      <c r="AE631">
        <v>534</v>
      </c>
      <c r="AF631">
        <v>345</v>
      </c>
      <c r="AG631">
        <v>236</v>
      </c>
      <c r="AH631">
        <v>274</v>
      </c>
      <c r="AI631">
        <v>2.0102651999999999E-2</v>
      </c>
      <c r="AJ631">
        <v>6.2874251000000006E-2</v>
      </c>
      <c r="AK631">
        <v>0.17493584300000001</v>
      </c>
      <c r="AL631">
        <v>0.30346450000000003</v>
      </c>
      <c r="AM631">
        <v>0.14157399500000001</v>
      </c>
      <c r="AN631">
        <v>0.114200171</v>
      </c>
      <c r="AO631">
        <v>7.3781008999999995E-2</v>
      </c>
      <c r="AP631">
        <v>5.0470488000000001E-2</v>
      </c>
      <c r="AQ631">
        <v>5.8597092000000003E-2</v>
      </c>
      <c r="AR631">
        <v>9195</v>
      </c>
      <c r="AS631">
        <v>367</v>
      </c>
      <c r="AT631">
        <v>157</v>
      </c>
      <c r="AU631">
        <v>84</v>
      </c>
      <c r="AV631">
        <v>297</v>
      </c>
      <c r="AW631">
        <v>57</v>
      </c>
      <c r="AX631">
        <v>141</v>
      </c>
      <c r="AY631">
        <v>180</v>
      </c>
      <c r="AZ631">
        <v>517</v>
      </c>
      <c r="BA631">
        <v>659</v>
      </c>
      <c r="BB631">
        <v>1687</v>
      </c>
      <c r="BC631">
        <v>1842</v>
      </c>
      <c r="BD631">
        <v>696</v>
      </c>
      <c r="BE631">
        <v>1130</v>
      </c>
      <c r="BF631">
        <v>790</v>
      </c>
      <c r="BG631">
        <v>344</v>
      </c>
      <c r="BH631">
        <v>247</v>
      </c>
      <c r="BI631">
        <v>47.5</v>
      </c>
      <c r="BJ631">
        <v>48</v>
      </c>
      <c r="BK631">
        <v>3.9912995999999999E-2</v>
      </c>
      <c r="BL631">
        <v>1.7074497000000001E-2</v>
      </c>
      <c r="BM631">
        <v>9.1354000000000001E-3</v>
      </c>
      <c r="BN631">
        <v>3.2300163E-2</v>
      </c>
      <c r="BO631">
        <v>6.1990209999999999E-3</v>
      </c>
      <c r="BP631">
        <v>1.5334421000000001E-2</v>
      </c>
      <c r="BQ631">
        <v>1.9575855999999999E-2</v>
      </c>
      <c r="BR631">
        <v>5.6226209999999999E-2</v>
      </c>
      <c r="BS631">
        <v>7.1669386000000002E-2</v>
      </c>
      <c r="BT631">
        <v>0.18346927699999999</v>
      </c>
      <c r="BU631">
        <v>0.200326264</v>
      </c>
      <c r="BV631">
        <v>7.5693311999999999E-2</v>
      </c>
      <c r="BW631">
        <v>0.122892877</v>
      </c>
      <c r="BX631">
        <v>8.5916258999999995E-2</v>
      </c>
      <c r="BY631">
        <v>3.7411636999999998E-2</v>
      </c>
      <c r="BZ631">
        <v>2.6862424999999999E-2</v>
      </c>
      <c r="CA631">
        <v>27</v>
      </c>
      <c r="CB631">
        <v>37</v>
      </c>
      <c r="CC631">
        <v>196</v>
      </c>
      <c r="CD631">
        <v>0.63636363600000001</v>
      </c>
      <c r="CE631">
        <v>8.7662338000000006E-2</v>
      </c>
      <c r="CF631">
        <v>0.12012987</v>
      </c>
      <c r="CG631" t="s">
        <v>158</v>
      </c>
      <c r="CH631" t="s">
        <v>2099</v>
      </c>
      <c r="CI631" t="s">
        <v>2100</v>
      </c>
      <c r="CJ631" t="s">
        <v>2101</v>
      </c>
      <c r="CK631" t="s">
        <v>2102</v>
      </c>
      <c r="CL631" t="s">
        <v>2103</v>
      </c>
    </row>
    <row r="632" spans="1:90">
      <c r="A632" s="1">
        <v>43979</v>
      </c>
      <c r="B632" t="s">
        <v>1739</v>
      </c>
      <c r="C632">
        <v>5422</v>
      </c>
      <c r="D632" t="s">
        <v>978</v>
      </c>
      <c r="E632">
        <v>1</v>
      </c>
      <c r="F632" t="s">
        <v>255</v>
      </c>
      <c r="G632" t="s">
        <v>150</v>
      </c>
      <c r="H632">
        <v>29</v>
      </c>
      <c r="I632" t="s">
        <v>228</v>
      </c>
      <c r="J632" t="s">
        <v>212</v>
      </c>
      <c r="K632">
        <v>105</v>
      </c>
      <c r="L632">
        <v>1389216.7709999999</v>
      </c>
      <c r="M632">
        <v>1870</v>
      </c>
      <c r="N632">
        <v>4</v>
      </c>
      <c r="O632">
        <v>99</v>
      </c>
      <c r="P632">
        <v>321</v>
      </c>
      <c r="Q632">
        <v>401</v>
      </c>
      <c r="R632">
        <v>470</v>
      </c>
      <c r="S632">
        <v>575</v>
      </c>
      <c r="T632">
        <v>2.1390369999999999E-3</v>
      </c>
      <c r="U632">
        <v>5.2941176E-2</v>
      </c>
      <c r="V632">
        <v>0.171657754</v>
      </c>
      <c r="W632">
        <v>0.214438503</v>
      </c>
      <c r="X632">
        <v>0.25133689799999998</v>
      </c>
      <c r="Y632">
        <v>0.30748663100000001</v>
      </c>
      <c r="Z632">
        <v>7</v>
      </c>
      <c r="AA632">
        <v>27</v>
      </c>
      <c r="AB632">
        <v>98</v>
      </c>
      <c r="AC632">
        <v>223</v>
      </c>
      <c r="AD632">
        <v>174</v>
      </c>
      <c r="AE632">
        <v>228</v>
      </c>
      <c r="AF632">
        <v>193</v>
      </c>
      <c r="AG632">
        <v>249</v>
      </c>
      <c r="AH632">
        <v>671</v>
      </c>
      <c r="AI632">
        <v>3.743316E-3</v>
      </c>
      <c r="AJ632">
        <v>1.4438503E-2</v>
      </c>
      <c r="AK632">
        <v>5.2406416999999997E-2</v>
      </c>
      <c r="AL632">
        <v>0.119251337</v>
      </c>
      <c r="AM632">
        <v>9.3048127999999994E-2</v>
      </c>
      <c r="AN632">
        <v>0.121925134</v>
      </c>
      <c r="AO632">
        <v>0.10320855600000001</v>
      </c>
      <c r="AP632">
        <v>0.13315508000000001</v>
      </c>
      <c r="AQ632">
        <v>0.35882352899999997</v>
      </c>
      <c r="AR632">
        <v>5004</v>
      </c>
      <c r="AS632">
        <v>312</v>
      </c>
      <c r="AT632">
        <v>205</v>
      </c>
      <c r="AU632">
        <v>155</v>
      </c>
      <c r="AV632">
        <v>424</v>
      </c>
      <c r="AW632">
        <v>73</v>
      </c>
      <c r="AX632">
        <v>115</v>
      </c>
      <c r="AY632">
        <v>94</v>
      </c>
      <c r="AZ632">
        <v>189</v>
      </c>
      <c r="BA632">
        <v>179</v>
      </c>
      <c r="BB632">
        <v>918</v>
      </c>
      <c r="BC632">
        <v>1199</v>
      </c>
      <c r="BD632">
        <v>331</v>
      </c>
      <c r="BE632">
        <v>361</v>
      </c>
      <c r="BF632">
        <v>309</v>
      </c>
      <c r="BG632">
        <v>95</v>
      </c>
      <c r="BH632">
        <v>45</v>
      </c>
      <c r="BI632">
        <v>40.200000000000003</v>
      </c>
      <c r="BJ632">
        <v>43</v>
      </c>
      <c r="BK632">
        <v>6.2350120000000002E-2</v>
      </c>
      <c r="BL632">
        <v>4.0967226000000002E-2</v>
      </c>
      <c r="BM632">
        <v>3.0975220000000001E-2</v>
      </c>
      <c r="BN632">
        <v>8.4732214E-2</v>
      </c>
      <c r="BO632">
        <v>1.4588329000000001E-2</v>
      </c>
      <c r="BP632">
        <v>2.2981615E-2</v>
      </c>
      <c r="BQ632">
        <v>1.8784972E-2</v>
      </c>
      <c r="BR632">
        <v>3.7769784000000001E-2</v>
      </c>
      <c r="BS632">
        <v>3.5771382999999997E-2</v>
      </c>
      <c r="BT632">
        <v>0.18345323699999999</v>
      </c>
      <c r="BU632">
        <v>0.23960831299999999</v>
      </c>
      <c r="BV632">
        <v>6.6147081999999996E-2</v>
      </c>
      <c r="BW632">
        <v>7.2142286E-2</v>
      </c>
      <c r="BX632">
        <v>6.1750600000000003E-2</v>
      </c>
      <c r="BY632">
        <v>1.8984812E-2</v>
      </c>
      <c r="BZ632">
        <v>8.9928060000000008E-3</v>
      </c>
      <c r="CA632">
        <v>38</v>
      </c>
      <c r="CB632">
        <v>9</v>
      </c>
      <c r="CC632">
        <v>30</v>
      </c>
      <c r="CD632">
        <v>0.28571428599999998</v>
      </c>
      <c r="CE632">
        <v>0.36190476199999999</v>
      </c>
      <c r="CF632">
        <v>8.5714286000000001E-2</v>
      </c>
      <c r="CG632" t="s">
        <v>164</v>
      </c>
      <c r="CH632" t="s">
        <v>2108</v>
      </c>
      <c r="CI632" t="s">
        <v>2104</v>
      </c>
      <c r="CJ632" t="s">
        <v>2101</v>
      </c>
      <c r="CK632" t="s">
        <v>2105</v>
      </c>
      <c r="CL632" t="s">
        <v>2109</v>
      </c>
    </row>
    <row r="633" spans="1:90">
      <c r="A633" s="1">
        <v>43981</v>
      </c>
      <c r="B633" t="s">
        <v>1740</v>
      </c>
      <c r="C633">
        <v>6825</v>
      </c>
      <c r="D633" t="s">
        <v>795</v>
      </c>
      <c r="E633">
        <v>1</v>
      </c>
      <c r="F633" t="s">
        <v>255</v>
      </c>
      <c r="G633" t="s">
        <v>141</v>
      </c>
      <c r="H633">
        <v>30</v>
      </c>
      <c r="I633" t="s">
        <v>228</v>
      </c>
      <c r="J633" t="s">
        <v>224</v>
      </c>
      <c r="K633">
        <v>186</v>
      </c>
      <c r="L633">
        <v>625672.39780000004</v>
      </c>
      <c r="M633">
        <v>3509</v>
      </c>
      <c r="N633">
        <v>6</v>
      </c>
      <c r="O633">
        <v>170</v>
      </c>
      <c r="P633">
        <v>539</v>
      </c>
      <c r="Q633">
        <v>1191</v>
      </c>
      <c r="R633">
        <v>1098</v>
      </c>
      <c r="S633">
        <v>505</v>
      </c>
      <c r="T633">
        <v>1.709889E-3</v>
      </c>
      <c r="U633">
        <v>4.8446850999999999E-2</v>
      </c>
      <c r="V633">
        <v>0.15360501600000001</v>
      </c>
      <c r="W633">
        <v>0.339412938</v>
      </c>
      <c r="X633">
        <v>0.31290966100000001</v>
      </c>
      <c r="Y633">
        <v>0.14391564500000001</v>
      </c>
      <c r="Z633">
        <v>4</v>
      </c>
      <c r="AA633">
        <v>49</v>
      </c>
      <c r="AB633">
        <v>114</v>
      </c>
      <c r="AC633">
        <v>345</v>
      </c>
      <c r="AD633">
        <v>573</v>
      </c>
      <c r="AE633">
        <v>636</v>
      </c>
      <c r="AF633">
        <v>531</v>
      </c>
      <c r="AG633">
        <v>474</v>
      </c>
      <c r="AH633">
        <v>783</v>
      </c>
      <c r="AI633">
        <v>1.1399260000000001E-3</v>
      </c>
      <c r="AJ633">
        <v>1.3964092000000001E-2</v>
      </c>
      <c r="AK633">
        <v>3.2487887999999999E-2</v>
      </c>
      <c r="AL633">
        <v>9.8318609000000001E-2</v>
      </c>
      <c r="AM633">
        <v>0.16329438600000001</v>
      </c>
      <c r="AN633">
        <v>0.18124821899999999</v>
      </c>
      <c r="AO633">
        <v>0.15132516400000001</v>
      </c>
      <c r="AP633">
        <v>0.13508122</v>
      </c>
      <c r="AQ633">
        <v>0.22314049599999999</v>
      </c>
      <c r="AR633">
        <v>8991</v>
      </c>
      <c r="AS633">
        <v>418</v>
      </c>
      <c r="AT633">
        <v>305</v>
      </c>
      <c r="AU633">
        <v>222</v>
      </c>
      <c r="AV633">
        <v>597</v>
      </c>
      <c r="AW633">
        <v>147</v>
      </c>
      <c r="AX633">
        <v>271</v>
      </c>
      <c r="AY633">
        <v>185</v>
      </c>
      <c r="AZ633">
        <v>381</v>
      </c>
      <c r="BA633">
        <v>318</v>
      </c>
      <c r="BB633">
        <v>1421</v>
      </c>
      <c r="BC633">
        <v>2071</v>
      </c>
      <c r="BD633">
        <v>679</v>
      </c>
      <c r="BE633">
        <v>999</v>
      </c>
      <c r="BF633">
        <v>748</v>
      </c>
      <c r="BG633">
        <v>165</v>
      </c>
      <c r="BH633">
        <v>64</v>
      </c>
      <c r="BI633">
        <v>43.4</v>
      </c>
      <c r="BJ633">
        <v>46</v>
      </c>
      <c r="BK633">
        <v>4.6490934999999997E-2</v>
      </c>
      <c r="BL633">
        <v>3.3922811999999997E-2</v>
      </c>
      <c r="BM633">
        <v>2.4691358E-2</v>
      </c>
      <c r="BN633">
        <v>6.6399733000000002E-2</v>
      </c>
      <c r="BO633">
        <v>1.6349683E-2</v>
      </c>
      <c r="BP633">
        <v>3.0141252E-2</v>
      </c>
      <c r="BQ633">
        <v>2.0576132E-2</v>
      </c>
      <c r="BR633">
        <v>4.2375708999999998E-2</v>
      </c>
      <c r="BS633">
        <v>3.5368702000000002E-2</v>
      </c>
      <c r="BT633">
        <v>0.158046936</v>
      </c>
      <c r="BU633">
        <v>0.230341453</v>
      </c>
      <c r="BV633">
        <v>7.5519963999999995E-2</v>
      </c>
      <c r="BW633">
        <v>0.111111111</v>
      </c>
      <c r="BX633">
        <v>8.3194304999999996E-2</v>
      </c>
      <c r="BY633">
        <v>1.8351685E-2</v>
      </c>
      <c r="BZ633">
        <v>7.1182290000000002E-3</v>
      </c>
      <c r="CA633">
        <v>95</v>
      </c>
      <c r="CB633">
        <v>53</v>
      </c>
      <c r="CC633">
        <v>6</v>
      </c>
      <c r="CD633">
        <v>3.2258065000000002E-2</v>
      </c>
      <c r="CE633">
        <v>0.51075268799999995</v>
      </c>
      <c r="CF633">
        <v>0.28494623699999999</v>
      </c>
      <c r="CG633" t="s">
        <v>162</v>
      </c>
      <c r="CH633" t="s">
        <v>2113</v>
      </c>
      <c r="CI633" t="s">
        <v>2111</v>
      </c>
      <c r="CJ633" t="s">
        <v>2114</v>
      </c>
      <c r="CK633" t="s">
        <v>2105</v>
      </c>
      <c r="CL633" t="s">
        <v>2112</v>
      </c>
    </row>
    <row r="634" spans="1:90">
      <c r="A634" s="1">
        <v>43970</v>
      </c>
      <c r="B634" t="s">
        <v>1741</v>
      </c>
      <c r="C634">
        <v>2342</v>
      </c>
      <c r="D634" t="s">
        <v>405</v>
      </c>
      <c r="E634">
        <v>1</v>
      </c>
      <c r="F634" t="s">
        <v>253</v>
      </c>
      <c r="G634" t="s">
        <v>80</v>
      </c>
      <c r="H634">
        <v>40</v>
      </c>
      <c r="I634" t="s">
        <v>201</v>
      </c>
      <c r="J634" t="s">
        <v>175</v>
      </c>
      <c r="K634">
        <v>85</v>
      </c>
      <c r="L634">
        <v>193504.6471</v>
      </c>
      <c r="M634">
        <v>2697</v>
      </c>
      <c r="N634">
        <v>4</v>
      </c>
      <c r="O634">
        <v>456</v>
      </c>
      <c r="P634">
        <v>621</v>
      </c>
      <c r="Q634">
        <v>1451</v>
      </c>
      <c r="R634">
        <v>145</v>
      </c>
      <c r="S634">
        <v>20</v>
      </c>
      <c r="T634">
        <v>1.4831289999999999E-3</v>
      </c>
      <c r="U634">
        <v>0.169076752</v>
      </c>
      <c r="V634">
        <v>0.23025583999999999</v>
      </c>
      <c r="W634">
        <v>0.53800519099999999</v>
      </c>
      <c r="X634">
        <v>5.3763441000000002E-2</v>
      </c>
      <c r="Y634">
        <v>7.415647E-3</v>
      </c>
      <c r="Z634">
        <v>10</v>
      </c>
      <c r="AA634">
        <v>42</v>
      </c>
      <c r="AB634">
        <v>432</v>
      </c>
      <c r="AC634">
        <v>495</v>
      </c>
      <c r="AD634">
        <v>914</v>
      </c>
      <c r="AE634">
        <v>587</v>
      </c>
      <c r="AF634">
        <v>156</v>
      </c>
      <c r="AG634">
        <v>33</v>
      </c>
      <c r="AH634">
        <v>28</v>
      </c>
      <c r="AI634">
        <v>3.7078240000000002E-3</v>
      </c>
      <c r="AJ634">
        <v>1.5572859E-2</v>
      </c>
      <c r="AK634">
        <v>0.160177976</v>
      </c>
      <c r="AL634">
        <v>0.18353726400000001</v>
      </c>
      <c r="AM634">
        <v>0.33889506899999999</v>
      </c>
      <c r="AN634">
        <v>0.21764923999999999</v>
      </c>
      <c r="AO634">
        <v>5.7842047000000001E-2</v>
      </c>
      <c r="AP634">
        <v>1.2235818000000001E-2</v>
      </c>
      <c r="AQ634">
        <v>1.0381906E-2</v>
      </c>
      <c r="AR634">
        <v>6388</v>
      </c>
      <c r="AS634">
        <v>495</v>
      </c>
      <c r="AT634">
        <v>289</v>
      </c>
      <c r="AU634">
        <v>168</v>
      </c>
      <c r="AV634">
        <v>459</v>
      </c>
      <c r="AW634">
        <v>76</v>
      </c>
      <c r="AX634">
        <v>164</v>
      </c>
      <c r="AY634">
        <v>205</v>
      </c>
      <c r="AZ634">
        <v>437</v>
      </c>
      <c r="BA634">
        <v>422</v>
      </c>
      <c r="BB634">
        <v>1208</v>
      </c>
      <c r="BC634">
        <v>1109</v>
      </c>
      <c r="BD634">
        <v>259</v>
      </c>
      <c r="BE634">
        <v>502</v>
      </c>
      <c r="BF634">
        <v>454</v>
      </c>
      <c r="BG634">
        <v>94</v>
      </c>
      <c r="BH634">
        <v>47</v>
      </c>
      <c r="BI634">
        <v>37.5</v>
      </c>
      <c r="BJ634">
        <v>36</v>
      </c>
      <c r="BK634">
        <v>7.7489041999999994E-2</v>
      </c>
      <c r="BL634">
        <v>4.5241076999999998E-2</v>
      </c>
      <c r="BM634">
        <v>2.6299310999999999E-2</v>
      </c>
      <c r="BN634">
        <v>7.1853475E-2</v>
      </c>
      <c r="BO634">
        <v>1.1897306999999999E-2</v>
      </c>
      <c r="BP634">
        <v>2.5673136999999999E-2</v>
      </c>
      <c r="BQ634">
        <v>3.2091421000000002E-2</v>
      </c>
      <c r="BR634">
        <v>6.8409518000000002E-2</v>
      </c>
      <c r="BS634">
        <v>6.6061364999999997E-2</v>
      </c>
      <c r="BT634">
        <v>0.189104571</v>
      </c>
      <c r="BU634">
        <v>0.173606763</v>
      </c>
      <c r="BV634">
        <v>4.0544771E-2</v>
      </c>
      <c r="BW634">
        <v>7.8584846999999999E-2</v>
      </c>
      <c r="BX634">
        <v>7.1070757999999998E-2</v>
      </c>
      <c r="BY634">
        <v>1.4715091E-2</v>
      </c>
      <c r="BZ634">
        <v>7.3575450000000001E-3</v>
      </c>
      <c r="CA634">
        <v>0</v>
      </c>
      <c r="CB634">
        <v>22</v>
      </c>
      <c r="CC634">
        <v>3</v>
      </c>
      <c r="CD634">
        <v>3.5294117999999999E-2</v>
      </c>
      <c r="CE634">
        <v>0</v>
      </c>
      <c r="CF634">
        <v>0.258823529</v>
      </c>
      <c r="CG634" t="s">
        <v>158</v>
      </c>
      <c r="CH634" t="s">
        <v>2099</v>
      </c>
      <c r="CI634" t="s">
        <v>2100</v>
      </c>
      <c r="CJ634" t="s">
        <v>2101</v>
      </c>
      <c r="CK634" t="s">
        <v>2102</v>
      </c>
      <c r="CL634" t="s">
        <v>2103</v>
      </c>
    </row>
    <row r="635" spans="1:90">
      <c r="A635" s="1">
        <v>43957</v>
      </c>
      <c r="B635" t="s">
        <v>1742</v>
      </c>
      <c r="C635">
        <v>5422</v>
      </c>
      <c r="D635" t="s">
        <v>1101</v>
      </c>
      <c r="E635">
        <v>2</v>
      </c>
      <c r="F635" t="s">
        <v>253</v>
      </c>
      <c r="G635" t="s">
        <v>67</v>
      </c>
      <c r="H635">
        <v>31</v>
      </c>
      <c r="I635" t="s">
        <v>228</v>
      </c>
      <c r="J635" t="s">
        <v>214</v>
      </c>
      <c r="K635">
        <v>324</v>
      </c>
      <c r="L635">
        <v>462184.33020000003</v>
      </c>
      <c r="M635">
        <v>5001</v>
      </c>
      <c r="N635">
        <v>3</v>
      </c>
      <c r="O635">
        <v>623</v>
      </c>
      <c r="P635">
        <v>1470</v>
      </c>
      <c r="Q635">
        <v>2156</v>
      </c>
      <c r="R635">
        <v>555</v>
      </c>
      <c r="S635">
        <v>194</v>
      </c>
      <c r="T635">
        <v>5.9988000000000001E-4</v>
      </c>
      <c r="U635">
        <v>0.124575085</v>
      </c>
      <c r="V635">
        <v>0.29394121200000001</v>
      </c>
      <c r="W635">
        <v>0.43111377699999998</v>
      </c>
      <c r="X635">
        <v>0.110977804</v>
      </c>
      <c r="Y635">
        <v>3.8792241999999998E-2</v>
      </c>
      <c r="Z635">
        <v>14</v>
      </c>
      <c r="AA635">
        <v>107</v>
      </c>
      <c r="AB635">
        <v>638</v>
      </c>
      <c r="AC635">
        <v>1038</v>
      </c>
      <c r="AD635">
        <v>1187</v>
      </c>
      <c r="AE635">
        <v>1082</v>
      </c>
      <c r="AF635">
        <v>483</v>
      </c>
      <c r="AG635">
        <v>240</v>
      </c>
      <c r="AH635">
        <v>212</v>
      </c>
      <c r="AI635">
        <v>2.7994399999999998E-3</v>
      </c>
      <c r="AJ635">
        <v>2.1395720999999999E-2</v>
      </c>
      <c r="AK635">
        <v>0.12757448499999999</v>
      </c>
      <c r="AL635">
        <v>0.20755848800000001</v>
      </c>
      <c r="AM635">
        <v>0.23735252900000001</v>
      </c>
      <c r="AN635">
        <v>0.216356729</v>
      </c>
      <c r="AO635">
        <v>9.6580684E-2</v>
      </c>
      <c r="AP635">
        <v>4.7990402000000001E-2</v>
      </c>
      <c r="AQ635">
        <v>4.2391522000000001E-2</v>
      </c>
      <c r="AR635">
        <v>11771</v>
      </c>
      <c r="AS635">
        <v>999</v>
      </c>
      <c r="AT635">
        <v>448</v>
      </c>
      <c r="AU635">
        <v>266</v>
      </c>
      <c r="AV635">
        <v>634</v>
      </c>
      <c r="AW635">
        <v>128</v>
      </c>
      <c r="AX635">
        <v>225</v>
      </c>
      <c r="AY635">
        <v>199</v>
      </c>
      <c r="AZ635">
        <v>580</v>
      </c>
      <c r="BA635">
        <v>719</v>
      </c>
      <c r="BB635">
        <v>3069</v>
      </c>
      <c r="BC635">
        <v>2290</v>
      </c>
      <c r="BD635">
        <v>590</v>
      </c>
      <c r="BE635">
        <v>828</v>
      </c>
      <c r="BF635">
        <v>599</v>
      </c>
      <c r="BG635">
        <v>127</v>
      </c>
      <c r="BH635">
        <v>70</v>
      </c>
      <c r="BI635">
        <v>37.9</v>
      </c>
      <c r="BJ635">
        <v>38</v>
      </c>
      <c r="BK635">
        <v>8.4869595000000006E-2</v>
      </c>
      <c r="BL635">
        <v>3.8059638E-2</v>
      </c>
      <c r="BM635">
        <v>2.2597909999999999E-2</v>
      </c>
      <c r="BN635">
        <v>5.3861183999999999E-2</v>
      </c>
      <c r="BO635">
        <v>1.0874182E-2</v>
      </c>
      <c r="BP635">
        <v>1.9114774000000001E-2</v>
      </c>
      <c r="BQ635">
        <v>1.6905955E-2</v>
      </c>
      <c r="BR635">
        <v>4.9273639000000001E-2</v>
      </c>
      <c r="BS635">
        <v>6.1082321000000002E-2</v>
      </c>
      <c r="BT635">
        <v>0.26072551199999999</v>
      </c>
      <c r="BU635">
        <v>0.19454591800000001</v>
      </c>
      <c r="BV635">
        <v>5.0123184000000001E-2</v>
      </c>
      <c r="BW635">
        <v>7.0342367000000003E-2</v>
      </c>
      <c r="BX635">
        <v>5.0887775000000003E-2</v>
      </c>
      <c r="BY635">
        <v>1.0789228E-2</v>
      </c>
      <c r="BZ635">
        <v>5.9468180000000004E-3</v>
      </c>
      <c r="CA635">
        <v>35</v>
      </c>
      <c r="CB635">
        <v>76</v>
      </c>
      <c r="CC635">
        <v>104</v>
      </c>
      <c r="CD635">
        <v>0.32098765400000001</v>
      </c>
      <c r="CE635">
        <v>0.10802469100000001</v>
      </c>
      <c r="CF635">
        <v>0.234567901</v>
      </c>
      <c r="CG635" t="s">
        <v>164</v>
      </c>
      <c r="CH635" t="s">
        <v>2108</v>
      </c>
      <c r="CI635" t="s">
        <v>2104</v>
      </c>
      <c r="CJ635" t="s">
        <v>2101</v>
      </c>
      <c r="CK635" t="s">
        <v>2105</v>
      </c>
      <c r="CL635" t="s">
        <v>2109</v>
      </c>
    </row>
    <row r="636" spans="1:90">
      <c r="A636" s="1">
        <v>43952</v>
      </c>
      <c r="B636" t="s">
        <v>1743</v>
      </c>
      <c r="C636">
        <v>6825</v>
      </c>
      <c r="D636" t="s">
        <v>291</v>
      </c>
      <c r="E636">
        <v>1</v>
      </c>
      <c r="F636" t="s">
        <v>255</v>
      </c>
      <c r="G636" t="s">
        <v>59</v>
      </c>
      <c r="H636">
        <v>48</v>
      </c>
      <c r="I636" t="s">
        <v>201</v>
      </c>
      <c r="J636" t="s">
        <v>181</v>
      </c>
      <c r="K636">
        <v>169</v>
      </c>
      <c r="L636">
        <v>319601.52069999999</v>
      </c>
      <c r="M636">
        <v>2926</v>
      </c>
      <c r="N636">
        <v>4</v>
      </c>
      <c r="O636">
        <v>490</v>
      </c>
      <c r="P636">
        <v>668</v>
      </c>
      <c r="Q636">
        <v>1425</v>
      </c>
      <c r="R636">
        <v>227</v>
      </c>
      <c r="S636">
        <v>112</v>
      </c>
      <c r="T636">
        <v>1.3670539999999999E-3</v>
      </c>
      <c r="U636">
        <v>0.167464115</v>
      </c>
      <c r="V636">
        <v>0.22829801799999999</v>
      </c>
      <c r="W636">
        <v>0.48701298700000001</v>
      </c>
      <c r="X636">
        <v>7.7580313999999997E-2</v>
      </c>
      <c r="Y636">
        <v>3.8277512E-2</v>
      </c>
      <c r="Z636">
        <v>36</v>
      </c>
      <c r="AA636">
        <v>136</v>
      </c>
      <c r="AB636">
        <v>375</v>
      </c>
      <c r="AC636">
        <v>394</v>
      </c>
      <c r="AD636">
        <v>781</v>
      </c>
      <c r="AE636">
        <v>789</v>
      </c>
      <c r="AF636">
        <v>250</v>
      </c>
      <c r="AG636">
        <v>93</v>
      </c>
      <c r="AH636">
        <v>72</v>
      </c>
      <c r="AI636">
        <v>1.2303486000000001E-2</v>
      </c>
      <c r="AJ636">
        <v>4.6479835999999997E-2</v>
      </c>
      <c r="AK636">
        <v>0.128161312</v>
      </c>
      <c r="AL636">
        <v>0.13465481900000001</v>
      </c>
      <c r="AM636">
        <v>0.266917293</v>
      </c>
      <c r="AN636">
        <v>0.26965140100000001</v>
      </c>
      <c r="AO636">
        <v>8.5440874999999999E-2</v>
      </c>
      <c r="AP636">
        <v>3.1784004999999997E-2</v>
      </c>
      <c r="AQ636">
        <v>2.4606972000000001E-2</v>
      </c>
      <c r="AR636">
        <v>6854</v>
      </c>
      <c r="AS636">
        <v>510</v>
      </c>
      <c r="AT636">
        <v>244</v>
      </c>
      <c r="AU636">
        <v>147</v>
      </c>
      <c r="AV636">
        <v>369</v>
      </c>
      <c r="AW636">
        <v>74</v>
      </c>
      <c r="AX636">
        <v>150</v>
      </c>
      <c r="AY636">
        <v>177</v>
      </c>
      <c r="AZ636">
        <v>621</v>
      </c>
      <c r="BA636">
        <v>604</v>
      </c>
      <c r="BB636">
        <v>1545</v>
      </c>
      <c r="BC636">
        <v>1198</v>
      </c>
      <c r="BD636">
        <v>338</v>
      </c>
      <c r="BE636">
        <v>400</v>
      </c>
      <c r="BF636">
        <v>314</v>
      </c>
      <c r="BG636">
        <v>108</v>
      </c>
      <c r="BH636">
        <v>55</v>
      </c>
      <c r="BI636">
        <v>36.6</v>
      </c>
      <c r="BJ636">
        <v>34</v>
      </c>
      <c r="BK636">
        <v>7.4409104000000004E-2</v>
      </c>
      <c r="BL636">
        <v>3.5599649999999997E-2</v>
      </c>
      <c r="BM636">
        <v>2.1447330000000001E-2</v>
      </c>
      <c r="BN636">
        <v>5.3837175000000001E-2</v>
      </c>
      <c r="BO636">
        <v>1.0796615000000001E-2</v>
      </c>
      <c r="BP636">
        <v>2.1885030999999999E-2</v>
      </c>
      <c r="BQ636">
        <v>2.5824336E-2</v>
      </c>
      <c r="BR636">
        <v>9.0604027000000004E-2</v>
      </c>
      <c r="BS636">
        <v>8.8123723000000001E-2</v>
      </c>
      <c r="BT636">
        <v>0.22541581599999999</v>
      </c>
      <c r="BU636">
        <v>0.17478844499999999</v>
      </c>
      <c r="BV636">
        <v>4.9314269000000001E-2</v>
      </c>
      <c r="BW636">
        <v>5.8360082000000001E-2</v>
      </c>
      <c r="BX636">
        <v>4.5812664000000003E-2</v>
      </c>
      <c r="BY636">
        <v>1.5757222000000001E-2</v>
      </c>
      <c r="BZ636">
        <v>8.0245109999999998E-3</v>
      </c>
      <c r="CA636">
        <v>5</v>
      </c>
      <c r="CB636">
        <v>27</v>
      </c>
      <c r="CC636">
        <v>31</v>
      </c>
      <c r="CD636">
        <v>0.18343195300000001</v>
      </c>
      <c r="CE636">
        <v>2.9585798999999999E-2</v>
      </c>
      <c r="CF636">
        <v>0.15976331399999999</v>
      </c>
      <c r="CG636" t="s">
        <v>162</v>
      </c>
      <c r="CH636" t="s">
        <v>2113</v>
      </c>
      <c r="CI636" t="s">
        <v>2111</v>
      </c>
      <c r="CJ636" t="s">
        <v>2114</v>
      </c>
      <c r="CK636" t="s">
        <v>2105</v>
      </c>
      <c r="CL636" t="s">
        <v>2112</v>
      </c>
    </row>
    <row r="637" spans="1:90">
      <c r="A637" s="1">
        <v>43962</v>
      </c>
      <c r="B637" t="s">
        <v>1744</v>
      </c>
      <c r="C637">
        <v>2346</v>
      </c>
      <c r="D637" t="s">
        <v>259</v>
      </c>
      <c r="E637">
        <v>1</v>
      </c>
      <c r="F637" t="s">
        <v>255</v>
      </c>
      <c r="G637" t="s">
        <v>58</v>
      </c>
      <c r="H637">
        <v>29</v>
      </c>
      <c r="I637" t="s">
        <v>201</v>
      </c>
      <c r="J637" t="s">
        <v>211</v>
      </c>
      <c r="K637">
        <v>216</v>
      </c>
      <c r="L637">
        <v>319460.90279999998</v>
      </c>
      <c r="M637">
        <v>3422</v>
      </c>
      <c r="N637">
        <v>3</v>
      </c>
      <c r="O637">
        <v>165</v>
      </c>
      <c r="P637">
        <v>631</v>
      </c>
      <c r="Q637">
        <v>1540</v>
      </c>
      <c r="R637">
        <v>901</v>
      </c>
      <c r="S637">
        <v>182</v>
      </c>
      <c r="T637">
        <v>8.7668000000000002E-4</v>
      </c>
      <c r="U637">
        <v>4.8217416999999999E-2</v>
      </c>
      <c r="V637">
        <v>0.18439509100000001</v>
      </c>
      <c r="W637">
        <v>0.45002922299999998</v>
      </c>
      <c r="X637">
        <v>0.26329631799999997</v>
      </c>
      <c r="Y637">
        <v>5.3185271999999999E-2</v>
      </c>
      <c r="Z637">
        <v>2</v>
      </c>
      <c r="AA637">
        <v>59</v>
      </c>
      <c r="AB637">
        <v>122</v>
      </c>
      <c r="AC637">
        <v>418</v>
      </c>
      <c r="AD637">
        <v>760</v>
      </c>
      <c r="AE637">
        <v>795</v>
      </c>
      <c r="AF637">
        <v>515</v>
      </c>
      <c r="AG637">
        <v>390</v>
      </c>
      <c r="AH637">
        <v>361</v>
      </c>
      <c r="AI637">
        <v>5.8445399999999998E-4</v>
      </c>
      <c r="AJ637">
        <v>1.7241379000000001E-2</v>
      </c>
      <c r="AK637">
        <v>3.5651665999999999E-2</v>
      </c>
      <c r="AL637">
        <v>0.122150789</v>
      </c>
      <c r="AM637">
        <v>0.222092344</v>
      </c>
      <c r="AN637">
        <v>0.23232028099999999</v>
      </c>
      <c r="AO637">
        <v>0.15049678599999999</v>
      </c>
      <c r="AP637">
        <v>0.11396844</v>
      </c>
      <c r="AQ637">
        <v>0.10549386299999999</v>
      </c>
      <c r="AR637">
        <v>8454</v>
      </c>
      <c r="AS637">
        <v>486</v>
      </c>
      <c r="AT637">
        <v>267</v>
      </c>
      <c r="AU637">
        <v>177</v>
      </c>
      <c r="AV637">
        <v>587</v>
      </c>
      <c r="AW637">
        <v>115</v>
      </c>
      <c r="AX637">
        <v>232</v>
      </c>
      <c r="AY637">
        <v>196</v>
      </c>
      <c r="AZ637">
        <v>345</v>
      </c>
      <c r="BA637">
        <v>327</v>
      </c>
      <c r="BB637">
        <v>1650</v>
      </c>
      <c r="BC637">
        <v>1895</v>
      </c>
      <c r="BD637">
        <v>613</v>
      </c>
      <c r="BE637">
        <v>875</v>
      </c>
      <c r="BF637">
        <v>493</v>
      </c>
      <c r="BG637">
        <v>127</v>
      </c>
      <c r="BH637">
        <v>69</v>
      </c>
      <c r="BI637">
        <v>41.6</v>
      </c>
      <c r="BJ637">
        <v>43</v>
      </c>
      <c r="BK637">
        <v>5.7487580000000003E-2</v>
      </c>
      <c r="BL637">
        <v>3.1582683E-2</v>
      </c>
      <c r="BM637">
        <v>2.0936835000000001E-2</v>
      </c>
      <c r="BN637">
        <v>6.9434587000000006E-2</v>
      </c>
      <c r="BO637">
        <v>1.3603028E-2</v>
      </c>
      <c r="BP637">
        <v>2.7442630999999999E-2</v>
      </c>
      <c r="BQ637">
        <v>2.3184290999999999E-2</v>
      </c>
      <c r="BR637">
        <v>4.0809084000000002E-2</v>
      </c>
      <c r="BS637">
        <v>3.8679915000000002E-2</v>
      </c>
      <c r="BT637">
        <v>0.19517388199999999</v>
      </c>
      <c r="BU637">
        <v>0.224154247</v>
      </c>
      <c r="BV637">
        <v>7.2510054000000004E-2</v>
      </c>
      <c r="BW637">
        <v>0.103501301</v>
      </c>
      <c r="BX637">
        <v>5.831559E-2</v>
      </c>
      <c r="BY637">
        <v>1.5022475E-2</v>
      </c>
      <c r="BZ637">
        <v>8.161817E-3</v>
      </c>
      <c r="CA637">
        <v>67</v>
      </c>
      <c r="CB637">
        <v>77</v>
      </c>
      <c r="CC637">
        <v>12</v>
      </c>
      <c r="CD637">
        <v>5.5555555999999999E-2</v>
      </c>
      <c r="CE637">
        <v>0.31018518499999997</v>
      </c>
      <c r="CF637">
        <v>0.35648148099999999</v>
      </c>
      <c r="CG637" t="s">
        <v>159</v>
      </c>
      <c r="CH637" t="s">
        <v>2110</v>
      </c>
      <c r="CI637" t="s">
        <v>2111</v>
      </c>
      <c r="CJ637" t="s">
        <v>167</v>
      </c>
      <c r="CK637" t="s">
        <v>2102</v>
      </c>
      <c r="CL637" t="s">
        <v>2112</v>
      </c>
    </row>
    <row r="638" spans="1:90">
      <c r="A638" s="1">
        <v>43962</v>
      </c>
      <c r="B638" t="s">
        <v>1745</v>
      </c>
      <c r="C638">
        <v>1765</v>
      </c>
      <c r="D638" t="s">
        <v>501</v>
      </c>
      <c r="E638">
        <v>2</v>
      </c>
      <c r="F638" t="s">
        <v>255</v>
      </c>
      <c r="G638" t="s">
        <v>93</v>
      </c>
      <c r="H638">
        <v>28</v>
      </c>
      <c r="I638" t="s">
        <v>201</v>
      </c>
      <c r="J638" t="s">
        <v>175</v>
      </c>
      <c r="K638">
        <v>168</v>
      </c>
      <c r="L638">
        <v>252169.23209999999</v>
      </c>
      <c r="M638">
        <v>3182</v>
      </c>
      <c r="N638">
        <v>9</v>
      </c>
      <c r="O638">
        <v>286</v>
      </c>
      <c r="P638">
        <v>914</v>
      </c>
      <c r="Q638">
        <v>1693</v>
      </c>
      <c r="R638">
        <v>222</v>
      </c>
      <c r="S638">
        <v>58</v>
      </c>
      <c r="T638">
        <v>2.82841E-3</v>
      </c>
      <c r="U638">
        <v>8.9880578000000003E-2</v>
      </c>
      <c r="V638">
        <v>0.28724072899999997</v>
      </c>
      <c r="W638">
        <v>0.53205531100000003</v>
      </c>
      <c r="X638">
        <v>6.9767441999999999E-2</v>
      </c>
      <c r="Y638">
        <v>1.8227529999999999E-2</v>
      </c>
      <c r="Z638">
        <v>8</v>
      </c>
      <c r="AA638">
        <v>59</v>
      </c>
      <c r="AB638">
        <v>298</v>
      </c>
      <c r="AC638">
        <v>766</v>
      </c>
      <c r="AD638">
        <v>948</v>
      </c>
      <c r="AE638">
        <v>730</v>
      </c>
      <c r="AF638">
        <v>236</v>
      </c>
      <c r="AG638">
        <v>84</v>
      </c>
      <c r="AH638">
        <v>53</v>
      </c>
      <c r="AI638">
        <v>2.514142E-3</v>
      </c>
      <c r="AJ638">
        <v>1.8541798000000002E-2</v>
      </c>
      <c r="AK638">
        <v>9.3651790999999998E-2</v>
      </c>
      <c r="AL638">
        <v>0.240729101</v>
      </c>
      <c r="AM638">
        <v>0.29792583299999997</v>
      </c>
      <c r="AN638">
        <v>0.22941546199999999</v>
      </c>
      <c r="AO638">
        <v>7.4167189999999994E-2</v>
      </c>
      <c r="AP638">
        <v>2.6398491999999999E-2</v>
      </c>
      <c r="AQ638">
        <v>1.6656191000000001E-2</v>
      </c>
      <c r="AR638">
        <v>7339</v>
      </c>
      <c r="AS638">
        <v>580</v>
      </c>
      <c r="AT638">
        <v>304</v>
      </c>
      <c r="AU638">
        <v>176</v>
      </c>
      <c r="AV638">
        <v>450</v>
      </c>
      <c r="AW638">
        <v>97</v>
      </c>
      <c r="AX638">
        <v>188</v>
      </c>
      <c r="AY638">
        <v>188</v>
      </c>
      <c r="AZ638">
        <v>495</v>
      </c>
      <c r="BA638">
        <v>464</v>
      </c>
      <c r="BB638">
        <v>1280</v>
      </c>
      <c r="BC638">
        <v>1397</v>
      </c>
      <c r="BD638">
        <v>377</v>
      </c>
      <c r="BE638">
        <v>603</v>
      </c>
      <c r="BF638">
        <v>559</v>
      </c>
      <c r="BG638">
        <v>122</v>
      </c>
      <c r="BH638">
        <v>59</v>
      </c>
      <c r="BI638">
        <v>39.1</v>
      </c>
      <c r="BJ638">
        <v>39</v>
      </c>
      <c r="BK638">
        <v>7.9029841000000003E-2</v>
      </c>
      <c r="BL638">
        <v>4.1422537000000002E-2</v>
      </c>
      <c r="BM638">
        <v>2.3981468999999998E-2</v>
      </c>
      <c r="BN638">
        <v>6.1316256E-2</v>
      </c>
      <c r="BO638">
        <v>1.3217059999999999E-2</v>
      </c>
      <c r="BP638">
        <v>2.5616568999999999E-2</v>
      </c>
      <c r="BQ638">
        <v>2.5616568999999999E-2</v>
      </c>
      <c r="BR638">
        <v>6.7447881000000001E-2</v>
      </c>
      <c r="BS638">
        <v>6.3223872E-2</v>
      </c>
      <c r="BT638">
        <v>0.17441068300000001</v>
      </c>
      <c r="BU638">
        <v>0.19035290899999999</v>
      </c>
      <c r="BV638">
        <v>5.1369395999999998E-2</v>
      </c>
      <c r="BW638">
        <v>8.2163783000000004E-2</v>
      </c>
      <c r="BX638">
        <v>7.6168415000000003E-2</v>
      </c>
      <c r="BY638">
        <v>1.6623518E-2</v>
      </c>
      <c r="BZ638">
        <v>8.0392420000000003E-3</v>
      </c>
      <c r="CA638">
        <v>6</v>
      </c>
      <c r="CB638">
        <v>66</v>
      </c>
      <c r="CC638">
        <v>21</v>
      </c>
      <c r="CD638">
        <v>0.125</v>
      </c>
      <c r="CE638">
        <v>3.5714285999999998E-2</v>
      </c>
      <c r="CF638">
        <v>0.39285714300000002</v>
      </c>
      <c r="CG638" t="s">
        <v>157</v>
      </c>
      <c r="CH638" t="s">
        <v>2108</v>
      </c>
      <c r="CI638" t="s">
        <v>2100</v>
      </c>
      <c r="CJ638" t="s">
        <v>2101</v>
      </c>
      <c r="CK638" t="s">
        <v>2102</v>
      </c>
      <c r="CL638" t="s">
        <v>2109</v>
      </c>
    </row>
    <row r="639" spans="1:90">
      <c r="A639" s="1">
        <v>43967</v>
      </c>
      <c r="B639" t="s">
        <v>1746</v>
      </c>
      <c r="C639">
        <v>1765</v>
      </c>
      <c r="D639" t="s">
        <v>410</v>
      </c>
      <c r="E639">
        <v>2</v>
      </c>
      <c r="F639" t="s">
        <v>253</v>
      </c>
      <c r="G639" t="s">
        <v>106</v>
      </c>
      <c r="H639">
        <v>24</v>
      </c>
      <c r="I639" t="s">
        <v>201</v>
      </c>
      <c r="J639" t="s">
        <v>187</v>
      </c>
      <c r="K639">
        <v>229</v>
      </c>
      <c r="L639">
        <v>286127.72489999997</v>
      </c>
      <c r="M639">
        <v>3652</v>
      </c>
      <c r="N639">
        <v>3</v>
      </c>
      <c r="O639">
        <v>164</v>
      </c>
      <c r="P639">
        <v>806</v>
      </c>
      <c r="Q639">
        <v>1626</v>
      </c>
      <c r="R639">
        <v>894</v>
      </c>
      <c r="S639">
        <v>159</v>
      </c>
      <c r="T639">
        <v>8.21468E-4</v>
      </c>
      <c r="U639">
        <v>4.49069E-2</v>
      </c>
      <c r="V639">
        <v>0.22070098599999999</v>
      </c>
      <c r="W639">
        <v>0.44523548699999999</v>
      </c>
      <c r="X639">
        <v>0.24479737100000001</v>
      </c>
      <c r="Y639">
        <v>4.3537788000000001E-2</v>
      </c>
      <c r="Z639">
        <v>3</v>
      </c>
      <c r="AA639">
        <v>36</v>
      </c>
      <c r="AB639">
        <v>139</v>
      </c>
      <c r="AC639">
        <v>472</v>
      </c>
      <c r="AD639">
        <v>821</v>
      </c>
      <c r="AE639">
        <v>837</v>
      </c>
      <c r="AF639">
        <v>604</v>
      </c>
      <c r="AG639">
        <v>402</v>
      </c>
      <c r="AH639">
        <v>338</v>
      </c>
      <c r="AI639">
        <v>8.21468E-4</v>
      </c>
      <c r="AJ639">
        <v>9.857612E-3</v>
      </c>
      <c r="AK639">
        <v>3.8061336000000001E-2</v>
      </c>
      <c r="AL639">
        <v>0.12924425</v>
      </c>
      <c r="AM639">
        <v>0.224808324</v>
      </c>
      <c r="AN639">
        <v>0.229189485</v>
      </c>
      <c r="AO639">
        <v>0.16538882799999999</v>
      </c>
      <c r="AP639">
        <v>0.11007667</v>
      </c>
      <c r="AQ639">
        <v>9.2552025999999996E-2</v>
      </c>
      <c r="AR639">
        <v>8525</v>
      </c>
      <c r="AS639">
        <v>376</v>
      </c>
      <c r="AT639">
        <v>270</v>
      </c>
      <c r="AU639">
        <v>180</v>
      </c>
      <c r="AV639">
        <v>464</v>
      </c>
      <c r="AW639">
        <v>106</v>
      </c>
      <c r="AX639">
        <v>177</v>
      </c>
      <c r="AY639">
        <v>174</v>
      </c>
      <c r="AZ639">
        <v>372</v>
      </c>
      <c r="BA639">
        <v>346</v>
      </c>
      <c r="BB639">
        <v>1540</v>
      </c>
      <c r="BC639">
        <v>1934</v>
      </c>
      <c r="BD639">
        <v>751</v>
      </c>
      <c r="BE639">
        <v>1039</v>
      </c>
      <c r="BF639">
        <v>585</v>
      </c>
      <c r="BG639">
        <v>156</v>
      </c>
      <c r="BH639">
        <v>55</v>
      </c>
      <c r="BI639">
        <v>44.2</v>
      </c>
      <c r="BJ639">
        <v>46</v>
      </c>
      <c r="BK639">
        <v>4.4105572000000003E-2</v>
      </c>
      <c r="BL639">
        <v>3.1671553999999998E-2</v>
      </c>
      <c r="BM639">
        <v>2.111437E-2</v>
      </c>
      <c r="BN639">
        <v>5.4428152E-2</v>
      </c>
      <c r="BO639">
        <v>1.2434018E-2</v>
      </c>
      <c r="BP639">
        <v>2.0762462999999998E-2</v>
      </c>
      <c r="BQ639">
        <v>2.0410556999999999E-2</v>
      </c>
      <c r="BR639">
        <v>4.3636363999999997E-2</v>
      </c>
      <c r="BS639">
        <v>4.0586509999999999E-2</v>
      </c>
      <c r="BT639">
        <v>0.180645161</v>
      </c>
      <c r="BU639">
        <v>0.22686217</v>
      </c>
      <c r="BV639">
        <v>8.8093842000000006E-2</v>
      </c>
      <c r="BW639">
        <v>0.121876833</v>
      </c>
      <c r="BX639">
        <v>6.8621700999999993E-2</v>
      </c>
      <c r="BY639">
        <v>1.8299119999999999E-2</v>
      </c>
      <c r="BZ639">
        <v>6.4516130000000001E-3</v>
      </c>
      <c r="CA639">
        <v>104</v>
      </c>
      <c r="CB639">
        <v>68</v>
      </c>
      <c r="CC639">
        <v>12</v>
      </c>
      <c r="CD639">
        <v>5.2401746999999999E-2</v>
      </c>
      <c r="CE639">
        <v>0.45414847200000003</v>
      </c>
      <c r="CF639">
        <v>0.29694323099999997</v>
      </c>
      <c r="CG639" t="s">
        <v>157</v>
      </c>
      <c r="CH639" t="s">
        <v>2108</v>
      </c>
      <c r="CI639" t="s">
        <v>2100</v>
      </c>
      <c r="CJ639" t="s">
        <v>2101</v>
      </c>
      <c r="CK639" t="s">
        <v>2102</v>
      </c>
      <c r="CL639" t="s">
        <v>2109</v>
      </c>
    </row>
    <row r="640" spans="1:90">
      <c r="A640" s="1">
        <v>43967</v>
      </c>
      <c r="B640" s="2" t="s">
        <v>1747</v>
      </c>
      <c r="C640">
        <v>6825</v>
      </c>
      <c r="D640" t="s">
        <v>784</v>
      </c>
      <c r="E640">
        <v>1</v>
      </c>
      <c r="F640" t="s">
        <v>255</v>
      </c>
      <c r="G640" t="s">
        <v>150</v>
      </c>
      <c r="H640">
        <v>35</v>
      </c>
      <c r="I640" t="s">
        <v>228</v>
      </c>
      <c r="J640" t="s">
        <v>212</v>
      </c>
      <c r="K640">
        <v>105</v>
      </c>
      <c r="L640">
        <v>1389216.7709999999</v>
      </c>
      <c r="M640">
        <v>1870</v>
      </c>
      <c r="N640">
        <v>4</v>
      </c>
      <c r="O640">
        <v>99</v>
      </c>
      <c r="P640">
        <v>321</v>
      </c>
      <c r="Q640">
        <v>401</v>
      </c>
      <c r="R640">
        <v>470</v>
      </c>
      <c r="S640">
        <v>575</v>
      </c>
      <c r="T640">
        <v>2.1390369999999999E-3</v>
      </c>
      <c r="U640">
        <v>5.2941176E-2</v>
      </c>
      <c r="V640">
        <v>0.171657754</v>
      </c>
      <c r="W640">
        <v>0.214438503</v>
      </c>
      <c r="X640">
        <v>0.25133689799999998</v>
      </c>
      <c r="Y640">
        <v>0.30748663100000001</v>
      </c>
      <c r="Z640">
        <v>7</v>
      </c>
      <c r="AA640">
        <v>27</v>
      </c>
      <c r="AB640">
        <v>98</v>
      </c>
      <c r="AC640">
        <v>223</v>
      </c>
      <c r="AD640">
        <v>174</v>
      </c>
      <c r="AE640">
        <v>228</v>
      </c>
      <c r="AF640">
        <v>193</v>
      </c>
      <c r="AG640">
        <v>249</v>
      </c>
      <c r="AH640">
        <v>671</v>
      </c>
      <c r="AI640">
        <v>3.743316E-3</v>
      </c>
      <c r="AJ640">
        <v>1.4438503E-2</v>
      </c>
      <c r="AK640">
        <v>5.2406416999999997E-2</v>
      </c>
      <c r="AL640">
        <v>0.119251337</v>
      </c>
      <c r="AM640">
        <v>9.3048127999999994E-2</v>
      </c>
      <c r="AN640">
        <v>0.121925134</v>
      </c>
      <c r="AO640">
        <v>0.10320855600000001</v>
      </c>
      <c r="AP640">
        <v>0.13315508000000001</v>
      </c>
      <c r="AQ640">
        <v>0.35882352899999997</v>
      </c>
      <c r="AR640">
        <v>5004</v>
      </c>
      <c r="AS640">
        <v>312</v>
      </c>
      <c r="AT640">
        <v>205</v>
      </c>
      <c r="AU640">
        <v>155</v>
      </c>
      <c r="AV640">
        <v>424</v>
      </c>
      <c r="AW640">
        <v>73</v>
      </c>
      <c r="AX640">
        <v>115</v>
      </c>
      <c r="AY640">
        <v>94</v>
      </c>
      <c r="AZ640">
        <v>189</v>
      </c>
      <c r="BA640">
        <v>179</v>
      </c>
      <c r="BB640">
        <v>918</v>
      </c>
      <c r="BC640">
        <v>1199</v>
      </c>
      <c r="BD640">
        <v>331</v>
      </c>
      <c r="BE640">
        <v>361</v>
      </c>
      <c r="BF640">
        <v>309</v>
      </c>
      <c r="BG640">
        <v>95</v>
      </c>
      <c r="BH640">
        <v>45</v>
      </c>
      <c r="BI640">
        <v>40.200000000000003</v>
      </c>
      <c r="BJ640">
        <v>43</v>
      </c>
      <c r="BK640">
        <v>6.2350120000000002E-2</v>
      </c>
      <c r="BL640">
        <v>4.0967226000000002E-2</v>
      </c>
      <c r="BM640">
        <v>3.0975220000000001E-2</v>
      </c>
      <c r="BN640">
        <v>8.4732214E-2</v>
      </c>
      <c r="BO640">
        <v>1.4588329000000001E-2</v>
      </c>
      <c r="BP640">
        <v>2.2981615E-2</v>
      </c>
      <c r="BQ640">
        <v>1.8784972E-2</v>
      </c>
      <c r="BR640">
        <v>3.7769784000000001E-2</v>
      </c>
      <c r="BS640">
        <v>3.5771382999999997E-2</v>
      </c>
      <c r="BT640">
        <v>0.18345323699999999</v>
      </c>
      <c r="BU640">
        <v>0.23960831299999999</v>
      </c>
      <c r="BV640">
        <v>6.6147081999999996E-2</v>
      </c>
      <c r="BW640">
        <v>7.2142286E-2</v>
      </c>
      <c r="BX640">
        <v>6.1750600000000003E-2</v>
      </c>
      <c r="BY640">
        <v>1.8984812E-2</v>
      </c>
      <c r="BZ640">
        <v>8.9928060000000008E-3</v>
      </c>
      <c r="CA640">
        <v>38</v>
      </c>
      <c r="CB640">
        <v>9</v>
      </c>
      <c r="CC640">
        <v>30</v>
      </c>
      <c r="CD640">
        <v>0.28571428599999998</v>
      </c>
      <c r="CE640">
        <v>0.36190476199999999</v>
      </c>
      <c r="CF640">
        <v>8.5714286000000001E-2</v>
      </c>
      <c r="CG640" t="s">
        <v>162</v>
      </c>
      <c r="CH640" t="s">
        <v>2113</v>
      </c>
      <c r="CI640" t="s">
        <v>2111</v>
      </c>
      <c r="CJ640" t="s">
        <v>2114</v>
      </c>
      <c r="CK640" t="s">
        <v>2105</v>
      </c>
      <c r="CL640" t="s">
        <v>2112</v>
      </c>
    </row>
    <row r="641" spans="1:90">
      <c r="A641" s="1">
        <v>43971</v>
      </c>
      <c r="B641" t="s">
        <v>1748</v>
      </c>
      <c r="C641">
        <v>1765</v>
      </c>
      <c r="D641" t="s">
        <v>550</v>
      </c>
      <c r="E641">
        <v>1</v>
      </c>
      <c r="F641" t="s">
        <v>255</v>
      </c>
      <c r="G641" t="s">
        <v>43</v>
      </c>
      <c r="H641">
        <v>29</v>
      </c>
      <c r="I641" t="s">
        <v>201</v>
      </c>
      <c r="J641" t="s">
        <v>202</v>
      </c>
      <c r="K641">
        <v>148</v>
      </c>
      <c r="L641">
        <v>271437.2905</v>
      </c>
      <c r="M641">
        <v>3008</v>
      </c>
      <c r="N641">
        <v>3</v>
      </c>
      <c r="O641">
        <v>341</v>
      </c>
      <c r="P641">
        <v>951</v>
      </c>
      <c r="Q641">
        <v>943</v>
      </c>
      <c r="R641">
        <v>691</v>
      </c>
      <c r="S641">
        <v>79</v>
      </c>
      <c r="T641">
        <v>9.9733999999999999E-4</v>
      </c>
      <c r="U641">
        <v>0.113364362</v>
      </c>
      <c r="V641">
        <v>0.31615691499999998</v>
      </c>
      <c r="W641">
        <v>0.31349734000000001</v>
      </c>
      <c r="X641">
        <v>0.229720745</v>
      </c>
      <c r="Y641">
        <v>2.6263298000000001E-2</v>
      </c>
      <c r="Z641">
        <v>18</v>
      </c>
      <c r="AA641">
        <v>129</v>
      </c>
      <c r="AB641">
        <v>251</v>
      </c>
      <c r="AC641">
        <v>800</v>
      </c>
      <c r="AD641">
        <v>509</v>
      </c>
      <c r="AE641">
        <v>463</v>
      </c>
      <c r="AF641">
        <v>362</v>
      </c>
      <c r="AG641">
        <v>286</v>
      </c>
      <c r="AH641">
        <v>190</v>
      </c>
      <c r="AI641">
        <v>5.9840429999999997E-3</v>
      </c>
      <c r="AJ641">
        <v>4.2885637999999997E-2</v>
      </c>
      <c r="AK641">
        <v>8.3444148999999995E-2</v>
      </c>
      <c r="AL641">
        <v>0.26595744700000001</v>
      </c>
      <c r="AM641">
        <v>0.169215426</v>
      </c>
      <c r="AN641">
        <v>0.15392287199999999</v>
      </c>
      <c r="AO641">
        <v>0.120345745</v>
      </c>
      <c r="AP641">
        <v>9.5079786999999999E-2</v>
      </c>
      <c r="AQ641">
        <v>6.3164893999999999E-2</v>
      </c>
      <c r="AR641">
        <v>7373</v>
      </c>
      <c r="AS641">
        <v>665</v>
      </c>
      <c r="AT641">
        <v>315</v>
      </c>
      <c r="AU641">
        <v>204</v>
      </c>
      <c r="AV641">
        <v>485</v>
      </c>
      <c r="AW641">
        <v>113</v>
      </c>
      <c r="AX641">
        <v>183</v>
      </c>
      <c r="AY641">
        <v>132</v>
      </c>
      <c r="AZ641">
        <v>454</v>
      </c>
      <c r="BA641">
        <v>756</v>
      </c>
      <c r="BB641">
        <v>2238</v>
      </c>
      <c r="BC641">
        <v>1345</v>
      </c>
      <c r="BD641">
        <v>192</v>
      </c>
      <c r="BE641">
        <v>204</v>
      </c>
      <c r="BF641">
        <v>70</v>
      </c>
      <c r="BG641">
        <v>14</v>
      </c>
      <c r="BH641">
        <v>3</v>
      </c>
      <c r="BI641">
        <v>31.5</v>
      </c>
      <c r="BJ641">
        <v>32</v>
      </c>
      <c r="BK641">
        <v>9.0193950999999994E-2</v>
      </c>
      <c r="BL641">
        <v>4.2723450000000003E-2</v>
      </c>
      <c r="BM641">
        <v>2.7668519999999999E-2</v>
      </c>
      <c r="BN641">
        <v>6.5780551000000007E-2</v>
      </c>
      <c r="BO641">
        <v>1.532619E-2</v>
      </c>
      <c r="BP641">
        <v>2.4820289999999998E-2</v>
      </c>
      <c r="BQ641">
        <v>1.7903160000000001E-2</v>
      </c>
      <c r="BR641">
        <v>6.1576021000000002E-2</v>
      </c>
      <c r="BS641">
        <v>0.10253628100000001</v>
      </c>
      <c r="BT641">
        <v>0.30353994299999998</v>
      </c>
      <c r="BU641">
        <v>0.18242235200000001</v>
      </c>
      <c r="BV641">
        <v>2.6040959999999998E-2</v>
      </c>
      <c r="BW641">
        <v>2.7668519999999999E-2</v>
      </c>
      <c r="BX641">
        <v>9.4941000000000001E-3</v>
      </c>
      <c r="BY641">
        <v>1.8988200000000001E-3</v>
      </c>
      <c r="BZ641">
        <v>4.0688999999999998E-4</v>
      </c>
      <c r="CA641">
        <v>52</v>
      </c>
      <c r="CB641">
        <v>24</v>
      </c>
      <c r="CC641">
        <v>14</v>
      </c>
      <c r="CD641">
        <v>9.4594595000000004E-2</v>
      </c>
      <c r="CE641">
        <v>0.35135135099999998</v>
      </c>
      <c r="CF641">
        <v>0.162162162</v>
      </c>
      <c r="CG641" t="s">
        <v>157</v>
      </c>
      <c r="CH641" t="s">
        <v>2108</v>
      </c>
      <c r="CI641" t="s">
        <v>2100</v>
      </c>
      <c r="CJ641" t="s">
        <v>2101</v>
      </c>
      <c r="CK641" t="s">
        <v>2102</v>
      </c>
      <c r="CL641" t="s">
        <v>2109</v>
      </c>
    </row>
    <row r="642" spans="1:90">
      <c r="A642" s="1">
        <v>43978</v>
      </c>
      <c r="B642" t="s">
        <v>1749</v>
      </c>
      <c r="C642">
        <v>2346</v>
      </c>
      <c r="D642" t="s">
        <v>312</v>
      </c>
      <c r="E642">
        <v>1</v>
      </c>
      <c r="F642" t="s">
        <v>253</v>
      </c>
      <c r="G642" t="s">
        <v>83</v>
      </c>
      <c r="H642">
        <v>38</v>
      </c>
      <c r="I642" t="s">
        <v>201</v>
      </c>
      <c r="J642" t="s">
        <v>211</v>
      </c>
      <c r="K642">
        <v>54</v>
      </c>
      <c r="L642">
        <v>443671.81479999999</v>
      </c>
      <c r="M642">
        <v>1422</v>
      </c>
      <c r="N642">
        <v>2</v>
      </c>
      <c r="O642">
        <v>96</v>
      </c>
      <c r="P642">
        <v>218</v>
      </c>
      <c r="Q642">
        <v>547</v>
      </c>
      <c r="R642">
        <v>429</v>
      </c>
      <c r="S642">
        <v>130</v>
      </c>
      <c r="T642">
        <v>1.4064699999999999E-3</v>
      </c>
      <c r="U642">
        <v>6.7510549000000003E-2</v>
      </c>
      <c r="V642">
        <v>0.153305204</v>
      </c>
      <c r="W642">
        <v>0.38466948000000001</v>
      </c>
      <c r="X642">
        <v>0.30168776400000002</v>
      </c>
      <c r="Y642">
        <v>9.1420533999999998E-2</v>
      </c>
      <c r="Z642">
        <v>2</v>
      </c>
      <c r="AA642">
        <v>14</v>
      </c>
      <c r="AB642">
        <v>72</v>
      </c>
      <c r="AC642">
        <v>143</v>
      </c>
      <c r="AD642">
        <v>241</v>
      </c>
      <c r="AE642">
        <v>267</v>
      </c>
      <c r="AF642">
        <v>254</v>
      </c>
      <c r="AG642">
        <v>181</v>
      </c>
      <c r="AH642">
        <v>248</v>
      </c>
      <c r="AI642">
        <v>1.4064699999999999E-3</v>
      </c>
      <c r="AJ642">
        <v>9.8452880000000006E-3</v>
      </c>
      <c r="AK642">
        <v>5.0632911000000003E-2</v>
      </c>
      <c r="AL642">
        <v>0.10056258799999999</v>
      </c>
      <c r="AM642">
        <v>0.169479606</v>
      </c>
      <c r="AN642">
        <v>0.187763713</v>
      </c>
      <c r="AO642">
        <v>0.17862165999999999</v>
      </c>
      <c r="AP642">
        <v>0.12728551299999999</v>
      </c>
      <c r="AQ642">
        <v>0.17440225000000001</v>
      </c>
      <c r="AR642">
        <v>3497</v>
      </c>
      <c r="AS642">
        <v>189</v>
      </c>
      <c r="AT642">
        <v>119</v>
      </c>
      <c r="AU642">
        <v>70</v>
      </c>
      <c r="AV642">
        <v>198</v>
      </c>
      <c r="AW642">
        <v>43</v>
      </c>
      <c r="AX642">
        <v>94</v>
      </c>
      <c r="AY642">
        <v>68</v>
      </c>
      <c r="AZ642">
        <v>206</v>
      </c>
      <c r="BA642">
        <v>104</v>
      </c>
      <c r="BB642">
        <v>564</v>
      </c>
      <c r="BC642">
        <v>709</v>
      </c>
      <c r="BD642">
        <v>329</v>
      </c>
      <c r="BE642">
        <v>459</v>
      </c>
      <c r="BF642">
        <v>243</v>
      </c>
      <c r="BG642">
        <v>60</v>
      </c>
      <c r="BH642">
        <v>42</v>
      </c>
      <c r="BI642">
        <v>43.9</v>
      </c>
      <c r="BJ642">
        <v>46</v>
      </c>
      <c r="BK642">
        <v>5.4046324999999999E-2</v>
      </c>
      <c r="BL642">
        <v>3.4029167999999999E-2</v>
      </c>
      <c r="BM642">
        <v>2.0017158E-2</v>
      </c>
      <c r="BN642">
        <v>5.6619959999999997E-2</v>
      </c>
      <c r="BO642">
        <v>1.2296254E-2</v>
      </c>
      <c r="BP642">
        <v>2.6880182999999998E-2</v>
      </c>
      <c r="BQ642">
        <v>1.9445239E-2</v>
      </c>
      <c r="BR642">
        <v>5.8907635E-2</v>
      </c>
      <c r="BS642">
        <v>2.9739776999999998E-2</v>
      </c>
      <c r="BT642">
        <v>0.16128109800000001</v>
      </c>
      <c r="BU642">
        <v>0.20274521000000001</v>
      </c>
      <c r="BV642">
        <v>9.4080641000000007E-2</v>
      </c>
      <c r="BW642">
        <v>0.13125536199999999</v>
      </c>
      <c r="BX642">
        <v>6.9488132999999994E-2</v>
      </c>
      <c r="BY642">
        <v>1.7157564E-2</v>
      </c>
      <c r="BZ642">
        <v>1.2010295000000001E-2</v>
      </c>
      <c r="CA642">
        <v>20</v>
      </c>
      <c r="CB642">
        <v>13</v>
      </c>
      <c r="CC642">
        <v>3</v>
      </c>
      <c r="CD642">
        <v>5.5555555999999999E-2</v>
      </c>
      <c r="CE642">
        <v>0.37037037</v>
      </c>
      <c r="CF642">
        <v>0.24074074100000001</v>
      </c>
      <c r="CG642" t="s">
        <v>159</v>
      </c>
      <c r="CH642" t="s">
        <v>2110</v>
      </c>
      <c r="CI642" t="s">
        <v>2111</v>
      </c>
      <c r="CJ642" t="s">
        <v>167</v>
      </c>
      <c r="CK642" t="s">
        <v>2102</v>
      </c>
      <c r="CL642" t="s">
        <v>2112</v>
      </c>
    </row>
    <row r="643" spans="1:90">
      <c r="A643" s="1">
        <v>43961</v>
      </c>
      <c r="B643" t="s">
        <v>1750</v>
      </c>
      <c r="C643">
        <v>2346</v>
      </c>
      <c r="D643" t="s">
        <v>268</v>
      </c>
      <c r="E643">
        <v>1</v>
      </c>
      <c r="F643" t="s">
        <v>253</v>
      </c>
      <c r="G643" t="s">
        <v>39</v>
      </c>
      <c r="H643">
        <v>22</v>
      </c>
      <c r="I643" t="s">
        <v>201</v>
      </c>
      <c r="J643" t="s">
        <v>200</v>
      </c>
      <c r="K643">
        <v>244</v>
      </c>
      <c r="L643">
        <v>338601.41800000001</v>
      </c>
      <c r="M643">
        <v>3378</v>
      </c>
      <c r="N643">
        <v>5</v>
      </c>
      <c r="O643">
        <v>467</v>
      </c>
      <c r="P643">
        <v>760</v>
      </c>
      <c r="Q643">
        <v>1226</v>
      </c>
      <c r="R643">
        <v>754</v>
      </c>
      <c r="S643">
        <v>166</v>
      </c>
      <c r="T643">
        <v>1.480166E-3</v>
      </c>
      <c r="U643">
        <v>0.138247484</v>
      </c>
      <c r="V643">
        <v>0.224985198</v>
      </c>
      <c r="W643">
        <v>0.362936649</v>
      </c>
      <c r="X643">
        <v>0.22320899899999999</v>
      </c>
      <c r="Y643">
        <v>4.9141504000000003E-2</v>
      </c>
      <c r="Z643">
        <v>5</v>
      </c>
      <c r="AA643">
        <v>78</v>
      </c>
      <c r="AB643">
        <v>418</v>
      </c>
      <c r="AC643">
        <v>566</v>
      </c>
      <c r="AD643">
        <v>564</v>
      </c>
      <c r="AE643">
        <v>616</v>
      </c>
      <c r="AF643">
        <v>506</v>
      </c>
      <c r="AG643">
        <v>350</v>
      </c>
      <c r="AH643">
        <v>275</v>
      </c>
      <c r="AI643">
        <v>1.480166E-3</v>
      </c>
      <c r="AJ643">
        <v>2.3090586E-2</v>
      </c>
      <c r="AK643">
        <v>0.123741859</v>
      </c>
      <c r="AL643">
        <v>0.16755476599999999</v>
      </c>
      <c r="AM643">
        <v>0.16696269999999999</v>
      </c>
      <c r="AN643">
        <v>0.18235642399999999</v>
      </c>
      <c r="AO643">
        <v>0.14979277699999999</v>
      </c>
      <c r="AP643">
        <v>0.103611604</v>
      </c>
      <c r="AQ643">
        <v>8.1409118000000003E-2</v>
      </c>
      <c r="AR643">
        <v>7446</v>
      </c>
      <c r="AS643">
        <v>305</v>
      </c>
      <c r="AT643">
        <v>177</v>
      </c>
      <c r="AU643">
        <v>149</v>
      </c>
      <c r="AV643">
        <v>418</v>
      </c>
      <c r="AW643">
        <v>94</v>
      </c>
      <c r="AX643">
        <v>214</v>
      </c>
      <c r="AY643">
        <v>137</v>
      </c>
      <c r="AZ643">
        <v>366</v>
      </c>
      <c r="BA643">
        <v>259</v>
      </c>
      <c r="BB643">
        <v>1192</v>
      </c>
      <c r="BC643">
        <v>1498</v>
      </c>
      <c r="BD643">
        <v>602</v>
      </c>
      <c r="BE643">
        <v>866</v>
      </c>
      <c r="BF643">
        <v>800</v>
      </c>
      <c r="BG643">
        <v>245</v>
      </c>
      <c r="BH643">
        <v>124</v>
      </c>
      <c r="BI643">
        <v>46.5</v>
      </c>
      <c r="BJ643">
        <v>48</v>
      </c>
      <c r="BK643">
        <v>4.0961589999999999E-2</v>
      </c>
      <c r="BL643">
        <v>2.3771152E-2</v>
      </c>
      <c r="BM643">
        <v>2.0010744E-2</v>
      </c>
      <c r="BN643">
        <v>5.6137524000000001E-2</v>
      </c>
      <c r="BO643">
        <v>1.2624227999999999E-2</v>
      </c>
      <c r="BP643">
        <v>2.8740262999999999E-2</v>
      </c>
      <c r="BQ643">
        <v>1.8399140000000001E-2</v>
      </c>
      <c r="BR643">
        <v>4.9153908000000003E-2</v>
      </c>
      <c r="BS643">
        <v>3.4783777000000002E-2</v>
      </c>
      <c r="BT643">
        <v>0.160085952</v>
      </c>
      <c r="BU643">
        <v>0.201181843</v>
      </c>
      <c r="BV643">
        <v>8.0848777999999996E-2</v>
      </c>
      <c r="BW643">
        <v>0.116304056</v>
      </c>
      <c r="BX643">
        <v>0.10744023599999999</v>
      </c>
      <c r="BY643">
        <v>3.2903571999999999E-2</v>
      </c>
      <c r="BZ643">
        <v>1.6653237000000001E-2</v>
      </c>
      <c r="CA643">
        <v>41</v>
      </c>
      <c r="CB643">
        <v>63</v>
      </c>
      <c r="CC643">
        <v>68</v>
      </c>
      <c r="CD643">
        <v>0.27868852500000002</v>
      </c>
      <c r="CE643">
        <v>0.16803278699999999</v>
      </c>
      <c r="CF643">
        <v>0.25819672100000002</v>
      </c>
      <c r="CG643" t="s">
        <v>159</v>
      </c>
      <c r="CH643" t="s">
        <v>2110</v>
      </c>
      <c r="CI643" t="s">
        <v>2111</v>
      </c>
      <c r="CJ643" t="s">
        <v>167</v>
      </c>
      <c r="CK643" t="s">
        <v>2102</v>
      </c>
      <c r="CL643" t="s">
        <v>2112</v>
      </c>
    </row>
    <row r="644" spans="1:90">
      <c r="A644" s="1">
        <v>43958</v>
      </c>
      <c r="B644" t="s">
        <v>1751</v>
      </c>
      <c r="C644">
        <v>6825</v>
      </c>
      <c r="D644" t="s">
        <v>768</v>
      </c>
      <c r="E644">
        <v>1</v>
      </c>
      <c r="F644" t="s">
        <v>255</v>
      </c>
      <c r="G644" t="s">
        <v>137</v>
      </c>
      <c r="H644">
        <v>26</v>
      </c>
      <c r="I644" t="s">
        <v>228</v>
      </c>
      <c r="J644" t="s">
        <v>212</v>
      </c>
      <c r="K644">
        <v>197</v>
      </c>
      <c r="L644">
        <v>758011.24369999999</v>
      </c>
      <c r="M644">
        <v>3673</v>
      </c>
      <c r="N644">
        <v>2</v>
      </c>
      <c r="O644">
        <v>202</v>
      </c>
      <c r="P644">
        <v>587</v>
      </c>
      <c r="Q644">
        <v>1193</v>
      </c>
      <c r="R644">
        <v>1145</v>
      </c>
      <c r="S644">
        <v>544</v>
      </c>
      <c r="T644">
        <v>5.4451399999999996E-4</v>
      </c>
      <c r="U644">
        <v>5.4995915999999999E-2</v>
      </c>
      <c r="V644">
        <v>0.159814865</v>
      </c>
      <c r="W644">
        <v>0.32480261399999999</v>
      </c>
      <c r="X644">
        <v>0.311734277</v>
      </c>
      <c r="Y644">
        <v>0.148107814</v>
      </c>
      <c r="Z644">
        <v>14</v>
      </c>
      <c r="AA644">
        <v>26</v>
      </c>
      <c r="AB644">
        <v>200</v>
      </c>
      <c r="AC644">
        <v>416</v>
      </c>
      <c r="AD644">
        <v>519</v>
      </c>
      <c r="AE644">
        <v>643</v>
      </c>
      <c r="AF644">
        <v>595</v>
      </c>
      <c r="AG644">
        <v>504</v>
      </c>
      <c r="AH644">
        <v>756</v>
      </c>
      <c r="AI644">
        <v>3.8115979999999998E-3</v>
      </c>
      <c r="AJ644">
        <v>7.0786820000000002E-3</v>
      </c>
      <c r="AK644">
        <v>5.4451402000000003E-2</v>
      </c>
      <c r="AL644">
        <v>0.113258916</v>
      </c>
      <c r="AM644">
        <v>0.141301389</v>
      </c>
      <c r="AN644">
        <v>0.175061258</v>
      </c>
      <c r="AO644">
        <v>0.16199292100000001</v>
      </c>
      <c r="AP644">
        <v>0.137217533</v>
      </c>
      <c r="AQ644">
        <v>0.20582629999999999</v>
      </c>
      <c r="AR644">
        <v>9577</v>
      </c>
      <c r="AS644">
        <v>621</v>
      </c>
      <c r="AT644">
        <v>410</v>
      </c>
      <c r="AU644">
        <v>256</v>
      </c>
      <c r="AV644">
        <v>695</v>
      </c>
      <c r="AW644">
        <v>114</v>
      </c>
      <c r="AX644">
        <v>270</v>
      </c>
      <c r="AY644">
        <v>178</v>
      </c>
      <c r="AZ644">
        <v>338</v>
      </c>
      <c r="BA644">
        <v>292</v>
      </c>
      <c r="BB644">
        <v>1827</v>
      </c>
      <c r="BC644">
        <v>2125</v>
      </c>
      <c r="BD644">
        <v>598</v>
      </c>
      <c r="BE644">
        <v>859</v>
      </c>
      <c r="BF644">
        <v>657</v>
      </c>
      <c r="BG644">
        <v>225</v>
      </c>
      <c r="BH644">
        <v>112</v>
      </c>
      <c r="BI644">
        <v>41.4</v>
      </c>
      <c r="BJ644">
        <v>43</v>
      </c>
      <c r="BK644">
        <v>6.4842853000000006E-2</v>
      </c>
      <c r="BL644">
        <v>4.2810900999999998E-2</v>
      </c>
      <c r="BM644">
        <v>2.6730708999999998E-2</v>
      </c>
      <c r="BN644">
        <v>7.2569698000000002E-2</v>
      </c>
      <c r="BO644">
        <v>1.1903519E-2</v>
      </c>
      <c r="BP644">
        <v>2.8192544999999999E-2</v>
      </c>
      <c r="BQ644">
        <v>1.8586195999999999E-2</v>
      </c>
      <c r="BR644">
        <v>3.5292889000000001E-2</v>
      </c>
      <c r="BS644">
        <v>3.0489715000000001E-2</v>
      </c>
      <c r="BT644">
        <v>0.19076955200000001</v>
      </c>
      <c r="BU644">
        <v>0.22188576800000001</v>
      </c>
      <c r="BV644">
        <v>6.2441266000000002E-2</v>
      </c>
      <c r="BW644">
        <v>8.9694059000000007E-2</v>
      </c>
      <c r="BX644">
        <v>6.8601859000000001E-2</v>
      </c>
      <c r="BY644">
        <v>2.3493786999999999E-2</v>
      </c>
      <c r="BZ644">
        <v>1.1694685E-2</v>
      </c>
      <c r="CA644">
        <v>79</v>
      </c>
      <c r="CB644">
        <v>44</v>
      </c>
      <c r="CC644">
        <v>36</v>
      </c>
      <c r="CD644">
        <v>0.18274111700000001</v>
      </c>
      <c r="CE644">
        <v>0.401015228</v>
      </c>
      <c r="CF644">
        <v>0.223350254</v>
      </c>
      <c r="CG644" t="s">
        <v>162</v>
      </c>
      <c r="CH644" t="s">
        <v>2113</v>
      </c>
      <c r="CI644" t="s">
        <v>2111</v>
      </c>
      <c r="CJ644" t="s">
        <v>2114</v>
      </c>
      <c r="CK644" t="s">
        <v>2105</v>
      </c>
      <c r="CL644" t="s">
        <v>2112</v>
      </c>
    </row>
    <row r="645" spans="1:90">
      <c r="A645" s="1">
        <v>43972</v>
      </c>
      <c r="B645" t="s">
        <v>1752</v>
      </c>
      <c r="C645">
        <v>7747</v>
      </c>
      <c r="D645" t="s">
        <v>510</v>
      </c>
      <c r="E645">
        <v>1</v>
      </c>
      <c r="F645" t="s">
        <v>253</v>
      </c>
      <c r="G645" t="s">
        <v>60</v>
      </c>
      <c r="H645">
        <v>35</v>
      </c>
      <c r="I645" t="s">
        <v>201</v>
      </c>
      <c r="J645" t="s">
        <v>187</v>
      </c>
      <c r="K645">
        <v>246</v>
      </c>
      <c r="L645">
        <v>231537.5569</v>
      </c>
      <c r="M645">
        <v>4170</v>
      </c>
      <c r="N645">
        <v>8</v>
      </c>
      <c r="O645">
        <v>283</v>
      </c>
      <c r="P645">
        <v>1152</v>
      </c>
      <c r="Q645">
        <v>1596</v>
      </c>
      <c r="R645">
        <v>976</v>
      </c>
      <c r="S645">
        <v>155</v>
      </c>
      <c r="T645">
        <v>1.9184650000000001E-3</v>
      </c>
      <c r="U645">
        <v>6.7865706999999997E-2</v>
      </c>
      <c r="V645">
        <v>0.27625899300000001</v>
      </c>
      <c r="W645">
        <v>0.38273381299999998</v>
      </c>
      <c r="X645">
        <v>0.234052758</v>
      </c>
      <c r="Y645">
        <v>3.7170264000000001E-2</v>
      </c>
      <c r="Z645">
        <v>2</v>
      </c>
      <c r="AA645">
        <v>68</v>
      </c>
      <c r="AB645">
        <v>233</v>
      </c>
      <c r="AC645">
        <v>887</v>
      </c>
      <c r="AD645">
        <v>1025</v>
      </c>
      <c r="AE645">
        <v>755</v>
      </c>
      <c r="AF645">
        <v>568</v>
      </c>
      <c r="AG645">
        <v>386</v>
      </c>
      <c r="AH645">
        <v>246</v>
      </c>
      <c r="AI645">
        <v>4.7961599999999998E-4</v>
      </c>
      <c r="AJ645">
        <v>1.6306953999999999E-2</v>
      </c>
      <c r="AK645">
        <v>5.5875300000000003E-2</v>
      </c>
      <c r="AL645">
        <v>0.21270983199999999</v>
      </c>
      <c r="AM645">
        <v>0.245803357</v>
      </c>
      <c r="AN645">
        <v>0.18105515599999999</v>
      </c>
      <c r="AO645">
        <v>0.13621103100000001</v>
      </c>
      <c r="AP645">
        <v>9.2565946999999996E-2</v>
      </c>
      <c r="AQ645">
        <v>5.8992806000000002E-2</v>
      </c>
      <c r="AR645">
        <v>10339</v>
      </c>
      <c r="AS645">
        <v>856</v>
      </c>
      <c r="AT645">
        <v>437</v>
      </c>
      <c r="AU645">
        <v>281</v>
      </c>
      <c r="AV645">
        <v>719</v>
      </c>
      <c r="AW645">
        <v>134</v>
      </c>
      <c r="AX645">
        <v>263</v>
      </c>
      <c r="AY645">
        <v>256</v>
      </c>
      <c r="AZ645">
        <v>596</v>
      </c>
      <c r="BA645">
        <v>711</v>
      </c>
      <c r="BB645">
        <v>2431</v>
      </c>
      <c r="BC645">
        <v>2075</v>
      </c>
      <c r="BD645">
        <v>505</v>
      </c>
      <c r="BE645">
        <v>598</v>
      </c>
      <c r="BF645">
        <v>357</v>
      </c>
      <c r="BG645">
        <v>97</v>
      </c>
      <c r="BH645">
        <v>23</v>
      </c>
      <c r="BI645">
        <v>35.5</v>
      </c>
      <c r="BJ645">
        <v>35</v>
      </c>
      <c r="BK645">
        <v>8.2793306999999997E-2</v>
      </c>
      <c r="BL645">
        <v>4.2267144E-2</v>
      </c>
      <c r="BM645">
        <v>2.7178643999999998E-2</v>
      </c>
      <c r="BN645">
        <v>6.9542509000000002E-2</v>
      </c>
      <c r="BO645">
        <v>1.2960634E-2</v>
      </c>
      <c r="BP645">
        <v>2.5437662999999999E-2</v>
      </c>
      <c r="BQ645">
        <v>2.4760615E-2</v>
      </c>
      <c r="BR645">
        <v>5.7645807E-2</v>
      </c>
      <c r="BS645">
        <v>6.8768739999999995E-2</v>
      </c>
      <c r="BT645">
        <v>0.235129123</v>
      </c>
      <c r="BU645">
        <v>0.200696392</v>
      </c>
      <c r="BV645">
        <v>4.8844182E-2</v>
      </c>
      <c r="BW645">
        <v>5.7839249000000002E-2</v>
      </c>
      <c r="BX645">
        <v>3.4529452000000002E-2</v>
      </c>
      <c r="BY645">
        <v>9.3819520000000007E-3</v>
      </c>
      <c r="BZ645">
        <v>2.2245870000000001E-3</v>
      </c>
      <c r="CA645">
        <v>67</v>
      </c>
      <c r="CB645">
        <v>63</v>
      </c>
      <c r="CC645">
        <v>10</v>
      </c>
      <c r="CD645">
        <v>4.0650407E-2</v>
      </c>
      <c r="CE645">
        <v>0.27235772400000002</v>
      </c>
      <c r="CF645">
        <v>0.25609756099999997</v>
      </c>
      <c r="CG645" t="s">
        <v>160</v>
      </c>
      <c r="CH645" t="s">
        <v>2106</v>
      </c>
      <c r="CI645" t="s">
        <v>2100</v>
      </c>
      <c r="CJ645" t="s">
        <v>2101</v>
      </c>
      <c r="CK645" t="s">
        <v>2102</v>
      </c>
      <c r="CL645" t="s">
        <v>2107</v>
      </c>
    </row>
    <row r="646" spans="1:90">
      <c r="A646" s="1">
        <v>43970</v>
      </c>
      <c r="B646" t="s">
        <v>1753</v>
      </c>
      <c r="C646">
        <v>1549</v>
      </c>
      <c r="D646" t="s">
        <v>748</v>
      </c>
      <c r="E646">
        <v>1</v>
      </c>
      <c r="F646" t="s">
        <v>253</v>
      </c>
      <c r="G646" t="s">
        <v>81</v>
      </c>
      <c r="H646">
        <v>44</v>
      </c>
      <c r="I646" t="s">
        <v>201</v>
      </c>
      <c r="J646" t="s">
        <v>183</v>
      </c>
      <c r="K646">
        <v>374</v>
      </c>
      <c r="L646">
        <v>358680.80209999997</v>
      </c>
      <c r="M646">
        <v>4838</v>
      </c>
      <c r="N646">
        <v>5</v>
      </c>
      <c r="O646">
        <v>378</v>
      </c>
      <c r="P646">
        <v>1355</v>
      </c>
      <c r="Q646">
        <v>1383</v>
      </c>
      <c r="R646">
        <v>1442</v>
      </c>
      <c r="S646">
        <v>275</v>
      </c>
      <c r="T646">
        <v>1.033485E-3</v>
      </c>
      <c r="U646">
        <v>7.8131459E-2</v>
      </c>
      <c r="V646">
        <v>0.28007441100000002</v>
      </c>
      <c r="W646">
        <v>0.28586192599999999</v>
      </c>
      <c r="X646">
        <v>0.29805704799999999</v>
      </c>
      <c r="Y646">
        <v>5.6841669999999997E-2</v>
      </c>
      <c r="Z646">
        <v>4</v>
      </c>
      <c r="AA646">
        <v>123</v>
      </c>
      <c r="AB646">
        <v>605</v>
      </c>
      <c r="AC646">
        <v>866</v>
      </c>
      <c r="AD646">
        <v>659</v>
      </c>
      <c r="AE646">
        <v>874</v>
      </c>
      <c r="AF646">
        <v>717</v>
      </c>
      <c r="AG646">
        <v>527</v>
      </c>
      <c r="AH646">
        <v>463</v>
      </c>
      <c r="AI646">
        <v>8.2678799999999996E-4</v>
      </c>
      <c r="AJ646">
        <v>2.5423728999999999E-2</v>
      </c>
      <c r="AK646">
        <v>0.125051674</v>
      </c>
      <c r="AL646">
        <v>0.17899958699999999</v>
      </c>
      <c r="AM646">
        <v>0.136213311</v>
      </c>
      <c r="AN646">
        <v>0.18065316200000001</v>
      </c>
      <c r="AO646">
        <v>0.148201736</v>
      </c>
      <c r="AP646">
        <v>0.10892931</v>
      </c>
      <c r="AQ646">
        <v>9.5700702999999998E-2</v>
      </c>
      <c r="AR646">
        <v>11362</v>
      </c>
      <c r="AS646">
        <v>1014</v>
      </c>
      <c r="AT646">
        <v>484</v>
      </c>
      <c r="AU646">
        <v>279</v>
      </c>
      <c r="AV646">
        <v>677</v>
      </c>
      <c r="AW646">
        <v>132</v>
      </c>
      <c r="AX646">
        <v>184</v>
      </c>
      <c r="AY646">
        <v>164</v>
      </c>
      <c r="AZ646">
        <v>472</v>
      </c>
      <c r="BA646">
        <v>778</v>
      </c>
      <c r="BB646">
        <v>3117</v>
      </c>
      <c r="BC646">
        <v>1968</v>
      </c>
      <c r="BD646">
        <v>599</v>
      </c>
      <c r="BE646">
        <v>787</v>
      </c>
      <c r="BF646">
        <v>502</v>
      </c>
      <c r="BG646">
        <v>118</v>
      </c>
      <c r="BH646">
        <v>87</v>
      </c>
      <c r="BI646">
        <v>37</v>
      </c>
      <c r="BJ646">
        <v>37</v>
      </c>
      <c r="BK646">
        <v>8.9244851E-2</v>
      </c>
      <c r="BL646">
        <v>4.2598134000000003E-2</v>
      </c>
      <c r="BM646">
        <v>2.4555535999999999E-2</v>
      </c>
      <c r="BN646">
        <v>5.9584579999999998E-2</v>
      </c>
      <c r="BO646">
        <v>1.1617673E-2</v>
      </c>
      <c r="BP646">
        <v>1.6194331999999999E-2</v>
      </c>
      <c r="BQ646">
        <v>1.4434079000000001E-2</v>
      </c>
      <c r="BR646">
        <v>4.1541981999999998E-2</v>
      </c>
      <c r="BS646">
        <v>6.8473859999999998E-2</v>
      </c>
      <c r="BT646">
        <v>0.27433550400000001</v>
      </c>
      <c r="BU646">
        <v>0.173208942</v>
      </c>
      <c r="BV646">
        <v>5.2719592000000003E-2</v>
      </c>
      <c r="BW646">
        <v>6.9265973999999994E-2</v>
      </c>
      <c r="BX646">
        <v>4.4182362000000003E-2</v>
      </c>
      <c r="BY646">
        <v>1.0385495999999999E-2</v>
      </c>
      <c r="BZ646">
        <v>7.6571030000000002E-3</v>
      </c>
      <c r="CA646">
        <v>70</v>
      </c>
      <c r="CB646">
        <v>52</v>
      </c>
      <c r="CC646">
        <v>135</v>
      </c>
      <c r="CD646">
        <v>0.36096256700000001</v>
      </c>
      <c r="CE646">
        <v>0.18716577500000001</v>
      </c>
      <c r="CF646">
        <v>0.13903743299999999</v>
      </c>
      <c r="CG646" t="s">
        <v>163</v>
      </c>
      <c r="CH646" t="s">
        <v>2099</v>
      </c>
      <c r="CI646" t="s">
        <v>2104</v>
      </c>
      <c r="CJ646" t="s">
        <v>2101</v>
      </c>
      <c r="CK646" t="s">
        <v>2105</v>
      </c>
      <c r="CL646" t="s">
        <v>2103</v>
      </c>
    </row>
    <row r="647" spans="1:90">
      <c r="A647" s="1">
        <v>43978</v>
      </c>
      <c r="B647" t="s">
        <v>1754</v>
      </c>
      <c r="C647">
        <v>2342</v>
      </c>
      <c r="D647" t="s">
        <v>587</v>
      </c>
      <c r="E647">
        <v>1</v>
      </c>
      <c r="F647" t="s">
        <v>255</v>
      </c>
      <c r="G647" t="s">
        <v>76</v>
      </c>
      <c r="H647">
        <v>18</v>
      </c>
      <c r="I647" t="s">
        <v>201</v>
      </c>
      <c r="J647" t="s">
        <v>185</v>
      </c>
      <c r="K647">
        <v>101</v>
      </c>
      <c r="L647">
        <v>256481.3168</v>
      </c>
      <c r="M647">
        <v>2101</v>
      </c>
      <c r="N647">
        <v>9</v>
      </c>
      <c r="O647">
        <v>243</v>
      </c>
      <c r="P647">
        <v>592</v>
      </c>
      <c r="Q647">
        <v>943</v>
      </c>
      <c r="R647">
        <v>280</v>
      </c>
      <c r="S647">
        <v>34</v>
      </c>
      <c r="T647">
        <v>4.2836740000000003E-3</v>
      </c>
      <c r="U647">
        <v>0.11565921</v>
      </c>
      <c r="V647">
        <v>0.28177058500000002</v>
      </c>
      <c r="W647">
        <v>0.44883388899999999</v>
      </c>
      <c r="X647">
        <v>0.13326987100000001</v>
      </c>
      <c r="Y647">
        <v>1.6182769999999999E-2</v>
      </c>
      <c r="Z647">
        <v>8</v>
      </c>
      <c r="AA647">
        <v>88</v>
      </c>
      <c r="AB647">
        <v>155</v>
      </c>
      <c r="AC647">
        <v>451</v>
      </c>
      <c r="AD647">
        <v>496</v>
      </c>
      <c r="AE647">
        <v>471</v>
      </c>
      <c r="AF647">
        <v>258</v>
      </c>
      <c r="AG647">
        <v>121</v>
      </c>
      <c r="AH647">
        <v>53</v>
      </c>
      <c r="AI647">
        <v>3.8077110000000001E-3</v>
      </c>
      <c r="AJ647">
        <v>4.1884816999999998E-2</v>
      </c>
      <c r="AK647">
        <v>7.3774392999999994E-2</v>
      </c>
      <c r="AL647">
        <v>0.21465968599999999</v>
      </c>
      <c r="AM647">
        <v>0.23607805800000001</v>
      </c>
      <c r="AN647">
        <v>0.22417896200000001</v>
      </c>
      <c r="AO647">
        <v>0.122798667</v>
      </c>
      <c r="AP647">
        <v>5.7591623000000002E-2</v>
      </c>
      <c r="AQ647">
        <v>2.5226083E-2</v>
      </c>
      <c r="AR647">
        <v>4861</v>
      </c>
      <c r="AS647">
        <v>324</v>
      </c>
      <c r="AT647">
        <v>160</v>
      </c>
      <c r="AU647">
        <v>117</v>
      </c>
      <c r="AV647">
        <v>289</v>
      </c>
      <c r="AW647">
        <v>64</v>
      </c>
      <c r="AX647">
        <v>126</v>
      </c>
      <c r="AY647">
        <v>95</v>
      </c>
      <c r="AZ647">
        <v>280</v>
      </c>
      <c r="BA647">
        <v>347</v>
      </c>
      <c r="BB647">
        <v>1027</v>
      </c>
      <c r="BC647">
        <v>1164</v>
      </c>
      <c r="BD647">
        <v>280</v>
      </c>
      <c r="BE647">
        <v>315</v>
      </c>
      <c r="BF647">
        <v>209</v>
      </c>
      <c r="BG647">
        <v>48</v>
      </c>
      <c r="BH647">
        <v>16</v>
      </c>
      <c r="BI647">
        <v>38.200000000000003</v>
      </c>
      <c r="BJ647">
        <v>39</v>
      </c>
      <c r="BK647">
        <v>6.6652952000000001E-2</v>
      </c>
      <c r="BL647">
        <v>3.2915038000000001E-2</v>
      </c>
      <c r="BM647">
        <v>2.4069121999999998E-2</v>
      </c>
      <c r="BN647">
        <v>5.9452787E-2</v>
      </c>
      <c r="BO647">
        <v>1.3166015E-2</v>
      </c>
      <c r="BP647">
        <v>2.5920591999999999E-2</v>
      </c>
      <c r="BQ647">
        <v>1.9543304000000001E-2</v>
      </c>
      <c r="BR647">
        <v>5.7601316999999999E-2</v>
      </c>
      <c r="BS647">
        <v>7.1384488999999995E-2</v>
      </c>
      <c r="BT647">
        <v>0.211273401</v>
      </c>
      <c r="BU647">
        <v>0.239456902</v>
      </c>
      <c r="BV647">
        <v>5.7601316999999999E-2</v>
      </c>
      <c r="BW647">
        <v>6.4801480999999994E-2</v>
      </c>
      <c r="BX647">
        <v>4.2995268000000003E-2</v>
      </c>
      <c r="BY647">
        <v>9.8745110000000007E-3</v>
      </c>
      <c r="BZ647">
        <v>3.2915039999999998E-3</v>
      </c>
      <c r="CA647">
        <v>21</v>
      </c>
      <c r="CB647">
        <v>24</v>
      </c>
      <c r="CC647">
        <v>3</v>
      </c>
      <c r="CD647">
        <v>2.9702969999999999E-2</v>
      </c>
      <c r="CE647">
        <v>0.20792079199999999</v>
      </c>
      <c r="CF647">
        <v>0.23762376199999999</v>
      </c>
      <c r="CG647" t="s">
        <v>158</v>
      </c>
      <c r="CH647" t="s">
        <v>2099</v>
      </c>
      <c r="CI647" t="s">
        <v>2100</v>
      </c>
      <c r="CJ647" t="s">
        <v>2101</v>
      </c>
      <c r="CK647" t="s">
        <v>2102</v>
      </c>
      <c r="CL647" t="s">
        <v>2103</v>
      </c>
    </row>
    <row r="648" spans="1:90">
      <c r="A648" s="1">
        <v>43981</v>
      </c>
      <c r="B648" t="s">
        <v>1755</v>
      </c>
      <c r="C648">
        <v>2342</v>
      </c>
      <c r="D648" t="s">
        <v>866</v>
      </c>
      <c r="E648">
        <v>1</v>
      </c>
      <c r="F648" t="s">
        <v>255</v>
      </c>
      <c r="G648" t="s">
        <v>140</v>
      </c>
      <c r="H648">
        <v>23</v>
      </c>
      <c r="I648" t="s">
        <v>228</v>
      </c>
      <c r="J648" t="s">
        <v>214</v>
      </c>
      <c r="K648">
        <v>132</v>
      </c>
      <c r="L648">
        <v>901176.57579999999</v>
      </c>
      <c r="M648">
        <v>1955</v>
      </c>
      <c r="N648">
        <v>5</v>
      </c>
      <c r="O648">
        <v>374</v>
      </c>
      <c r="P648">
        <v>730</v>
      </c>
      <c r="Q648">
        <v>339</v>
      </c>
      <c r="R648">
        <v>240</v>
      </c>
      <c r="S648">
        <v>267</v>
      </c>
      <c r="T648">
        <v>2.557545E-3</v>
      </c>
      <c r="U648">
        <v>0.19130434800000001</v>
      </c>
      <c r="V648">
        <v>0.37340153500000001</v>
      </c>
      <c r="W648">
        <v>0.173401535</v>
      </c>
      <c r="X648">
        <v>0.122762148</v>
      </c>
      <c r="Y648">
        <v>0.13657289</v>
      </c>
      <c r="Z648">
        <v>15</v>
      </c>
      <c r="AA648">
        <v>174</v>
      </c>
      <c r="AB648">
        <v>355</v>
      </c>
      <c r="AC648">
        <v>498</v>
      </c>
      <c r="AD648">
        <v>230</v>
      </c>
      <c r="AE648">
        <v>144</v>
      </c>
      <c r="AF648">
        <v>97</v>
      </c>
      <c r="AG648">
        <v>103</v>
      </c>
      <c r="AH648">
        <v>339</v>
      </c>
      <c r="AI648">
        <v>7.6726340000000002E-3</v>
      </c>
      <c r="AJ648">
        <v>8.9002557999999996E-2</v>
      </c>
      <c r="AK648">
        <v>0.181585678</v>
      </c>
      <c r="AL648">
        <v>0.25473145800000002</v>
      </c>
      <c r="AM648">
        <v>0.117647059</v>
      </c>
      <c r="AN648">
        <v>7.3657289000000001E-2</v>
      </c>
      <c r="AO648">
        <v>4.9616368000000001E-2</v>
      </c>
      <c r="AP648">
        <v>5.2685422000000003E-2</v>
      </c>
      <c r="AQ648">
        <v>0.173401535</v>
      </c>
      <c r="AR648">
        <v>4305</v>
      </c>
      <c r="AS648">
        <v>254</v>
      </c>
      <c r="AT648">
        <v>131</v>
      </c>
      <c r="AU648">
        <v>87</v>
      </c>
      <c r="AV648">
        <v>230</v>
      </c>
      <c r="AW648">
        <v>53</v>
      </c>
      <c r="AX648">
        <v>92</v>
      </c>
      <c r="AY648">
        <v>74</v>
      </c>
      <c r="AZ648">
        <v>235</v>
      </c>
      <c r="BA648">
        <v>379</v>
      </c>
      <c r="BB648">
        <v>1084</v>
      </c>
      <c r="BC648">
        <v>824</v>
      </c>
      <c r="BD648">
        <v>255</v>
      </c>
      <c r="BE648">
        <v>305</v>
      </c>
      <c r="BF648">
        <v>195</v>
      </c>
      <c r="BG648">
        <v>74</v>
      </c>
      <c r="BH648">
        <v>33</v>
      </c>
      <c r="BI648">
        <v>38.9</v>
      </c>
      <c r="BJ648">
        <v>37</v>
      </c>
      <c r="BK648">
        <v>5.9001161000000003E-2</v>
      </c>
      <c r="BL648">
        <v>3.0429733E-2</v>
      </c>
      <c r="BM648">
        <v>2.0209059000000001E-2</v>
      </c>
      <c r="BN648">
        <v>5.3426249000000002E-2</v>
      </c>
      <c r="BO648">
        <v>1.2311266E-2</v>
      </c>
      <c r="BP648">
        <v>2.1370499000000001E-2</v>
      </c>
      <c r="BQ648">
        <v>1.7189315E-2</v>
      </c>
      <c r="BR648">
        <v>5.4587689000000002E-2</v>
      </c>
      <c r="BS648">
        <v>8.8037166E-2</v>
      </c>
      <c r="BT648">
        <v>0.25180023200000001</v>
      </c>
      <c r="BU648">
        <v>0.19140534300000001</v>
      </c>
      <c r="BV648">
        <v>5.9233449000000001E-2</v>
      </c>
      <c r="BW648">
        <v>7.0847851000000003E-2</v>
      </c>
      <c r="BX648">
        <v>4.5296166999999998E-2</v>
      </c>
      <c r="BY648">
        <v>1.7189315E-2</v>
      </c>
      <c r="BZ648">
        <v>7.6655050000000004E-3</v>
      </c>
      <c r="CA648">
        <v>29</v>
      </c>
      <c r="CB648">
        <v>8</v>
      </c>
      <c r="CC648">
        <v>62</v>
      </c>
      <c r="CD648">
        <v>0.46969696999999999</v>
      </c>
      <c r="CE648">
        <v>0.21969696999999999</v>
      </c>
      <c r="CF648">
        <v>6.0606061000000003E-2</v>
      </c>
      <c r="CG648" t="s">
        <v>158</v>
      </c>
      <c r="CH648" t="s">
        <v>2099</v>
      </c>
      <c r="CI648" t="s">
        <v>2100</v>
      </c>
      <c r="CJ648" t="s">
        <v>2101</v>
      </c>
      <c r="CK648" t="s">
        <v>2102</v>
      </c>
      <c r="CL648" t="s">
        <v>2103</v>
      </c>
    </row>
    <row r="649" spans="1:90">
      <c r="A649" s="1">
        <v>43975</v>
      </c>
      <c r="B649" t="s">
        <v>1756</v>
      </c>
      <c r="C649">
        <v>2346</v>
      </c>
      <c r="D649" t="s">
        <v>321</v>
      </c>
      <c r="E649">
        <v>1</v>
      </c>
      <c r="F649" t="s">
        <v>253</v>
      </c>
      <c r="G649" t="s">
        <v>59</v>
      </c>
      <c r="H649">
        <v>46</v>
      </c>
      <c r="I649" t="s">
        <v>201</v>
      </c>
      <c r="J649" t="s">
        <v>181</v>
      </c>
      <c r="K649">
        <v>169</v>
      </c>
      <c r="L649">
        <v>319601.52069999999</v>
      </c>
      <c r="M649">
        <v>2926</v>
      </c>
      <c r="N649">
        <v>4</v>
      </c>
      <c r="O649">
        <v>490</v>
      </c>
      <c r="P649">
        <v>668</v>
      </c>
      <c r="Q649">
        <v>1425</v>
      </c>
      <c r="R649">
        <v>227</v>
      </c>
      <c r="S649">
        <v>112</v>
      </c>
      <c r="T649">
        <v>1.3670539999999999E-3</v>
      </c>
      <c r="U649">
        <v>0.167464115</v>
      </c>
      <c r="V649">
        <v>0.22829801799999999</v>
      </c>
      <c r="W649">
        <v>0.48701298700000001</v>
      </c>
      <c r="X649">
        <v>7.7580313999999997E-2</v>
      </c>
      <c r="Y649">
        <v>3.8277512E-2</v>
      </c>
      <c r="Z649">
        <v>36</v>
      </c>
      <c r="AA649">
        <v>136</v>
      </c>
      <c r="AB649">
        <v>375</v>
      </c>
      <c r="AC649">
        <v>394</v>
      </c>
      <c r="AD649">
        <v>781</v>
      </c>
      <c r="AE649">
        <v>789</v>
      </c>
      <c r="AF649">
        <v>250</v>
      </c>
      <c r="AG649">
        <v>93</v>
      </c>
      <c r="AH649">
        <v>72</v>
      </c>
      <c r="AI649">
        <v>1.2303486000000001E-2</v>
      </c>
      <c r="AJ649">
        <v>4.6479835999999997E-2</v>
      </c>
      <c r="AK649">
        <v>0.128161312</v>
      </c>
      <c r="AL649">
        <v>0.13465481900000001</v>
      </c>
      <c r="AM649">
        <v>0.266917293</v>
      </c>
      <c r="AN649">
        <v>0.26965140100000001</v>
      </c>
      <c r="AO649">
        <v>8.5440874999999999E-2</v>
      </c>
      <c r="AP649">
        <v>3.1784004999999997E-2</v>
      </c>
      <c r="AQ649">
        <v>2.4606972000000001E-2</v>
      </c>
      <c r="AR649">
        <v>6854</v>
      </c>
      <c r="AS649">
        <v>510</v>
      </c>
      <c r="AT649">
        <v>244</v>
      </c>
      <c r="AU649">
        <v>147</v>
      </c>
      <c r="AV649">
        <v>369</v>
      </c>
      <c r="AW649">
        <v>74</v>
      </c>
      <c r="AX649">
        <v>150</v>
      </c>
      <c r="AY649">
        <v>177</v>
      </c>
      <c r="AZ649">
        <v>621</v>
      </c>
      <c r="BA649">
        <v>604</v>
      </c>
      <c r="BB649">
        <v>1545</v>
      </c>
      <c r="BC649">
        <v>1198</v>
      </c>
      <c r="BD649">
        <v>338</v>
      </c>
      <c r="BE649">
        <v>400</v>
      </c>
      <c r="BF649">
        <v>314</v>
      </c>
      <c r="BG649">
        <v>108</v>
      </c>
      <c r="BH649">
        <v>55</v>
      </c>
      <c r="BI649">
        <v>36.6</v>
      </c>
      <c r="BJ649">
        <v>34</v>
      </c>
      <c r="BK649">
        <v>7.4409104000000004E-2</v>
      </c>
      <c r="BL649">
        <v>3.5599649999999997E-2</v>
      </c>
      <c r="BM649">
        <v>2.1447330000000001E-2</v>
      </c>
      <c r="BN649">
        <v>5.3837175000000001E-2</v>
      </c>
      <c r="BO649">
        <v>1.0796615000000001E-2</v>
      </c>
      <c r="BP649">
        <v>2.1885030999999999E-2</v>
      </c>
      <c r="BQ649">
        <v>2.5824336E-2</v>
      </c>
      <c r="BR649">
        <v>9.0604027000000004E-2</v>
      </c>
      <c r="BS649">
        <v>8.8123723000000001E-2</v>
      </c>
      <c r="BT649">
        <v>0.22541581599999999</v>
      </c>
      <c r="BU649">
        <v>0.17478844499999999</v>
      </c>
      <c r="BV649">
        <v>4.9314269000000001E-2</v>
      </c>
      <c r="BW649">
        <v>5.8360082000000001E-2</v>
      </c>
      <c r="BX649">
        <v>4.5812664000000003E-2</v>
      </c>
      <c r="BY649">
        <v>1.5757222000000001E-2</v>
      </c>
      <c r="BZ649">
        <v>8.0245109999999998E-3</v>
      </c>
      <c r="CA649">
        <v>5</v>
      </c>
      <c r="CB649">
        <v>27</v>
      </c>
      <c r="CC649">
        <v>31</v>
      </c>
      <c r="CD649">
        <v>0.18343195300000001</v>
      </c>
      <c r="CE649">
        <v>2.9585798999999999E-2</v>
      </c>
      <c r="CF649">
        <v>0.15976331399999999</v>
      </c>
      <c r="CG649" t="s">
        <v>159</v>
      </c>
      <c r="CH649" t="s">
        <v>2110</v>
      </c>
      <c r="CI649" t="s">
        <v>2111</v>
      </c>
      <c r="CJ649" t="s">
        <v>167</v>
      </c>
      <c r="CK649" t="s">
        <v>2102</v>
      </c>
      <c r="CL649" t="s">
        <v>2112</v>
      </c>
    </row>
    <row r="650" spans="1:90">
      <c r="A650" s="1">
        <v>43981</v>
      </c>
      <c r="B650" t="s">
        <v>1757</v>
      </c>
      <c r="C650">
        <v>1765</v>
      </c>
      <c r="D650" t="s">
        <v>437</v>
      </c>
      <c r="E650">
        <v>2</v>
      </c>
      <c r="F650" t="s">
        <v>255</v>
      </c>
      <c r="G650" t="s">
        <v>94</v>
      </c>
      <c r="H650">
        <v>31</v>
      </c>
      <c r="I650" t="s">
        <v>201</v>
      </c>
      <c r="J650" t="s">
        <v>187</v>
      </c>
      <c r="K650">
        <v>283</v>
      </c>
      <c r="L650">
        <v>217871.27559999999</v>
      </c>
      <c r="M650">
        <v>4765</v>
      </c>
      <c r="N650">
        <v>15</v>
      </c>
      <c r="O650">
        <v>446</v>
      </c>
      <c r="P650">
        <v>1417</v>
      </c>
      <c r="Q650">
        <v>2422</v>
      </c>
      <c r="R650">
        <v>397</v>
      </c>
      <c r="S650">
        <v>68</v>
      </c>
      <c r="T650">
        <v>3.1479540000000001E-3</v>
      </c>
      <c r="U650">
        <v>9.3599161E-2</v>
      </c>
      <c r="V650">
        <v>0.29737670500000002</v>
      </c>
      <c r="W650">
        <v>0.508289612</v>
      </c>
      <c r="X650">
        <v>8.3315844999999999E-2</v>
      </c>
      <c r="Y650">
        <v>1.4270724E-2</v>
      </c>
      <c r="Z650">
        <v>20</v>
      </c>
      <c r="AA650">
        <v>90</v>
      </c>
      <c r="AB650">
        <v>373</v>
      </c>
      <c r="AC650">
        <v>889</v>
      </c>
      <c r="AD650">
        <v>1399</v>
      </c>
      <c r="AE650">
        <v>1193</v>
      </c>
      <c r="AF650">
        <v>489</v>
      </c>
      <c r="AG650">
        <v>205</v>
      </c>
      <c r="AH650">
        <v>107</v>
      </c>
      <c r="AI650">
        <v>4.1972720000000002E-3</v>
      </c>
      <c r="AJ650">
        <v>1.8887722999999999E-2</v>
      </c>
      <c r="AK650">
        <v>7.8279118999999994E-2</v>
      </c>
      <c r="AL650">
        <v>0.18656872999999999</v>
      </c>
      <c r="AM650">
        <v>0.293599161</v>
      </c>
      <c r="AN650">
        <v>0.25036726100000001</v>
      </c>
      <c r="AO650">
        <v>0.102623295</v>
      </c>
      <c r="AP650">
        <v>4.3022036E-2</v>
      </c>
      <c r="AQ650">
        <v>2.2455404000000002E-2</v>
      </c>
      <c r="AR650">
        <v>10599</v>
      </c>
      <c r="AS650">
        <v>681</v>
      </c>
      <c r="AT650">
        <v>346</v>
      </c>
      <c r="AU650">
        <v>239</v>
      </c>
      <c r="AV650">
        <v>645</v>
      </c>
      <c r="AW650">
        <v>127</v>
      </c>
      <c r="AX650">
        <v>263</v>
      </c>
      <c r="AY650">
        <v>213</v>
      </c>
      <c r="AZ650">
        <v>491</v>
      </c>
      <c r="BA650">
        <v>637</v>
      </c>
      <c r="BB650">
        <v>2108</v>
      </c>
      <c r="BC650">
        <v>2003</v>
      </c>
      <c r="BD650">
        <v>736</v>
      </c>
      <c r="BE650">
        <v>1126</v>
      </c>
      <c r="BF650">
        <v>719</v>
      </c>
      <c r="BG650">
        <v>177</v>
      </c>
      <c r="BH650">
        <v>88</v>
      </c>
      <c r="BI650">
        <v>41.3</v>
      </c>
      <c r="BJ650">
        <v>42</v>
      </c>
      <c r="BK650">
        <v>6.4251344000000002E-2</v>
      </c>
      <c r="BL650">
        <v>3.2644589000000002E-2</v>
      </c>
      <c r="BM650">
        <v>2.2549296999999999E-2</v>
      </c>
      <c r="BN650">
        <v>6.0854798000000002E-2</v>
      </c>
      <c r="BO650">
        <v>1.1982262E-2</v>
      </c>
      <c r="BP650">
        <v>2.4813662E-2</v>
      </c>
      <c r="BQ650">
        <v>2.0096235E-2</v>
      </c>
      <c r="BR650">
        <v>4.6325125000000002E-2</v>
      </c>
      <c r="BS650">
        <v>6.0100009000000003E-2</v>
      </c>
      <c r="BT650">
        <v>0.19888668700000001</v>
      </c>
      <c r="BU650">
        <v>0.18898009199999999</v>
      </c>
      <c r="BV650">
        <v>6.9440512999999995E-2</v>
      </c>
      <c r="BW650">
        <v>0.106236437</v>
      </c>
      <c r="BX650">
        <v>6.7836588000000003E-2</v>
      </c>
      <c r="BY650">
        <v>1.6699689E-2</v>
      </c>
      <c r="BZ650">
        <v>8.3026699999999998E-3</v>
      </c>
      <c r="CA650">
        <v>53</v>
      </c>
      <c r="CB650">
        <v>117</v>
      </c>
      <c r="CC650">
        <v>18</v>
      </c>
      <c r="CD650">
        <v>6.3604240000000006E-2</v>
      </c>
      <c r="CE650">
        <v>0.187279152</v>
      </c>
      <c r="CF650">
        <v>0.41342756200000003</v>
      </c>
      <c r="CG650" t="s">
        <v>157</v>
      </c>
      <c r="CH650" t="s">
        <v>2108</v>
      </c>
      <c r="CI650" t="s">
        <v>2100</v>
      </c>
      <c r="CJ650" t="s">
        <v>2101</v>
      </c>
      <c r="CK650" t="s">
        <v>2102</v>
      </c>
      <c r="CL650" t="s">
        <v>2109</v>
      </c>
    </row>
    <row r="651" spans="1:90">
      <c r="A651" s="1">
        <v>43970</v>
      </c>
      <c r="B651" t="s">
        <v>1758</v>
      </c>
      <c r="C651">
        <v>5422</v>
      </c>
      <c r="D651" t="s">
        <v>941</v>
      </c>
      <c r="E651">
        <v>3</v>
      </c>
      <c r="F651" t="s">
        <v>253</v>
      </c>
      <c r="G651" t="s">
        <v>127</v>
      </c>
      <c r="H651">
        <v>19</v>
      </c>
      <c r="I651" t="s">
        <v>228</v>
      </c>
      <c r="J651" t="s">
        <v>212</v>
      </c>
      <c r="K651">
        <v>123</v>
      </c>
      <c r="L651">
        <v>913204.14630000002</v>
      </c>
      <c r="M651">
        <v>2373</v>
      </c>
      <c r="N651">
        <v>2</v>
      </c>
      <c r="O651">
        <v>137</v>
      </c>
      <c r="P651">
        <v>496</v>
      </c>
      <c r="Q651">
        <v>604</v>
      </c>
      <c r="R651">
        <v>679</v>
      </c>
      <c r="S651">
        <v>455</v>
      </c>
      <c r="T651">
        <v>8.4281500000000001E-4</v>
      </c>
      <c r="U651">
        <v>5.7732828E-2</v>
      </c>
      <c r="V651">
        <v>0.209018121</v>
      </c>
      <c r="W651">
        <v>0.25453013099999999</v>
      </c>
      <c r="X651">
        <v>0.28613569300000002</v>
      </c>
      <c r="Y651">
        <v>0.191740413</v>
      </c>
      <c r="Z651">
        <v>10</v>
      </c>
      <c r="AA651">
        <v>27</v>
      </c>
      <c r="AB651">
        <v>139</v>
      </c>
      <c r="AC651">
        <v>337</v>
      </c>
      <c r="AD651">
        <v>330</v>
      </c>
      <c r="AE651">
        <v>299</v>
      </c>
      <c r="AF651">
        <v>307</v>
      </c>
      <c r="AG651">
        <v>321</v>
      </c>
      <c r="AH651">
        <v>603</v>
      </c>
      <c r="AI651">
        <v>4.2140750000000003E-3</v>
      </c>
      <c r="AJ651">
        <v>1.1378002999999999E-2</v>
      </c>
      <c r="AK651">
        <v>5.8575642999999997E-2</v>
      </c>
      <c r="AL651">
        <v>0.142014328</v>
      </c>
      <c r="AM651">
        <v>0.13906447499999999</v>
      </c>
      <c r="AN651">
        <v>0.126000843</v>
      </c>
      <c r="AO651">
        <v>0.12937210299999999</v>
      </c>
      <c r="AP651">
        <v>0.13527180799999999</v>
      </c>
      <c r="AQ651">
        <v>0.25410872299999998</v>
      </c>
      <c r="AR651">
        <v>6312</v>
      </c>
      <c r="AS651">
        <v>464</v>
      </c>
      <c r="AT651">
        <v>308</v>
      </c>
      <c r="AU651">
        <v>184</v>
      </c>
      <c r="AV651">
        <v>481</v>
      </c>
      <c r="AW651">
        <v>89</v>
      </c>
      <c r="AX651">
        <v>184</v>
      </c>
      <c r="AY651">
        <v>118</v>
      </c>
      <c r="AZ651">
        <v>226</v>
      </c>
      <c r="BA651">
        <v>232</v>
      </c>
      <c r="BB651">
        <v>1380</v>
      </c>
      <c r="BC651">
        <v>1329</v>
      </c>
      <c r="BD651">
        <v>388</v>
      </c>
      <c r="BE651">
        <v>507</v>
      </c>
      <c r="BF651">
        <v>279</v>
      </c>
      <c r="BG651">
        <v>92</v>
      </c>
      <c r="BH651">
        <v>51</v>
      </c>
      <c r="BI651">
        <v>38.299999999999997</v>
      </c>
      <c r="BJ651">
        <v>40</v>
      </c>
      <c r="BK651">
        <v>7.3510773000000001E-2</v>
      </c>
      <c r="BL651">
        <v>4.8795944000000001E-2</v>
      </c>
      <c r="BM651">
        <v>2.9150823999999999E-2</v>
      </c>
      <c r="BN651">
        <v>7.6204056000000006E-2</v>
      </c>
      <c r="BO651">
        <v>1.4100127E-2</v>
      </c>
      <c r="BP651">
        <v>2.9150823999999999E-2</v>
      </c>
      <c r="BQ651">
        <v>1.8694550000000001E-2</v>
      </c>
      <c r="BR651">
        <v>3.5804816000000003E-2</v>
      </c>
      <c r="BS651">
        <v>3.6755387E-2</v>
      </c>
      <c r="BT651">
        <v>0.21863117900000001</v>
      </c>
      <c r="BU651">
        <v>0.21055133100000001</v>
      </c>
      <c r="BV651">
        <v>6.1470215000000002E-2</v>
      </c>
      <c r="BW651">
        <v>8.0323194000000001E-2</v>
      </c>
      <c r="BX651">
        <v>4.4201521000000001E-2</v>
      </c>
      <c r="BY651">
        <v>1.4575411999999999E-2</v>
      </c>
      <c r="BZ651">
        <v>8.0798480000000006E-3</v>
      </c>
      <c r="CA651">
        <v>46</v>
      </c>
      <c r="CB651">
        <v>26</v>
      </c>
      <c r="CC651">
        <v>25</v>
      </c>
      <c r="CD651">
        <v>0.203252033</v>
      </c>
      <c r="CE651">
        <v>0.37398374000000001</v>
      </c>
      <c r="CF651">
        <v>0.21138211400000001</v>
      </c>
      <c r="CG651" t="s">
        <v>164</v>
      </c>
      <c r="CH651" t="s">
        <v>2108</v>
      </c>
      <c r="CI651" t="s">
        <v>2104</v>
      </c>
      <c r="CJ651" t="s">
        <v>2101</v>
      </c>
      <c r="CK651" t="s">
        <v>2105</v>
      </c>
      <c r="CL651" t="s">
        <v>2109</v>
      </c>
    </row>
    <row r="652" spans="1:90">
      <c r="A652" s="1">
        <v>43965</v>
      </c>
      <c r="B652" t="s">
        <v>1759</v>
      </c>
      <c r="C652">
        <v>2342</v>
      </c>
      <c r="D652" t="s">
        <v>520</v>
      </c>
      <c r="E652">
        <v>1</v>
      </c>
      <c r="F652" t="s">
        <v>253</v>
      </c>
      <c r="G652" t="s">
        <v>51</v>
      </c>
      <c r="H652">
        <v>49</v>
      </c>
      <c r="I652" t="s">
        <v>201</v>
      </c>
      <c r="J652" t="s">
        <v>206</v>
      </c>
      <c r="K652">
        <v>133</v>
      </c>
      <c r="L652">
        <v>231913.20300000001</v>
      </c>
      <c r="M652">
        <v>2445</v>
      </c>
      <c r="N652">
        <v>1</v>
      </c>
      <c r="O652">
        <v>49</v>
      </c>
      <c r="P652">
        <v>288</v>
      </c>
      <c r="Q652">
        <v>1918</v>
      </c>
      <c r="R652">
        <v>143</v>
      </c>
      <c r="S652">
        <v>46</v>
      </c>
      <c r="T652">
        <v>4.0899799999999999E-4</v>
      </c>
      <c r="U652">
        <v>2.00409E-2</v>
      </c>
      <c r="V652">
        <v>0.117791411</v>
      </c>
      <c r="W652">
        <v>0.784458078</v>
      </c>
      <c r="X652">
        <v>5.8486707999999998E-2</v>
      </c>
      <c r="Y652">
        <v>1.8813905999999998E-2</v>
      </c>
      <c r="Z652">
        <v>0</v>
      </c>
      <c r="AA652">
        <v>6</v>
      </c>
      <c r="AB652">
        <v>60</v>
      </c>
      <c r="AC652">
        <v>194</v>
      </c>
      <c r="AD652">
        <v>1276</v>
      </c>
      <c r="AE652">
        <v>620</v>
      </c>
      <c r="AF652">
        <v>156</v>
      </c>
      <c r="AG652">
        <v>80</v>
      </c>
      <c r="AH652">
        <v>53</v>
      </c>
      <c r="AI652">
        <v>0</v>
      </c>
      <c r="AJ652">
        <v>2.4539879999999998E-3</v>
      </c>
      <c r="AK652">
        <v>2.4539877000000002E-2</v>
      </c>
      <c r="AL652">
        <v>7.9345603000000001E-2</v>
      </c>
      <c r="AM652">
        <v>0.52188139099999997</v>
      </c>
      <c r="AN652">
        <v>0.25357873199999997</v>
      </c>
      <c r="AO652">
        <v>6.3803681000000001E-2</v>
      </c>
      <c r="AP652">
        <v>3.2719836000000002E-2</v>
      </c>
      <c r="AQ652">
        <v>2.1676892E-2</v>
      </c>
      <c r="AR652">
        <v>6452</v>
      </c>
      <c r="AS652">
        <v>451</v>
      </c>
      <c r="AT652">
        <v>276</v>
      </c>
      <c r="AU652">
        <v>212</v>
      </c>
      <c r="AV652">
        <v>458</v>
      </c>
      <c r="AW652">
        <v>109</v>
      </c>
      <c r="AX652">
        <v>170</v>
      </c>
      <c r="AY652">
        <v>182</v>
      </c>
      <c r="AZ652">
        <v>399</v>
      </c>
      <c r="BA652">
        <v>456</v>
      </c>
      <c r="BB652">
        <v>1494</v>
      </c>
      <c r="BC652">
        <v>1276</v>
      </c>
      <c r="BD652">
        <v>354</v>
      </c>
      <c r="BE652">
        <v>384</v>
      </c>
      <c r="BF652">
        <v>151</v>
      </c>
      <c r="BG652">
        <v>52</v>
      </c>
      <c r="BH652">
        <v>28</v>
      </c>
      <c r="BI652">
        <v>35.200000000000003</v>
      </c>
      <c r="BJ652">
        <v>35</v>
      </c>
      <c r="BK652">
        <v>6.9900805999999996E-2</v>
      </c>
      <c r="BL652">
        <v>4.2777432999999997E-2</v>
      </c>
      <c r="BM652">
        <v>3.2858028999999997E-2</v>
      </c>
      <c r="BN652">
        <v>7.0985741000000005E-2</v>
      </c>
      <c r="BO652">
        <v>1.6893986E-2</v>
      </c>
      <c r="BP652">
        <v>2.6348419000000001E-2</v>
      </c>
      <c r="BQ652">
        <v>2.8208308000000001E-2</v>
      </c>
      <c r="BR652">
        <v>6.184129E-2</v>
      </c>
      <c r="BS652">
        <v>7.0675759000000005E-2</v>
      </c>
      <c r="BT652">
        <v>0.23155610700000001</v>
      </c>
      <c r="BU652">
        <v>0.19776813400000001</v>
      </c>
      <c r="BV652">
        <v>5.4866708E-2</v>
      </c>
      <c r="BW652">
        <v>5.9516429000000003E-2</v>
      </c>
      <c r="BX652">
        <v>2.3403595999999999E-2</v>
      </c>
      <c r="BY652">
        <v>8.0595159999999992E-3</v>
      </c>
      <c r="BZ652">
        <v>4.3397399999999999E-3</v>
      </c>
      <c r="CA652">
        <v>2</v>
      </c>
      <c r="CB652">
        <v>26</v>
      </c>
      <c r="CC652">
        <v>0</v>
      </c>
      <c r="CD652">
        <v>0</v>
      </c>
      <c r="CE652">
        <v>1.5037594E-2</v>
      </c>
      <c r="CF652">
        <v>0.195488722</v>
      </c>
      <c r="CG652" t="s">
        <v>158</v>
      </c>
      <c r="CH652" t="s">
        <v>2099</v>
      </c>
      <c r="CI652" t="s">
        <v>2100</v>
      </c>
      <c r="CJ652" t="s">
        <v>2101</v>
      </c>
      <c r="CK652" t="s">
        <v>2102</v>
      </c>
      <c r="CL652" t="s">
        <v>2103</v>
      </c>
    </row>
    <row r="653" spans="1:90">
      <c r="A653" s="1">
        <v>43978</v>
      </c>
      <c r="B653" t="s">
        <v>1760</v>
      </c>
      <c r="C653">
        <v>9559</v>
      </c>
      <c r="D653" t="s">
        <v>949</v>
      </c>
      <c r="E653">
        <v>1</v>
      </c>
      <c r="F653" t="s">
        <v>253</v>
      </c>
      <c r="G653" t="s">
        <v>116</v>
      </c>
      <c r="H653">
        <v>22</v>
      </c>
      <c r="I653" t="s">
        <v>228</v>
      </c>
      <c r="J653" t="s">
        <v>215</v>
      </c>
      <c r="K653">
        <v>199</v>
      </c>
      <c r="L653">
        <v>649535.64820000005</v>
      </c>
      <c r="M653">
        <v>3196</v>
      </c>
      <c r="N653">
        <v>8</v>
      </c>
      <c r="O653">
        <v>272</v>
      </c>
      <c r="P653">
        <v>972</v>
      </c>
      <c r="Q653">
        <v>711</v>
      </c>
      <c r="R653">
        <v>827</v>
      </c>
      <c r="S653">
        <v>406</v>
      </c>
      <c r="T653">
        <v>2.5031290000000002E-3</v>
      </c>
      <c r="U653">
        <v>8.5106382999999994E-2</v>
      </c>
      <c r="V653">
        <v>0.30413016300000001</v>
      </c>
      <c r="W653">
        <v>0.222465582</v>
      </c>
      <c r="X653">
        <v>0.25876095100000002</v>
      </c>
      <c r="Y653">
        <v>0.12703379200000001</v>
      </c>
      <c r="Z653">
        <v>21</v>
      </c>
      <c r="AA653">
        <v>93</v>
      </c>
      <c r="AB653">
        <v>233</v>
      </c>
      <c r="AC653">
        <v>812</v>
      </c>
      <c r="AD653">
        <v>437</v>
      </c>
      <c r="AE653">
        <v>361</v>
      </c>
      <c r="AF653">
        <v>324</v>
      </c>
      <c r="AG653">
        <v>311</v>
      </c>
      <c r="AH653">
        <v>604</v>
      </c>
      <c r="AI653">
        <v>6.5707129999999997E-3</v>
      </c>
      <c r="AJ653">
        <v>2.9098874E-2</v>
      </c>
      <c r="AK653">
        <v>7.2903629999999997E-2</v>
      </c>
      <c r="AL653">
        <v>0.25406758400000001</v>
      </c>
      <c r="AM653">
        <v>0.136733417</v>
      </c>
      <c r="AN653">
        <v>0.11295369199999999</v>
      </c>
      <c r="AO653">
        <v>0.101376721</v>
      </c>
      <c r="AP653">
        <v>9.7309136000000004E-2</v>
      </c>
      <c r="AQ653">
        <v>0.188986233</v>
      </c>
      <c r="AR653">
        <v>7564</v>
      </c>
      <c r="AS653">
        <v>597</v>
      </c>
      <c r="AT653">
        <v>321</v>
      </c>
      <c r="AU653">
        <v>182</v>
      </c>
      <c r="AV653">
        <v>438</v>
      </c>
      <c r="AW653">
        <v>79</v>
      </c>
      <c r="AX653">
        <v>154</v>
      </c>
      <c r="AY653">
        <v>108</v>
      </c>
      <c r="AZ653">
        <v>252</v>
      </c>
      <c r="BA653">
        <v>349</v>
      </c>
      <c r="BB653">
        <v>1844</v>
      </c>
      <c r="BC653">
        <v>1498</v>
      </c>
      <c r="BD653">
        <v>455</v>
      </c>
      <c r="BE653">
        <v>653</v>
      </c>
      <c r="BF653">
        <v>448</v>
      </c>
      <c r="BG653">
        <v>127</v>
      </c>
      <c r="BH653">
        <v>59</v>
      </c>
      <c r="BI653">
        <v>39.9</v>
      </c>
      <c r="BJ653">
        <v>40</v>
      </c>
      <c r="BK653">
        <v>7.8926494E-2</v>
      </c>
      <c r="BL653">
        <v>4.2437863999999999E-2</v>
      </c>
      <c r="BM653">
        <v>2.4061342999999999E-2</v>
      </c>
      <c r="BN653">
        <v>5.7905869999999998E-2</v>
      </c>
      <c r="BO653">
        <v>1.0444208999999999E-2</v>
      </c>
      <c r="BP653">
        <v>2.0359598E-2</v>
      </c>
      <c r="BQ653">
        <v>1.427816E-2</v>
      </c>
      <c r="BR653">
        <v>3.3315706E-2</v>
      </c>
      <c r="BS653">
        <v>4.6139608999999998E-2</v>
      </c>
      <c r="BT653">
        <v>0.24378635600000001</v>
      </c>
      <c r="BU653">
        <v>0.198043363</v>
      </c>
      <c r="BV653">
        <v>6.0153357999999997E-2</v>
      </c>
      <c r="BW653">
        <v>8.6329983999999999E-2</v>
      </c>
      <c r="BX653">
        <v>5.9227922000000002E-2</v>
      </c>
      <c r="BY653">
        <v>1.6790058E-2</v>
      </c>
      <c r="BZ653">
        <v>7.8001060000000002E-3</v>
      </c>
      <c r="CA653">
        <v>42</v>
      </c>
      <c r="CB653">
        <v>18</v>
      </c>
      <c r="CC653">
        <v>83</v>
      </c>
      <c r="CD653">
        <v>0.41708542700000001</v>
      </c>
      <c r="CE653">
        <v>0.21105527600000001</v>
      </c>
      <c r="CF653">
        <v>9.0452261000000006E-2</v>
      </c>
      <c r="CG653" t="s">
        <v>161</v>
      </c>
      <c r="CH653" t="s">
        <v>2106</v>
      </c>
      <c r="CI653" t="s">
        <v>2104</v>
      </c>
      <c r="CJ653" t="s">
        <v>2101</v>
      </c>
      <c r="CK653" t="s">
        <v>2105</v>
      </c>
      <c r="CL653" t="s">
        <v>2107</v>
      </c>
    </row>
    <row r="654" spans="1:90">
      <c r="A654" s="1">
        <v>43965</v>
      </c>
      <c r="B654" t="s">
        <v>1761</v>
      </c>
      <c r="C654">
        <v>5422</v>
      </c>
      <c r="D654" t="s">
        <v>742</v>
      </c>
      <c r="E654">
        <v>2</v>
      </c>
      <c r="F654" t="s">
        <v>253</v>
      </c>
      <c r="G654" t="s">
        <v>79</v>
      </c>
      <c r="H654">
        <v>24</v>
      </c>
      <c r="I654" t="s">
        <v>201</v>
      </c>
      <c r="J654" t="s">
        <v>193</v>
      </c>
      <c r="K654">
        <v>83</v>
      </c>
      <c r="L654">
        <v>354565.66269999999</v>
      </c>
      <c r="M654">
        <v>2070</v>
      </c>
      <c r="N654">
        <v>4</v>
      </c>
      <c r="O654">
        <v>134</v>
      </c>
      <c r="P654">
        <v>350</v>
      </c>
      <c r="Q654">
        <v>698</v>
      </c>
      <c r="R654">
        <v>609</v>
      </c>
      <c r="S654">
        <v>275</v>
      </c>
      <c r="T654">
        <v>1.9323669999999999E-3</v>
      </c>
      <c r="U654">
        <v>6.4734299999999995E-2</v>
      </c>
      <c r="V654">
        <v>0.169082126</v>
      </c>
      <c r="W654">
        <v>0.33719806800000002</v>
      </c>
      <c r="X654">
        <v>0.29420289900000002</v>
      </c>
      <c r="Y654">
        <v>0.13285024200000001</v>
      </c>
      <c r="Z654">
        <v>9</v>
      </c>
      <c r="AA654">
        <v>26</v>
      </c>
      <c r="AB654">
        <v>106</v>
      </c>
      <c r="AC654">
        <v>212</v>
      </c>
      <c r="AD654">
        <v>305</v>
      </c>
      <c r="AE654">
        <v>334</v>
      </c>
      <c r="AF654">
        <v>347</v>
      </c>
      <c r="AG654">
        <v>271</v>
      </c>
      <c r="AH654">
        <v>460</v>
      </c>
      <c r="AI654">
        <v>4.3478259999999999E-3</v>
      </c>
      <c r="AJ654">
        <v>1.2560386E-2</v>
      </c>
      <c r="AK654">
        <v>5.1207729E-2</v>
      </c>
      <c r="AL654">
        <v>0.102415459</v>
      </c>
      <c r="AM654">
        <v>0.147342995</v>
      </c>
      <c r="AN654">
        <v>0.16135265700000001</v>
      </c>
      <c r="AO654">
        <v>0.16763285</v>
      </c>
      <c r="AP654">
        <v>0.13091787399999999</v>
      </c>
      <c r="AQ654">
        <v>0.222222222</v>
      </c>
      <c r="AR654">
        <v>5127</v>
      </c>
      <c r="AS654">
        <v>215</v>
      </c>
      <c r="AT654">
        <v>157</v>
      </c>
      <c r="AU654">
        <v>121</v>
      </c>
      <c r="AV654">
        <v>357</v>
      </c>
      <c r="AW654">
        <v>87</v>
      </c>
      <c r="AX654">
        <v>148</v>
      </c>
      <c r="AY654">
        <v>116</v>
      </c>
      <c r="AZ654">
        <v>229</v>
      </c>
      <c r="BA654">
        <v>151</v>
      </c>
      <c r="BB654">
        <v>812</v>
      </c>
      <c r="BC654">
        <v>1314</v>
      </c>
      <c r="BD654">
        <v>448</v>
      </c>
      <c r="BE654">
        <v>603</v>
      </c>
      <c r="BF654">
        <v>273</v>
      </c>
      <c r="BG654">
        <v>61</v>
      </c>
      <c r="BH654">
        <v>35</v>
      </c>
      <c r="BI654">
        <v>42.9</v>
      </c>
      <c r="BJ654">
        <v>46</v>
      </c>
      <c r="BK654">
        <v>4.1934855E-2</v>
      </c>
      <c r="BL654">
        <v>3.0622196000000001E-2</v>
      </c>
      <c r="BM654">
        <v>2.3600546E-2</v>
      </c>
      <c r="BN654">
        <v>6.9631363000000002E-2</v>
      </c>
      <c r="BO654">
        <v>1.6968988000000001E-2</v>
      </c>
      <c r="BP654">
        <v>2.8866783999999999E-2</v>
      </c>
      <c r="BQ654">
        <v>2.2625316999999999E-2</v>
      </c>
      <c r="BR654">
        <v>4.4665495999999999E-2</v>
      </c>
      <c r="BS654">
        <v>2.9451920999999999E-2</v>
      </c>
      <c r="BT654">
        <v>0.15837721900000001</v>
      </c>
      <c r="BU654">
        <v>0.25629022800000001</v>
      </c>
      <c r="BV654">
        <v>8.7380533999999996E-2</v>
      </c>
      <c r="BW654">
        <v>0.117612639</v>
      </c>
      <c r="BX654">
        <v>5.3247513000000003E-2</v>
      </c>
      <c r="BY654">
        <v>1.1897796E-2</v>
      </c>
      <c r="BZ654">
        <v>6.826604E-3</v>
      </c>
      <c r="CA654">
        <v>25</v>
      </c>
      <c r="CB654">
        <v>10</v>
      </c>
      <c r="CC654">
        <v>7</v>
      </c>
      <c r="CD654">
        <v>8.4337349000000006E-2</v>
      </c>
      <c r="CE654">
        <v>0.30120481900000001</v>
      </c>
      <c r="CF654">
        <v>0.120481928</v>
      </c>
      <c r="CG654" t="s">
        <v>164</v>
      </c>
      <c r="CH654" t="s">
        <v>2108</v>
      </c>
      <c r="CI654" t="s">
        <v>2104</v>
      </c>
      <c r="CJ654" t="s">
        <v>2101</v>
      </c>
      <c r="CK654" t="s">
        <v>2105</v>
      </c>
      <c r="CL654" t="s">
        <v>2109</v>
      </c>
    </row>
    <row r="655" spans="1:90">
      <c r="A655" s="1">
        <v>43962</v>
      </c>
      <c r="B655" t="s">
        <v>1762</v>
      </c>
      <c r="C655">
        <v>5422</v>
      </c>
      <c r="D655" t="s">
        <v>974</v>
      </c>
      <c r="E655">
        <v>2</v>
      </c>
      <c r="F655" t="s">
        <v>255</v>
      </c>
      <c r="G655" t="s">
        <v>133</v>
      </c>
      <c r="H655">
        <v>49</v>
      </c>
      <c r="I655" t="s">
        <v>228</v>
      </c>
      <c r="J655" t="s">
        <v>213</v>
      </c>
      <c r="K655">
        <v>85</v>
      </c>
      <c r="L655">
        <v>834618.64709999994</v>
      </c>
      <c r="M655">
        <v>1257</v>
      </c>
      <c r="N655">
        <v>2</v>
      </c>
      <c r="O655">
        <v>119</v>
      </c>
      <c r="P655">
        <v>330</v>
      </c>
      <c r="Q655">
        <v>518</v>
      </c>
      <c r="R655">
        <v>206</v>
      </c>
      <c r="S655">
        <v>82</v>
      </c>
      <c r="T655">
        <v>1.5910900000000001E-3</v>
      </c>
      <c r="U655">
        <v>9.4669849E-2</v>
      </c>
      <c r="V655">
        <v>0.26252983299999999</v>
      </c>
      <c r="W655">
        <v>0.412092283</v>
      </c>
      <c r="X655">
        <v>0.163882259</v>
      </c>
      <c r="Y655">
        <v>6.5234686E-2</v>
      </c>
      <c r="Z655">
        <v>6</v>
      </c>
      <c r="AA655">
        <v>21</v>
      </c>
      <c r="AB655">
        <v>115</v>
      </c>
      <c r="AC655">
        <v>253</v>
      </c>
      <c r="AD655">
        <v>322</v>
      </c>
      <c r="AE655">
        <v>229</v>
      </c>
      <c r="AF655">
        <v>131</v>
      </c>
      <c r="AG655">
        <v>77</v>
      </c>
      <c r="AH655">
        <v>103</v>
      </c>
      <c r="AI655">
        <v>4.7732699999999996E-3</v>
      </c>
      <c r="AJ655">
        <v>1.6706444000000001E-2</v>
      </c>
      <c r="AK655">
        <v>9.1487668999999994E-2</v>
      </c>
      <c r="AL655">
        <v>0.20127287199999999</v>
      </c>
      <c r="AM655">
        <v>0.25616547299999998</v>
      </c>
      <c r="AN655">
        <v>0.18217979300000001</v>
      </c>
      <c r="AO655">
        <v>0.10421638799999999</v>
      </c>
      <c r="AP655">
        <v>6.1256960999999999E-2</v>
      </c>
      <c r="AQ655">
        <v>8.1941130000000001E-2</v>
      </c>
      <c r="AR655">
        <v>3111</v>
      </c>
      <c r="AS655">
        <v>215</v>
      </c>
      <c r="AT655">
        <v>117</v>
      </c>
      <c r="AU655">
        <v>78</v>
      </c>
      <c r="AV655">
        <v>190</v>
      </c>
      <c r="AW655">
        <v>32</v>
      </c>
      <c r="AX655">
        <v>64</v>
      </c>
      <c r="AY655">
        <v>71</v>
      </c>
      <c r="AZ655">
        <v>171</v>
      </c>
      <c r="BA655">
        <v>199</v>
      </c>
      <c r="BB655">
        <v>670</v>
      </c>
      <c r="BC655">
        <v>631</v>
      </c>
      <c r="BD655">
        <v>175</v>
      </c>
      <c r="BE655">
        <v>235</v>
      </c>
      <c r="BF655">
        <v>185</v>
      </c>
      <c r="BG655">
        <v>47</v>
      </c>
      <c r="BH655">
        <v>31</v>
      </c>
      <c r="BI655">
        <v>39.4</v>
      </c>
      <c r="BJ655">
        <v>39</v>
      </c>
      <c r="BK655">
        <v>6.9109611000000001E-2</v>
      </c>
      <c r="BL655">
        <v>3.7608485999999997E-2</v>
      </c>
      <c r="BM655">
        <v>2.5072324E-2</v>
      </c>
      <c r="BN655">
        <v>6.107361E-2</v>
      </c>
      <c r="BO655">
        <v>1.0286082E-2</v>
      </c>
      <c r="BP655">
        <v>2.0572163000000001E-2</v>
      </c>
      <c r="BQ655">
        <v>2.2822243999999998E-2</v>
      </c>
      <c r="BR655">
        <v>5.4966249000000002E-2</v>
      </c>
      <c r="BS655">
        <v>6.396657E-2</v>
      </c>
      <c r="BT655">
        <v>0.215364834</v>
      </c>
      <c r="BU655">
        <v>0.20282867199999999</v>
      </c>
      <c r="BV655">
        <v>5.6252008999999999E-2</v>
      </c>
      <c r="BW655">
        <v>7.5538411999999999E-2</v>
      </c>
      <c r="BX655">
        <v>5.9466409999999997E-2</v>
      </c>
      <c r="BY655">
        <v>1.5107682000000001E-2</v>
      </c>
      <c r="BZ655">
        <v>9.9646419999999993E-3</v>
      </c>
      <c r="CA655">
        <v>17</v>
      </c>
      <c r="CB655">
        <v>12</v>
      </c>
      <c r="CC655">
        <v>21</v>
      </c>
      <c r="CD655">
        <v>0.24705882400000001</v>
      </c>
      <c r="CE655">
        <v>0.2</v>
      </c>
      <c r="CF655">
        <v>0.141176471</v>
      </c>
      <c r="CG655" t="s">
        <v>164</v>
      </c>
      <c r="CH655" t="s">
        <v>2108</v>
      </c>
      <c r="CI655" t="s">
        <v>2104</v>
      </c>
      <c r="CJ655" t="s">
        <v>2101</v>
      </c>
      <c r="CK655" t="s">
        <v>2105</v>
      </c>
      <c r="CL655" t="s">
        <v>2109</v>
      </c>
    </row>
    <row r="656" spans="1:90">
      <c r="A656" s="1">
        <v>43964</v>
      </c>
      <c r="B656" t="s">
        <v>1763</v>
      </c>
      <c r="C656">
        <v>2342</v>
      </c>
      <c r="D656" t="s">
        <v>682</v>
      </c>
      <c r="E656">
        <v>1</v>
      </c>
      <c r="F656" t="s">
        <v>253</v>
      </c>
      <c r="G656" t="s">
        <v>75</v>
      </c>
      <c r="H656">
        <v>23</v>
      </c>
      <c r="I656" t="s">
        <v>201</v>
      </c>
      <c r="J656" t="s">
        <v>203</v>
      </c>
      <c r="K656">
        <v>143</v>
      </c>
      <c r="L656">
        <v>404185.41960000002</v>
      </c>
      <c r="M656">
        <v>2990</v>
      </c>
      <c r="N656">
        <v>6</v>
      </c>
      <c r="O656">
        <v>387</v>
      </c>
      <c r="P656">
        <v>521</v>
      </c>
      <c r="Q656">
        <v>1689</v>
      </c>
      <c r="R656">
        <v>287</v>
      </c>
      <c r="S656">
        <v>100</v>
      </c>
      <c r="T656">
        <v>2.0066889999999999E-3</v>
      </c>
      <c r="U656">
        <v>0.12943143800000001</v>
      </c>
      <c r="V656">
        <v>0.174247492</v>
      </c>
      <c r="W656">
        <v>0.56488294299999997</v>
      </c>
      <c r="X656">
        <v>9.5986621999999994E-2</v>
      </c>
      <c r="Y656">
        <v>3.3444816000000002E-2</v>
      </c>
      <c r="Z656">
        <v>16</v>
      </c>
      <c r="AA656">
        <v>93</v>
      </c>
      <c r="AB656">
        <v>324</v>
      </c>
      <c r="AC656">
        <v>390</v>
      </c>
      <c r="AD656">
        <v>775</v>
      </c>
      <c r="AE656">
        <v>886</v>
      </c>
      <c r="AF656">
        <v>348</v>
      </c>
      <c r="AG656">
        <v>104</v>
      </c>
      <c r="AH656">
        <v>54</v>
      </c>
      <c r="AI656">
        <v>5.3511710000000001E-3</v>
      </c>
      <c r="AJ656">
        <v>3.1103678999999999E-2</v>
      </c>
      <c r="AK656">
        <v>0.108361204</v>
      </c>
      <c r="AL656">
        <v>0.130434783</v>
      </c>
      <c r="AM656">
        <v>0.25919732400000001</v>
      </c>
      <c r="AN656">
        <v>0.29632107000000002</v>
      </c>
      <c r="AO656">
        <v>0.11638796</v>
      </c>
      <c r="AP656">
        <v>3.4782608999999999E-2</v>
      </c>
      <c r="AQ656">
        <v>1.8060201000000001E-2</v>
      </c>
      <c r="AR656">
        <v>7057</v>
      </c>
      <c r="AS656">
        <v>451</v>
      </c>
      <c r="AT656">
        <v>219</v>
      </c>
      <c r="AU656">
        <v>121</v>
      </c>
      <c r="AV656">
        <v>349</v>
      </c>
      <c r="AW656">
        <v>79</v>
      </c>
      <c r="AX656">
        <v>158</v>
      </c>
      <c r="AY656">
        <v>211</v>
      </c>
      <c r="AZ656">
        <v>674</v>
      </c>
      <c r="BA656">
        <v>662</v>
      </c>
      <c r="BB656">
        <v>1416</v>
      </c>
      <c r="BC656">
        <v>1175</v>
      </c>
      <c r="BD656">
        <v>358</v>
      </c>
      <c r="BE656">
        <v>546</v>
      </c>
      <c r="BF656">
        <v>415</v>
      </c>
      <c r="BG656">
        <v>143</v>
      </c>
      <c r="BH656">
        <v>80</v>
      </c>
      <c r="BI656">
        <v>38.700000000000003</v>
      </c>
      <c r="BJ656">
        <v>36</v>
      </c>
      <c r="BK656">
        <v>6.3908175999999997E-2</v>
      </c>
      <c r="BL656">
        <v>3.1033017E-2</v>
      </c>
      <c r="BM656">
        <v>1.7146096E-2</v>
      </c>
      <c r="BN656">
        <v>4.9454442000000001E-2</v>
      </c>
      <c r="BO656">
        <v>1.1194559E-2</v>
      </c>
      <c r="BP656">
        <v>2.2389117E-2</v>
      </c>
      <c r="BQ656">
        <v>2.9899391000000001E-2</v>
      </c>
      <c r="BR656">
        <v>9.5508006000000006E-2</v>
      </c>
      <c r="BS656">
        <v>9.3807566999999994E-2</v>
      </c>
      <c r="BT656">
        <v>0.200651835</v>
      </c>
      <c r="BU656">
        <v>0.16650134599999999</v>
      </c>
      <c r="BV656">
        <v>5.0729771999999999E-2</v>
      </c>
      <c r="BW656">
        <v>7.7369987000000001E-2</v>
      </c>
      <c r="BX656">
        <v>5.8806857999999997E-2</v>
      </c>
      <c r="BY656">
        <v>2.0263567999999999E-2</v>
      </c>
      <c r="BZ656">
        <v>1.1336262E-2</v>
      </c>
      <c r="CA656">
        <v>2</v>
      </c>
      <c r="CB656">
        <v>42</v>
      </c>
      <c r="CC656">
        <v>21</v>
      </c>
      <c r="CD656">
        <v>0.14685314699999999</v>
      </c>
      <c r="CE656">
        <v>1.3986014E-2</v>
      </c>
      <c r="CF656">
        <v>0.29370629399999998</v>
      </c>
      <c r="CG656" t="s">
        <v>158</v>
      </c>
      <c r="CH656" t="s">
        <v>2099</v>
      </c>
      <c r="CI656" t="s">
        <v>2100</v>
      </c>
      <c r="CJ656" t="s">
        <v>2101</v>
      </c>
      <c r="CK656" t="s">
        <v>2102</v>
      </c>
      <c r="CL656" t="s">
        <v>2103</v>
      </c>
    </row>
    <row r="657" spans="1:90">
      <c r="A657" s="1">
        <v>43961</v>
      </c>
      <c r="B657" t="s">
        <v>1764</v>
      </c>
      <c r="C657">
        <v>5422</v>
      </c>
      <c r="D657" t="s">
        <v>1048</v>
      </c>
      <c r="E657">
        <v>1</v>
      </c>
      <c r="F657" t="s">
        <v>253</v>
      </c>
      <c r="G657" t="s">
        <v>118</v>
      </c>
      <c r="H657">
        <v>18</v>
      </c>
      <c r="I657" t="s">
        <v>228</v>
      </c>
      <c r="J657" t="s">
        <v>223</v>
      </c>
      <c r="K657">
        <v>100</v>
      </c>
      <c r="L657">
        <v>652764.80000000005</v>
      </c>
      <c r="M657">
        <v>2283</v>
      </c>
      <c r="N657">
        <v>1</v>
      </c>
      <c r="O657">
        <v>84</v>
      </c>
      <c r="P657">
        <v>354</v>
      </c>
      <c r="Q657">
        <v>989</v>
      </c>
      <c r="R657">
        <v>609</v>
      </c>
      <c r="S657">
        <v>246</v>
      </c>
      <c r="T657">
        <v>4.3802000000000001E-4</v>
      </c>
      <c r="U657">
        <v>3.6793693000000002E-2</v>
      </c>
      <c r="V657">
        <v>0.15505913299999999</v>
      </c>
      <c r="W657">
        <v>0.43320192699999999</v>
      </c>
      <c r="X657">
        <v>0.26675427099999999</v>
      </c>
      <c r="Y657">
        <v>0.107752957</v>
      </c>
      <c r="Z657">
        <v>1</v>
      </c>
      <c r="AA657">
        <v>16</v>
      </c>
      <c r="AB657">
        <v>82</v>
      </c>
      <c r="AC657">
        <v>194</v>
      </c>
      <c r="AD657">
        <v>371</v>
      </c>
      <c r="AE657">
        <v>528</v>
      </c>
      <c r="AF657">
        <v>418</v>
      </c>
      <c r="AG657">
        <v>316</v>
      </c>
      <c r="AH657">
        <v>357</v>
      </c>
      <c r="AI657">
        <v>4.3802000000000001E-4</v>
      </c>
      <c r="AJ657">
        <v>7.008322E-3</v>
      </c>
      <c r="AK657">
        <v>3.5917652000000001E-2</v>
      </c>
      <c r="AL657">
        <v>8.4975909000000002E-2</v>
      </c>
      <c r="AM657">
        <v>0.16250547500000001</v>
      </c>
      <c r="AN657">
        <v>0.231274639</v>
      </c>
      <c r="AO657">
        <v>0.183092422</v>
      </c>
      <c r="AP657">
        <v>0.13841436700000001</v>
      </c>
      <c r="AQ657">
        <v>0.15637319299999999</v>
      </c>
      <c r="AR657">
        <v>5858</v>
      </c>
      <c r="AS657">
        <v>317</v>
      </c>
      <c r="AT657">
        <v>235</v>
      </c>
      <c r="AU657">
        <v>146</v>
      </c>
      <c r="AV657">
        <v>452</v>
      </c>
      <c r="AW657">
        <v>78</v>
      </c>
      <c r="AX657">
        <v>200</v>
      </c>
      <c r="AY657">
        <v>130</v>
      </c>
      <c r="AZ657">
        <v>192</v>
      </c>
      <c r="BA657">
        <v>189</v>
      </c>
      <c r="BB657">
        <v>1089</v>
      </c>
      <c r="BC657">
        <v>1259</v>
      </c>
      <c r="BD657">
        <v>410</v>
      </c>
      <c r="BE657">
        <v>600</v>
      </c>
      <c r="BF657">
        <v>398</v>
      </c>
      <c r="BG657">
        <v>101</v>
      </c>
      <c r="BH657">
        <v>62</v>
      </c>
      <c r="BI657">
        <v>41.8</v>
      </c>
      <c r="BJ657">
        <v>44</v>
      </c>
      <c r="BK657">
        <v>5.4114031999999999E-2</v>
      </c>
      <c r="BL657">
        <v>4.0116080999999998E-2</v>
      </c>
      <c r="BM657">
        <v>2.4923181999999999E-2</v>
      </c>
      <c r="BN657">
        <v>7.7159439999999996E-2</v>
      </c>
      <c r="BO657">
        <v>1.3315125000000001E-2</v>
      </c>
      <c r="BP657">
        <v>3.4141344999999997E-2</v>
      </c>
      <c r="BQ657">
        <v>2.2191874E-2</v>
      </c>
      <c r="BR657">
        <v>3.2775691000000003E-2</v>
      </c>
      <c r="BS657">
        <v>3.2263570999999998E-2</v>
      </c>
      <c r="BT657">
        <v>0.18589962400000001</v>
      </c>
      <c r="BU657">
        <v>0.21491976800000001</v>
      </c>
      <c r="BV657">
        <v>6.9989757999999999E-2</v>
      </c>
      <c r="BW657">
        <v>0.102424036</v>
      </c>
      <c r="BX657">
        <v>6.7941276999999994E-2</v>
      </c>
      <c r="BY657">
        <v>1.7241379000000001E-2</v>
      </c>
      <c r="BZ657">
        <v>1.0583817000000001E-2</v>
      </c>
      <c r="CA657">
        <v>34</v>
      </c>
      <c r="CB657">
        <v>41</v>
      </c>
      <c r="CC657">
        <v>5</v>
      </c>
      <c r="CD657">
        <v>0.05</v>
      </c>
      <c r="CE657">
        <v>0.34</v>
      </c>
      <c r="CF657">
        <v>0.41</v>
      </c>
      <c r="CG657" t="s">
        <v>164</v>
      </c>
      <c r="CH657" t="s">
        <v>2108</v>
      </c>
      <c r="CI657" t="s">
        <v>2104</v>
      </c>
      <c r="CJ657" t="s">
        <v>2101</v>
      </c>
      <c r="CK657" t="s">
        <v>2105</v>
      </c>
      <c r="CL657" t="s">
        <v>2109</v>
      </c>
    </row>
    <row r="658" spans="1:90">
      <c r="A658" s="1">
        <v>43970</v>
      </c>
      <c r="B658" t="s">
        <v>1765</v>
      </c>
      <c r="C658">
        <v>5422</v>
      </c>
      <c r="D658" t="s">
        <v>920</v>
      </c>
      <c r="E658">
        <v>4</v>
      </c>
      <c r="F658" t="s">
        <v>255</v>
      </c>
      <c r="G658" t="s">
        <v>149</v>
      </c>
      <c r="H658">
        <v>33</v>
      </c>
      <c r="I658" t="s">
        <v>228</v>
      </c>
      <c r="J658" t="s">
        <v>213</v>
      </c>
      <c r="K658">
        <v>184</v>
      </c>
      <c r="L658">
        <v>1285562.848</v>
      </c>
      <c r="M658">
        <v>3368</v>
      </c>
      <c r="N658">
        <v>2</v>
      </c>
      <c r="O658">
        <v>199</v>
      </c>
      <c r="P658">
        <v>467</v>
      </c>
      <c r="Q658">
        <v>805</v>
      </c>
      <c r="R658">
        <v>850</v>
      </c>
      <c r="S658">
        <v>1045</v>
      </c>
      <c r="T658">
        <v>5.9382399999999996E-4</v>
      </c>
      <c r="U658">
        <v>5.9085511E-2</v>
      </c>
      <c r="V658">
        <v>0.138657957</v>
      </c>
      <c r="W658">
        <v>0.23901425200000001</v>
      </c>
      <c r="X658">
        <v>0.252375297</v>
      </c>
      <c r="Y658">
        <v>0.31027315900000002</v>
      </c>
      <c r="Z658">
        <v>4</v>
      </c>
      <c r="AA658">
        <v>40</v>
      </c>
      <c r="AB658">
        <v>176</v>
      </c>
      <c r="AC658">
        <v>256</v>
      </c>
      <c r="AD658">
        <v>396</v>
      </c>
      <c r="AE658">
        <v>425</v>
      </c>
      <c r="AF658">
        <v>347</v>
      </c>
      <c r="AG658">
        <v>396</v>
      </c>
      <c r="AH658">
        <v>1328</v>
      </c>
      <c r="AI658">
        <v>1.1876479999999999E-3</v>
      </c>
      <c r="AJ658">
        <v>1.1876485000000001E-2</v>
      </c>
      <c r="AK658">
        <v>5.2256532000000001E-2</v>
      </c>
      <c r="AL658">
        <v>7.6009500999999993E-2</v>
      </c>
      <c r="AM658">
        <v>0.11757719699999999</v>
      </c>
      <c r="AN658">
        <v>0.12618764800000001</v>
      </c>
      <c r="AO658">
        <v>0.10302850400000001</v>
      </c>
      <c r="AP658">
        <v>0.11757719699999999</v>
      </c>
      <c r="AQ658">
        <v>0.394299287</v>
      </c>
      <c r="AR658">
        <v>9194</v>
      </c>
      <c r="AS658">
        <v>598</v>
      </c>
      <c r="AT658">
        <v>460</v>
      </c>
      <c r="AU658">
        <v>276</v>
      </c>
      <c r="AV658">
        <v>756</v>
      </c>
      <c r="AW658">
        <v>150</v>
      </c>
      <c r="AX658">
        <v>353</v>
      </c>
      <c r="AY658">
        <v>201</v>
      </c>
      <c r="AZ658">
        <v>252</v>
      </c>
      <c r="BA658">
        <v>241</v>
      </c>
      <c r="BB658">
        <v>1713</v>
      </c>
      <c r="BC658">
        <v>2059</v>
      </c>
      <c r="BD658">
        <v>515</v>
      </c>
      <c r="BE658">
        <v>793</v>
      </c>
      <c r="BF658">
        <v>582</v>
      </c>
      <c r="BG658">
        <v>161</v>
      </c>
      <c r="BH658">
        <v>84</v>
      </c>
      <c r="BI658">
        <v>39.700000000000003</v>
      </c>
      <c r="BJ658">
        <v>42</v>
      </c>
      <c r="BK658">
        <v>6.5042419000000004E-2</v>
      </c>
      <c r="BL658">
        <v>5.0032630000000002E-2</v>
      </c>
      <c r="BM658">
        <v>3.0019578000000002E-2</v>
      </c>
      <c r="BN658">
        <v>8.2227540000000002E-2</v>
      </c>
      <c r="BO658">
        <v>1.6314987999999999E-2</v>
      </c>
      <c r="BP658">
        <v>3.8394604999999998E-2</v>
      </c>
      <c r="BQ658">
        <v>2.1862084E-2</v>
      </c>
      <c r="BR658">
        <v>2.7409179999999998E-2</v>
      </c>
      <c r="BS658">
        <v>2.6212747000000002E-2</v>
      </c>
      <c r="BT658">
        <v>0.18631716300000001</v>
      </c>
      <c r="BU658">
        <v>0.22395040199999999</v>
      </c>
      <c r="BV658">
        <v>5.6014792000000001E-2</v>
      </c>
      <c r="BW658">
        <v>8.6251903000000005E-2</v>
      </c>
      <c r="BX658">
        <v>6.3302153999999999E-2</v>
      </c>
      <c r="BY658">
        <v>1.751142E-2</v>
      </c>
      <c r="BZ658">
        <v>9.1363929999999996E-3</v>
      </c>
      <c r="CA658">
        <v>120</v>
      </c>
      <c r="CB658">
        <v>27</v>
      </c>
      <c r="CC658">
        <v>7</v>
      </c>
      <c r="CD658">
        <v>3.8043477999999999E-2</v>
      </c>
      <c r="CE658">
        <v>0.65217391300000005</v>
      </c>
      <c r="CF658">
        <v>0.14673913</v>
      </c>
      <c r="CG658" t="s">
        <v>164</v>
      </c>
      <c r="CH658" t="s">
        <v>2108</v>
      </c>
      <c r="CI658" t="s">
        <v>2104</v>
      </c>
      <c r="CJ658" t="s">
        <v>2101</v>
      </c>
      <c r="CK658" t="s">
        <v>2105</v>
      </c>
      <c r="CL658" t="s">
        <v>2109</v>
      </c>
    </row>
    <row r="659" spans="1:90">
      <c r="A659" s="1">
        <v>43964</v>
      </c>
      <c r="B659" t="s">
        <v>1766</v>
      </c>
      <c r="C659">
        <v>5422</v>
      </c>
      <c r="D659" t="s">
        <v>757</v>
      </c>
      <c r="E659">
        <v>3</v>
      </c>
      <c r="F659" t="s">
        <v>253</v>
      </c>
      <c r="G659" t="s">
        <v>60</v>
      </c>
      <c r="H659">
        <v>48</v>
      </c>
      <c r="I659" t="s">
        <v>201</v>
      </c>
      <c r="J659" t="s">
        <v>187</v>
      </c>
      <c r="K659">
        <v>246</v>
      </c>
      <c r="L659">
        <v>231537.5569</v>
      </c>
      <c r="M659">
        <v>4170</v>
      </c>
      <c r="N659">
        <v>8</v>
      </c>
      <c r="O659">
        <v>283</v>
      </c>
      <c r="P659">
        <v>1152</v>
      </c>
      <c r="Q659">
        <v>1596</v>
      </c>
      <c r="R659">
        <v>976</v>
      </c>
      <c r="S659">
        <v>155</v>
      </c>
      <c r="T659">
        <v>1.9184650000000001E-3</v>
      </c>
      <c r="U659">
        <v>6.7865706999999997E-2</v>
      </c>
      <c r="V659">
        <v>0.27625899300000001</v>
      </c>
      <c r="W659">
        <v>0.38273381299999998</v>
      </c>
      <c r="X659">
        <v>0.234052758</v>
      </c>
      <c r="Y659">
        <v>3.7170264000000001E-2</v>
      </c>
      <c r="Z659">
        <v>2</v>
      </c>
      <c r="AA659">
        <v>68</v>
      </c>
      <c r="AB659">
        <v>233</v>
      </c>
      <c r="AC659">
        <v>887</v>
      </c>
      <c r="AD659">
        <v>1025</v>
      </c>
      <c r="AE659">
        <v>755</v>
      </c>
      <c r="AF659">
        <v>568</v>
      </c>
      <c r="AG659">
        <v>386</v>
      </c>
      <c r="AH659">
        <v>246</v>
      </c>
      <c r="AI659">
        <v>4.7961599999999998E-4</v>
      </c>
      <c r="AJ659">
        <v>1.6306953999999999E-2</v>
      </c>
      <c r="AK659">
        <v>5.5875300000000003E-2</v>
      </c>
      <c r="AL659">
        <v>0.21270983199999999</v>
      </c>
      <c r="AM659">
        <v>0.245803357</v>
      </c>
      <c r="AN659">
        <v>0.18105515599999999</v>
      </c>
      <c r="AO659">
        <v>0.13621103100000001</v>
      </c>
      <c r="AP659">
        <v>9.2565946999999996E-2</v>
      </c>
      <c r="AQ659">
        <v>5.8992806000000002E-2</v>
      </c>
      <c r="AR659">
        <v>10339</v>
      </c>
      <c r="AS659">
        <v>856</v>
      </c>
      <c r="AT659">
        <v>437</v>
      </c>
      <c r="AU659">
        <v>281</v>
      </c>
      <c r="AV659">
        <v>719</v>
      </c>
      <c r="AW659">
        <v>134</v>
      </c>
      <c r="AX659">
        <v>263</v>
      </c>
      <c r="AY659">
        <v>256</v>
      </c>
      <c r="AZ659">
        <v>596</v>
      </c>
      <c r="BA659">
        <v>711</v>
      </c>
      <c r="BB659">
        <v>2431</v>
      </c>
      <c r="BC659">
        <v>2075</v>
      </c>
      <c r="BD659">
        <v>505</v>
      </c>
      <c r="BE659">
        <v>598</v>
      </c>
      <c r="BF659">
        <v>357</v>
      </c>
      <c r="BG659">
        <v>97</v>
      </c>
      <c r="BH659">
        <v>23</v>
      </c>
      <c r="BI659">
        <v>35.5</v>
      </c>
      <c r="BJ659">
        <v>35</v>
      </c>
      <c r="BK659">
        <v>8.2793306999999997E-2</v>
      </c>
      <c r="BL659">
        <v>4.2267144E-2</v>
      </c>
      <c r="BM659">
        <v>2.7178643999999998E-2</v>
      </c>
      <c r="BN659">
        <v>6.9542509000000002E-2</v>
      </c>
      <c r="BO659">
        <v>1.2960634E-2</v>
      </c>
      <c r="BP659">
        <v>2.5437662999999999E-2</v>
      </c>
      <c r="BQ659">
        <v>2.4760615E-2</v>
      </c>
      <c r="BR659">
        <v>5.7645807E-2</v>
      </c>
      <c r="BS659">
        <v>6.8768739999999995E-2</v>
      </c>
      <c r="BT659">
        <v>0.235129123</v>
      </c>
      <c r="BU659">
        <v>0.200696392</v>
      </c>
      <c r="BV659">
        <v>4.8844182E-2</v>
      </c>
      <c r="BW659">
        <v>5.7839249000000002E-2</v>
      </c>
      <c r="BX659">
        <v>3.4529452000000002E-2</v>
      </c>
      <c r="BY659">
        <v>9.3819520000000007E-3</v>
      </c>
      <c r="BZ659">
        <v>2.2245870000000001E-3</v>
      </c>
      <c r="CA659">
        <v>67</v>
      </c>
      <c r="CB659">
        <v>63</v>
      </c>
      <c r="CC659">
        <v>10</v>
      </c>
      <c r="CD659">
        <v>4.0650407E-2</v>
      </c>
      <c r="CE659">
        <v>0.27235772400000002</v>
      </c>
      <c r="CF659">
        <v>0.25609756099999997</v>
      </c>
      <c r="CG659" t="s">
        <v>164</v>
      </c>
      <c r="CH659" t="s">
        <v>2108</v>
      </c>
      <c r="CI659" t="s">
        <v>2104</v>
      </c>
      <c r="CJ659" t="s">
        <v>2101</v>
      </c>
      <c r="CK659" t="s">
        <v>2105</v>
      </c>
      <c r="CL659" t="s">
        <v>2109</v>
      </c>
    </row>
    <row r="660" spans="1:90">
      <c r="A660" s="1">
        <v>43954</v>
      </c>
      <c r="B660" t="s">
        <v>1767</v>
      </c>
      <c r="C660">
        <v>2346</v>
      </c>
      <c r="D660" t="s">
        <v>272</v>
      </c>
      <c r="E660">
        <v>1</v>
      </c>
      <c r="F660" t="s">
        <v>255</v>
      </c>
      <c r="G660" t="s">
        <v>100</v>
      </c>
      <c r="H660">
        <v>41</v>
      </c>
      <c r="I660" t="s">
        <v>201</v>
      </c>
      <c r="J660" t="s">
        <v>203</v>
      </c>
      <c r="K660">
        <v>345</v>
      </c>
      <c r="L660">
        <v>268852.77100000001</v>
      </c>
      <c r="M660">
        <v>3460</v>
      </c>
      <c r="N660">
        <v>3</v>
      </c>
      <c r="O660">
        <v>323</v>
      </c>
      <c r="P660">
        <v>808</v>
      </c>
      <c r="Q660">
        <v>2137</v>
      </c>
      <c r="R660">
        <v>146</v>
      </c>
      <c r="S660">
        <v>43</v>
      </c>
      <c r="T660">
        <v>8.6705199999999999E-4</v>
      </c>
      <c r="U660">
        <v>9.3352600999999993E-2</v>
      </c>
      <c r="V660">
        <v>0.23352601200000001</v>
      </c>
      <c r="W660">
        <v>0.61763005800000004</v>
      </c>
      <c r="X660">
        <v>4.2196532000000002E-2</v>
      </c>
      <c r="Y660">
        <v>1.2427746E-2</v>
      </c>
      <c r="Z660">
        <v>9</v>
      </c>
      <c r="AA660">
        <v>51</v>
      </c>
      <c r="AB660">
        <v>315</v>
      </c>
      <c r="AC660">
        <v>673</v>
      </c>
      <c r="AD660">
        <v>1159</v>
      </c>
      <c r="AE660">
        <v>912</v>
      </c>
      <c r="AF660">
        <v>233</v>
      </c>
      <c r="AG660">
        <v>80</v>
      </c>
      <c r="AH660">
        <v>28</v>
      </c>
      <c r="AI660">
        <v>2.6011559999999999E-3</v>
      </c>
      <c r="AJ660">
        <v>1.4739884E-2</v>
      </c>
      <c r="AK660">
        <v>9.1040462000000003E-2</v>
      </c>
      <c r="AL660">
        <v>0.19450867099999999</v>
      </c>
      <c r="AM660">
        <v>0.33497109800000002</v>
      </c>
      <c r="AN660">
        <v>0.263583815</v>
      </c>
      <c r="AO660">
        <v>6.7341040000000005E-2</v>
      </c>
      <c r="AP660">
        <v>2.3121387E-2</v>
      </c>
      <c r="AQ660">
        <v>8.0924859999999994E-3</v>
      </c>
      <c r="AR660">
        <v>8122</v>
      </c>
      <c r="AS660">
        <v>613</v>
      </c>
      <c r="AT660">
        <v>291</v>
      </c>
      <c r="AU660">
        <v>162</v>
      </c>
      <c r="AV660">
        <v>433</v>
      </c>
      <c r="AW660">
        <v>103</v>
      </c>
      <c r="AX660">
        <v>213</v>
      </c>
      <c r="AY660">
        <v>209</v>
      </c>
      <c r="AZ660">
        <v>525</v>
      </c>
      <c r="BA660">
        <v>699</v>
      </c>
      <c r="BB660">
        <v>1751</v>
      </c>
      <c r="BC660">
        <v>1591</v>
      </c>
      <c r="BD660">
        <v>431</v>
      </c>
      <c r="BE660">
        <v>651</v>
      </c>
      <c r="BF660">
        <v>343</v>
      </c>
      <c r="BG660">
        <v>74</v>
      </c>
      <c r="BH660">
        <v>33</v>
      </c>
      <c r="BI660">
        <v>37.4</v>
      </c>
      <c r="BJ660">
        <v>36</v>
      </c>
      <c r="BK660">
        <v>7.5474021000000002E-2</v>
      </c>
      <c r="BL660">
        <v>3.5828614000000002E-2</v>
      </c>
      <c r="BM660">
        <v>1.9945826E-2</v>
      </c>
      <c r="BN660">
        <v>5.3311992000000002E-2</v>
      </c>
      <c r="BO660">
        <v>1.2681606E-2</v>
      </c>
      <c r="BP660">
        <v>2.6225068000000001E-2</v>
      </c>
      <c r="BQ660">
        <v>2.5732577999999999E-2</v>
      </c>
      <c r="BR660">
        <v>6.4639250999999995E-2</v>
      </c>
      <c r="BS660">
        <v>8.6062546000000004E-2</v>
      </c>
      <c r="BT660">
        <v>0.21558729400000001</v>
      </c>
      <c r="BU660">
        <v>0.19588771199999999</v>
      </c>
      <c r="BV660">
        <v>5.3065747000000003E-2</v>
      </c>
      <c r="BW660">
        <v>8.0152671999999994E-2</v>
      </c>
      <c r="BX660">
        <v>4.2230978000000002E-2</v>
      </c>
      <c r="BY660">
        <v>9.1110559999999993E-3</v>
      </c>
      <c r="BZ660">
        <v>4.0630390000000001E-3</v>
      </c>
      <c r="CA660">
        <v>30</v>
      </c>
      <c r="CB660">
        <v>90</v>
      </c>
      <c r="CC660">
        <v>74</v>
      </c>
      <c r="CD660">
        <v>0.21449275400000001</v>
      </c>
      <c r="CE660">
        <v>8.6956521999999994E-2</v>
      </c>
      <c r="CF660">
        <v>0.26086956500000003</v>
      </c>
      <c r="CG660" t="s">
        <v>159</v>
      </c>
      <c r="CH660" t="s">
        <v>2110</v>
      </c>
      <c r="CI660" t="s">
        <v>2111</v>
      </c>
      <c r="CJ660" t="s">
        <v>167</v>
      </c>
      <c r="CK660" t="s">
        <v>2102</v>
      </c>
      <c r="CL660" t="s">
        <v>2112</v>
      </c>
    </row>
    <row r="661" spans="1:90">
      <c r="A661" s="1">
        <v>43953</v>
      </c>
      <c r="B661" t="s">
        <v>1768</v>
      </c>
      <c r="C661">
        <v>1549</v>
      </c>
      <c r="D661" t="s">
        <v>1002</v>
      </c>
      <c r="E661">
        <v>1</v>
      </c>
      <c r="F661" t="s">
        <v>253</v>
      </c>
      <c r="G661" t="s">
        <v>137</v>
      </c>
      <c r="H661">
        <v>45</v>
      </c>
      <c r="I661" t="s">
        <v>228</v>
      </c>
      <c r="J661" t="s">
        <v>212</v>
      </c>
      <c r="K661">
        <v>197</v>
      </c>
      <c r="L661">
        <v>758011.24369999999</v>
      </c>
      <c r="M661">
        <v>3673</v>
      </c>
      <c r="N661">
        <v>2</v>
      </c>
      <c r="O661">
        <v>202</v>
      </c>
      <c r="P661">
        <v>587</v>
      </c>
      <c r="Q661">
        <v>1193</v>
      </c>
      <c r="R661">
        <v>1145</v>
      </c>
      <c r="S661">
        <v>544</v>
      </c>
      <c r="T661">
        <v>5.4451399999999996E-4</v>
      </c>
      <c r="U661">
        <v>5.4995915999999999E-2</v>
      </c>
      <c r="V661">
        <v>0.159814865</v>
      </c>
      <c r="W661">
        <v>0.32480261399999999</v>
      </c>
      <c r="X661">
        <v>0.311734277</v>
      </c>
      <c r="Y661">
        <v>0.148107814</v>
      </c>
      <c r="Z661">
        <v>14</v>
      </c>
      <c r="AA661">
        <v>26</v>
      </c>
      <c r="AB661">
        <v>200</v>
      </c>
      <c r="AC661">
        <v>416</v>
      </c>
      <c r="AD661">
        <v>519</v>
      </c>
      <c r="AE661">
        <v>643</v>
      </c>
      <c r="AF661">
        <v>595</v>
      </c>
      <c r="AG661">
        <v>504</v>
      </c>
      <c r="AH661">
        <v>756</v>
      </c>
      <c r="AI661">
        <v>3.8115979999999998E-3</v>
      </c>
      <c r="AJ661">
        <v>7.0786820000000002E-3</v>
      </c>
      <c r="AK661">
        <v>5.4451402000000003E-2</v>
      </c>
      <c r="AL661">
        <v>0.113258916</v>
      </c>
      <c r="AM661">
        <v>0.141301389</v>
      </c>
      <c r="AN661">
        <v>0.175061258</v>
      </c>
      <c r="AO661">
        <v>0.16199292100000001</v>
      </c>
      <c r="AP661">
        <v>0.137217533</v>
      </c>
      <c r="AQ661">
        <v>0.20582629999999999</v>
      </c>
      <c r="AR661">
        <v>9577</v>
      </c>
      <c r="AS661">
        <v>621</v>
      </c>
      <c r="AT661">
        <v>410</v>
      </c>
      <c r="AU661">
        <v>256</v>
      </c>
      <c r="AV661">
        <v>695</v>
      </c>
      <c r="AW661">
        <v>114</v>
      </c>
      <c r="AX661">
        <v>270</v>
      </c>
      <c r="AY661">
        <v>178</v>
      </c>
      <c r="AZ661">
        <v>338</v>
      </c>
      <c r="BA661">
        <v>292</v>
      </c>
      <c r="BB661">
        <v>1827</v>
      </c>
      <c r="BC661">
        <v>2125</v>
      </c>
      <c r="BD661">
        <v>598</v>
      </c>
      <c r="BE661">
        <v>859</v>
      </c>
      <c r="BF661">
        <v>657</v>
      </c>
      <c r="BG661">
        <v>225</v>
      </c>
      <c r="BH661">
        <v>112</v>
      </c>
      <c r="BI661">
        <v>41.4</v>
      </c>
      <c r="BJ661">
        <v>43</v>
      </c>
      <c r="BK661">
        <v>6.4842853000000006E-2</v>
      </c>
      <c r="BL661">
        <v>4.2810900999999998E-2</v>
      </c>
      <c r="BM661">
        <v>2.6730708999999998E-2</v>
      </c>
      <c r="BN661">
        <v>7.2569698000000002E-2</v>
      </c>
      <c r="BO661">
        <v>1.1903519E-2</v>
      </c>
      <c r="BP661">
        <v>2.8192544999999999E-2</v>
      </c>
      <c r="BQ661">
        <v>1.8586195999999999E-2</v>
      </c>
      <c r="BR661">
        <v>3.5292889000000001E-2</v>
      </c>
      <c r="BS661">
        <v>3.0489715000000001E-2</v>
      </c>
      <c r="BT661">
        <v>0.19076955200000001</v>
      </c>
      <c r="BU661">
        <v>0.22188576800000001</v>
      </c>
      <c r="BV661">
        <v>6.2441266000000002E-2</v>
      </c>
      <c r="BW661">
        <v>8.9694059000000007E-2</v>
      </c>
      <c r="BX661">
        <v>6.8601859000000001E-2</v>
      </c>
      <c r="BY661">
        <v>2.3493786999999999E-2</v>
      </c>
      <c r="BZ661">
        <v>1.1694685E-2</v>
      </c>
      <c r="CA661">
        <v>79</v>
      </c>
      <c r="CB661">
        <v>44</v>
      </c>
      <c r="CC661">
        <v>36</v>
      </c>
      <c r="CD661">
        <v>0.18274111700000001</v>
      </c>
      <c r="CE661">
        <v>0.401015228</v>
      </c>
      <c r="CF661">
        <v>0.223350254</v>
      </c>
      <c r="CG661" t="s">
        <v>163</v>
      </c>
      <c r="CH661" t="s">
        <v>2099</v>
      </c>
      <c r="CI661" t="s">
        <v>2104</v>
      </c>
      <c r="CJ661" t="s">
        <v>2101</v>
      </c>
      <c r="CK661" t="s">
        <v>2105</v>
      </c>
      <c r="CL661" t="s">
        <v>2103</v>
      </c>
    </row>
    <row r="662" spans="1:90">
      <c r="B662" t="s">
        <v>1769</v>
      </c>
      <c r="C662">
        <v>2346</v>
      </c>
      <c r="D662" t="s">
        <v>344</v>
      </c>
      <c r="E662">
        <v>1</v>
      </c>
      <c r="F662" t="s">
        <v>253</v>
      </c>
      <c r="G662" t="s">
        <v>74</v>
      </c>
      <c r="H662">
        <v>42</v>
      </c>
      <c r="I662" t="s">
        <v>201</v>
      </c>
      <c r="J662" t="s">
        <v>189</v>
      </c>
      <c r="K662">
        <v>175</v>
      </c>
      <c r="L662">
        <v>180897.7543</v>
      </c>
      <c r="M662">
        <v>2553</v>
      </c>
      <c r="N662">
        <v>15</v>
      </c>
      <c r="O662">
        <v>911</v>
      </c>
      <c r="P662">
        <v>1011</v>
      </c>
      <c r="Q662">
        <v>322</v>
      </c>
      <c r="R662">
        <v>195</v>
      </c>
      <c r="S662">
        <v>99</v>
      </c>
      <c r="T662">
        <v>5.8754410000000003E-3</v>
      </c>
      <c r="U662">
        <v>0.35683509600000002</v>
      </c>
      <c r="V662">
        <v>0.39600469999999999</v>
      </c>
      <c r="W662">
        <v>0.12612612600000001</v>
      </c>
      <c r="X662">
        <v>7.6380728999999994E-2</v>
      </c>
      <c r="Y662">
        <v>3.8777908E-2</v>
      </c>
      <c r="Z662">
        <v>97</v>
      </c>
      <c r="AA662">
        <v>253</v>
      </c>
      <c r="AB662">
        <v>599</v>
      </c>
      <c r="AC662">
        <v>828</v>
      </c>
      <c r="AD662">
        <v>284</v>
      </c>
      <c r="AE662">
        <v>182</v>
      </c>
      <c r="AF662">
        <v>110</v>
      </c>
      <c r="AG662">
        <v>104</v>
      </c>
      <c r="AH662">
        <v>96</v>
      </c>
      <c r="AI662">
        <v>3.7994515999999999E-2</v>
      </c>
      <c r="AJ662">
        <v>9.9099098999999996E-2</v>
      </c>
      <c r="AK662">
        <v>0.23462593000000001</v>
      </c>
      <c r="AL662">
        <v>0.324324324</v>
      </c>
      <c r="AM662">
        <v>0.111241676</v>
      </c>
      <c r="AN662">
        <v>7.1288679999999993E-2</v>
      </c>
      <c r="AO662">
        <v>4.3086565E-2</v>
      </c>
      <c r="AP662">
        <v>4.0736388999999998E-2</v>
      </c>
      <c r="AQ662">
        <v>3.7602820000000002E-2</v>
      </c>
      <c r="AR662">
        <v>4940</v>
      </c>
      <c r="AS662">
        <v>213</v>
      </c>
      <c r="AT662">
        <v>103</v>
      </c>
      <c r="AU662">
        <v>52</v>
      </c>
      <c r="AV662">
        <v>160</v>
      </c>
      <c r="AW662">
        <v>33</v>
      </c>
      <c r="AX662">
        <v>77</v>
      </c>
      <c r="AY662">
        <v>158</v>
      </c>
      <c r="AZ662">
        <v>340</v>
      </c>
      <c r="BA662">
        <v>421</v>
      </c>
      <c r="BB662">
        <v>958</v>
      </c>
      <c r="BC662">
        <v>950</v>
      </c>
      <c r="BD662">
        <v>309</v>
      </c>
      <c r="BE662">
        <v>444</v>
      </c>
      <c r="BF662">
        <v>420</v>
      </c>
      <c r="BG662">
        <v>174</v>
      </c>
      <c r="BH662">
        <v>128</v>
      </c>
      <c r="BI662">
        <v>44.8</v>
      </c>
      <c r="BJ662">
        <v>44</v>
      </c>
      <c r="BK662">
        <v>4.3117409000000002E-2</v>
      </c>
      <c r="BL662">
        <v>2.0850202000000002E-2</v>
      </c>
      <c r="BM662">
        <v>1.0526316000000001E-2</v>
      </c>
      <c r="BN662">
        <v>3.2388663999999998E-2</v>
      </c>
      <c r="BO662">
        <v>6.6801619999999999E-3</v>
      </c>
      <c r="BP662">
        <v>1.5587045000000001E-2</v>
      </c>
      <c r="BQ662">
        <v>3.1983805999999997E-2</v>
      </c>
      <c r="BR662">
        <v>6.8825911000000004E-2</v>
      </c>
      <c r="BS662">
        <v>8.5222671999999999E-2</v>
      </c>
      <c r="BT662">
        <v>0.19392712600000001</v>
      </c>
      <c r="BU662">
        <v>0.192307692</v>
      </c>
      <c r="BV662">
        <v>6.2550606999999994E-2</v>
      </c>
      <c r="BW662">
        <v>8.9878543000000005E-2</v>
      </c>
      <c r="BX662">
        <v>8.5020242999999995E-2</v>
      </c>
      <c r="BY662">
        <v>3.5222671999999997E-2</v>
      </c>
      <c r="BZ662">
        <v>2.5910931000000002E-2</v>
      </c>
      <c r="CA662">
        <v>4</v>
      </c>
      <c r="CB662">
        <v>16</v>
      </c>
      <c r="CC662">
        <v>87</v>
      </c>
      <c r="CD662">
        <v>0.49714285699999999</v>
      </c>
      <c r="CE662">
        <v>2.2857143E-2</v>
      </c>
      <c r="CF662">
        <v>9.1428571E-2</v>
      </c>
      <c r="CG662" t="s">
        <v>159</v>
      </c>
      <c r="CH662" t="s">
        <v>2110</v>
      </c>
      <c r="CI662" t="s">
        <v>2111</v>
      </c>
      <c r="CJ662" t="s">
        <v>167</v>
      </c>
      <c r="CK662" t="s">
        <v>2102</v>
      </c>
      <c r="CL662" t="s">
        <v>2112</v>
      </c>
    </row>
    <row r="663" spans="1:90">
      <c r="A663" s="1">
        <v>43969</v>
      </c>
      <c r="B663" t="s">
        <v>1770</v>
      </c>
      <c r="C663">
        <v>1549</v>
      </c>
      <c r="D663" t="s">
        <v>888</v>
      </c>
      <c r="E663">
        <v>1</v>
      </c>
      <c r="F663" t="s">
        <v>255</v>
      </c>
      <c r="G663" t="s">
        <v>149</v>
      </c>
      <c r="H663">
        <v>45</v>
      </c>
      <c r="I663" t="s">
        <v>228</v>
      </c>
      <c r="J663" t="s">
        <v>213</v>
      </c>
      <c r="K663">
        <v>184</v>
      </c>
      <c r="L663">
        <v>1285562.848</v>
      </c>
      <c r="M663">
        <v>3368</v>
      </c>
      <c r="N663">
        <v>2</v>
      </c>
      <c r="O663">
        <v>199</v>
      </c>
      <c r="P663">
        <v>467</v>
      </c>
      <c r="Q663">
        <v>805</v>
      </c>
      <c r="R663">
        <v>850</v>
      </c>
      <c r="S663">
        <v>1045</v>
      </c>
      <c r="T663">
        <v>5.9382399999999996E-4</v>
      </c>
      <c r="U663">
        <v>5.9085511E-2</v>
      </c>
      <c r="V663">
        <v>0.138657957</v>
      </c>
      <c r="W663">
        <v>0.23901425200000001</v>
      </c>
      <c r="X663">
        <v>0.252375297</v>
      </c>
      <c r="Y663">
        <v>0.31027315900000002</v>
      </c>
      <c r="Z663">
        <v>4</v>
      </c>
      <c r="AA663">
        <v>40</v>
      </c>
      <c r="AB663">
        <v>176</v>
      </c>
      <c r="AC663">
        <v>256</v>
      </c>
      <c r="AD663">
        <v>396</v>
      </c>
      <c r="AE663">
        <v>425</v>
      </c>
      <c r="AF663">
        <v>347</v>
      </c>
      <c r="AG663">
        <v>396</v>
      </c>
      <c r="AH663">
        <v>1328</v>
      </c>
      <c r="AI663">
        <v>1.1876479999999999E-3</v>
      </c>
      <c r="AJ663">
        <v>1.1876485000000001E-2</v>
      </c>
      <c r="AK663">
        <v>5.2256532000000001E-2</v>
      </c>
      <c r="AL663">
        <v>7.6009500999999993E-2</v>
      </c>
      <c r="AM663">
        <v>0.11757719699999999</v>
      </c>
      <c r="AN663">
        <v>0.12618764800000001</v>
      </c>
      <c r="AO663">
        <v>0.10302850400000001</v>
      </c>
      <c r="AP663">
        <v>0.11757719699999999</v>
      </c>
      <c r="AQ663">
        <v>0.394299287</v>
      </c>
      <c r="AR663">
        <v>9194</v>
      </c>
      <c r="AS663">
        <v>598</v>
      </c>
      <c r="AT663">
        <v>460</v>
      </c>
      <c r="AU663">
        <v>276</v>
      </c>
      <c r="AV663">
        <v>756</v>
      </c>
      <c r="AW663">
        <v>150</v>
      </c>
      <c r="AX663">
        <v>353</v>
      </c>
      <c r="AY663">
        <v>201</v>
      </c>
      <c r="AZ663">
        <v>252</v>
      </c>
      <c r="BA663">
        <v>241</v>
      </c>
      <c r="BB663">
        <v>1713</v>
      </c>
      <c r="BC663">
        <v>2059</v>
      </c>
      <c r="BD663">
        <v>515</v>
      </c>
      <c r="BE663">
        <v>793</v>
      </c>
      <c r="BF663">
        <v>582</v>
      </c>
      <c r="BG663">
        <v>161</v>
      </c>
      <c r="BH663">
        <v>84</v>
      </c>
      <c r="BI663">
        <v>39.700000000000003</v>
      </c>
      <c r="BJ663">
        <v>42</v>
      </c>
      <c r="BK663">
        <v>6.5042419000000004E-2</v>
      </c>
      <c r="BL663">
        <v>5.0032630000000002E-2</v>
      </c>
      <c r="BM663">
        <v>3.0019578000000002E-2</v>
      </c>
      <c r="BN663">
        <v>8.2227540000000002E-2</v>
      </c>
      <c r="BO663">
        <v>1.6314987999999999E-2</v>
      </c>
      <c r="BP663">
        <v>3.8394604999999998E-2</v>
      </c>
      <c r="BQ663">
        <v>2.1862084E-2</v>
      </c>
      <c r="BR663">
        <v>2.7409179999999998E-2</v>
      </c>
      <c r="BS663">
        <v>2.6212747000000002E-2</v>
      </c>
      <c r="BT663">
        <v>0.18631716300000001</v>
      </c>
      <c r="BU663">
        <v>0.22395040199999999</v>
      </c>
      <c r="BV663">
        <v>5.6014792000000001E-2</v>
      </c>
      <c r="BW663">
        <v>8.6251903000000005E-2</v>
      </c>
      <c r="BX663">
        <v>6.3302153999999999E-2</v>
      </c>
      <c r="BY663">
        <v>1.751142E-2</v>
      </c>
      <c r="BZ663">
        <v>9.1363929999999996E-3</v>
      </c>
      <c r="CA663">
        <v>120</v>
      </c>
      <c r="CB663">
        <v>27</v>
      </c>
      <c r="CC663">
        <v>7</v>
      </c>
      <c r="CD663">
        <v>3.8043477999999999E-2</v>
      </c>
      <c r="CE663">
        <v>0.65217391300000005</v>
      </c>
      <c r="CF663">
        <v>0.14673913</v>
      </c>
      <c r="CG663" t="s">
        <v>163</v>
      </c>
      <c r="CH663" t="s">
        <v>2099</v>
      </c>
      <c r="CI663" t="s">
        <v>2104</v>
      </c>
      <c r="CJ663" t="s">
        <v>2101</v>
      </c>
      <c r="CK663" t="s">
        <v>2105</v>
      </c>
      <c r="CL663" t="s">
        <v>2103</v>
      </c>
    </row>
    <row r="664" spans="1:90">
      <c r="A664" s="1">
        <v>43963</v>
      </c>
      <c r="B664" t="s">
        <v>1771</v>
      </c>
      <c r="C664">
        <v>5422</v>
      </c>
      <c r="D664" t="s">
        <v>960</v>
      </c>
      <c r="E664">
        <v>1</v>
      </c>
      <c r="F664" t="s">
        <v>253</v>
      </c>
      <c r="G664" t="s">
        <v>150</v>
      </c>
      <c r="H664">
        <v>47</v>
      </c>
      <c r="I664" t="s">
        <v>228</v>
      </c>
      <c r="J664" t="s">
        <v>212</v>
      </c>
      <c r="K664">
        <v>105</v>
      </c>
      <c r="L664">
        <v>1389216.7709999999</v>
      </c>
      <c r="M664">
        <v>1870</v>
      </c>
      <c r="N664">
        <v>4</v>
      </c>
      <c r="O664">
        <v>99</v>
      </c>
      <c r="P664">
        <v>321</v>
      </c>
      <c r="Q664">
        <v>401</v>
      </c>
      <c r="R664">
        <v>470</v>
      </c>
      <c r="S664">
        <v>575</v>
      </c>
      <c r="T664">
        <v>2.1390369999999999E-3</v>
      </c>
      <c r="U664">
        <v>5.2941176E-2</v>
      </c>
      <c r="V664">
        <v>0.171657754</v>
      </c>
      <c r="W664">
        <v>0.214438503</v>
      </c>
      <c r="X664">
        <v>0.25133689799999998</v>
      </c>
      <c r="Y664">
        <v>0.30748663100000001</v>
      </c>
      <c r="Z664">
        <v>7</v>
      </c>
      <c r="AA664">
        <v>27</v>
      </c>
      <c r="AB664">
        <v>98</v>
      </c>
      <c r="AC664">
        <v>223</v>
      </c>
      <c r="AD664">
        <v>174</v>
      </c>
      <c r="AE664">
        <v>228</v>
      </c>
      <c r="AF664">
        <v>193</v>
      </c>
      <c r="AG664">
        <v>249</v>
      </c>
      <c r="AH664">
        <v>671</v>
      </c>
      <c r="AI664">
        <v>3.743316E-3</v>
      </c>
      <c r="AJ664">
        <v>1.4438503E-2</v>
      </c>
      <c r="AK664">
        <v>5.2406416999999997E-2</v>
      </c>
      <c r="AL664">
        <v>0.119251337</v>
      </c>
      <c r="AM664">
        <v>9.3048127999999994E-2</v>
      </c>
      <c r="AN664">
        <v>0.121925134</v>
      </c>
      <c r="AO664">
        <v>0.10320855600000001</v>
      </c>
      <c r="AP664">
        <v>0.13315508000000001</v>
      </c>
      <c r="AQ664">
        <v>0.35882352899999997</v>
      </c>
      <c r="AR664">
        <v>5004</v>
      </c>
      <c r="AS664">
        <v>312</v>
      </c>
      <c r="AT664">
        <v>205</v>
      </c>
      <c r="AU664">
        <v>155</v>
      </c>
      <c r="AV664">
        <v>424</v>
      </c>
      <c r="AW664">
        <v>73</v>
      </c>
      <c r="AX664">
        <v>115</v>
      </c>
      <c r="AY664">
        <v>94</v>
      </c>
      <c r="AZ664">
        <v>189</v>
      </c>
      <c r="BA664">
        <v>179</v>
      </c>
      <c r="BB664">
        <v>918</v>
      </c>
      <c r="BC664">
        <v>1199</v>
      </c>
      <c r="BD664">
        <v>331</v>
      </c>
      <c r="BE664">
        <v>361</v>
      </c>
      <c r="BF664">
        <v>309</v>
      </c>
      <c r="BG664">
        <v>95</v>
      </c>
      <c r="BH664">
        <v>45</v>
      </c>
      <c r="BI664">
        <v>40.200000000000003</v>
      </c>
      <c r="BJ664">
        <v>43</v>
      </c>
      <c r="BK664">
        <v>6.2350120000000002E-2</v>
      </c>
      <c r="BL664">
        <v>4.0967226000000002E-2</v>
      </c>
      <c r="BM664">
        <v>3.0975220000000001E-2</v>
      </c>
      <c r="BN664">
        <v>8.4732214E-2</v>
      </c>
      <c r="BO664">
        <v>1.4588329000000001E-2</v>
      </c>
      <c r="BP664">
        <v>2.2981615E-2</v>
      </c>
      <c r="BQ664">
        <v>1.8784972E-2</v>
      </c>
      <c r="BR664">
        <v>3.7769784000000001E-2</v>
      </c>
      <c r="BS664">
        <v>3.5771382999999997E-2</v>
      </c>
      <c r="BT664">
        <v>0.18345323699999999</v>
      </c>
      <c r="BU664">
        <v>0.23960831299999999</v>
      </c>
      <c r="BV664">
        <v>6.6147081999999996E-2</v>
      </c>
      <c r="BW664">
        <v>7.2142286E-2</v>
      </c>
      <c r="BX664">
        <v>6.1750600000000003E-2</v>
      </c>
      <c r="BY664">
        <v>1.8984812E-2</v>
      </c>
      <c r="BZ664">
        <v>8.9928060000000008E-3</v>
      </c>
      <c r="CA664">
        <v>38</v>
      </c>
      <c r="CB664">
        <v>9</v>
      </c>
      <c r="CC664">
        <v>30</v>
      </c>
      <c r="CD664">
        <v>0.28571428599999998</v>
      </c>
      <c r="CE664">
        <v>0.36190476199999999</v>
      </c>
      <c r="CF664">
        <v>8.5714286000000001E-2</v>
      </c>
      <c r="CG664" t="s">
        <v>164</v>
      </c>
      <c r="CH664" t="s">
        <v>2108</v>
      </c>
      <c r="CI664" t="s">
        <v>2104</v>
      </c>
      <c r="CJ664" t="s">
        <v>2101</v>
      </c>
      <c r="CK664" t="s">
        <v>2105</v>
      </c>
      <c r="CL664" t="s">
        <v>2109</v>
      </c>
    </row>
    <row r="665" spans="1:90">
      <c r="A665" s="1">
        <v>43972</v>
      </c>
      <c r="B665" t="s">
        <v>1772</v>
      </c>
      <c r="C665">
        <v>7747</v>
      </c>
      <c r="D665" t="s">
        <v>865</v>
      </c>
      <c r="E665">
        <v>1</v>
      </c>
      <c r="F665" t="s">
        <v>253</v>
      </c>
      <c r="G665" t="s">
        <v>141</v>
      </c>
      <c r="H665">
        <v>39</v>
      </c>
      <c r="I665" t="s">
        <v>228</v>
      </c>
      <c r="J665" t="s">
        <v>224</v>
      </c>
      <c r="K665">
        <v>186</v>
      </c>
      <c r="L665">
        <v>625672.39780000004</v>
      </c>
      <c r="M665">
        <v>3509</v>
      </c>
      <c r="N665">
        <v>6</v>
      </c>
      <c r="O665">
        <v>170</v>
      </c>
      <c r="P665">
        <v>539</v>
      </c>
      <c r="Q665">
        <v>1191</v>
      </c>
      <c r="R665">
        <v>1098</v>
      </c>
      <c r="S665">
        <v>505</v>
      </c>
      <c r="T665">
        <v>1.709889E-3</v>
      </c>
      <c r="U665">
        <v>4.8446850999999999E-2</v>
      </c>
      <c r="V665">
        <v>0.15360501600000001</v>
      </c>
      <c r="W665">
        <v>0.339412938</v>
      </c>
      <c r="X665">
        <v>0.31290966100000001</v>
      </c>
      <c r="Y665">
        <v>0.14391564500000001</v>
      </c>
      <c r="Z665">
        <v>4</v>
      </c>
      <c r="AA665">
        <v>49</v>
      </c>
      <c r="AB665">
        <v>114</v>
      </c>
      <c r="AC665">
        <v>345</v>
      </c>
      <c r="AD665">
        <v>573</v>
      </c>
      <c r="AE665">
        <v>636</v>
      </c>
      <c r="AF665">
        <v>531</v>
      </c>
      <c r="AG665">
        <v>474</v>
      </c>
      <c r="AH665">
        <v>783</v>
      </c>
      <c r="AI665">
        <v>1.1399260000000001E-3</v>
      </c>
      <c r="AJ665">
        <v>1.3964092000000001E-2</v>
      </c>
      <c r="AK665">
        <v>3.2487887999999999E-2</v>
      </c>
      <c r="AL665">
        <v>9.8318609000000001E-2</v>
      </c>
      <c r="AM665">
        <v>0.16329438600000001</v>
      </c>
      <c r="AN665">
        <v>0.18124821899999999</v>
      </c>
      <c r="AO665">
        <v>0.15132516400000001</v>
      </c>
      <c r="AP665">
        <v>0.13508122</v>
      </c>
      <c r="AQ665">
        <v>0.22314049599999999</v>
      </c>
      <c r="AR665">
        <v>8991</v>
      </c>
      <c r="AS665">
        <v>418</v>
      </c>
      <c r="AT665">
        <v>305</v>
      </c>
      <c r="AU665">
        <v>222</v>
      </c>
      <c r="AV665">
        <v>597</v>
      </c>
      <c r="AW665">
        <v>147</v>
      </c>
      <c r="AX665">
        <v>271</v>
      </c>
      <c r="AY665">
        <v>185</v>
      </c>
      <c r="AZ665">
        <v>381</v>
      </c>
      <c r="BA665">
        <v>318</v>
      </c>
      <c r="BB665">
        <v>1421</v>
      </c>
      <c r="BC665">
        <v>2071</v>
      </c>
      <c r="BD665">
        <v>679</v>
      </c>
      <c r="BE665">
        <v>999</v>
      </c>
      <c r="BF665">
        <v>748</v>
      </c>
      <c r="BG665">
        <v>165</v>
      </c>
      <c r="BH665">
        <v>64</v>
      </c>
      <c r="BI665">
        <v>43.4</v>
      </c>
      <c r="BJ665">
        <v>46</v>
      </c>
      <c r="BK665">
        <v>4.6490934999999997E-2</v>
      </c>
      <c r="BL665">
        <v>3.3922811999999997E-2</v>
      </c>
      <c r="BM665">
        <v>2.4691358E-2</v>
      </c>
      <c r="BN665">
        <v>6.6399733000000002E-2</v>
      </c>
      <c r="BO665">
        <v>1.6349683E-2</v>
      </c>
      <c r="BP665">
        <v>3.0141252E-2</v>
      </c>
      <c r="BQ665">
        <v>2.0576132E-2</v>
      </c>
      <c r="BR665">
        <v>4.2375708999999998E-2</v>
      </c>
      <c r="BS665">
        <v>3.5368702000000002E-2</v>
      </c>
      <c r="BT665">
        <v>0.158046936</v>
      </c>
      <c r="BU665">
        <v>0.230341453</v>
      </c>
      <c r="BV665">
        <v>7.5519963999999995E-2</v>
      </c>
      <c r="BW665">
        <v>0.111111111</v>
      </c>
      <c r="BX665">
        <v>8.3194304999999996E-2</v>
      </c>
      <c r="BY665">
        <v>1.8351685E-2</v>
      </c>
      <c r="BZ665">
        <v>7.1182290000000002E-3</v>
      </c>
      <c r="CA665">
        <v>95</v>
      </c>
      <c r="CB665">
        <v>53</v>
      </c>
      <c r="CC665">
        <v>6</v>
      </c>
      <c r="CD665">
        <v>3.2258065000000002E-2</v>
      </c>
      <c r="CE665">
        <v>0.51075268799999995</v>
      </c>
      <c r="CF665">
        <v>0.28494623699999999</v>
      </c>
      <c r="CG665" t="s">
        <v>160</v>
      </c>
      <c r="CH665" t="s">
        <v>2106</v>
      </c>
      <c r="CI665" t="s">
        <v>2100</v>
      </c>
      <c r="CJ665" t="s">
        <v>2101</v>
      </c>
      <c r="CK665" t="s">
        <v>2102</v>
      </c>
      <c r="CL665" t="s">
        <v>2107</v>
      </c>
    </row>
    <row r="666" spans="1:90">
      <c r="A666" s="1">
        <v>43966</v>
      </c>
      <c r="B666" t="s">
        <v>1773</v>
      </c>
      <c r="C666">
        <v>5422</v>
      </c>
      <c r="D666" t="s">
        <v>961</v>
      </c>
      <c r="E666">
        <v>2</v>
      </c>
      <c r="F666" t="s">
        <v>255</v>
      </c>
      <c r="G666" t="s">
        <v>134</v>
      </c>
      <c r="H666">
        <v>19</v>
      </c>
      <c r="I666" t="s">
        <v>228</v>
      </c>
      <c r="J666" t="s">
        <v>219</v>
      </c>
      <c r="K666">
        <v>137</v>
      </c>
      <c r="L666">
        <v>578410.17520000006</v>
      </c>
      <c r="M666">
        <v>2969</v>
      </c>
      <c r="N666">
        <v>2</v>
      </c>
      <c r="O666">
        <v>103</v>
      </c>
      <c r="P666">
        <v>495</v>
      </c>
      <c r="Q666">
        <v>1302</v>
      </c>
      <c r="R666">
        <v>843</v>
      </c>
      <c r="S666">
        <v>224</v>
      </c>
      <c r="T666">
        <v>6.7362699999999999E-4</v>
      </c>
      <c r="U666">
        <v>3.4691815000000001E-2</v>
      </c>
      <c r="V666">
        <v>0.166722802</v>
      </c>
      <c r="W666">
        <v>0.43853149200000002</v>
      </c>
      <c r="X666">
        <v>0.283933985</v>
      </c>
      <c r="Y666">
        <v>7.5446278000000006E-2</v>
      </c>
      <c r="Z666">
        <v>0</v>
      </c>
      <c r="AA666">
        <v>9</v>
      </c>
      <c r="AB666">
        <v>105</v>
      </c>
      <c r="AC666">
        <v>305</v>
      </c>
      <c r="AD666">
        <v>478</v>
      </c>
      <c r="AE666">
        <v>781</v>
      </c>
      <c r="AF666">
        <v>569</v>
      </c>
      <c r="AG666">
        <v>433</v>
      </c>
      <c r="AH666">
        <v>289</v>
      </c>
      <c r="AI666">
        <v>0</v>
      </c>
      <c r="AJ666">
        <v>3.0313240000000002E-3</v>
      </c>
      <c r="AK666">
        <v>3.5365443000000003E-2</v>
      </c>
      <c r="AL666">
        <v>0.102728191</v>
      </c>
      <c r="AM666">
        <v>0.16099696899999999</v>
      </c>
      <c r="AN666">
        <v>0.263051533</v>
      </c>
      <c r="AO666">
        <v>0.191647019</v>
      </c>
      <c r="AP666">
        <v>0.14584035000000001</v>
      </c>
      <c r="AQ666">
        <v>9.7339171000000002E-2</v>
      </c>
      <c r="AR666">
        <v>7825</v>
      </c>
      <c r="AS666">
        <v>400</v>
      </c>
      <c r="AT666">
        <v>272</v>
      </c>
      <c r="AU666">
        <v>185</v>
      </c>
      <c r="AV666">
        <v>515</v>
      </c>
      <c r="AW666">
        <v>113</v>
      </c>
      <c r="AX666">
        <v>247</v>
      </c>
      <c r="AY666">
        <v>168</v>
      </c>
      <c r="AZ666">
        <v>441</v>
      </c>
      <c r="BA666">
        <v>302</v>
      </c>
      <c r="BB666">
        <v>1438</v>
      </c>
      <c r="BC666">
        <v>1871</v>
      </c>
      <c r="BD666">
        <v>551</v>
      </c>
      <c r="BE666">
        <v>723</v>
      </c>
      <c r="BF666">
        <v>437</v>
      </c>
      <c r="BG666">
        <v>118</v>
      </c>
      <c r="BH666">
        <v>44</v>
      </c>
      <c r="BI666">
        <v>41</v>
      </c>
      <c r="BJ666">
        <v>43</v>
      </c>
      <c r="BK666">
        <v>5.1118210999999997E-2</v>
      </c>
      <c r="BL666">
        <v>3.4760382999999999E-2</v>
      </c>
      <c r="BM666">
        <v>2.3642172999999999E-2</v>
      </c>
      <c r="BN666">
        <v>6.5814696000000006E-2</v>
      </c>
      <c r="BO666">
        <v>1.4440895E-2</v>
      </c>
      <c r="BP666">
        <v>3.1565494999999999E-2</v>
      </c>
      <c r="BQ666">
        <v>2.1469649E-2</v>
      </c>
      <c r="BR666">
        <v>5.6357826999999999E-2</v>
      </c>
      <c r="BS666">
        <v>3.8594248999999997E-2</v>
      </c>
      <c r="BT666">
        <v>0.18376996800000001</v>
      </c>
      <c r="BU666">
        <v>0.23910543100000001</v>
      </c>
      <c r="BV666">
        <v>7.0415334999999996E-2</v>
      </c>
      <c r="BW666">
        <v>9.2396166000000002E-2</v>
      </c>
      <c r="BX666">
        <v>5.5846645E-2</v>
      </c>
      <c r="BY666">
        <v>1.5079871999999999E-2</v>
      </c>
      <c r="BZ666">
        <v>5.6230029999999997E-3</v>
      </c>
      <c r="CA666">
        <v>27</v>
      </c>
      <c r="CB666">
        <v>71</v>
      </c>
      <c r="CC666">
        <v>17</v>
      </c>
      <c r="CD666">
        <v>0.124087591</v>
      </c>
      <c r="CE666">
        <v>0.19708029199999999</v>
      </c>
      <c r="CF666">
        <v>0.51824817499999998</v>
      </c>
      <c r="CG666" t="s">
        <v>164</v>
      </c>
      <c r="CH666" t="s">
        <v>2108</v>
      </c>
      <c r="CI666" t="s">
        <v>2104</v>
      </c>
      <c r="CJ666" t="s">
        <v>2101</v>
      </c>
      <c r="CK666" t="s">
        <v>2105</v>
      </c>
      <c r="CL666" t="s">
        <v>2109</v>
      </c>
    </row>
    <row r="667" spans="1:90">
      <c r="B667" t="s">
        <v>1774</v>
      </c>
      <c r="C667">
        <v>2346</v>
      </c>
      <c r="D667" t="s">
        <v>306</v>
      </c>
      <c r="E667">
        <v>1</v>
      </c>
      <c r="F667" t="s">
        <v>255</v>
      </c>
      <c r="G667" t="s">
        <v>100</v>
      </c>
      <c r="H667">
        <v>50</v>
      </c>
      <c r="I667" t="s">
        <v>201</v>
      </c>
      <c r="J667" t="s">
        <v>203</v>
      </c>
      <c r="K667">
        <v>345</v>
      </c>
      <c r="L667">
        <v>268852.77100000001</v>
      </c>
      <c r="M667">
        <v>3460</v>
      </c>
      <c r="N667">
        <v>3</v>
      </c>
      <c r="O667">
        <v>323</v>
      </c>
      <c r="P667">
        <v>808</v>
      </c>
      <c r="Q667">
        <v>2137</v>
      </c>
      <c r="R667">
        <v>146</v>
      </c>
      <c r="S667">
        <v>43</v>
      </c>
      <c r="T667">
        <v>8.6705199999999999E-4</v>
      </c>
      <c r="U667">
        <v>9.3352600999999993E-2</v>
      </c>
      <c r="V667">
        <v>0.23352601200000001</v>
      </c>
      <c r="W667">
        <v>0.61763005800000004</v>
      </c>
      <c r="X667">
        <v>4.2196532000000002E-2</v>
      </c>
      <c r="Y667">
        <v>1.2427746E-2</v>
      </c>
      <c r="Z667">
        <v>9</v>
      </c>
      <c r="AA667">
        <v>51</v>
      </c>
      <c r="AB667">
        <v>315</v>
      </c>
      <c r="AC667">
        <v>673</v>
      </c>
      <c r="AD667">
        <v>1159</v>
      </c>
      <c r="AE667">
        <v>912</v>
      </c>
      <c r="AF667">
        <v>233</v>
      </c>
      <c r="AG667">
        <v>80</v>
      </c>
      <c r="AH667">
        <v>28</v>
      </c>
      <c r="AI667">
        <v>2.6011559999999999E-3</v>
      </c>
      <c r="AJ667">
        <v>1.4739884E-2</v>
      </c>
      <c r="AK667">
        <v>9.1040462000000003E-2</v>
      </c>
      <c r="AL667">
        <v>0.19450867099999999</v>
      </c>
      <c r="AM667">
        <v>0.33497109800000002</v>
      </c>
      <c r="AN667">
        <v>0.263583815</v>
      </c>
      <c r="AO667">
        <v>6.7341040000000005E-2</v>
      </c>
      <c r="AP667">
        <v>2.3121387E-2</v>
      </c>
      <c r="AQ667">
        <v>8.0924859999999994E-3</v>
      </c>
      <c r="AR667">
        <v>8122</v>
      </c>
      <c r="AS667">
        <v>613</v>
      </c>
      <c r="AT667">
        <v>291</v>
      </c>
      <c r="AU667">
        <v>162</v>
      </c>
      <c r="AV667">
        <v>433</v>
      </c>
      <c r="AW667">
        <v>103</v>
      </c>
      <c r="AX667">
        <v>213</v>
      </c>
      <c r="AY667">
        <v>209</v>
      </c>
      <c r="AZ667">
        <v>525</v>
      </c>
      <c r="BA667">
        <v>699</v>
      </c>
      <c r="BB667">
        <v>1751</v>
      </c>
      <c r="BC667">
        <v>1591</v>
      </c>
      <c r="BD667">
        <v>431</v>
      </c>
      <c r="BE667">
        <v>651</v>
      </c>
      <c r="BF667">
        <v>343</v>
      </c>
      <c r="BG667">
        <v>74</v>
      </c>
      <c r="BH667">
        <v>33</v>
      </c>
      <c r="BI667">
        <v>37.4</v>
      </c>
      <c r="BJ667">
        <v>36</v>
      </c>
      <c r="BK667">
        <v>7.5474021000000002E-2</v>
      </c>
      <c r="BL667">
        <v>3.5828614000000002E-2</v>
      </c>
      <c r="BM667">
        <v>1.9945826E-2</v>
      </c>
      <c r="BN667">
        <v>5.3311992000000002E-2</v>
      </c>
      <c r="BO667">
        <v>1.2681606E-2</v>
      </c>
      <c r="BP667">
        <v>2.6225068000000001E-2</v>
      </c>
      <c r="BQ667">
        <v>2.5732577999999999E-2</v>
      </c>
      <c r="BR667">
        <v>6.4639250999999995E-2</v>
      </c>
      <c r="BS667">
        <v>8.6062546000000004E-2</v>
      </c>
      <c r="BT667">
        <v>0.21558729400000001</v>
      </c>
      <c r="BU667">
        <v>0.19588771199999999</v>
      </c>
      <c r="BV667">
        <v>5.3065747000000003E-2</v>
      </c>
      <c r="BW667">
        <v>8.0152671999999994E-2</v>
      </c>
      <c r="BX667">
        <v>4.2230978000000002E-2</v>
      </c>
      <c r="BY667">
        <v>9.1110559999999993E-3</v>
      </c>
      <c r="BZ667">
        <v>4.0630390000000001E-3</v>
      </c>
      <c r="CA667">
        <v>30</v>
      </c>
      <c r="CB667">
        <v>90</v>
      </c>
      <c r="CC667">
        <v>74</v>
      </c>
      <c r="CD667">
        <v>0.21449275400000001</v>
      </c>
      <c r="CE667">
        <v>8.6956521999999994E-2</v>
      </c>
      <c r="CF667">
        <v>0.26086956500000003</v>
      </c>
      <c r="CG667" t="s">
        <v>159</v>
      </c>
      <c r="CH667" t="s">
        <v>2110</v>
      </c>
      <c r="CI667" t="s">
        <v>2111</v>
      </c>
      <c r="CJ667" t="s">
        <v>167</v>
      </c>
      <c r="CK667" t="s">
        <v>2102</v>
      </c>
      <c r="CL667" t="s">
        <v>2112</v>
      </c>
    </row>
    <row r="668" spans="1:90">
      <c r="A668" s="1">
        <v>43958</v>
      </c>
      <c r="B668" t="s">
        <v>1775</v>
      </c>
      <c r="C668">
        <v>1549</v>
      </c>
      <c r="D668" t="s">
        <v>723</v>
      </c>
      <c r="E668">
        <v>1</v>
      </c>
      <c r="F668" t="s">
        <v>253</v>
      </c>
      <c r="G668" t="s">
        <v>125</v>
      </c>
      <c r="H668">
        <v>34</v>
      </c>
      <c r="I668" t="s">
        <v>201</v>
      </c>
      <c r="J668" t="s">
        <v>210</v>
      </c>
      <c r="K668">
        <v>112</v>
      </c>
      <c r="L668">
        <v>517449.16070000001</v>
      </c>
      <c r="M668">
        <v>2196</v>
      </c>
      <c r="N668">
        <v>1</v>
      </c>
      <c r="O668">
        <v>60</v>
      </c>
      <c r="P668">
        <v>259</v>
      </c>
      <c r="Q668">
        <v>863</v>
      </c>
      <c r="R668">
        <v>722</v>
      </c>
      <c r="S668">
        <v>291</v>
      </c>
      <c r="T668">
        <v>4.5537300000000002E-4</v>
      </c>
      <c r="U668">
        <v>2.7322404000000002E-2</v>
      </c>
      <c r="V668">
        <v>0.117941712</v>
      </c>
      <c r="W668">
        <v>0.39298725000000001</v>
      </c>
      <c r="X668">
        <v>0.32877959899999998</v>
      </c>
      <c r="Y668">
        <v>0.132513661</v>
      </c>
      <c r="Z668">
        <v>1</v>
      </c>
      <c r="AA668">
        <v>4</v>
      </c>
      <c r="AB668">
        <v>56</v>
      </c>
      <c r="AC668">
        <v>141</v>
      </c>
      <c r="AD668">
        <v>382</v>
      </c>
      <c r="AE668">
        <v>389</v>
      </c>
      <c r="AF668">
        <v>382</v>
      </c>
      <c r="AG668">
        <v>336</v>
      </c>
      <c r="AH668">
        <v>505</v>
      </c>
      <c r="AI668">
        <v>4.5537300000000002E-4</v>
      </c>
      <c r="AJ668">
        <v>1.8214940000000001E-3</v>
      </c>
      <c r="AK668">
        <v>2.5500911000000001E-2</v>
      </c>
      <c r="AL668">
        <v>6.4207650000000005E-2</v>
      </c>
      <c r="AM668">
        <v>0.17395264099999999</v>
      </c>
      <c r="AN668">
        <v>0.177140255</v>
      </c>
      <c r="AO668">
        <v>0.17395264099999999</v>
      </c>
      <c r="AP668">
        <v>0.15300546400000001</v>
      </c>
      <c r="AQ668">
        <v>0.22996357000000001</v>
      </c>
      <c r="AR668">
        <v>5537</v>
      </c>
      <c r="AS668">
        <v>227</v>
      </c>
      <c r="AT668">
        <v>204</v>
      </c>
      <c r="AU668">
        <v>142</v>
      </c>
      <c r="AV668">
        <v>406</v>
      </c>
      <c r="AW668">
        <v>88</v>
      </c>
      <c r="AX668">
        <v>175</v>
      </c>
      <c r="AY668">
        <v>129</v>
      </c>
      <c r="AZ668">
        <v>200</v>
      </c>
      <c r="BA668">
        <v>144</v>
      </c>
      <c r="BB668">
        <v>877</v>
      </c>
      <c r="BC668">
        <v>1283</v>
      </c>
      <c r="BD668">
        <v>404</v>
      </c>
      <c r="BE668">
        <v>678</v>
      </c>
      <c r="BF668">
        <v>427</v>
      </c>
      <c r="BG668">
        <v>109</v>
      </c>
      <c r="BH668">
        <v>44</v>
      </c>
      <c r="BI668">
        <v>43.7</v>
      </c>
      <c r="BJ668">
        <v>46</v>
      </c>
      <c r="BK668">
        <v>4.0996930000000001E-2</v>
      </c>
      <c r="BL668">
        <v>3.6843055999999999E-2</v>
      </c>
      <c r="BM668">
        <v>2.5645655999999999E-2</v>
      </c>
      <c r="BN668">
        <v>7.3324904999999996E-2</v>
      </c>
      <c r="BO668">
        <v>1.5893082999999999E-2</v>
      </c>
      <c r="BP668">
        <v>3.1605563000000003E-2</v>
      </c>
      <c r="BQ668">
        <v>2.3297814999999999E-2</v>
      </c>
      <c r="BR668">
        <v>3.6120643000000001E-2</v>
      </c>
      <c r="BS668">
        <v>2.6006863000000002E-2</v>
      </c>
      <c r="BT668">
        <v>0.15838901899999999</v>
      </c>
      <c r="BU668">
        <v>0.23171392499999999</v>
      </c>
      <c r="BV668">
        <v>7.2963699000000007E-2</v>
      </c>
      <c r="BW668">
        <v>0.12244898</v>
      </c>
      <c r="BX668">
        <v>7.7117572999999995E-2</v>
      </c>
      <c r="BY668">
        <v>1.9685749999999998E-2</v>
      </c>
      <c r="BZ668">
        <v>7.9465409999999997E-3</v>
      </c>
      <c r="CA668">
        <v>55</v>
      </c>
      <c r="CB668">
        <v>24</v>
      </c>
      <c r="CC668">
        <v>2</v>
      </c>
      <c r="CD668">
        <v>1.7857142999999999E-2</v>
      </c>
      <c r="CE668">
        <v>0.491071429</v>
      </c>
      <c r="CF668">
        <v>0.21428571399999999</v>
      </c>
      <c r="CG668" t="s">
        <v>163</v>
      </c>
      <c r="CH668" t="s">
        <v>2099</v>
      </c>
      <c r="CI668" t="s">
        <v>2104</v>
      </c>
      <c r="CJ668" t="s">
        <v>2101</v>
      </c>
      <c r="CK668" t="s">
        <v>2105</v>
      </c>
      <c r="CL668" t="s">
        <v>2103</v>
      </c>
    </row>
    <row r="669" spans="1:90">
      <c r="A669" s="1">
        <v>43979</v>
      </c>
      <c r="B669" t="s">
        <v>1776</v>
      </c>
      <c r="C669">
        <v>6825</v>
      </c>
      <c r="D669" t="s">
        <v>785</v>
      </c>
      <c r="E669">
        <v>1</v>
      </c>
      <c r="F669" t="s">
        <v>253</v>
      </c>
      <c r="G669" t="s">
        <v>147</v>
      </c>
      <c r="H669">
        <v>21</v>
      </c>
      <c r="I669" t="s">
        <v>228</v>
      </c>
      <c r="J669" t="s">
        <v>215</v>
      </c>
      <c r="K669">
        <v>151</v>
      </c>
      <c r="L669">
        <v>2304016.1060000001</v>
      </c>
      <c r="M669">
        <v>2680</v>
      </c>
      <c r="N669">
        <v>2</v>
      </c>
      <c r="O669">
        <v>157</v>
      </c>
      <c r="P669">
        <v>726</v>
      </c>
      <c r="Q669">
        <v>677</v>
      </c>
      <c r="R669">
        <v>560</v>
      </c>
      <c r="S669">
        <v>558</v>
      </c>
      <c r="T669">
        <v>7.4626900000000003E-4</v>
      </c>
      <c r="U669">
        <v>5.8582090000000003E-2</v>
      </c>
      <c r="V669">
        <v>0.270895522</v>
      </c>
      <c r="W669">
        <v>0.25261193999999998</v>
      </c>
      <c r="X669">
        <v>0.20895522399999999</v>
      </c>
      <c r="Y669">
        <v>0.208208955</v>
      </c>
      <c r="Z669">
        <v>3</v>
      </c>
      <c r="AA669">
        <v>19</v>
      </c>
      <c r="AB669">
        <v>166</v>
      </c>
      <c r="AC669">
        <v>570</v>
      </c>
      <c r="AD669">
        <v>357</v>
      </c>
      <c r="AE669">
        <v>348</v>
      </c>
      <c r="AF669">
        <v>289</v>
      </c>
      <c r="AG669">
        <v>257</v>
      </c>
      <c r="AH669">
        <v>671</v>
      </c>
      <c r="AI669">
        <v>1.1194029999999999E-3</v>
      </c>
      <c r="AJ669">
        <v>7.0895519999999998E-3</v>
      </c>
      <c r="AK669">
        <v>6.1940298999999997E-2</v>
      </c>
      <c r="AL669">
        <v>0.21268656699999999</v>
      </c>
      <c r="AM669">
        <v>0.13320895499999999</v>
      </c>
      <c r="AN669">
        <v>0.12985074599999999</v>
      </c>
      <c r="AO669">
        <v>0.107835821</v>
      </c>
      <c r="AP669">
        <v>9.5895521999999997E-2</v>
      </c>
      <c r="AQ669">
        <v>0.250373134</v>
      </c>
      <c r="AR669">
        <v>6581</v>
      </c>
      <c r="AS669">
        <v>447</v>
      </c>
      <c r="AT669">
        <v>275</v>
      </c>
      <c r="AU669">
        <v>172</v>
      </c>
      <c r="AV669">
        <v>421</v>
      </c>
      <c r="AW669">
        <v>74</v>
      </c>
      <c r="AX669">
        <v>146</v>
      </c>
      <c r="AY669">
        <v>97</v>
      </c>
      <c r="AZ669">
        <v>204</v>
      </c>
      <c r="BA669">
        <v>276</v>
      </c>
      <c r="BB669">
        <v>1541</v>
      </c>
      <c r="BC669">
        <v>1455</v>
      </c>
      <c r="BD669">
        <v>409</v>
      </c>
      <c r="BE669">
        <v>524</v>
      </c>
      <c r="BF669">
        <v>334</v>
      </c>
      <c r="BG669">
        <v>112</v>
      </c>
      <c r="BH669">
        <v>94</v>
      </c>
      <c r="BI669">
        <v>40.200000000000003</v>
      </c>
      <c r="BJ669">
        <v>41</v>
      </c>
      <c r="BK669">
        <v>6.7922808000000001E-2</v>
      </c>
      <c r="BL669">
        <v>4.1786961999999997E-2</v>
      </c>
      <c r="BM669">
        <v>2.6135846000000001E-2</v>
      </c>
      <c r="BN669">
        <v>6.3972040999999993E-2</v>
      </c>
      <c r="BO669">
        <v>1.1244492E-2</v>
      </c>
      <c r="BP669">
        <v>2.2185078E-2</v>
      </c>
      <c r="BQ669">
        <v>1.4739400999999999E-2</v>
      </c>
      <c r="BR669">
        <v>3.0998329000000002E-2</v>
      </c>
      <c r="BS669">
        <v>4.1938915E-2</v>
      </c>
      <c r="BT669">
        <v>0.23415894200000001</v>
      </c>
      <c r="BU669">
        <v>0.22109102</v>
      </c>
      <c r="BV669">
        <v>6.214861E-2</v>
      </c>
      <c r="BW669">
        <v>7.9623157999999999E-2</v>
      </c>
      <c r="BX669">
        <v>5.0752165000000002E-2</v>
      </c>
      <c r="BY669">
        <v>1.701869E-2</v>
      </c>
      <c r="BZ669">
        <v>1.4283544E-2</v>
      </c>
      <c r="CA669">
        <v>51</v>
      </c>
      <c r="CB669">
        <v>10</v>
      </c>
      <c r="CC669">
        <v>36</v>
      </c>
      <c r="CD669">
        <v>0.238410596</v>
      </c>
      <c r="CE669">
        <v>0.33774834399999998</v>
      </c>
      <c r="CF669">
        <v>6.6225166000000002E-2</v>
      </c>
      <c r="CG669" t="s">
        <v>162</v>
      </c>
      <c r="CH669" t="s">
        <v>2113</v>
      </c>
      <c r="CI669" t="s">
        <v>2111</v>
      </c>
      <c r="CJ669" t="s">
        <v>2114</v>
      </c>
      <c r="CK669" t="s">
        <v>2105</v>
      </c>
      <c r="CL669" t="s">
        <v>2112</v>
      </c>
    </row>
    <row r="670" spans="1:90">
      <c r="A670" s="1">
        <v>43956</v>
      </c>
      <c r="B670" t="s">
        <v>1777</v>
      </c>
      <c r="C670">
        <v>7747</v>
      </c>
      <c r="D670" t="s">
        <v>472</v>
      </c>
      <c r="E670">
        <v>1</v>
      </c>
      <c r="F670" t="s">
        <v>255</v>
      </c>
      <c r="G670" t="s">
        <v>66</v>
      </c>
      <c r="H670">
        <v>41</v>
      </c>
      <c r="I670" t="s">
        <v>201</v>
      </c>
      <c r="J670" t="s">
        <v>189</v>
      </c>
      <c r="K670">
        <v>185</v>
      </c>
      <c r="L670">
        <v>230742.2703</v>
      </c>
      <c r="M670">
        <v>3470</v>
      </c>
      <c r="N670">
        <v>4</v>
      </c>
      <c r="O670">
        <v>509</v>
      </c>
      <c r="P670">
        <v>1154</v>
      </c>
      <c r="Q670">
        <v>1018</v>
      </c>
      <c r="R670">
        <v>586</v>
      </c>
      <c r="S670">
        <v>199</v>
      </c>
      <c r="T670">
        <v>1.1527379999999999E-3</v>
      </c>
      <c r="U670">
        <v>0.14668587899999999</v>
      </c>
      <c r="V670">
        <v>0.332564841</v>
      </c>
      <c r="W670">
        <v>0.29337175799999998</v>
      </c>
      <c r="X670">
        <v>0.16887608100000001</v>
      </c>
      <c r="Y670">
        <v>5.7348703000000001E-2</v>
      </c>
      <c r="Z670">
        <v>20</v>
      </c>
      <c r="AA670">
        <v>72</v>
      </c>
      <c r="AB670">
        <v>417</v>
      </c>
      <c r="AC670">
        <v>885</v>
      </c>
      <c r="AD670">
        <v>476</v>
      </c>
      <c r="AE670">
        <v>583</v>
      </c>
      <c r="AF670">
        <v>426</v>
      </c>
      <c r="AG670">
        <v>320</v>
      </c>
      <c r="AH670">
        <v>271</v>
      </c>
      <c r="AI670">
        <v>5.7636889999999998E-3</v>
      </c>
      <c r="AJ670">
        <v>2.0749279999999998E-2</v>
      </c>
      <c r="AK670">
        <v>0.12017291099999999</v>
      </c>
      <c r="AL670">
        <v>0.25504322800000001</v>
      </c>
      <c r="AM670">
        <v>0.13717579299999999</v>
      </c>
      <c r="AN670">
        <v>0.16801152699999999</v>
      </c>
      <c r="AO670">
        <v>0.122766571</v>
      </c>
      <c r="AP670">
        <v>9.2219019999999999E-2</v>
      </c>
      <c r="AQ670">
        <v>7.8097982999999996E-2</v>
      </c>
      <c r="AR670">
        <v>7647</v>
      </c>
      <c r="AS670">
        <v>360</v>
      </c>
      <c r="AT670">
        <v>218</v>
      </c>
      <c r="AU670">
        <v>140</v>
      </c>
      <c r="AV670">
        <v>370</v>
      </c>
      <c r="AW670">
        <v>80</v>
      </c>
      <c r="AX670">
        <v>185</v>
      </c>
      <c r="AY670">
        <v>164</v>
      </c>
      <c r="AZ670">
        <v>388</v>
      </c>
      <c r="BA670">
        <v>336</v>
      </c>
      <c r="BB670">
        <v>1254</v>
      </c>
      <c r="BC670">
        <v>1516</v>
      </c>
      <c r="BD670">
        <v>505</v>
      </c>
      <c r="BE670">
        <v>877</v>
      </c>
      <c r="BF670">
        <v>749</v>
      </c>
      <c r="BG670">
        <v>268</v>
      </c>
      <c r="BH670">
        <v>237</v>
      </c>
      <c r="BI670">
        <v>46.5</v>
      </c>
      <c r="BJ670">
        <v>47</v>
      </c>
      <c r="BK670">
        <v>4.7077285000000003E-2</v>
      </c>
      <c r="BL670">
        <v>2.8507912E-2</v>
      </c>
      <c r="BM670">
        <v>1.8307832999999999E-2</v>
      </c>
      <c r="BN670">
        <v>4.8384987999999997E-2</v>
      </c>
      <c r="BO670">
        <v>1.0461619E-2</v>
      </c>
      <c r="BP670">
        <v>2.4192493999999998E-2</v>
      </c>
      <c r="BQ670">
        <v>2.1446318999999998E-2</v>
      </c>
      <c r="BR670">
        <v>5.0738852000000001E-2</v>
      </c>
      <c r="BS670">
        <v>4.39388E-2</v>
      </c>
      <c r="BT670">
        <v>0.163985877</v>
      </c>
      <c r="BU670">
        <v>0.19824767900000001</v>
      </c>
      <c r="BV670">
        <v>6.6038970000000002E-2</v>
      </c>
      <c r="BW670">
        <v>0.114685498</v>
      </c>
      <c r="BX670">
        <v>9.7946907E-2</v>
      </c>
      <c r="BY670">
        <v>3.5046423E-2</v>
      </c>
      <c r="BZ670">
        <v>3.0992545999999999E-2</v>
      </c>
      <c r="CA670">
        <v>31</v>
      </c>
      <c r="CB670">
        <v>41</v>
      </c>
      <c r="CC670">
        <v>58</v>
      </c>
      <c r="CD670">
        <v>0.31351351399999999</v>
      </c>
      <c r="CE670">
        <v>0.167567568</v>
      </c>
      <c r="CF670">
        <v>0.22162162199999999</v>
      </c>
      <c r="CG670" t="s">
        <v>160</v>
      </c>
      <c r="CH670" t="s">
        <v>2106</v>
      </c>
      <c r="CI670" t="s">
        <v>2100</v>
      </c>
      <c r="CJ670" t="s">
        <v>2101</v>
      </c>
      <c r="CK670" t="s">
        <v>2102</v>
      </c>
      <c r="CL670" t="s">
        <v>2107</v>
      </c>
    </row>
    <row r="671" spans="1:90">
      <c r="A671" s="1">
        <v>43978</v>
      </c>
      <c r="B671" t="s">
        <v>1778</v>
      </c>
      <c r="C671">
        <v>2346</v>
      </c>
      <c r="D671" t="s">
        <v>284</v>
      </c>
      <c r="E671">
        <v>1</v>
      </c>
      <c r="F671" t="s">
        <v>255</v>
      </c>
      <c r="G671" t="s">
        <v>60</v>
      </c>
      <c r="H671">
        <v>18</v>
      </c>
      <c r="I671" t="s">
        <v>201</v>
      </c>
      <c r="J671" t="s">
        <v>187</v>
      </c>
      <c r="K671">
        <v>246</v>
      </c>
      <c r="L671">
        <v>231537.5569</v>
      </c>
      <c r="M671">
        <v>4170</v>
      </c>
      <c r="N671">
        <v>8</v>
      </c>
      <c r="O671">
        <v>283</v>
      </c>
      <c r="P671">
        <v>1152</v>
      </c>
      <c r="Q671">
        <v>1596</v>
      </c>
      <c r="R671">
        <v>976</v>
      </c>
      <c r="S671">
        <v>155</v>
      </c>
      <c r="T671">
        <v>1.9184650000000001E-3</v>
      </c>
      <c r="U671">
        <v>6.7865706999999997E-2</v>
      </c>
      <c r="V671">
        <v>0.27625899300000001</v>
      </c>
      <c r="W671">
        <v>0.38273381299999998</v>
      </c>
      <c r="X671">
        <v>0.234052758</v>
      </c>
      <c r="Y671">
        <v>3.7170264000000001E-2</v>
      </c>
      <c r="Z671">
        <v>2</v>
      </c>
      <c r="AA671">
        <v>68</v>
      </c>
      <c r="AB671">
        <v>233</v>
      </c>
      <c r="AC671">
        <v>887</v>
      </c>
      <c r="AD671">
        <v>1025</v>
      </c>
      <c r="AE671">
        <v>755</v>
      </c>
      <c r="AF671">
        <v>568</v>
      </c>
      <c r="AG671">
        <v>386</v>
      </c>
      <c r="AH671">
        <v>246</v>
      </c>
      <c r="AI671">
        <v>4.7961599999999998E-4</v>
      </c>
      <c r="AJ671">
        <v>1.6306953999999999E-2</v>
      </c>
      <c r="AK671">
        <v>5.5875300000000003E-2</v>
      </c>
      <c r="AL671">
        <v>0.21270983199999999</v>
      </c>
      <c r="AM671">
        <v>0.245803357</v>
      </c>
      <c r="AN671">
        <v>0.18105515599999999</v>
      </c>
      <c r="AO671">
        <v>0.13621103100000001</v>
      </c>
      <c r="AP671">
        <v>9.2565946999999996E-2</v>
      </c>
      <c r="AQ671">
        <v>5.8992806000000002E-2</v>
      </c>
      <c r="AR671">
        <v>10339</v>
      </c>
      <c r="AS671">
        <v>856</v>
      </c>
      <c r="AT671">
        <v>437</v>
      </c>
      <c r="AU671">
        <v>281</v>
      </c>
      <c r="AV671">
        <v>719</v>
      </c>
      <c r="AW671">
        <v>134</v>
      </c>
      <c r="AX671">
        <v>263</v>
      </c>
      <c r="AY671">
        <v>256</v>
      </c>
      <c r="AZ671">
        <v>596</v>
      </c>
      <c r="BA671">
        <v>711</v>
      </c>
      <c r="BB671">
        <v>2431</v>
      </c>
      <c r="BC671">
        <v>2075</v>
      </c>
      <c r="BD671">
        <v>505</v>
      </c>
      <c r="BE671">
        <v>598</v>
      </c>
      <c r="BF671">
        <v>357</v>
      </c>
      <c r="BG671">
        <v>97</v>
      </c>
      <c r="BH671">
        <v>23</v>
      </c>
      <c r="BI671">
        <v>35.5</v>
      </c>
      <c r="BJ671">
        <v>35</v>
      </c>
      <c r="BK671">
        <v>8.2793306999999997E-2</v>
      </c>
      <c r="BL671">
        <v>4.2267144E-2</v>
      </c>
      <c r="BM671">
        <v>2.7178643999999998E-2</v>
      </c>
      <c r="BN671">
        <v>6.9542509000000002E-2</v>
      </c>
      <c r="BO671">
        <v>1.2960634E-2</v>
      </c>
      <c r="BP671">
        <v>2.5437662999999999E-2</v>
      </c>
      <c r="BQ671">
        <v>2.4760615E-2</v>
      </c>
      <c r="BR671">
        <v>5.7645807E-2</v>
      </c>
      <c r="BS671">
        <v>6.8768739999999995E-2</v>
      </c>
      <c r="BT671">
        <v>0.235129123</v>
      </c>
      <c r="BU671">
        <v>0.200696392</v>
      </c>
      <c r="BV671">
        <v>4.8844182E-2</v>
      </c>
      <c r="BW671">
        <v>5.7839249000000002E-2</v>
      </c>
      <c r="BX671">
        <v>3.4529452000000002E-2</v>
      </c>
      <c r="BY671">
        <v>9.3819520000000007E-3</v>
      </c>
      <c r="BZ671">
        <v>2.2245870000000001E-3</v>
      </c>
      <c r="CA671">
        <v>67</v>
      </c>
      <c r="CB671">
        <v>63</v>
      </c>
      <c r="CC671">
        <v>10</v>
      </c>
      <c r="CD671">
        <v>4.0650407E-2</v>
      </c>
      <c r="CE671">
        <v>0.27235772400000002</v>
      </c>
      <c r="CF671">
        <v>0.25609756099999997</v>
      </c>
      <c r="CG671" t="s">
        <v>159</v>
      </c>
      <c r="CH671" t="s">
        <v>2110</v>
      </c>
      <c r="CI671" t="s">
        <v>2111</v>
      </c>
      <c r="CJ671" t="s">
        <v>167</v>
      </c>
      <c r="CK671" t="s">
        <v>2102</v>
      </c>
      <c r="CL671" t="s">
        <v>2112</v>
      </c>
    </row>
    <row r="672" spans="1:90">
      <c r="A672" s="1">
        <v>43967</v>
      </c>
      <c r="B672" t="s">
        <v>1779</v>
      </c>
      <c r="C672">
        <v>6825</v>
      </c>
      <c r="D672" t="s">
        <v>298</v>
      </c>
      <c r="E672">
        <v>1</v>
      </c>
      <c r="F672" t="s">
        <v>253</v>
      </c>
      <c r="G672" t="s">
        <v>131</v>
      </c>
      <c r="H672">
        <v>47</v>
      </c>
      <c r="I672" t="s">
        <v>201</v>
      </c>
      <c r="J672" t="s">
        <v>205</v>
      </c>
      <c r="K672">
        <v>130</v>
      </c>
      <c r="L672">
        <v>531445.74620000005</v>
      </c>
      <c r="M672">
        <v>2544</v>
      </c>
      <c r="N672">
        <v>1</v>
      </c>
      <c r="O672">
        <v>164</v>
      </c>
      <c r="P672">
        <v>343</v>
      </c>
      <c r="Q672">
        <v>1330</v>
      </c>
      <c r="R672">
        <v>544</v>
      </c>
      <c r="S672">
        <v>162</v>
      </c>
      <c r="T672">
        <v>3.93082E-4</v>
      </c>
      <c r="U672">
        <v>6.4465409000000001E-2</v>
      </c>
      <c r="V672">
        <v>0.13482704400000001</v>
      </c>
      <c r="W672">
        <v>0.52279874199999998</v>
      </c>
      <c r="X672">
        <v>0.213836478</v>
      </c>
      <c r="Y672">
        <v>6.3679244999999995E-2</v>
      </c>
      <c r="Z672">
        <v>6</v>
      </c>
      <c r="AA672">
        <v>25</v>
      </c>
      <c r="AB672">
        <v>138</v>
      </c>
      <c r="AC672">
        <v>229</v>
      </c>
      <c r="AD672">
        <v>544</v>
      </c>
      <c r="AE672">
        <v>659</v>
      </c>
      <c r="AF672">
        <v>412</v>
      </c>
      <c r="AG672">
        <v>261</v>
      </c>
      <c r="AH672">
        <v>270</v>
      </c>
      <c r="AI672">
        <v>2.3584909999999999E-3</v>
      </c>
      <c r="AJ672">
        <v>9.8270440000000001E-3</v>
      </c>
      <c r="AK672">
        <v>5.4245282999999998E-2</v>
      </c>
      <c r="AL672">
        <v>9.0015723000000006E-2</v>
      </c>
      <c r="AM672">
        <v>0.213836478</v>
      </c>
      <c r="AN672">
        <v>0.259040881</v>
      </c>
      <c r="AO672">
        <v>0.16194968600000001</v>
      </c>
      <c r="AP672">
        <v>0.10259434000000001</v>
      </c>
      <c r="AQ672">
        <v>0.10613207500000001</v>
      </c>
      <c r="AR672">
        <v>6242</v>
      </c>
      <c r="AS672">
        <v>303</v>
      </c>
      <c r="AT672">
        <v>171</v>
      </c>
      <c r="AU672">
        <v>130</v>
      </c>
      <c r="AV672">
        <v>431</v>
      </c>
      <c r="AW672">
        <v>103</v>
      </c>
      <c r="AX672">
        <v>180</v>
      </c>
      <c r="AY672">
        <v>139</v>
      </c>
      <c r="AZ672">
        <v>255</v>
      </c>
      <c r="BA672">
        <v>174</v>
      </c>
      <c r="BB672">
        <v>1001</v>
      </c>
      <c r="BC672">
        <v>1346</v>
      </c>
      <c r="BD672">
        <v>394</v>
      </c>
      <c r="BE672">
        <v>809</v>
      </c>
      <c r="BF672">
        <v>597</v>
      </c>
      <c r="BG672">
        <v>138</v>
      </c>
      <c r="BH672">
        <v>71</v>
      </c>
      <c r="BI672">
        <v>44.7</v>
      </c>
      <c r="BJ672">
        <v>47</v>
      </c>
      <c r="BK672">
        <v>4.8542134000000001E-2</v>
      </c>
      <c r="BL672">
        <v>2.7395065999999999E-2</v>
      </c>
      <c r="BM672">
        <v>2.0826658000000001E-2</v>
      </c>
      <c r="BN672">
        <v>6.9048382000000005E-2</v>
      </c>
      <c r="BO672">
        <v>1.6501121000000001E-2</v>
      </c>
      <c r="BP672">
        <v>2.8836911E-2</v>
      </c>
      <c r="BQ672">
        <v>2.2268504000000001E-2</v>
      </c>
      <c r="BR672">
        <v>4.0852290999999999E-2</v>
      </c>
      <c r="BS672">
        <v>2.7875680999999999E-2</v>
      </c>
      <c r="BT672">
        <v>0.16036526800000001</v>
      </c>
      <c r="BU672">
        <v>0.21563601399999999</v>
      </c>
      <c r="BV672">
        <v>6.3120794999999993E-2</v>
      </c>
      <c r="BW672">
        <v>0.129605896</v>
      </c>
      <c r="BX672">
        <v>9.5642422000000005E-2</v>
      </c>
      <c r="BY672">
        <v>2.2108299000000001E-2</v>
      </c>
      <c r="BZ672">
        <v>1.1374558999999999E-2</v>
      </c>
      <c r="CA672">
        <v>33</v>
      </c>
      <c r="CB672">
        <v>41</v>
      </c>
      <c r="CC672">
        <v>2</v>
      </c>
      <c r="CD672">
        <v>1.5384615000000001E-2</v>
      </c>
      <c r="CE672">
        <v>0.25384615399999999</v>
      </c>
      <c r="CF672">
        <v>0.31538461499999998</v>
      </c>
      <c r="CG672" t="s">
        <v>162</v>
      </c>
      <c r="CH672" t="s">
        <v>2113</v>
      </c>
      <c r="CI672" t="s">
        <v>2111</v>
      </c>
      <c r="CJ672" t="s">
        <v>2114</v>
      </c>
      <c r="CK672" t="s">
        <v>2105</v>
      </c>
      <c r="CL672" t="s">
        <v>2112</v>
      </c>
    </row>
    <row r="673" spans="1:90">
      <c r="A673" s="1">
        <v>43978</v>
      </c>
      <c r="B673" t="s">
        <v>1780</v>
      </c>
      <c r="C673">
        <v>1765</v>
      </c>
      <c r="D673" t="s">
        <v>651</v>
      </c>
      <c r="E673">
        <v>1</v>
      </c>
      <c r="F673" t="s">
        <v>253</v>
      </c>
      <c r="G673" t="s">
        <v>70</v>
      </c>
      <c r="H673">
        <v>37</v>
      </c>
      <c r="I673" t="s">
        <v>201</v>
      </c>
      <c r="J673" t="s">
        <v>206</v>
      </c>
      <c r="K673">
        <v>263</v>
      </c>
      <c r="L673">
        <v>322148.98859999998</v>
      </c>
      <c r="M673">
        <v>2595</v>
      </c>
      <c r="N673">
        <v>1</v>
      </c>
      <c r="O673">
        <v>71</v>
      </c>
      <c r="P673">
        <v>373</v>
      </c>
      <c r="Q673">
        <v>992</v>
      </c>
      <c r="R673">
        <v>993</v>
      </c>
      <c r="S673">
        <v>165</v>
      </c>
      <c r="T673">
        <v>3.85356E-4</v>
      </c>
      <c r="U673">
        <v>2.7360308E-2</v>
      </c>
      <c r="V673">
        <v>0.143737958</v>
      </c>
      <c r="W673">
        <v>0.38227360300000002</v>
      </c>
      <c r="X673">
        <v>0.38265895999999999</v>
      </c>
      <c r="Y673">
        <v>6.3583815000000002E-2</v>
      </c>
      <c r="Z673">
        <v>1</v>
      </c>
      <c r="AA673">
        <v>21</v>
      </c>
      <c r="AB673">
        <v>82</v>
      </c>
      <c r="AC673">
        <v>262</v>
      </c>
      <c r="AD673">
        <v>486</v>
      </c>
      <c r="AE673">
        <v>480</v>
      </c>
      <c r="AF673">
        <v>455</v>
      </c>
      <c r="AG673">
        <v>418</v>
      </c>
      <c r="AH673">
        <v>390</v>
      </c>
      <c r="AI673">
        <v>3.85356E-4</v>
      </c>
      <c r="AJ673">
        <v>8.0924859999999994E-3</v>
      </c>
      <c r="AK673">
        <v>3.1599229E-2</v>
      </c>
      <c r="AL673">
        <v>0.100963391</v>
      </c>
      <c r="AM673">
        <v>0.18728323699999999</v>
      </c>
      <c r="AN673">
        <v>0.184971098</v>
      </c>
      <c r="AO673">
        <v>0.17533718700000001</v>
      </c>
      <c r="AP673">
        <v>0.161078998</v>
      </c>
      <c r="AQ673">
        <v>0.150289017</v>
      </c>
      <c r="AR673">
        <v>6952</v>
      </c>
      <c r="AS673">
        <v>320</v>
      </c>
      <c r="AT673">
        <v>227</v>
      </c>
      <c r="AU673">
        <v>164</v>
      </c>
      <c r="AV673">
        <v>487</v>
      </c>
      <c r="AW673">
        <v>111</v>
      </c>
      <c r="AX673">
        <v>205</v>
      </c>
      <c r="AY673">
        <v>216</v>
      </c>
      <c r="AZ673">
        <v>402</v>
      </c>
      <c r="BA673">
        <v>264</v>
      </c>
      <c r="BB673">
        <v>1316</v>
      </c>
      <c r="BC673">
        <v>1665</v>
      </c>
      <c r="BD673">
        <v>460</v>
      </c>
      <c r="BE673">
        <v>647</v>
      </c>
      <c r="BF673">
        <v>320</v>
      </c>
      <c r="BG673">
        <v>91</v>
      </c>
      <c r="BH673">
        <v>57</v>
      </c>
      <c r="BI673">
        <v>40.5</v>
      </c>
      <c r="BJ673">
        <v>43</v>
      </c>
      <c r="BK673">
        <v>4.6029919000000002E-2</v>
      </c>
      <c r="BL673">
        <v>3.2652474000000001E-2</v>
      </c>
      <c r="BM673">
        <v>2.3590334000000001E-2</v>
      </c>
      <c r="BN673">
        <v>7.0051784000000006E-2</v>
      </c>
      <c r="BO673">
        <v>1.5966628E-2</v>
      </c>
      <c r="BP673">
        <v>2.9487916999999999E-2</v>
      </c>
      <c r="BQ673">
        <v>3.1070196000000001E-2</v>
      </c>
      <c r="BR673">
        <v>5.7825085999999998E-2</v>
      </c>
      <c r="BS673">
        <v>3.7974684000000002E-2</v>
      </c>
      <c r="BT673">
        <v>0.189298044</v>
      </c>
      <c r="BU673">
        <v>0.23949942499999999</v>
      </c>
      <c r="BV673">
        <v>6.6168009E-2</v>
      </c>
      <c r="BW673">
        <v>9.3066742999999993E-2</v>
      </c>
      <c r="BX673">
        <v>4.6029919000000002E-2</v>
      </c>
      <c r="BY673">
        <v>1.3089758E-2</v>
      </c>
      <c r="BZ673">
        <v>8.1990789999999997E-3</v>
      </c>
      <c r="CA673">
        <v>68</v>
      </c>
      <c r="CB673">
        <v>96</v>
      </c>
      <c r="CC673">
        <v>41</v>
      </c>
      <c r="CD673">
        <v>0.155893536</v>
      </c>
      <c r="CE673">
        <v>0.25855513299999999</v>
      </c>
      <c r="CF673">
        <v>0.365019011</v>
      </c>
      <c r="CG673" t="s">
        <v>157</v>
      </c>
      <c r="CH673" t="s">
        <v>2108</v>
      </c>
      <c r="CI673" t="s">
        <v>2100</v>
      </c>
      <c r="CJ673" t="s">
        <v>2101</v>
      </c>
      <c r="CK673" t="s">
        <v>2102</v>
      </c>
      <c r="CL673" t="s">
        <v>2109</v>
      </c>
    </row>
    <row r="674" spans="1:90">
      <c r="A674" s="1">
        <v>43966</v>
      </c>
      <c r="B674" t="s">
        <v>1781</v>
      </c>
      <c r="C674">
        <v>9559</v>
      </c>
      <c r="D674" t="s">
        <v>747</v>
      </c>
      <c r="E674">
        <v>3</v>
      </c>
      <c r="F674" t="s">
        <v>253</v>
      </c>
      <c r="G674" t="s">
        <v>109</v>
      </c>
      <c r="H674">
        <v>33</v>
      </c>
      <c r="I674" t="s">
        <v>201</v>
      </c>
      <c r="J674" t="s">
        <v>198</v>
      </c>
      <c r="K674">
        <v>101</v>
      </c>
      <c r="L674">
        <v>450749.15840000001</v>
      </c>
      <c r="M674">
        <v>1430</v>
      </c>
      <c r="N674">
        <v>1</v>
      </c>
      <c r="O674">
        <v>82</v>
      </c>
      <c r="P674">
        <v>293</v>
      </c>
      <c r="Q674">
        <v>569</v>
      </c>
      <c r="R674">
        <v>376</v>
      </c>
      <c r="S674">
        <v>109</v>
      </c>
      <c r="T674">
        <v>6.9930100000000005E-4</v>
      </c>
      <c r="U674">
        <v>5.7342656999999998E-2</v>
      </c>
      <c r="V674">
        <v>0.20489510499999999</v>
      </c>
      <c r="W674">
        <v>0.39790209799999998</v>
      </c>
      <c r="X674">
        <v>0.26293706300000003</v>
      </c>
      <c r="Y674">
        <v>7.6223775999999993E-2</v>
      </c>
      <c r="Z674">
        <v>2</v>
      </c>
      <c r="AA674">
        <v>14</v>
      </c>
      <c r="AB674">
        <v>66</v>
      </c>
      <c r="AC674">
        <v>206</v>
      </c>
      <c r="AD674">
        <v>320</v>
      </c>
      <c r="AE674">
        <v>289</v>
      </c>
      <c r="AF674">
        <v>208</v>
      </c>
      <c r="AG674">
        <v>146</v>
      </c>
      <c r="AH674">
        <v>179</v>
      </c>
      <c r="AI674">
        <v>1.398601E-3</v>
      </c>
      <c r="AJ674">
        <v>9.7902100000000006E-3</v>
      </c>
      <c r="AK674">
        <v>4.6153845999999998E-2</v>
      </c>
      <c r="AL674">
        <v>0.14405594399999999</v>
      </c>
      <c r="AM674">
        <v>0.223776224</v>
      </c>
      <c r="AN674">
        <v>0.202097902</v>
      </c>
      <c r="AO674">
        <v>0.14545454499999999</v>
      </c>
      <c r="AP674">
        <v>0.102097902</v>
      </c>
      <c r="AQ674">
        <v>0.12517482499999999</v>
      </c>
      <c r="AR674">
        <v>3509</v>
      </c>
      <c r="AS674">
        <v>177</v>
      </c>
      <c r="AT674">
        <v>122</v>
      </c>
      <c r="AU674">
        <v>79</v>
      </c>
      <c r="AV674">
        <v>220</v>
      </c>
      <c r="AW674">
        <v>33</v>
      </c>
      <c r="AX674">
        <v>88</v>
      </c>
      <c r="AY674">
        <v>78</v>
      </c>
      <c r="AZ674">
        <v>153</v>
      </c>
      <c r="BA674">
        <v>163</v>
      </c>
      <c r="BB674">
        <v>641</v>
      </c>
      <c r="BC674">
        <v>792</v>
      </c>
      <c r="BD674">
        <v>244</v>
      </c>
      <c r="BE674">
        <v>386</v>
      </c>
      <c r="BF674">
        <v>233</v>
      </c>
      <c r="BG674">
        <v>68</v>
      </c>
      <c r="BH674">
        <v>32</v>
      </c>
      <c r="BI674">
        <v>42.6</v>
      </c>
      <c r="BJ674">
        <v>44</v>
      </c>
      <c r="BK674">
        <v>5.0441721000000002E-2</v>
      </c>
      <c r="BL674">
        <v>3.4767739999999998E-2</v>
      </c>
      <c r="BM674">
        <v>2.2513537E-2</v>
      </c>
      <c r="BN674">
        <v>6.2695925E-2</v>
      </c>
      <c r="BO674">
        <v>9.4043890000000008E-3</v>
      </c>
      <c r="BP674">
        <v>2.5078369999999999E-2</v>
      </c>
      <c r="BQ674">
        <v>2.2228555000000001E-2</v>
      </c>
      <c r="BR674">
        <v>4.3602165999999998E-2</v>
      </c>
      <c r="BS674">
        <v>4.6451981000000003E-2</v>
      </c>
      <c r="BT674">
        <v>0.18267312599999999</v>
      </c>
      <c r="BU674">
        <v>0.22570532900000001</v>
      </c>
      <c r="BV674">
        <v>6.9535479999999997E-2</v>
      </c>
      <c r="BW674">
        <v>0.11000285</v>
      </c>
      <c r="BX674">
        <v>6.6400684000000001E-2</v>
      </c>
      <c r="BY674">
        <v>1.9378739999999998E-2</v>
      </c>
      <c r="BZ674">
        <v>9.1194069999999995E-3</v>
      </c>
      <c r="CA674">
        <v>24</v>
      </c>
      <c r="CB674">
        <v>24</v>
      </c>
      <c r="CC674">
        <v>1</v>
      </c>
      <c r="CD674">
        <v>9.9009900000000001E-3</v>
      </c>
      <c r="CE674">
        <v>0.23762376199999999</v>
      </c>
      <c r="CF674">
        <v>0.23762376199999999</v>
      </c>
      <c r="CG674" t="s">
        <v>161</v>
      </c>
      <c r="CH674" t="s">
        <v>2106</v>
      </c>
      <c r="CI674" t="s">
        <v>2104</v>
      </c>
      <c r="CJ674" t="s">
        <v>2101</v>
      </c>
      <c r="CK674" t="s">
        <v>2105</v>
      </c>
      <c r="CL674" t="s">
        <v>2107</v>
      </c>
    </row>
    <row r="675" spans="1:90">
      <c r="B675" t="s">
        <v>1782</v>
      </c>
      <c r="C675">
        <v>6825</v>
      </c>
      <c r="D675" t="s">
        <v>343</v>
      </c>
      <c r="E675">
        <v>1</v>
      </c>
      <c r="F675" t="s">
        <v>255</v>
      </c>
      <c r="G675" t="s">
        <v>125</v>
      </c>
      <c r="H675">
        <v>48</v>
      </c>
      <c r="I675" t="s">
        <v>201</v>
      </c>
      <c r="J675" t="s">
        <v>210</v>
      </c>
      <c r="K675">
        <v>112</v>
      </c>
      <c r="L675">
        <v>517449.16070000001</v>
      </c>
      <c r="M675">
        <v>2196</v>
      </c>
      <c r="N675">
        <v>1</v>
      </c>
      <c r="O675">
        <v>60</v>
      </c>
      <c r="P675">
        <v>259</v>
      </c>
      <c r="Q675">
        <v>863</v>
      </c>
      <c r="R675">
        <v>722</v>
      </c>
      <c r="S675">
        <v>291</v>
      </c>
      <c r="T675">
        <v>4.5537300000000002E-4</v>
      </c>
      <c r="U675">
        <v>2.7322404000000002E-2</v>
      </c>
      <c r="V675">
        <v>0.117941712</v>
      </c>
      <c r="W675">
        <v>0.39298725000000001</v>
      </c>
      <c r="X675">
        <v>0.32877959899999998</v>
      </c>
      <c r="Y675">
        <v>0.132513661</v>
      </c>
      <c r="Z675">
        <v>1</v>
      </c>
      <c r="AA675">
        <v>4</v>
      </c>
      <c r="AB675">
        <v>56</v>
      </c>
      <c r="AC675">
        <v>141</v>
      </c>
      <c r="AD675">
        <v>382</v>
      </c>
      <c r="AE675">
        <v>389</v>
      </c>
      <c r="AF675">
        <v>382</v>
      </c>
      <c r="AG675">
        <v>336</v>
      </c>
      <c r="AH675">
        <v>505</v>
      </c>
      <c r="AI675">
        <v>4.5537300000000002E-4</v>
      </c>
      <c r="AJ675">
        <v>1.8214940000000001E-3</v>
      </c>
      <c r="AK675">
        <v>2.5500911000000001E-2</v>
      </c>
      <c r="AL675">
        <v>6.4207650000000005E-2</v>
      </c>
      <c r="AM675">
        <v>0.17395264099999999</v>
      </c>
      <c r="AN675">
        <v>0.177140255</v>
      </c>
      <c r="AO675">
        <v>0.17395264099999999</v>
      </c>
      <c r="AP675">
        <v>0.15300546400000001</v>
      </c>
      <c r="AQ675">
        <v>0.22996357000000001</v>
      </c>
      <c r="AR675">
        <v>5537</v>
      </c>
      <c r="AS675">
        <v>227</v>
      </c>
      <c r="AT675">
        <v>204</v>
      </c>
      <c r="AU675">
        <v>142</v>
      </c>
      <c r="AV675">
        <v>406</v>
      </c>
      <c r="AW675">
        <v>88</v>
      </c>
      <c r="AX675">
        <v>175</v>
      </c>
      <c r="AY675">
        <v>129</v>
      </c>
      <c r="AZ675">
        <v>200</v>
      </c>
      <c r="BA675">
        <v>144</v>
      </c>
      <c r="BB675">
        <v>877</v>
      </c>
      <c r="BC675">
        <v>1283</v>
      </c>
      <c r="BD675">
        <v>404</v>
      </c>
      <c r="BE675">
        <v>678</v>
      </c>
      <c r="BF675">
        <v>427</v>
      </c>
      <c r="BG675">
        <v>109</v>
      </c>
      <c r="BH675">
        <v>44</v>
      </c>
      <c r="BI675">
        <v>43.7</v>
      </c>
      <c r="BJ675">
        <v>46</v>
      </c>
      <c r="BK675">
        <v>4.0996930000000001E-2</v>
      </c>
      <c r="BL675">
        <v>3.6843055999999999E-2</v>
      </c>
      <c r="BM675">
        <v>2.5645655999999999E-2</v>
      </c>
      <c r="BN675">
        <v>7.3324904999999996E-2</v>
      </c>
      <c r="BO675">
        <v>1.5893082999999999E-2</v>
      </c>
      <c r="BP675">
        <v>3.1605563000000003E-2</v>
      </c>
      <c r="BQ675">
        <v>2.3297814999999999E-2</v>
      </c>
      <c r="BR675">
        <v>3.6120643000000001E-2</v>
      </c>
      <c r="BS675">
        <v>2.6006863000000002E-2</v>
      </c>
      <c r="BT675">
        <v>0.15838901899999999</v>
      </c>
      <c r="BU675">
        <v>0.23171392499999999</v>
      </c>
      <c r="BV675">
        <v>7.2963699000000007E-2</v>
      </c>
      <c r="BW675">
        <v>0.12244898</v>
      </c>
      <c r="BX675">
        <v>7.7117572999999995E-2</v>
      </c>
      <c r="BY675">
        <v>1.9685749999999998E-2</v>
      </c>
      <c r="BZ675">
        <v>7.9465409999999997E-3</v>
      </c>
      <c r="CA675">
        <v>55</v>
      </c>
      <c r="CB675">
        <v>24</v>
      </c>
      <c r="CC675">
        <v>2</v>
      </c>
      <c r="CD675">
        <v>1.7857142999999999E-2</v>
      </c>
      <c r="CE675">
        <v>0.491071429</v>
      </c>
      <c r="CF675">
        <v>0.21428571399999999</v>
      </c>
      <c r="CG675" t="s">
        <v>162</v>
      </c>
      <c r="CH675" t="s">
        <v>2113</v>
      </c>
      <c r="CI675" t="s">
        <v>2111</v>
      </c>
      <c r="CJ675" t="s">
        <v>2114</v>
      </c>
      <c r="CK675" t="s">
        <v>2105</v>
      </c>
      <c r="CL675" t="s">
        <v>2112</v>
      </c>
    </row>
    <row r="676" spans="1:90">
      <c r="A676" s="1">
        <v>43956</v>
      </c>
      <c r="B676" t="s">
        <v>1783</v>
      </c>
      <c r="C676">
        <v>1549</v>
      </c>
      <c r="D676" t="s">
        <v>970</v>
      </c>
      <c r="E676">
        <v>1</v>
      </c>
      <c r="F676" t="s">
        <v>253</v>
      </c>
      <c r="G676" t="s">
        <v>123</v>
      </c>
      <c r="H676">
        <v>30</v>
      </c>
      <c r="I676" t="s">
        <v>228</v>
      </c>
      <c r="J676" t="s">
        <v>219</v>
      </c>
      <c r="K676">
        <v>195</v>
      </c>
      <c r="L676">
        <v>522477.94870000001</v>
      </c>
      <c r="M676">
        <v>2346</v>
      </c>
      <c r="N676">
        <v>10</v>
      </c>
      <c r="O676">
        <v>438</v>
      </c>
      <c r="P676">
        <v>751</v>
      </c>
      <c r="Q676">
        <v>616</v>
      </c>
      <c r="R676">
        <v>407</v>
      </c>
      <c r="S676">
        <v>124</v>
      </c>
      <c r="T676">
        <v>4.2625750000000002E-3</v>
      </c>
      <c r="U676">
        <v>0.18670076699999999</v>
      </c>
      <c r="V676">
        <v>0.32011935200000002</v>
      </c>
      <c r="W676">
        <v>0.26257459500000002</v>
      </c>
      <c r="X676">
        <v>0.173486786</v>
      </c>
      <c r="Y676">
        <v>5.2855924999999998E-2</v>
      </c>
      <c r="Z676">
        <v>24</v>
      </c>
      <c r="AA676">
        <v>77</v>
      </c>
      <c r="AB676">
        <v>371</v>
      </c>
      <c r="AC676">
        <v>523</v>
      </c>
      <c r="AD676">
        <v>408</v>
      </c>
      <c r="AE676">
        <v>327</v>
      </c>
      <c r="AF676">
        <v>233</v>
      </c>
      <c r="AG676">
        <v>181</v>
      </c>
      <c r="AH676">
        <v>202</v>
      </c>
      <c r="AI676">
        <v>1.0230179000000001E-2</v>
      </c>
      <c r="AJ676">
        <v>3.2821823999999999E-2</v>
      </c>
      <c r="AK676">
        <v>0.15814151700000001</v>
      </c>
      <c r="AL676">
        <v>0.22293265100000001</v>
      </c>
      <c r="AM676">
        <v>0.17391304299999999</v>
      </c>
      <c r="AN676">
        <v>0.13938618899999999</v>
      </c>
      <c r="AO676">
        <v>9.9317987999999996E-2</v>
      </c>
      <c r="AP676">
        <v>7.7152600000000002E-2</v>
      </c>
      <c r="AQ676">
        <v>8.6104006999999996E-2</v>
      </c>
      <c r="AR676">
        <v>5362</v>
      </c>
      <c r="AS676">
        <v>303</v>
      </c>
      <c r="AT676">
        <v>163</v>
      </c>
      <c r="AU676">
        <v>104</v>
      </c>
      <c r="AV676">
        <v>288</v>
      </c>
      <c r="AW676">
        <v>53</v>
      </c>
      <c r="AX676">
        <v>131</v>
      </c>
      <c r="AY676">
        <v>136</v>
      </c>
      <c r="AZ676">
        <v>384</v>
      </c>
      <c r="BA676">
        <v>351</v>
      </c>
      <c r="BB676">
        <v>1160</v>
      </c>
      <c r="BC676">
        <v>999</v>
      </c>
      <c r="BD676">
        <v>297</v>
      </c>
      <c r="BE676">
        <v>414</v>
      </c>
      <c r="BF676">
        <v>351</v>
      </c>
      <c r="BG676">
        <v>127</v>
      </c>
      <c r="BH676">
        <v>101</v>
      </c>
      <c r="BI676">
        <v>40.9</v>
      </c>
      <c r="BJ676">
        <v>40</v>
      </c>
      <c r="BK676">
        <v>5.6508765000000002E-2</v>
      </c>
      <c r="BL676">
        <v>3.0399104999999999E-2</v>
      </c>
      <c r="BM676">
        <v>1.9395748000000001E-2</v>
      </c>
      <c r="BN676">
        <v>5.3711302000000002E-2</v>
      </c>
      <c r="BO676">
        <v>9.8843720000000006E-3</v>
      </c>
      <c r="BP676">
        <v>2.4431181999999999E-2</v>
      </c>
      <c r="BQ676">
        <v>2.5363670000000001E-2</v>
      </c>
      <c r="BR676">
        <v>7.1615069000000003E-2</v>
      </c>
      <c r="BS676">
        <v>6.5460648999999996E-2</v>
      </c>
      <c r="BT676">
        <v>0.21633718800000001</v>
      </c>
      <c r="BU676">
        <v>0.18631107799999999</v>
      </c>
      <c r="BV676">
        <v>5.538978E-2</v>
      </c>
      <c r="BW676">
        <v>7.7209996000000003E-2</v>
      </c>
      <c r="BX676">
        <v>6.5460648999999996E-2</v>
      </c>
      <c r="BY676">
        <v>2.3685192000000001E-2</v>
      </c>
      <c r="BZ676">
        <v>1.8836255E-2</v>
      </c>
      <c r="CA676">
        <v>34</v>
      </c>
      <c r="CB676">
        <v>30</v>
      </c>
      <c r="CC676">
        <v>58</v>
      </c>
      <c r="CD676">
        <v>0.297435897</v>
      </c>
      <c r="CE676">
        <v>0.174358974</v>
      </c>
      <c r="CF676">
        <v>0.15384615400000001</v>
      </c>
      <c r="CG676" t="s">
        <v>163</v>
      </c>
      <c r="CH676" t="s">
        <v>2099</v>
      </c>
      <c r="CI676" t="s">
        <v>2104</v>
      </c>
      <c r="CJ676" t="s">
        <v>2101</v>
      </c>
      <c r="CK676" t="s">
        <v>2105</v>
      </c>
      <c r="CL676" t="s">
        <v>2103</v>
      </c>
    </row>
    <row r="677" spans="1:90">
      <c r="A677" s="1">
        <v>43972</v>
      </c>
      <c r="B677" t="s">
        <v>1784</v>
      </c>
      <c r="C677">
        <v>2346</v>
      </c>
      <c r="D677" t="s">
        <v>302</v>
      </c>
      <c r="E677">
        <v>1</v>
      </c>
      <c r="F677" t="s">
        <v>255</v>
      </c>
      <c r="G677" t="s">
        <v>77</v>
      </c>
      <c r="H677">
        <v>35</v>
      </c>
      <c r="I677" t="s">
        <v>201</v>
      </c>
      <c r="J677" t="s">
        <v>203</v>
      </c>
      <c r="K677">
        <v>111</v>
      </c>
      <c r="L677">
        <v>258545.49549999999</v>
      </c>
      <c r="M677">
        <v>2702</v>
      </c>
      <c r="N677">
        <v>3</v>
      </c>
      <c r="O677">
        <v>173</v>
      </c>
      <c r="P677">
        <v>561</v>
      </c>
      <c r="Q677">
        <v>1648</v>
      </c>
      <c r="R677">
        <v>277</v>
      </c>
      <c r="S677">
        <v>40</v>
      </c>
      <c r="T677">
        <v>1.110289E-3</v>
      </c>
      <c r="U677">
        <v>6.4026647000000006E-2</v>
      </c>
      <c r="V677">
        <v>0.20762398200000001</v>
      </c>
      <c r="W677">
        <v>0.60991857900000002</v>
      </c>
      <c r="X677">
        <v>0.102516654</v>
      </c>
      <c r="Y677">
        <v>1.4803848999999999E-2</v>
      </c>
      <c r="Z677">
        <v>8</v>
      </c>
      <c r="AA677">
        <v>39</v>
      </c>
      <c r="AB677">
        <v>138</v>
      </c>
      <c r="AC677">
        <v>378</v>
      </c>
      <c r="AD677">
        <v>907</v>
      </c>
      <c r="AE677">
        <v>732</v>
      </c>
      <c r="AF677">
        <v>287</v>
      </c>
      <c r="AG677">
        <v>152</v>
      </c>
      <c r="AH677">
        <v>61</v>
      </c>
      <c r="AI677">
        <v>2.9607700000000002E-3</v>
      </c>
      <c r="AJ677">
        <v>1.4433753000000001E-2</v>
      </c>
      <c r="AK677">
        <v>5.1073278999999999E-2</v>
      </c>
      <c r="AL677">
        <v>0.13989637299999999</v>
      </c>
      <c r="AM677">
        <v>0.33567727600000002</v>
      </c>
      <c r="AN677">
        <v>0.270910437</v>
      </c>
      <c r="AO677">
        <v>0.106217617</v>
      </c>
      <c r="AP677">
        <v>5.6254626000000002E-2</v>
      </c>
      <c r="AQ677">
        <v>2.2575870000000001E-2</v>
      </c>
      <c r="AR677">
        <v>6295</v>
      </c>
      <c r="AS677">
        <v>362</v>
      </c>
      <c r="AT677">
        <v>172</v>
      </c>
      <c r="AU677">
        <v>112</v>
      </c>
      <c r="AV677">
        <v>378</v>
      </c>
      <c r="AW677">
        <v>81</v>
      </c>
      <c r="AX677">
        <v>162</v>
      </c>
      <c r="AY677">
        <v>127</v>
      </c>
      <c r="AZ677">
        <v>350</v>
      </c>
      <c r="BA677">
        <v>369</v>
      </c>
      <c r="BB677">
        <v>1251</v>
      </c>
      <c r="BC677">
        <v>1232</v>
      </c>
      <c r="BD677">
        <v>444</v>
      </c>
      <c r="BE677">
        <v>704</v>
      </c>
      <c r="BF677">
        <v>416</v>
      </c>
      <c r="BG677">
        <v>95</v>
      </c>
      <c r="BH677">
        <v>40</v>
      </c>
      <c r="BI677">
        <v>41.7</v>
      </c>
      <c r="BJ677">
        <v>42</v>
      </c>
      <c r="BK677">
        <v>5.7505957000000003E-2</v>
      </c>
      <c r="BL677">
        <v>2.7323271999999999E-2</v>
      </c>
      <c r="BM677">
        <v>1.7791898E-2</v>
      </c>
      <c r="BN677">
        <v>6.0047656999999997E-2</v>
      </c>
      <c r="BO677">
        <v>1.2867355E-2</v>
      </c>
      <c r="BP677">
        <v>2.5734710000000001E-2</v>
      </c>
      <c r="BQ677">
        <v>2.0174741999999999E-2</v>
      </c>
      <c r="BR677">
        <v>5.5599681999999997E-2</v>
      </c>
      <c r="BS677">
        <v>5.8617951000000001E-2</v>
      </c>
      <c r="BT677">
        <v>0.19872914999999999</v>
      </c>
      <c r="BU677">
        <v>0.195710882</v>
      </c>
      <c r="BV677">
        <v>7.0532168000000006E-2</v>
      </c>
      <c r="BW677">
        <v>0.11183479</v>
      </c>
      <c r="BX677">
        <v>6.6084193999999999E-2</v>
      </c>
      <c r="BY677">
        <v>1.5091342000000001E-2</v>
      </c>
      <c r="BZ677">
        <v>6.3542490000000002E-3</v>
      </c>
      <c r="CA677">
        <v>11</v>
      </c>
      <c r="CB677">
        <v>60</v>
      </c>
      <c r="CC677">
        <v>4</v>
      </c>
      <c r="CD677">
        <v>3.6036036E-2</v>
      </c>
      <c r="CE677">
        <v>9.9099098999999996E-2</v>
      </c>
      <c r="CF677">
        <v>0.54054054100000004</v>
      </c>
      <c r="CG677" t="s">
        <v>159</v>
      </c>
      <c r="CH677" t="s">
        <v>2110</v>
      </c>
      <c r="CI677" t="s">
        <v>2111</v>
      </c>
      <c r="CJ677" t="s">
        <v>167</v>
      </c>
      <c r="CK677" t="s">
        <v>2102</v>
      </c>
      <c r="CL677" t="s">
        <v>2112</v>
      </c>
    </row>
    <row r="678" spans="1:90">
      <c r="A678" s="1">
        <v>43979</v>
      </c>
      <c r="B678" t="s">
        <v>1785</v>
      </c>
      <c r="C678">
        <v>2346</v>
      </c>
      <c r="D678" t="s">
        <v>294</v>
      </c>
      <c r="E678">
        <v>1</v>
      </c>
      <c r="F678" t="s">
        <v>255</v>
      </c>
      <c r="G678" t="s">
        <v>50</v>
      </c>
      <c r="H678">
        <v>49</v>
      </c>
      <c r="I678" t="s">
        <v>201</v>
      </c>
      <c r="J678" t="s">
        <v>177</v>
      </c>
      <c r="K678">
        <v>155</v>
      </c>
      <c r="L678">
        <v>223056.3548</v>
      </c>
      <c r="M678">
        <v>3411</v>
      </c>
      <c r="N678">
        <v>4</v>
      </c>
      <c r="O678">
        <v>529</v>
      </c>
      <c r="P678">
        <v>599</v>
      </c>
      <c r="Q678">
        <v>1787</v>
      </c>
      <c r="R678">
        <v>407</v>
      </c>
      <c r="S678">
        <v>85</v>
      </c>
      <c r="T678">
        <v>1.172677E-3</v>
      </c>
      <c r="U678">
        <v>0.155086485</v>
      </c>
      <c r="V678">
        <v>0.17560832600000001</v>
      </c>
      <c r="W678">
        <v>0.52389328599999996</v>
      </c>
      <c r="X678">
        <v>0.11931984800000001</v>
      </c>
      <c r="Y678">
        <v>2.4919377999999999E-2</v>
      </c>
      <c r="Z678">
        <v>10</v>
      </c>
      <c r="AA678">
        <v>49</v>
      </c>
      <c r="AB678">
        <v>516</v>
      </c>
      <c r="AC678">
        <v>447</v>
      </c>
      <c r="AD678">
        <v>1042</v>
      </c>
      <c r="AE678">
        <v>830</v>
      </c>
      <c r="AF678">
        <v>315</v>
      </c>
      <c r="AG678">
        <v>144</v>
      </c>
      <c r="AH678">
        <v>58</v>
      </c>
      <c r="AI678">
        <v>2.9316920000000001E-3</v>
      </c>
      <c r="AJ678">
        <v>1.4365289E-2</v>
      </c>
      <c r="AK678">
        <v>0.15127528600000001</v>
      </c>
      <c r="AL678">
        <v>0.13104661400000001</v>
      </c>
      <c r="AM678">
        <v>0.30548226299999998</v>
      </c>
      <c r="AN678">
        <v>0.243330402</v>
      </c>
      <c r="AO678">
        <v>9.2348285000000002E-2</v>
      </c>
      <c r="AP678">
        <v>4.2216359000000002E-2</v>
      </c>
      <c r="AQ678">
        <v>1.7003811000000001E-2</v>
      </c>
      <c r="AR678">
        <v>7765</v>
      </c>
      <c r="AS678">
        <v>422</v>
      </c>
      <c r="AT678">
        <v>220</v>
      </c>
      <c r="AU678">
        <v>154</v>
      </c>
      <c r="AV678">
        <v>450</v>
      </c>
      <c r="AW678">
        <v>91</v>
      </c>
      <c r="AX678">
        <v>192</v>
      </c>
      <c r="AY678">
        <v>191</v>
      </c>
      <c r="AZ678">
        <v>428</v>
      </c>
      <c r="BA678">
        <v>441</v>
      </c>
      <c r="BB678">
        <v>1413</v>
      </c>
      <c r="BC678">
        <v>1501</v>
      </c>
      <c r="BD678">
        <v>483</v>
      </c>
      <c r="BE678">
        <v>967</v>
      </c>
      <c r="BF678">
        <v>592</v>
      </c>
      <c r="BG678">
        <v>146</v>
      </c>
      <c r="BH678">
        <v>74</v>
      </c>
      <c r="BI678">
        <v>42.8</v>
      </c>
      <c r="BJ678">
        <v>44</v>
      </c>
      <c r="BK678">
        <v>5.4346426000000003E-2</v>
      </c>
      <c r="BL678">
        <v>2.8332260000000001E-2</v>
      </c>
      <c r="BM678">
        <v>1.9832582000000001E-2</v>
      </c>
      <c r="BN678">
        <v>5.795235E-2</v>
      </c>
      <c r="BO678">
        <v>1.1719253000000001E-2</v>
      </c>
      <c r="BP678">
        <v>2.4726336000000002E-2</v>
      </c>
      <c r="BQ678">
        <v>2.4597553000000001E-2</v>
      </c>
      <c r="BR678">
        <v>5.5119123999999999E-2</v>
      </c>
      <c r="BS678">
        <v>5.6793303000000003E-2</v>
      </c>
      <c r="BT678">
        <v>0.18197037999999999</v>
      </c>
      <c r="BU678">
        <v>0.19330328399999999</v>
      </c>
      <c r="BV678">
        <v>6.2202188999999998E-2</v>
      </c>
      <c r="BW678">
        <v>0.124533162</v>
      </c>
      <c r="BX678">
        <v>7.6239535999999997E-2</v>
      </c>
      <c r="BY678">
        <v>1.8802317999999998E-2</v>
      </c>
      <c r="BZ678">
        <v>9.5299419999999996E-3</v>
      </c>
      <c r="CA678">
        <v>2</v>
      </c>
      <c r="CB678">
        <v>76</v>
      </c>
      <c r="CC678">
        <v>20</v>
      </c>
      <c r="CD678">
        <v>0.12903225800000001</v>
      </c>
      <c r="CE678">
        <v>1.2903226E-2</v>
      </c>
      <c r="CF678">
        <v>0.49032258099999998</v>
      </c>
      <c r="CG678" t="s">
        <v>159</v>
      </c>
      <c r="CH678" t="s">
        <v>2110</v>
      </c>
      <c r="CI678" t="s">
        <v>2111</v>
      </c>
      <c r="CJ678" t="s">
        <v>167</v>
      </c>
      <c r="CK678" t="s">
        <v>2102</v>
      </c>
      <c r="CL678" t="s">
        <v>2112</v>
      </c>
    </row>
    <row r="679" spans="1:90">
      <c r="A679" s="1">
        <v>43954</v>
      </c>
      <c r="B679" t="s">
        <v>1786</v>
      </c>
      <c r="C679">
        <v>5422</v>
      </c>
      <c r="D679" t="s">
        <v>1074</v>
      </c>
      <c r="E679">
        <v>1</v>
      </c>
      <c r="F679" t="s">
        <v>253</v>
      </c>
      <c r="G679" t="s">
        <v>121</v>
      </c>
      <c r="H679">
        <v>19</v>
      </c>
      <c r="I679" t="s">
        <v>228</v>
      </c>
      <c r="J679" t="s">
        <v>222</v>
      </c>
      <c r="K679">
        <v>116</v>
      </c>
      <c r="L679">
        <v>698156.89659999998</v>
      </c>
      <c r="M679">
        <v>2028</v>
      </c>
      <c r="N679">
        <v>5</v>
      </c>
      <c r="O679">
        <v>204</v>
      </c>
      <c r="P679">
        <v>719</v>
      </c>
      <c r="Q679">
        <v>598</v>
      </c>
      <c r="R679">
        <v>324</v>
      </c>
      <c r="S679">
        <v>178</v>
      </c>
      <c r="T679">
        <v>2.4654830000000001E-3</v>
      </c>
      <c r="U679">
        <v>0.100591716</v>
      </c>
      <c r="V679">
        <v>0.35453648900000001</v>
      </c>
      <c r="W679">
        <v>0.29487179499999999</v>
      </c>
      <c r="X679">
        <v>0.15976331399999999</v>
      </c>
      <c r="Y679">
        <v>8.7771203000000006E-2</v>
      </c>
      <c r="Z679">
        <v>7</v>
      </c>
      <c r="AA679">
        <v>48</v>
      </c>
      <c r="AB679">
        <v>166</v>
      </c>
      <c r="AC679">
        <v>497</v>
      </c>
      <c r="AD679">
        <v>362</v>
      </c>
      <c r="AE679">
        <v>333</v>
      </c>
      <c r="AF679">
        <v>218</v>
      </c>
      <c r="AG679">
        <v>151</v>
      </c>
      <c r="AH679">
        <v>246</v>
      </c>
      <c r="AI679">
        <v>3.4516769999999998E-3</v>
      </c>
      <c r="AJ679">
        <v>2.3668639000000002E-2</v>
      </c>
      <c r="AK679">
        <v>8.1854043000000001E-2</v>
      </c>
      <c r="AL679">
        <v>0.24506903399999999</v>
      </c>
      <c r="AM679">
        <v>0.178500986</v>
      </c>
      <c r="AN679">
        <v>0.164201183</v>
      </c>
      <c r="AO679">
        <v>0.107495069</v>
      </c>
      <c r="AP679">
        <v>7.4457594000000002E-2</v>
      </c>
      <c r="AQ679">
        <v>0.121301775</v>
      </c>
      <c r="AR679">
        <v>4503</v>
      </c>
      <c r="AS679">
        <v>204</v>
      </c>
      <c r="AT679">
        <v>136</v>
      </c>
      <c r="AU679">
        <v>102</v>
      </c>
      <c r="AV679">
        <v>225</v>
      </c>
      <c r="AW679">
        <v>49</v>
      </c>
      <c r="AX679">
        <v>70</v>
      </c>
      <c r="AY679">
        <v>71</v>
      </c>
      <c r="AZ679">
        <v>190</v>
      </c>
      <c r="BA679">
        <v>127</v>
      </c>
      <c r="BB679">
        <v>778</v>
      </c>
      <c r="BC679">
        <v>995</v>
      </c>
      <c r="BD679">
        <v>417</v>
      </c>
      <c r="BE679">
        <v>604</v>
      </c>
      <c r="BF679">
        <v>402</v>
      </c>
      <c r="BG679">
        <v>87</v>
      </c>
      <c r="BH679">
        <v>46</v>
      </c>
      <c r="BI679">
        <v>46.2</v>
      </c>
      <c r="BJ679">
        <v>49</v>
      </c>
      <c r="BK679">
        <v>4.5303131000000003E-2</v>
      </c>
      <c r="BL679">
        <v>3.0202086999999999E-2</v>
      </c>
      <c r="BM679">
        <v>2.2651566000000001E-2</v>
      </c>
      <c r="BN679">
        <v>4.9966689000000002E-2</v>
      </c>
      <c r="BO679">
        <v>1.0881633999999999E-2</v>
      </c>
      <c r="BP679">
        <v>1.5545191999999999E-2</v>
      </c>
      <c r="BQ679">
        <v>1.5767265999999999E-2</v>
      </c>
      <c r="BR679">
        <v>4.2194093000000002E-2</v>
      </c>
      <c r="BS679">
        <v>2.820342E-2</v>
      </c>
      <c r="BT679">
        <v>0.172773706</v>
      </c>
      <c r="BU679">
        <v>0.22096380199999999</v>
      </c>
      <c r="BV679">
        <v>9.2604930000000002E-2</v>
      </c>
      <c r="BW679">
        <v>0.1341328</v>
      </c>
      <c r="BX679">
        <v>8.9273817000000005E-2</v>
      </c>
      <c r="BY679">
        <v>1.9320453000000001E-2</v>
      </c>
      <c r="BZ679">
        <v>1.0215412E-2</v>
      </c>
      <c r="CA679">
        <v>41</v>
      </c>
      <c r="CB679">
        <v>24</v>
      </c>
      <c r="CC679">
        <v>14</v>
      </c>
      <c r="CD679">
        <v>0.12068965500000001</v>
      </c>
      <c r="CE679">
        <v>0.35344827600000001</v>
      </c>
      <c r="CF679">
        <v>0.20689655200000001</v>
      </c>
      <c r="CG679" t="s">
        <v>164</v>
      </c>
      <c r="CH679" t="s">
        <v>2108</v>
      </c>
      <c r="CI679" t="s">
        <v>2104</v>
      </c>
      <c r="CJ679" t="s">
        <v>2101</v>
      </c>
      <c r="CK679" t="s">
        <v>2105</v>
      </c>
      <c r="CL679" t="s">
        <v>2109</v>
      </c>
    </row>
    <row r="680" spans="1:90">
      <c r="B680" t="s">
        <v>1787</v>
      </c>
      <c r="C680">
        <v>2346</v>
      </c>
      <c r="D680" t="s">
        <v>363</v>
      </c>
      <c r="E680">
        <v>1</v>
      </c>
      <c r="F680" t="s">
        <v>255</v>
      </c>
      <c r="G680" t="s">
        <v>111</v>
      </c>
      <c r="H680">
        <v>34</v>
      </c>
      <c r="I680" t="s">
        <v>201</v>
      </c>
      <c r="J680" t="s">
        <v>198</v>
      </c>
      <c r="K680">
        <v>80</v>
      </c>
      <c r="L680">
        <v>262495.8125</v>
      </c>
      <c r="M680">
        <v>1478</v>
      </c>
      <c r="N680">
        <v>3</v>
      </c>
      <c r="O680">
        <v>69</v>
      </c>
      <c r="P680">
        <v>441</v>
      </c>
      <c r="Q680">
        <v>615</v>
      </c>
      <c r="R680">
        <v>316</v>
      </c>
      <c r="S680">
        <v>34</v>
      </c>
      <c r="T680">
        <v>2.0297700000000002E-3</v>
      </c>
      <c r="U680">
        <v>4.6684708999999998E-2</v>
      </c>
      <c r="V680">
        <v>0.29837618399999999</v>
      </c>
      <c r="W680">
        <v>0.41610284199999997</v>
      </c>
      <c r="X680">
        <v>0.21380243600000001</v>
      </c>
      <c r="Y680">
        <v>2.300406E-2</v>
      </c>
      <c r="Z680">
        <v>2</v>
      </c>
      <c r="AA680">
        <v>25</v>
      </c>
      <c r="AB680">
        <v>59</v>
      </c>
      <c r="AC680">
        <v>303</v>
      </c>
      <c r="AD680">
        <v>378</v>
      </c>
      <c r="AE680">
        <v>315</v>
      </c>
      <c r="AF680">
        <v>202</v>
      </c>
      <c r="AG680">
        <v>127</v>
      </c>
      <c r="AH680">
        <v>67</v>
      </c>
      <c r="AI680">
        <v>1.3531800000000001E-3</v>
      </c>
      <c r="AJ680">
        <v>1.6914749999999999E-2</v>
      </c>
      <c r="AK680">
        <v>3.9918809E-2</v>
      </c>
      <c r="AL680">
        <v>0.20500676600000001</v>
      </c>
      <c r="AM680">
        <v>0.25575101500000003</v>
      </c>
      <c r="AN680">
        <v>0.21312584600000001</v>
      </c>
      <c r="AO680">
        <v>0.136671177</v>
      </c>
      <c r="AP680">
        <v>8.5926928E-2</v>
      </c>
      <c r="AQ680">
        <v>4.5331529000000002E-2</v>
      </c>
      <c r="AR680">
        <v>3666</v>
      </c>
      <c r="AS680">
        <v>227</v>
      </c>
      <c r="AT680">
        <v>128</v>
      </c>
      <c r="AU680">
        <v>83</v>
      </c>
      <c r="AV680">
        <v>250</v>
      </c>
      <c r="AW680">
        <v>41</v>
      </c>
      <c r="AX680">
        <v>100</v>
      </c>
      <c r="AY680">
        <v>82</v>
      </c>
      <c r="AZ680">
        <v>218</v>
      </c>
      <c r="BA680">
        <v>219</v>
      </c>
      <c r="BB680">
        <v>793</v>
      </c>
      <c r="BC680">
        <v>883</v>
      </c>
      <c r="BD680">
        <v>227</v>
      </c>
      <c r="BE680">
        <v>258</v>
      </c>
      <c r="BF680">
        <v>125</v>
      </c>
      <c r="BG680">
        <v>20</v>
      </c>
      <c r="BH680">
        <v>12</v>
      </c>
      <c r="BI680">
        <v>38</v>
      </c>
      <c r="BJ680">
        <v>40</v>
      </c>
      <c r="BK680">
        <v>6.1920349E-2</v>
      </c>
      <c r="BL680">
        <v>3.4915439E-2</v>
      </c>
      <c r="BM680">
        <v>2.2640480000000001E-2</v>
      </c>
      <c r="BN680">
        <v>6.8194217000000001E-2</v>
      </c>
      <c r="BO680">
        <v>1.1183851999999999E-2</v>
      </c>
      <c r="BP680">
        <v>2.7277686999999998E-2</v>
      </c>
      <c r="BQ680">
        <v>2.2367702999999999E-2</v>
      </c>
      <c r="BR680">
        <v>5.9465357000000003E-2</v>
      </c>
      <c r="BS680">
        <v>5.9738133999999998E-2</v>
      </c>
      <c r="BT680">
        <v>0.216312057</v>
      </c>
      <c r="BU680">
        <v>0.24086197500000001</v>
      </c>
      <c r="BV680">
        <v>6.1920349E-2</v>
      </c>
      <c r="BW680">
        <v>7.0376432000000003E-2</v>
      </c>
      <c r="BX680">
        <v>3.4097109E-2</v>
      </c>
      <c r="BY680">
        <v>5.4555369999999999E-3</v>
      </c>
      <c r="BZ680">
        <v>3.273322E-3</v>
      </c>
      <c r="CA680">
        <v>18</v>
      </c>
      <c r="CB680">
        <v>28</v>
      </c>
      <c r="CC680">
        <v>5</v>
      </c>
      <c r="CD680">
        <v>6.25E-2</v>
      </c>
      <c r="CE680">
        <v>0.22500000000000001</v>
      </c>
      <c r="CF680">
        <v>0.35</v>
      </c>
      <c r="CG680" t="s">
        <v>159</v>
      </c>
      <c r="CH680" t="s">
        <v>2110</v>
      </c>
      <c r="CI680" t="s">
        <v>2111</v>
      </c>
      <c r="CJ680" t="s">
        <v>167</v>
      </c>
      <c r="CK680" t="s">
        <v>2102</v>
      </c>
      <c r="CL680" t="s">
        <v>2112</v>
      </c>
    </row>
    <row r="681" spans="1:90">
      <c r="A681" s="1">
        <v>43959</v>
      </c>
      <c r="B681" t="s">
        <v>1788</v>
      </c>
      <c r="C681">
        <v>1765</v>
      </c>
      <c r="D681" t="s">
        <v>870</v>
      </c>
      <c r="E681">
        <v>1</v>
      </c>
      <c r="F681" t="s">
        <v>253</v>
      </c>
      <c r="G681" t="s">
        <v>129</v>
      </c>
      <c r="H681">
        <v>31</v>
      </c>
      <c r="I681" t="s">
        <v>228</v>
      </c>
      <c r="J681" t="s">
        <v>217</v>
      </c>
      <c r="K681">
        <v>174</v>
      </c>
      <c r="L681">
        <v>504863.56319999998</v>
      </c>
      <c r="M681">
        <v>3746</v>
      </c>
      <c r="N681">
        <v>1</v>
      </c>
      <c r="O681">
        <v>185</v>
      </c>
      <c r="P681">
        <v>725</v>
      </c>
      <c r="Q681">
        <v>1720</v>
      </c>
      <c r="R681">
        <v>910</v>
      </c>
      <c r="S681">
        <v>205</v>
      </c>
      <c r="T681">
        <v>2.6695100000000003E-4</v>
      </c>
      <c r="U681">
        <v>4.9386012E-2</v>
      </c>
      <c r="V681">
        <v>0.193539776</v>
      </c>
      <c r="W681">
        <v>0.459156434</v>
      </c>
      <c r="X681">
        <v>0.242925788</v>
      </c>
      <c r="Y681">
        <v>5.4725040000000003E-2</v>
      </c>
      <c r="Z681">
        <v>18</v>
      </c>
      <c r="AA681">
        <v>42</v>
      </c>
      <c r="AB681">
        <v>167</v>
      </c>
      <c r="AC681">
        <v>458</v>
      </c>
      <c r="AD681">
        <v>850</v>
      </c>
      <c r="AE681">
        <v>934</v>
      </c>
      <c r="AF681">
        <v>560</v>
      </c>
      <c r="AG681">
        <v>360</v>
      </c>
      <c r="AH681">
        <v>357</v>
      </c>
      <c r="AI681">
        <v>4.8051250000000004E-3</v>
      </c>
      <c r="AJ681">
        <v>1.1211959000000001E-2</v>
      </c>
      <c r="AK681">
        <v>4.4580886E-2</v>
      </c>
      <c r="AL681">
        <v>0.12226374800000001</v>
      </c>
      <c r="AM681">
        <v>0.22690870299999999</v>
      </c>
      <c r="AN681">
        <v>0.249332621</v>
      </c>
      <c r="AO681">
        <v>0.14949279200000001</v>
      </c>
      <c r="AP681">
        <v>9.6102509000000003E-2</v>
      </c>
      <c r="AQ681">
        <v>9.5301654999999999E-2</v>
      </c>
      <c r="AR681">
        <v>9296</v>
      </c>
      <c r="AS681">
        <v>499</v>
      </c>
      <c r="AT681">
        <v>319</v>
      </c>
      <c r="AU681">
        <v>197</v>
      </c>
      <c r="AV681">
        <v>538</v>
      </c>
      <c r="AW681">
        <v>126</v>
      </c>
      <c r="AX681">
        <v>243</v>
      </c>
      <c r="AY681">
        <v>208</v>
      </c>
      <c r="AZ681">
        <v>459</v>
      </c>
      <c r="BA681">
        <v>384</v>
      </c>
      <c r="BB681">
        <v>1845</v>
      </c>
      <c r="BC681">
        <v>1995</v>
      </c>
      <c r="BD681">
        <v>671</v>
      </c>
      <c r="BE681">
        <v>873</v>
      </c>
      <c r="BF681">
        <v>675</v>
      </c>
      <c r="BG681">
        <v>183</v>
      </c>
      <c r="BH681">
        <v>81</v>
      </c>
      <c r="BI681">
        <v>42.2</v>
      </c>
      <c r="BJ681">
        <v>43</v>
      </c>
      <c r="BK681">
        <v>5.3679002000000003E-2</v>
      </c>
      <c r="BL681">
        <v>3.4315835000000003E-2</v>
      </c>
      <c r="BM681">
        <v>2.1191910000000001E-2</v>
      </c>
      <c r="BN681">
        <v>5.7874355000000002E-2</v>
      </c>
      <c r="BO681">
        <v>1.3554217E-2</v>
      </c>
      <c r="BP681">
        <v>2.6140275000000001E-2</v>
      </c>
      <c r="BQ681">
        <v>2.2375215E-2</v>
      </c>
      <c r="BR681">
        <v>4.9376075999999998E-2</v>
      </c>
      <c r="BS681">
        <v>4.1308089999999999E-2</v>
      </c>
      <c r="BT681">
        <v>0.19847246099999999</v>
      </c>
      <c r="BU681">
        <v>0.21460843399999999</v>
      </c>
      <c r="BV681">
        <v>7.2181582999999994E-2</v>
      </c>
      <c r="BW681">
        <v>9.3911359999999999E-2</v>
      </c>
      <c r="BX681">
        <v>7.2611876000000006E-2</v>
      </c>
      <c r="BY681">
        <v>1.9685886E-2</v>
      </c>
      <c r="BZ681">
        <v>8.7134250000000003E-3</v>
      </c>
      <c r="CA681">
        <v>54</v>
      </c>
      <c r="CB681">
        <v>67</v>
      </c>
      <c r="CC681">
        <v>13</v>
      </c>
      <c r="CD681">
        <v>7.4712643999999995E-2</v>
      </c>
      <c r="CE681">
        <v>0.31034482800000002</v>
      </c>
      <c r="CF681">
        <v>0.38505747099999998</v>
      </c>
      <c r="CG681" t="s">
        <v>157</v>
      </c>
      <c r="CH681" t="s">
        <v>2108</v>
      </c>
      <c r="CI681" t="s">
        <v>2100</v>
      </c>
      <c r="CJ681" t="s">
        <v>2101</v>
      </c>
      <c r="CK681" t="s">
        <v>2102</v>
      </c>
      <c r="CL681" t="s">
        <v>2109</v>
      </c>
    </row>
    <row r="682" spans="1:90">
      <c r="A682" s="1">
        <v>43975</v>
      </c>
      <c r="B682" t="s">
        <v>1789</v>
      </c>
      <c r="C682">
        <v>1765</v>
      </c>
      <c r="D682" t="s">
        <v>441</v>
      </c>
      <c r="E682">
        <v>1</v>
      </c>
      <c r="F682" t="s">
        <v>255</v>
      </c>
      <c r="G682" t="s">
        <v>40</v>
      </c>
      <c r="H682">
        <v>36</v>
      </c>
      <c r="I682" t="s">
        <v>201</v>
      </c>
      <c r="J682" t="s">
        <v>179</v>
      </c>
      <c r="K682">
        <v>198</v>
      </c>
      <c r="L682">
        <v>256048.65150000001</v>
      </c>
      <c r="M682">
        <v>3224</v>
      </c>
      <c r="N682">
        <v>8</v>
      </c>
      <c r="O682">
        <v>433</v>
      </c>
      <c r="P682">
        <v>908</v>
      </c>
      <c r="Q682">
        <v>1511</v>
      </c>
      <c r="R682">
        <v>308</v>
      </c>
      <c r="S682">
        <v>56</v>
      </c>
      <c r="T682">
        <v>2.48139E-3</v>
      </c>
      <c r="U682">
        <v>0.13430521100000001</v>
      </c>
      <c r="V682">
        <v>0.28163771700000001</v>
      </c>
      <c r="W682">
        <v>0.46867245699999999</v>
      </c>
      <c r="X682">
        <v>9.5533498999999994E-2</v>
      </c>
      <c r="Y682">
        <v>1.7369727000000001E-2</v>
      </c>
      <c r="Z682">
        <v>20</v>
      </c>
      <c r="AA682">
        <v>143</v>
      </c>
      <c r="AB682">
        <v>396</v>
      </c>
      <c r="AC682">
        <v>477</v>
      </c>
      <c r="AD682">
        <v>946</v>
      </c>
      <c r="AE682">
        <v>790</v>
      </c>
      <c r="AF682">
        <v>268</v>
      </c>
      <c r="AG682">
        <v>127</v>
      </c>
      <c r="AH682">
        <v>57</v>
      </c>
      <c r="AI682">
        <v>6.2034739999999996E-3</v>
      </c>
      <c r="AJ682">
        <v>4.4354839E-2</v>
      </c>
      <c r="AK682">
        <v>0.122828784</v>
      </c>
      <c r="AL682">
        <v>0.14795285399999999</v>
      </c>
      <c r="AM682">
        <v>0.29342431800000002</v>
      </c>
      <c r="AN682">
        <v>0.245037221</v>
      </c>
      <c r="AO682">
        <v>8.3126551000000007E-2</v>
      </c>
      <c r="AP682">
        <v>3.939206E-2</v>
      </c>
      <c r="AQ682">
        <v>1.7679901000000001E-2</v>
      </c>
      <c r="AR682">
        <v>7373</v>
      </c>
      <c r="AS682">
        <v>539</v>
      </c>
      <c r="AT682">
        <v>239</v>
      </c>
      <c r="AU682">
        <v>146</v>
      </c>
      <c r="AV682">
        <v>357</v>
      </c>
      <c r="AW682">
        <v>94</v>
      </c>
      <c r="AX682">
        <v>159</v>
      </c>
      <c r="AY682">
        <v>144</v>
      </c>
      <c r="AZ682">
        <v>508</v>
      </c>
      <c r="BA682">
        <v>591</v>
      </c>
      <c r="BB682">
        <v>1574</v>
      </c>
      <c r="BC682">
        <v>1378</v>
      </c>
      <c r="BD682">
        <v>406</v>
      </c>
      <c r="BE682">
        <v>583</v>
      </c>
      <c r="BF682">
        <v>472</v>
      </c>
      <c r="BG682">
        <v>119</v>
      </c>
      <c r="BH682">
        <v>64</v>
      </c>
      <c r="BI682">
        <v>39.299999999999997</v>
      </c>
      <c r="BJ682">
        <v>38</v>
      </c>
      <c r="BK682">
        <v>7.3104570999999993E-2</v>
      </c>
      <c r="BL682">
        <v>3.2415569999999998E-2</v>
      </c>
      <c r="BM682">
        <v>1.980198E-2</v>
      </c>
      <c r="BN682">
        <v>4.8419909999999997E-2</v>
      </c>
      <c r="BO682">
        <v>1.274922E-2</v>
      </c>
      <c r="BP682">
        <v>2.1565170000000002E-2</v>
      </c>
      <c r="BQ682">
        <v>1.9530720000000001E-2</v>
      </c>
      <c r="BR682">
        <v>6.8900040999999995E-2</v>
      </c>
      <c r="BS682">
        <v>8.0157330999999998E-2</v>
      </c>
      <c r="BT682">
        <v>0.21348162200000001</v>
      </c>
      <c r="BU682">
        <v>0.18689814199999999</v>
      </c>
      <c r="BV682">
        <v>5.5065781000000001E-2</v>
      </c>
      <c r="BW682">
        <v>7.9072291000000003E-2</v>
      </c>
      <c r="BX682">
        <v>6.4017360999999995E-2</v>
      </c>
      <c r="BY682">
        <v>1.613997E-2</v>
      </c>
      <c r="BZ682">
        <v>8.68032E-3</v>
      </c>
      <c r="CA682">
        <v>14</v>
      </c>
      <c r="CB682">
        <v>40</v>
      </c>
      <c r="CC682">
        <v>27</v>
      </c>
      <c r="CD682">
        <v>0.13636363600000001</v>
      </c>
      <c r="CE682">
        <v>7.0707070999999996E-2</v>
      </c>
      <c r="CF682">
        <v>0.20202020200000001</v>
      </c>
      <c r="CG682" t="s">
        <v>157</v>
      </c>
      <c r="CH682" t="s">
        <v>2108</v>
      </c>
      <c r="CI682" t="s">
        <v>2100</v>
      </c>
      <c r="CJ682" t="s">
        <v>2101</v>
      </c>
      <c r="CK682" t="s">
        <v>2102</v>
      </c>
      <c r="CL682" t="s">
        <v>2109</v>
      </c>
    </row>
    <row r="683" spans="1:90">
      <c r="A683" s="1">
        <v>43967</v>
      </c>
      <c r="B683" t="s">
        <v>1790</v>
      </c>
      <c r="C683">
        <v>2342</v>
      </c>
      <c r="D683" t="s">
        <v>636</v>
      </c>
      <c r="E683">
        <v>1</v>
      </c>
      <c r="F683" t="s">
        <v>255</v>
      </c>
      <c r="G683" t="s">
        <v>98</v>
      </c>
      <c r="H683">
        <v>31</v>
      </c>
      <c r="I683" t="s">
        <v>201</v>
      </c>
      <c r="J683" t="s">
        <v>171</v>
      </c>
      <c r="K683">
        <v>127</v>
      </c>
      <c r="L683">
        <v>310124.44880000001</v>
      </c>
      <c r="M683">
        <v>3737</v>
      </c>
      <c r="N683">
        <v>6</v>
      </c>
      <c r="O683">
        <v>275</v>
      </c>
      <c r="P683">
        <v>802</v>
      </c>
      <c r="Q683">
        <v>2290</v>
      </c>
      <c r="R683">
        <v>284</v>
      </c>
      <c r="S683">
        <v>80</v>
      </c>
      <c r="T683">
        <v>1.6055659999999999E-3</v>
      </c>
      <c r="U683">
        <v>7.3588440000000005E-2</v>
      </c>
      <c r="V683">
        <v>0.21461064999999999</v>
      </c>
      <c r="W683">
        <v>0.61279100900000005</v>
      </c>
      <c r="X683">
        <v>7.5996788999999995E-2</v>
      </c>
      <c r="Y683">
        <v>2.1407546E-2</v>
      </c>
      <c r="Z683">
        <v>11</v>
      </c>
      <c r="AA683">
        <v>65</v>
      </c>
      <c r="AB683">
        <v>324</v>
      </c>
      <c r="AC683">
        <v>628</v>
      </c>
      <c r="AD683">
        <v>1316</v>
      </c>
      <c r="AE683">
        <v>946</v>
      </c>
      <c r="AF683">
        <v>291</v>
      </c>
      <c r="AG683">
        <v>106</v>
      </c>
      <c r="AH683">
        <v>50</v>
      </c>
      <c r="AI683">
        <v>2.9435379999999999E-3</v>
      </c>
      <c r="AJ683">
        <v>1.7393631E-2</v>
      </c>
      <c r="AK683">
        <v>8.6700561999999995E-2</v>
      </c>
      <c r="AL683">
        <v>0.16804923699999999</v>
      </c>
      <c r="AM683">
        <v>0.35215413400000001</v>
      </c>
      <c r="AN683">
        <v>0.253144233</v>
      </c>
      <c r="AO683">
        <v>7.7869948999999994E-2</v>
      </c>
      <c r="AP683">
        <v>2.8364998999999998E-2</v>
      </c>
      <c r="AQ683">
        <v>1.3379716E-2</v>
      </c>
      <c r="AR683">
        <v>9500</v>
      </c>
      <c r="AS683">
        <v>837</v>
      </c>
      <c r="AT683">
        <v>473</v>
      </c>
      <c r="AU683">
        <v>272</v>
      </c>
      <c r="AV683">
        <v>719</v>
      </c>
      <c r="AW683">
        <v>119</v>
      </c>
      <c r="AX683">
        <v>251</v>
      </c>
      <c r="AY683">
        <v>257</v>
      </c>
      <c r="AZ683">
        <v>596</v>
      </c>
      <c r="BA683">
        <v>683</v>
      </c>
      <c r="BB683">
        <v>2057</v>
      </c>
      <c r="BC683">
        <v>1535</v>
      </c>
      <c r="BD683">
        <v>444</v>
      </c>
      <c r="BE683">
        <v>625</v>
      </c>
      <c r="BF683">
        <v>436</v>
      </c>
      <c r="BG683">
        <v>121</v>
      </c>
      <c r="BH683">
        <v>75</v>
      </c>
      <c r="BI683">
        <v>35.299999999999997</v>
      </c>
      <c r="BJ683">
        <v>33</v>
      </c>
      <c r="BK683">
        <v>8.8105263000000003E-2</v>
      </c>
      <c r="BL683">
        <v>4.9789474E-2</v>
      </c>
      <c r="BM683">
        <v>2.8631579000000001E-2</v>
      </c>
      <c r="BN683">
        <v>7.5684211000000001E-2</v>
      </c>
      <c r="BO683">
        <v>1.2526315999999999E-2</v>
      </c>
      <c r="BP683">
        <v>2.6421053E-2</v>
      </c>
      <c r="BQ683">
        <v>2.7052632E-2</v>
      </c>
      <c r="BR683">
        <v>6.2736842000000001E-2</v>
      </c>
      <c r="BS683">
        <v>7.1894737E-2</v>
      </c>
      <c r="BT683">
        <v>0.216526316</v>
      </c>
      <c r="BU683">
        <v>0.161578947</v>
      </c>
      <c r="BV683">
        <v>4.6736842000000001E-2</v>
      </c>
      <c r="BW683">
        <v>6.5789474000000001E-2</v>
      </c>
      <c r="BX683">
        <v>4.5894736999999998E-2</v>
      </c>
      <c r="BY683">
        <v>1.2736842E-2</v>
      </c>
      <c r="BZ683">
        <v>7.8947370000000006E-3</v>
      </c>
      <c r="CA683">
        <v>1</v>
      </c>
      <c r="CB683">
        <v>58</v>
      </c>
      <c r="CC683">
        <v>7</v>
      </c>
      <c r="CD683">
        <v>5.5118109999999998E-2</v>
      </c>
      <c r="CE683">
        <v>7.8740159999999993E-3</v>
      </c>
      <c r="CF683">
        <v>0.45669291299999998</v>
      </c>
      <c r="CG683" t="s">
        <v>158</v>
      </c>
      <c r="CH683" t="s">
        <v>2099</v>
      </c>
      <c r="CI683" t="s">
        <v>2100</v>
      </c>
      <c r="CJ683" t="s">
        <v>2101</v>
      </c>
      <c r="CK683" t="s">
        <v>2102</v>
      </c>
      <c r="CL683" t="s">
        <v>2103</v>
      </c>
    </row>
    <row r="684" spans="1:90">
      <c r="B684" t="s">
        <v>1791</v>
      </c>
      <c r="C684">
        <v>2346</v>
      </c>
      <c r="D684" t="s">
        <v>373</v>
      </c>
      <c r="E684">
        <v>1</v>
      </c>
      <c r="F684" t="s">
        <v>253</v>
      </c>
      <c r="G684" t="s">
        <v>105</v>
      </c>
      <c r="H684">
        <v>40</v>
      </c>
      <c r="I684" t="s">
        <v>201</v>
      </c>
      <c r="J684" t="s">
        <v>198</v>
      </c>
      <c r="K684">
        <v>198</v>
      </c>
      <c r="L684">
        <v>285930.00510000001</v>
      </c>
      <c r="M684">
        <v>3280</v>
      </c>
      <c r="N684">
        <v>6</v>
      </c>
      <c r="O684">
        <v>246</v>
      </c>
      <c r="P684">
        <v>810</v>
      </c>
      <c r="Q684">
        <v>1361</v>
      </c>
      <c r="R684">
        <v>745</v>
      </c>
      <c r="S684">
        <v>112</v>
      </c>
      <c r="T684">
        <v>1.829268E-3</v>
      </c>
      <c r="U684">
        <v>7.4999999999999997E-2</v>
      </c>
      <c r="V684">
        <v>0.24695122</v>
      </c>
      <c r="W684">
        <v>0.41493902399999999</v>
      </c>
      <c r="X684">
        <v>0.22713414600000001</v>
      </c>
      <c r="Y684">
        <v>3.4146340999999997E-2</v>
      </c>
      <c r="Z684">
        <v>10</v>
      </c>
      <c r="AA684">
        <v>58</v>
      </c>
      <c r="AB684">
        <v>192</v>
      </c>
      <c r="AC684">
        <v>559</v>
      </c>
      <c r="AD684">
        <v>738</v>
      </c>
      <c r="AE684">
        <v>757</v>
      </c>
      <c r="AF684">
        <v>470</v>
      </c>
      <c r="AG684">
        <v>310</v>
      </c>
      <c r="AH684">
        <v>186</v>
      </c>
      <c r="AI684">
        <v>3.0487800000000001E-3</v>
      </c>
      <c r="AJ684">
        <v>1.7682927000000001E-2</v>
      </c>
      <c r="AK684">
        <v>5.8536585000000002E-2</v>
      </c>
      <c r="AL684">
        <v>0.170426829</v>
      </c>
      <c r="AM684">
        <v>0.22500000000000001</v>
      </c>
      <c r="AN684">
        <v>0.230792683</v>
      </c>
      <c r="AO684">
        <v>0.143292683</v>
      </c>
      <c r="AP684">
        <v>9.4512194999999993E-2</v>
      </c>
      <c r="AQ684">
        <v>5.6707317E-2</v>
      </c>
      <c r="AR684">
        <v>7850</v>
      </c>
      <c r="AS684">
        <v>363</v>
      </c>
      <c r="AT684">
        <v>237</v>
      </c>
      <c r="AU684">
        <v>139</v>
      </c>
      <c r="AV684">
        <v>448</v>
      </c>
      <c r="AW684">
        <v>92</v>
      </c>
      <c r="AX684">
        <v>205</v>
      </c>
      <c r="AY684">
        <v>166</v>
      </c>
      <c r="AZ684">
        <v>415</v>
      </c>
      <c r="BA684">
        <v>371</v>
      </c>
      <c r="BB684">
        <v>1365</v>
      </c>
      <c r="BC684">
        <v>1759</v>
      </c>
      <c r="BD684">
        <v>577</v>
      </c>
      <c r="BE684">
        <v>926</v>
      </c>
      <c r="BF684">
        <v>593</v>
      </c>
      <c r="BG684">
        <v>121</v>
      </c>
      <c r="BH684">
        <v>73</v>
      </c>
      <c r="BI684">
        <v>43.6</v>
      </c>
      <c r="BJ684">
        <v>46</v>
      </c>
      <c r="BK684">
        <v>4.6242037999999999E-2</v>
      </c>
      <c r="BL684">
        <v>3.0191083000000001E-2</v>
      </c>
      <c r="BM684">
        <v>1.7707006000000001E-2</v>
      </c>
      <c r="BN684">
        <v>5.7070063999999997E-2</v>
      </c>
      <c r="BO684">
        <v>1.1719745E-2</v>
      </c>
      <c r="BP684">
        <v>2.611465E-2</v>
      </c>
      <c r="BQ684">
        <v>2.1146497E-2</v>
      </c>
      <c r="BR684">
        <v>5.2866242000000001E-2</v>
      </c>
      <c r="BS684">
        <v>4.7261145999999997E-2</v>
      </c>
      <c r="BT684">
        <v>0.17388534999999999</v>
      </c>
      <c r="BU684">
        <v>0.22407643299999999</v>
      </c>
      <c r="BV684">
        <v>7.3503184999999999E-2</v>
      </c>
      <c r="BW684">
        <v>0.117961783</v>
      </c>
      <c r="BX684">
        <v>7.5541400999999994E-2</v>
      </c>
      <c r="BY684">
        <v>1.5414013000000001E-2</v>
      </c>
      <c r="BZ684">
        <v>9.2993629999999997E-3</v>
      </c>
      <c r="CA684">
        <v>33</v>
      </c>
      <c r="CB684">
        <v>85</v>
      </c>
      <c r="CC684">
        <v>25</v>
      </c>
      <c r="CD684">
        <v>0.12626262599999999</v>
      </c>
      <c r="CE684">
        <v>0.16666666699999999</v>
      </c>
      <c r="CF684">
        <v>0.42929292899999999</v>
      </c>
      <c r="CG684" t="s">
        <v>159</v>
      </c>
      <c r="CH684" t="s">
        <v>2110</v>
      </c>
      <c r="CI684" t="s">
        <v>2111</v>
      </c>
      <c r="CJ684" t="s">
        <v>167</v>
      </c>
      <c r="CK684" t="s">
        <v>2102</v>
      </c>
      <c r="CL684" t="s">
        <v>2112</v>
      </c>
    </row>
    <row r="685" spans="1:90">
      <c r="A685" s="1">
        <v>43978</v>
      </c>
      <c r="B685" t="s">
        <v>1792</v>
      </c>
      <c r="C685">
        <v>2346</v>
      </c>
      <c r="D685" t="s">
        <v>767</v>
      </c>
      <c r="E685">
        <v>1</v>
      </c>
      <c r="F685" t="s">
        <v>255</v>
      </c>
      <c r="G685" t="s">
        <v>123</v>
      </c>
      <c r="H685">
        <v>21</v>
      </c>
      <c r="I685" t="s">
        <v>228</v>
      </c>
      <c r="J685" t="s">
        <v>219</v>
      </c>
      <c r="K685">
        <v>195</v>
      </c>
      <c r="L685">
        <v>522477.94870000001</v>
      </c>
      <c r="M685">
        <v>2346</v>
      </c>
      <c r="N685">
        <v>10</v>
      </c>
      <c r="O685">
        <v>438</v>
      </c>
      <c r="P685">
        <v>751</v>
      </c>
      <c r="Q685">
        <v>616</v>
      </c>
      <c r="R685">
        <v>407</v>
      </c>
      <c r="S685">
        <v>124</v>
      </c>
      <c r="T685">
        <v>4.2625750000000002E-3</v>
      </c>
      <c r="U685">
        <v>0.18670076699999999</v>
      </c>
      <c r="V685">
        <v>0.32011935200000002</v>
      </c>
      <c r="W685">
        <v>0.26257459500000002</v>
      </c>
      <c r="X685">
        <v>0.173486786</v>
      </c>
      <c r="Y685">
        <v>5.2855924999999998E-2</v>
      </c>
      <c r="Z685">
        <v>24</v>
      </c>
      <c r="AA685">
        <v>77</v>
      </c>
      <c r="AB685">
        <v>371</v>
      </c>
      <c r="AC685">
        <v>523</v>
      </c>
      <c r="AD685">
        <v>408</v>
      </c>
      <c r="AE685">
        <v>327</v>
      </c>
      <c r="AF685">
        <v>233</v>
      </c>
      <c r="AG685">
        <v>181</v>
      </c>
      <c r="AH685">
        <v>202</v>
      </c>
      <c r="AI685">
        <v>1.0230179000000001E-2</v>
      </c>
      <c r="AJ685">
        <v>3.2821823999999999E-2</v>
      </c>
      <c r="AK685">
        <v>0.15814151700000001</v>
      </c>
      <c r="AL685">
        <v>0.22293265100000001</v>
      </c>
      <c r="AM685">
        <v>0.17391304299999999</v>
      </c>
      <c r="AN685">
        <v>0.13938618899999999</v>
      </c>
      <c r="AO685">
        <v>9.9317987999999996E-2</v>
      </c>
      <c r="AP685">
        <v>7.7152600000000002E-2</v>
      </c>
      <c r="AQ685">
        <v>8.6104006999999996E-2</v>
      </c>
      <c r="AR685">
        <v>5362</v>
      </c>
      <c r="AS685">
        <v>303</v>
      </c>
      <c r="AT685">
        <v>163</v>
      </c>
      <c r="AU685">
        <v>104</v>
      </c>
      <c r="AV685">
        <v>288</v>
      </c>
      <c r="AW685">
        <v>53</v>
      </c>
      <c r="AX685">
        <v>131</v>
      </c>
      <c r="AY685">
        <v>136</v>
      </c>
      <c r="AZ685">
        <v>384</v>
      </c>
      <c r="BA685">
        <v>351</v>
      </c>
      <c r="BB685">
        <v>1160</v>
      </c>
      <c r="BC685">
        <v>999</v>
      </c>
      <c r="BD685">
        <v>297</v>
      </c>
      <c r="BE685">
        <v>414</v>
      </c>
      <c r="BF685">
        <v>351</v>
      </c>
      <c r="BG685">
        <v>127</v>
      </c>
      <c r="BH685">
        <v>101</v>
      </c>
      <c r="BI685">
        <v>40.9</v>
      </c>
      <c r="BJ685">
        <v>40</v>
      </c>
      <c r="BK685">
        <v>5.6508765000000002E-2</v>
      </c>
      <c r="BL685">
        <v>3.0399104999999999E-2</v>
      </c>
      <c r="BM685">
        <v>1.9395748000000001E-2</v>
      </c>
      <c r="BN685">
        <v>5.3711302000000002E-2</v>
      </c>
      <c r="BO685">
        <v>9.8843720000000006E-3</v>
      </c>
      <c r="BP685">
        <v>2.4431181999999999E-2</v>
      </c>
      <c r="BQ685">
        <v>2.5363670000000001E-2</v>
      </c>
      <c r="BR685">
        <v>7.1615069000000003E-2</v>
      </c>
      <c r="BS685">
        <v>6.5460648999999996E-2</v>
      </c>
      <c r="BT685">
        <v>0.21633718800000001</v>
      </c>
      <c r="BU685">
        <v>0.18631107799999999</v>
      </c>
      <c r="BV685">
        <v>5.538978E-2</v>
      </c>
      <c r="BW685">
        <v>7.7209996000000003E-2</v>
      </c>
      <c r="BX685">
        <v>6.5460648999999996E-2</v>
      </c>
      <c r="BY685">
        <v>2.3685192000000001E-2</v>
      </c>
      <c r="BZ685">
        <v>1.8836255E-2</v>
      </c>
      <c r="CA685">
        <v>34</v>
      </c>
      <c r="CB685">
        <v>30</v>
      </c>
      <c r="CC685">
        <v>58</v>
      </c>
      <c r="CD685">
        <v>0.297435897</v>
      </c>
      <c r="CE685">
        <v>0.174358974</v>
      </c>
      <c r="CF685">
        <v>0.15384615400000001</v>
      </c>
      <c r="CG685" t="s">
        <v>159</v>
      </c>
      <c r="CH685" t="s">
        <v>2110</v>
      </c>
      <c r="CI685" t="s">
        <v>2111</v>
      </c>
      <c r="CJ685" t="s">
        <v>167</v>
      </c>
      <c r="CK685" t="s">
        <v>2102</v>
      </c>
      <c r="CL685" t="s">
        <v>2112</v>
      </c>
    </row>
    <row r="686" spans="1:90">
      <c r="A686" s="1">
        <v>43966</v>
      </c>
      <c r="B686" t="s">
        <v>1793</v>
      </c>
      <c r="C686">
        <v>6825</v>
      </c>
      <c r="D686" t="s">
        <v>791</v>
      </c>
      <c r="E686">
        <v>1</v>
      </c>
      <c r="F686" t="s">
        <v>253</v>
      </c>
      <c r="G686" t="s">
        <v>141</v>
      </c>
      <c r="H686">
        <v>30</v>
      </c>
      <c r="I686" t="s">
        <v>228</v>
      </c>
      <c r="J686" t="s">
        <v>224</v>
      </c>
      <c r="K686">
        <v>186</v>
      </c>
      <c r="L686">
        <v>625672.39780000004</v>
      </c>
      <c r="M686">
        <v>3509</v>
      </c>
      <c r="N686">
        <v>6</v>
      </c>
      <c r="O686">
        <v>170</v>
      </c>
      <c r="P686">
        <v>539</v>
      </c>
      <c r="Q686">
        <v>1191</v>
      </c>
      <c r="R686">
        <v>1098</v>
      </c>
      <c r="S686">
        <v>505</v>
      </c>
      <c r="T686">
        <v>1.709889E-3</v>
      </c>
      <c r="U686">
        <v>4.8446850999999999E-2</v>
      </c>
      <c r="V686">
        <v>0.15360501600000001</v>
      </c>
      <c r="W686">
        <v>0.339412938</v>
      </c>
      <c r="X686">
        <v>0.31290966100000001</v>
      </c>
      <c r="Y686">
        <v>0.14391564500000001</v>
      </c>
      <c r="Z686">
        <v>4</v>
      </c>
      <c r="AA686">
        <v>49</v>
      </c>
      <c r="AB686">
        <v>114</v>
      </c>
      <c r="AC686">
        <v>345</v>
      </c>
      <c r="AD686">
        <v>573</v>
      </c>
      <c r="AE686">
        <v>636</v>
      </c>
      <c r="AF686">
        <v>531</v>
      </c>
      <c r="AG686">
        <v>474</v>
      </c>
      <c r="AH686">
        <v>783</v>
      </c>
      <c r="AI686">
        <v>1.1399260000000001E-3</v>
      </c>
      <c r="AJ686">
        <v>1.3964092000000001E-2</v>
      </c>
      <c r="AK686">
        <v>3.2487887999999999E-2</v>
      </c>
      <c r="AL686">
        <v>9.8318609000000001E-2</v>
      </c>
      <c r="AM686">
        <v>0.16329438600000001</v>
      </c>
      <c r="AN686">
        <v>0.18124821899999999</v>
      </c>
      <c r="AO686">
        <v>0.15132516400000001</v>
      </c>
      <c r="AP686">
        <v>0.13508122</v>
      </c>
      <c r="AQ686">
        <v>0.22314049599999999</v>
      </c>
      <c r="AR686">
        <v>8991</v>
      </c>
      <c r="AS686">
        <v>418</v>
      </c>
      <c r="AT686">
        <v>305</v>
      </c>
      <c r="AU686">
        <v>222</v>
      </c>
      <c r="AV686">
        <v>597</v>
      </c>
      <c r="AW686">
        <v>147</v>
      </c>
      <c r="AX686">
        <v>271</v>
      </c>
      <c r="AY686">
        <v>185</v>
      </c>
      <c r="AZ686">
        <v>381</v>
      </c>
      <c r="BA686">
        <v>318</v>
      </c>
      <c r="BB686">
        <v>1421</v>
      </c>
      <c r="BC686">
        <v>2071</v>
      </c>
      <c r="BD686">
        <v>679</v>
      </c>
      <c r="BE686">
        <v>999</v>
      </c>
      <c r="BF686">
        <v>748</v>
      </c>
      <c r="BG686">
        <v>165</v>
      </c>
      <c r="BH686">
        <v>64</v>
      </c>
      <c r="BI686">
        <v>43.4</v>
      </c>
      <c r="BJ686">
        <v>46</v>
      </c>
      <c r="BK686">
        <v>4.6490934999999997E-2</v>
      </c>
      <c r="BL686">
        <v>3.3922811999999997E-2</v>
      </c>
      <c r="BM686">
        <v>2.4691358E-2</v>
      </c>
      <c r="BN686">
        <v>6.6399733000000002E-2</v>
      </c>
      <c r="BO686">
        <v>1.6349683E-2</v>
      </c>
      <c r="BP686">
        <v>3.0141252E-2</v>
      </c>
      <c r="BQ686">
        <v>2.0576132E-2</v>
      </c>
      <c r="BR686">
        <v>4.2375708999999998E-2</v>
      </c>
      <c r="BS686">
        <v>3.5368702000000002E-2</v>
      </c>
      <c r="BT686">
        <v>0.158046936</v>
      </c>
      <c r="BU686">
        <v>0.230341453</v>
      </c>
      <c r="BV686">
        <v>7.5519963999999995E-2</v>
      </c>
      <c r="BW686">
        <v>0.111111111</v>
      </c>
      <c r="BX686">
        <v>8.3194304999999996E-2</v>
      </c>
      <c r="BY686">
        <v>1.8351685E-2</v>
      </c>
      <c r="BZ686">
        <v>7.1182290000000002E-3</v>
      </c>
      <c r="CA686">
        <v>95</v>
      </c>
      <c r="CB686">
        <v>53</v>
      </c>
      <c r="CC686">
        <v>6</v>
      </c>
      <c r="CD686">
        <v>3.2258065000000002E-2</v>
      </c>
      <c r="CE686">
        <v>0.51075268799999995</v>
      </c>
      <c r="CF686">
        <v>0.28494623699999999</v>
      </c>
      <c r="CG686" t="s">
        <v>162</v>
      </c>
      <c r="CH686" t="s">
        <v>2113</v>
      </c>
      <c r="CI686" t="s">
        <v>2111</v>
      </c>
      <c r="CJ686" t="s">
        <v>2114</v>
      </c>
      <c r="CK686" t="s">
        <v>2105</v>
      </c>
      <c r="CL686" t="s">
        <v>2112</v>
      </c>
    </row>
    <row r="687" spans="1:90">
      <c r="A687" s="1">
        <v>43961</v>
      </c>
      <c r="B687" t="s">
        <v>1794</v>
      </c>
      <c r="C687">
        <v>2342</v>
      </c>
      <c r="D687" t="s">
        <v>678</v>
      </c>
      <c r="E687">
        <v>1</v>
      </c>
      <c r="F687" t="s">
        <v>253</v>
      </c>
      <c r="G687" t="s">
        <v>124</v>
      </c>
      <c r="H687">
        <v>24</v>
      </c>
      <c r="I687" t="s">
        <v>201</v>
      </c>
      <c r="J687" t="s">
        <v>196</v>
      </c>
      <c r="K687">
        <v>63</v>
      </c>
      <c r="L687">
        <v>497152.61900000001</v>
      </c>
      <c r="M687">
        <v>1330</v>
      </c>
      <c r="N687">
        <v>1</v>
      </c>
      <c r="O687">
        <v>47</v>
      </c>
      <c r="P687">
        <v>178</v>
      </c>
      <c r="Q687">
        <v>450</v>
      </c>
      <c r="R687">
        <v>425</v>
      </c>
      <c r="S687">
        <v>229</v>
      </c>
      <c r="T687">
        <v>7.5188000000000002E-4</v>
      </c>
      <c r="U687">
        <v>3.5338346E-2</v>
      </c>
      <c r="V687">
        <v>0.13383458600000001</v>
      </c>
      <c r="W687">
        <v>0.33834586500000002</v>
      </c>
      <c r="X687">
        <v>0.31954887199999998</v>
      </c>
      <c r="Y687">
        <v>0.17218045100000001</v>
      </c>
      <c r="Z687">
        <v>1</v>
      </c>
      <c r="AA687">
        <v>7</v>
      </c>
      <c r="AB687">
        <v>38</v>
      </c>
      <c r="AC687">
        <v>99</v>
      </c>
      <c r="AD687">
        <v>170</v>
      </c>
      <c r="AE687">
        <v>239</v>
      </c>
      <c r="AF687">
        <v>174</v>
      </c>
      <c r="AG687">
        <v>220</v>
      </c>
      <c r="AH687">
        <v>382</v>
      </c>
      <c r="AI687">
        <v>7.5188000000000002E-4</v>
      </c>
      <c r="AJ687">
        <v>5.2631580000000004E-3</v>
      </c>
      <c r="AK687">
        <v>2.8571428999999999E-2</v>
      </c>
      <c r="AL687">
        <v>7.4436089999999996E-2</v>
      </c>
      <c r="AM687">
        <v>0.127819549</v>
      </c>
      <c r="AN687">
        <v>0.17969924800000001</v>
      </c>
      <c r="AO687">
        <v>0.13082706799999999</v>
      </c>
      <c r="AP687">
        <v>0.165413534</v>
      </c>
      <c r="AQ687">
        <v>0.28721804499999998</v>
      </c>
      <c r="AR687">
        <v>3318</v>
      </c>
      <c r="AS687">
        <v>138</v>
      </c>
      <c r="AT687">
        <v>113</v>
      </c>
      <c r="AU687">
        <v>70</v>
      </c>
      <c r="AV687">
        <v>250</v>
      </c>
      <c r="AW687">
        <v>56</v>
      </c>
      <c r="AX687">
        <v>115</v>
      </c>
      <c r="AY687">
        <v>73</v>
      </c>
      <c r="AZ687">
        <v>108</v>
      </c>
      <c r="BA687">
        <v>78</v>
      </c>
      <c r="BB687">
        <v>467</v>
      </c>
      <c r="BC687">
        <v>793</v>
      </c>
      <c r="BD687">
        <v>327</v>
      </c>
      <c r="BE687">
        <v>428</v>
      </c>
      <c r="BF687">
        <v>218</v>
      </c>
      <c r="BG687">
        <v>49</v>
      </c>
      <c r="BH687">
        <v>35</v>
      </c>
      <c r="BI687">
        <v>44.1</v>
      </c>
      <c r="BJ687">
        <v>48</v>
      </c>
      <c r="BK687">
        <v>4.1591320000000001E-2</v>
      </c>
      <c r="BL687">
        <v>3.4056661000000002E-2</v>
      </c>
      <c r="BM687">
        <v>2.1097046000000001E-2</v>
      </c>
      <c r="BN687">
        <v>7.5346594000000003E-2</v>
      </c>
      <c r="BO687">
        <v>1.6877637000000001E-2</v>
      </c>
      <c r="BP687">
        <v>3.4659433000000003E-2</v>
      </c>
      <c r="BQ687">
        <v>2.2001205999999999E-2</v>
      </c>
      <c r="BR687">
        <v>3.2549728999999999E-2</v>
      </c>
      <c r="BS687">
        <v>2.3508136999999998E-2</v>
      </c>
      <c r="BT687">
        <v>0.140747438</v>
      </c>
      <c r="BU687">
        <v>0.238999397</v>
      </c>
      <c r="BV687">
        <v>9.8553345000000001E-2</v>
      </c>
      <c r="BW687">
        <v>0.128993369</v>
      </c>
      <c r="BX687">
        <v>6.570223E-2</v>
      </c>
      <c r="BY687">
        <v>1.4767931999999999E-2</v>
      </c>
      <c r="BZ687">
        <v>1.0548523000000001E-2</v>
      </c>
      <c r="CA687">
        <v>37</v>
      </c>
      <c r="CB687">
        <v>8</v>
      </c>
      <c r="CC687">
        <v>0</v>
      </c>
      <c r="CD687">
        <v>0</v>
      </c>
      <c r="CE687">
        <v>0.58730158700000001</v>
      </c>
      <c r="CF687">
        <v>0.126984127</v>
      </c>
      <c r="CG687" t="s">
        <v>158</v>
      </c>
      <c r="CH687" t="s">
        <v>2099</v>
      </c>
      <c r="CI687" t="s">
        <v>2100</v>
      </c>
      <c r="CJ687" t="s">
        <v>2101</v>
      </c>
      <c r="CK687" t="s">
        <v>2102</v>
      </c>
      <c r="CL687" t="s">
        <v>2103</v>
      </c>
    </row>
    <row r="688" spans="1:90">
      <c r="A688" s="1">
        <v>43952</v>
      </c>
      <c r="B688" t="s">
        <v>1795</v>
      </c>
      <c r="C688">
        <v>2346</v>
      </c>
      <c r="D688" t="s">
        <v>830</v>
      </c>
      <c r="E688">
        <v>1</v>
      </c>
      <c r="F688" t="s">
        <v>255</v>
      </c>
      <c r="G688" t="s">
        <v>112</v>
      </c>
      <c r="H688">
        <v>25</v>
      </c>
      <c r="I688" t="s">
        <v>228</v>
      </c>
      <c r="J688" t="s">
        <v>222</v>
      </c>
      <c r="K688">
        <v>233</v>
      </c>
      <c r="L688">
        <v>497339.0687</v>
      </c>
      <c r="M688">
        <v>4139</v>
      </c>
      <c r="N688">
        <v>2</v>
      </c>
      <c r="O688">
        <v>311</v>
      </c>
      <c r="P688">
        <v>1095</v>
      </c>
      <c r="Q688">
        <v>1464</v>
      </c>
      <c r="R688">
        <v>850</v>
      </c>
      <c r="S688">
        <v>417</v>
      </c>
      <c r="T688">
        <v>4.8320900000000001E-4</v>
      </c>
      <c r="U688">
        <v>7.5138921999999997E-2</v>
      </c>
      <c r="V688">
        <v>0.264556656</v>
      </c>
      <c r="W688">
        <v>0.353708625</v>
      </c>
      <c r="X688">
        <v>0.205363614</v>
      </c>
      <c r="Y688">
        <v>0.10074897300000001</v>
      </c>
      <c r="Z688">
        <v>7</v>
      </c>
      <c r="AA688">
        <v>65</v>
      </c>
      <c r="AB688">
        <v>298</v>
      </c>
      <c r="AC688">
        <v>828</v>
      </c>
      <c r="AD688">
        <v>853</v>
      </c>
      <c r="AE688">
        <v>602</v>
      </c>
      <c r="AF688">
        <v>477</v>
      </c>
      <c r="AG688">
        <v>406</v>
      </c>
      <c r="AH688">
        <v>603</v>
      </c>
      <c r="AI688">
        <v>1.6912299999999999E-3</v>
      </c>
      <c r="AJ688">
        <v>1.5704276E-2</v>
      </c>
      <c r="AK688">
        <v>7.1998066999999999E-2</v>
      </c>
      <c r="AL688">
        <v>0.200048321</v>
      </c>
      <c r="AM688">
        <v>0.20608842699999999</v>
      </c>
      <c r="AN688">
        <v>0.14544576000000001</v>
      </c>
      <c r="AO688">
        <v>0.11524522800000001</v>
      </c>
      <c r="AP688">
        <v>9.8091326000000006E-2</v>
      </c>
      <c r="AQ688">
        <v>0.14568736400000001</v>
      </c>
      <c r="AR688">
        <v>10331</v>
      </c>
      <c r="AS688">
        <v>638</v>
      </c>
      <c r="AT688">
        <v>393</v>
      </c>
      <c r="AU688">
        <v>254</v>
      </c>
      <c r="AV688">
        <v>687</v>
      </c>
      <c r="AW688">
        <v>124</v>
      </c>
      <c r="AX688">
        <v>300</v>
      </c>
      <c r="AY688">
        <v>206</v>
      </c>
      <c r="AZ688">
        <v>456</v>
      </c>
      <c r="BA688">
        <v>507</v>
      </c>
      <c r="BB688">
        <v>1864</v>
      </c>
      <c r="BC688">
        <v>2270</v>
      </c>
      <c r="BD688">
        <v>688</v>
      </c>
      <c r="BE688">
        <v>963</v>
      </c>
      <c r="BF688">
        <v>639</v>
      </c>
      <c r="BG688">
        <v>227</v>
      </c>
      <c r="BH688">
        <v>115</v>
      </c>
      <c r="BI688">
        <v>41.2</v>
      </c>
      <c r="BJ688">
        <v>43</v>
      </c>
      <c r="BK688">
        <v>6.1755879999999999E-2</v>
      </c>
      <c r="BL688">
        <v>3.8040848000000002E-2</v>
      </c>
      <c r="BM688">
        <v>2.4586197000000001E-2</v>
      </c>
      <c r="BN688">
        <v>6.6498887000000007E-2</v>
      </c>
      <c r="BO688">
        <v>1.200271E-2</v>
      </c>
      <c r="BP688">
        <v>2.9038814999999999E-2</v>
      </c>
      <c r="BQ688">
        <v>1.9939986E-2</v>
      </c>
      <c r="BR688">
        <v>4.4138998999999998E-2</v>
      </c>
      <c r="BS688">
        <v>4.9075597999999998E-2</v>
      </c>
      <c r="BT688">
        <v>0.18042783900000001</v>
      </c>
      <c r="BU688">
        <v>0.21972703499999999</v>
      </c>
      <c r="BV688">
        <v>6.6595683000000003E-2</v>
      </c>
      <c r="BW688">
        <v>9.3214596999999996E-2</v>
      </c>
      <c r="BX688">
        <v>6.1852676000000002E-2</v>
      </c>
      <c r="BY688">
        <v>2.1972703999999999E-2</v>
      </c>
      <c r="BZ688">
        <v>1.1131546000000001E-2</v>
      </c>
      <c r="CA688">
        <v>56</v>
      </c>
      <c r="CB688">
        <v>62</v>
      </c>
      <c r="CC688">
        <v>46</v>
      </c>
      <c r="CD688">
        <v>0.19742489299999999</v>
      </c>
      <c r="CE688">
        <v>0.24034334800000001</v>
      </c>
      <c r="CF688">
        <v>0.26609442100000003</v>
      </c>
      <c r="CG688" t="s">
        <v>159</v>
      </c>
      <c r="CH688" t="s">
        <v>2110</v>
      </c>
      <c r="CI688" t="s">
        <v>2111</v>
      </c>
      <c r="CJ688" t="s">
        <v>167</v>
      </c>
      <c r="CK688" t="s">
        <v>2102</v>
      </c>
      <c r="CL688" t="s">
        <v>2112</v>
      </c>
    </row>
    <row r="689" spans="1:90">
      <c r="A689" s="1">
        <v>43978</v>
      </c>
      <c r="B689" t="s">
        <v>1796</v>
      </c>
      <c r="C689">
        <v>5422</v>
      </c>
      <c r="D689" t="s">
        <v>928</v>
      </c>
      <c r="E689">
        <v>4</v>
      </c>
      <c r="F689" t="s">
        <v>255</v>
      </c>
      <c r="G689" t="s">
        <v>97</v>
      </c>
      <c r="H689">
        <v>37</v>
      </c>
      <c r="I689" t="s">
        <v>228</v>
      </c>
      <c r="J689" t="s">
        <v>220</v>
      </c>
      <c r="K689">
        <v>188</v>
      </c>
      <c r="L689">
        <v>551322.97869999998</v>
      </c>
      <c r="M689">
        <v>3351</v>
      </c>
      <c r="N689">
        <v>17</v>
      </c>
      <c r="O689">
        <v>469</v>
      </c>
      <c r="P689">
        <v>844</v>
      </c>
      <c r="Q689">
        <v>1055</v>
      </c>
      <c r="R689">
        <v>701</v>
      </c>
      <c r="S689">
        <v>265</v>
      </c>
      <c r="T689">
        <v>5.0731129999999998E-3</v>
      </c>
      <c r="U689">
        <v>0.13995822099999999</v>
      </c>
      <c r="V689">
        <v>0.25186511499999997</v>
      </c>
      <c r="W689">
        <v>0.31483139399999999</v>
      </c>
      <c r="X689">
        <v>0.209191286</v>
      </c>
      <c r="Y689">
        <v>7.9080870999999997E-2</v>
      </c>
      <c r="Z689">
        <v>14</v>
      </c>
      <c r="AA689">
        <v>139</v>
      </c>
      <c r="AB689">
        <v>378</v>
      </c>
      <c r="AC689">
        <v>597</v>
      </c>
      <c r="AD689">
        <v>606</v>
      </c>
      <c r="AE689">
        <v>534</v>
      </c>
      <c r="AF689">
        <v>427</v>
      </c>
      <c r="AG689">
        <v>285</v>
      </c>
      <c r="AH689">
        <v>371</v>
      </c>
      <c r="AI689">
        <v>4.1778570000000001E-3</v>
      </c>
      <c r="AJ689">
        <v>4.1480154999999998E-2</v>
      </c>
      <c r="AK689">
        <v>0.112802149</v>
      </c>
      <c r="AL689">
        <v>0.17815577399999999</v>
      </c>
      <c r="AM689">
        <v>0.18084154</v>
      </c>
      <c r="AN689">
        <v>0.159355416</v>
      </c>
      <c r="AO689">
        <v>0.127424649</v>
      </c>
      <c r="AP689">
        <v>8.5049238999999999E-2</v>
      </c>
      <c r="AQ689">
        <v>0.11071322</v>
      </c>
      <c r="AR689">
        <v>7921</v>
      </c>
      <c r="AS689">
        <v>456</v>
      </c>
      <c r="AT689">
        <v>269</v>
      </c>
      <c r="AU689">
        <v>199</v>
      </c>
      <c r="AV689">
        <v>473</v>
      </c>
      <c r="AW689">
        <v>81</v>
      </c>
      <c r="AX689">
        <v>172</v>
      </c>
      <c r="AY689">
        <v>205</v>
      </c>
      <c r="AZ689">
        <v>387</v>
      </c>
      <c r="BA689">
        <v>412</v>
      </c>
      <c r="BB689">
        <v>1555</v>
      </c>
      <c r="BC689">
        <v>1548</v>
      </c>
      <c r="BD689">
        <v>558</v>
      </c>
      <c r="BE689">
        <v>718</v>
      </c>
      <c r="BF689">
        <v>578</v>
      </c>
      <c r="BG689">
        <v>204</v>
      </c>
      <c r="BH689">
        <v>106</v>
      </c>
      <c r="BI689">
        <v>42</v>
      </c>
      <c r="BJ689">
        <v>43</v>
      </c>
      <c r="BK689">
        <v>5.7568489E-2</v>
      </c>
      <c r="BL689">
        <v>3.3960359000000002E-2</v>
      </c>
      <c r="BM689">
        <v>2.5123091E-2</v>
      </c>
      <c r="BN689">
        <v>5.9714681999999998E-2</v>
      </c>
      <c r="BO689">
        <v>1.0225982E-2</v>
      </c>
      <c r="BP689">
        <v>2.171443E-2</v>
      </c>
      <c r="BQ689">
        <v>2.5880571000000002E-2</v>
      </c>
      <c r="BR689">
        <v>4.8857467000000002E-2</v>
      </c>
      <c r="BS689">
        <v>5.2013635000000003E-2</v>
      </c>
      <c r="BT689">
        <v>0.19631359700000001</v>
      </c>
      <c r="BU689">
        <v>0.19542987000000001</v>
      </c>
      <c r="BV689">
        <v>7.0445650999999998E-2</v>
      </c>
      <c r="BW689">
        <v>9.0645120999999995E-2</v>
      </c>
      <c r="BX689">
        <v>7.2970585000000004E-2</v>
      </c>
      <c r="BY689">
        <v>2.5754323999999999E-2</v>
      </c>
      <c r="BZ689">
        <v>1.3382148999999999E-2</v>
      </c>
      <c r="CA689">
        <v>61</v>
      </c>
      <c r="CB689">
        <v>36</v>
      </c>
      <c r="CC689">
        <v>59</v>
      </c>
      <c r="CD689">
        <v>0.31382978700000003</v>
      </c>
      <c r="CE689">
        <v>0.32446808500000002</v>
      </c>
      <c r="CF689">
        <v>0.191489362</v>
      </c>
      <c r="CG689" t="s">
        <v>164</v>
      </c>
      <c r="CH689" t="s">
        <v>2108</v>
      </c>
      <c r="CI689" t="s">
        <v>2104</v>
      </c>
      <c r="CJ689" t="s">
        <v>2101</v>
      </c>
      <c r="CK689" t="s">
        <v>2105</v>
      </c>
      <c r="CL689" t="s">
        <v>2109</v>
      </c>
    </row>
    <row r="690" spans="1:90">
      <c r="A690" s="1">
        <v>43973</v>
      </c>
      <c r="B690" t="s">
        <v>1797</v>
      </c>
      <c r="C690">
        <v>1549</v>
      </c>
      <c r="D690" t="s">
        <v>697</v>
      </c>
      <c r="E690">
        <v>1</v>
      </c>
      <c r="F690" t="s">
        <v>253</v>
      </c>
      <c r="G690" t="s">
        <v>125</v>
      </c>
      <c r="H690">
        <v>23</v>
      </c>
      <c r="I690" t="s">
        <v>201</v>
      </c>
      <c r="J690" t="s">
        <v>210</v>
      </c>
      <c r="K690">
        <v>112</v>
      </c>
      <c r="L690">
        <v>517449.16070000001</v>
      </c>
      <c r="M690">
        <v>2196</v>
      </c>
      <c r="N690">
        <v>1</v>
      </c>
      <c r="O690">
        <v>60</v>
      </c>
      <c r="P690">
        <v>259</v>
      </c>
      <c r="Q690">
        <v>863</v>
      </c>
      <c r="R690">
        <v>722</v>
      </c>
      <c r="S690">
        <v>291</v>
      </c>
      <c r="T690">
        <v>4.5537300000000002E-4</v>
      </c>
      <c r="U690">
        <v>2.7322404000000002E-2</v>
      </c>
      <c r="V690">
        <v>0.117941712</v>
      </c>
      <c r="W690">
        <v>0.39298725000000001</v>
      </c>
      <c r="X690">
        <v>0.32877959899999998</v>
      </c>
      <c r="Y690">
        <v>0.132513661</v>
      </c>
      <c r="Z690">
        <v>1</v>
      </c>
      <c r="AA690">
        <v>4</v>
      </c>
      <c r="AB690">
        <v>56</v>
      </c>
      <c r="AC690">
        <v>141</v>
      </c>
      <c r="AD690">
        <v>382</v>
      </c>
      <c r="AE690">
        <v>389</v>
      </c>
      <c r="AF690">
        <v>382</v>
      </c>
      <c r="AG690">
        <v>336</v>
      </c>
      <c r="AH690">
        <v>505</v>
      </c>
      <c r="AI690">
        <v>4.5537300000000002E-4</v>
      </c>
      <c r="AJ690">
        <v>1.8214940000000001E-3</v>
      </c>
      <c r="AK690">
        <v>2.5500911000000001E-2</v>
      </c>
      <c r="AL690">
        <v>6.4207650000000005E-2</v>
      </c>
      <c r="AM690">
        <v>0.17395264099999999</v>
      </c>
      <c r="AN690">
        <v>0.177140255</v>
      </c>
      <c r="AO690">
        <v>0.17395264099999999</v>
      </c>
      <c r="AP690">
        <v>0.15300546400000001</v>
      </c>
      <c r="AQ690">
        <v>0.22996357000000001</v>
      </c>
      <c r="AR690">
        <v>5537</v>
      </c>
      <c r="AS690">
        <v>227</v>
      </c>
      <c r="AT690">
        <v>204</v>
      </c>
      <c r="AU690">
        <v>142</v>
      </c>
      <c r="AV690">
        <v>406</v>
      </c>
      <c r="AW690">
        <v>88</v>
      </c>
      <c r="AX690">
        <v>175</v>
      </c>
      <c r="AY690">
        <v>129</v>
      </c>
      <c r="AZ690">
        <v>200</v>
      </c>
      <c r="BA690">
        <v>144</v>
      </c>
      <c r="BB690">
        <v>877</v>
      </c>
      <c r="BC690">
        <v>1283</v>
      </c>
      <c r="BD690">
        <v>404</v>
      </c>
      <c r="BE690">
        <v>678</v>
      </c>
      <c r="BF690">
        <v>427</v>
      </c>
      <c r="BG690">
        <v>109</v>
      </c>
      <c r="BH690">
        <v>44</v>
      </c>
      <c r="BI690">
        <v>43.7</v>
      </c>
      <c r="BJ690">
        <v>46</v>
      </c>
      <c r="BK690">
        <v>4.0996930000000001E-2</v>
      </c>
      <c r="BL690">
        <v>3.6843055999999999E-2</v>
      </c>
      <c r="BM690">
        <v>2.5645655999999999E-2</v>
      </c>
      <c r="BN690">
        <v>7.3324904999999996E-2</v>
      </c>
      <c r="BO690">
        <v>1.5893082999999999E-2</v>
      </c>
      <c r="BP690">
        <v>3.1605563000000003E-2</v>
      </c>
      <c r="BQ690">
        <v>2.3297814999999999E-2</v>
      </c>
      <c r="BR690">
        <v>3.6120643000000001E-2</v>
      </c>
      <c r="BS690">
        <v>2.6006863000000002E-2</v>
      </c>
      <c r="BT690">
        <v>0.15838901899999999</v>
      </c>
      <c r="BU690">
        <v>0.23171392499999999</v>
      </c>
      <c r="BV690">
        <v>7.2963699000000007E-2</v>
      </c>
      <c r="BW690">
        <v>0.12244898</v>
      </c>
      <c r="BX690">
        <v>7.7117572999999995E-2</v>
      </c>
      <c r="BY690">
        <v>1.9685749999999998E-2</v>
      </c>
      <c r="BZ690">
        <v>7.9465409999999997E-3</v>
      </c>
      <c r="CA690">
        <v>55</v>
      </c>
      <c r="CB690">
        <v>24</v>
      </c>
      <c r="CC690">
        <v>2</v>
      </c>
      <c r="CD690">
        <v>1.7857142999999999E-2</v>
      </c>
      <c r="CE690">
        <v>0.491071429</v>
      </c>
      <c r="CF690">
        <v>0.21428571399999999</v>
      </c>
      <c r="CG690" t="s">
        <v>163</v>
      </c>
      <c r="CH690" t="s">
        <v>2099</v>
      </c>
      <c r="CI690" t="s">
        <v>2104</v>
      </c>
      <c r="CJ690" t="s">
        <v>2101</v>
      </c>
      <c r="CK690" t="s">
        <v>2105</v>
      </c>
      <c r="CL690" t="s">
        <v>2103</v>
      </c>
    </row>
    <row r="691" spans="1:90">
      <c r="A691" s="1">
        <v>43964</v>
      </c>
      <c r="B691" t="s">
        <v>1798</v>
      </c>
      <c r="C691">
        <v>1765</v>
      </c>
      <c r="D691" t="s">
        <v>861</v>
      </c>
      <c r="E691">
        <v>1</v>
      </c>
      <c r="F691" t="s">
        <v>253</v>
      </c>
      <c r="G691" t="s">
        <v>135</v>
      </c>
      <c r="H691">
        <v>27</v>
      </c>
      <c r="I691" t="s">
        <v>228</v>
      </c>
      <c r="J691" t="s">
        <v>224</v>
      </c>
      <c r="K691">
        <v>89</v>
      </c>
      <c r="L691">
        <v>1009075.09</v>
      </c>
      <c r="M691">
        <v>2068</v>
      </c>
      <c r="N691">
        <v>4</v>
      </c>
      <c r="O691">
        <v>271</v>
      </c>
      <c r="P691">
        <v>625</v>
      </c>
      <c r="Q691">
        <v>500</v>
      </c>
      <c r="R691">
        <v>380</v>
      </c>
      <c r="S691">
        <v>288</v>
      </c>
      <c r="T691">
        <v>1.934236E-3</v>
      </c>
      <c r="U691">
        <v>0.13104448699999999</v>
      </c>
      <c r="V691">
        <v>0.30222437099999999</v>
      </c>
      <c r="W691">
        <v>0.24177949700000001</v>
      </c>
      <c r="X691">
        <v>0.183752418</v>
      </c>
      <c r="Y691">
        <v>0.13926499000000001</v>
      </c>
      <c r="Z691">
        <v>10</v>
      </c>
      <c r="AA691">
        <v>62</v>
      </c>
      <c r="AB691">
        <v>226</v>
      </c>
      <c r="AC691">
        <v>438</v>
      </c>
      <c r="AD691">
        <v>266</v>
      </c>
      <c r="AE691">
        <v>288</v>
      </c>
      <c r="AF691">
        <v>210</v>
      </c>
      <c r="AG691">
        <v>188</v>
      </c>
      <c r="AH691">
        <v>380</v>
      </c>
      <c r="AI691">
        <v>4.8355899999999999E-3</v>
      </c>
      <c r="AJ691">
        <v>2.9980658E-2</v>
      </c>
      <c r="AK691">
        <v>0.109284333</v>
      </c>
      <c r="AL691">
        <v>0.21179883899999999</v>
      </c>
      <c r="AM691">
        <v>0.12862669199999999</v>
      </c>
      <c r="AN691">
        <v>0.13926499000000001</v>
      </c>
      <c r="AO691">
        <v>0.101547389</v>
      </c>
      <c r="AP691">
        <v>9.0909090999999997E-2</v>
      </c>
      <c r="AQ691">
        <v>0.183752418</v>
      </c>
      <c r="AR691">
        <v>4724</v>
      </c>
      <c r="AS691">
        <v>223</v>
      </c>
      <c r="AT691">
        <v>114</v>
      </c>
      <c r="AU691">
        <v>87</v>
      </c>
      <c r="AV691">
        <v>277</v>
      </c>
      <c r="AW691">
        <v>65</v>
      </c>
      <c r="AX691">
        <v>167</v>
      </c>
      <c r="AY691">
        <v>97</v>
      </c>
      <c r="AZ691">
        <v>205</v>
      </c>
      <c r="BA691">
        <v>216</v>
      </c>
      <c r="BB691">
        <v>849</v>
      </c>
      <c r="BC691">
        <v>1013</v>
      </c>
      <c r="BD691">
        <v>308</v>
      </c>
      <c r="BE691">
        <v>525</v>
      </c>
      <c r="BF691">
        <v>376</v>
      </c>
      <c r="BG691">
        <v>126</v>
      </c>
      <c r="BH691">
        <v>76</v>
      </c>
      <c r="BI691">
        <v>44.2</v>
      </c>
      <c r="BJ691">
        <v>45</v>
      </c>
      <c r="BK691">
        <v>4.7205758E-2</v>
      </c>
      <c r="BL691">
        <v>2.4132091000000001E-2</v>
      </c>
      <c r="BM691">
        <v>1.8416596E-2</v>
      </c>
      <c r="BN691">
        <v>5.8636749000000002E-2</v>
      </c>
      <c r="BO691">
        <v>1.3759525999999999E-2</v>
      </c>
      <c r="BP691">
        <v>3.5351397E-2</v>
      </c>
      <c r="BQ691">
        <v>2.0533446E-2</v>
      </c>
      <c r="BR691">
        <v>4.3395428E-2</v>
      </c>
      <c r="BS691">
        <v>4.5723962999999999E-2</v>
      </c>
      <c r="BT691">
        <v>0.17972057599999999</v>
      </c>
      <c r="BU691">
        <v>0.214436918</v>
      </c>
      <c r="BV691">
        <v>6.5198984000000001E-2</v>
      </c>
      <c r="BW691">
        <v>0.111134632</v>
      </c>
      <c r="BX691">
        <v>7.9593565000000005E-2</v>
      </c>
      <c r="BY691">
        <v>2.6672312E-2</v>
      </c>
      <c r="BZ691">
        <v>1.6088061000000001E-2</v>
      </c>
      <c r="CA691">
        <v>24</v>
      </c>
      <c r="CB691">
        <v>11</v>
      </c>
      <c r="CC691">
        <v>28</v>
      </c>
      <c r="CD691">
        <v>0.31460674199999999</v>
      </c>
      <c r="CE691">
        <v>0.269662921</v>
      </c>
      <c r="CF691">
        <v>0.12359550599999999</v>
      </c>
      <c r="CG691" t="s">
        <v>157</v>
      </c>
      <c r="CH691" t="s">
        <v>2108</v>
      </c>
      <c r="CI691" t="s">
        <v>2100</v>
      </c>
      <c r="CJ691" t="s">
        <v>2101</v>
      </c>
      <c r="CK691" t="s">
        <v>2102</v>
      </c>
      <c r="CL691" t="s">
        <v>2109</v>
      </c>
    </row>
    <row r="692" spans="1:90">
      <c r="A692" s="1">
        <v>43962</v>
      </c>
      <c r="B692" t="s">
        <v>1799</v>
      </c>
      <c r="C692">
        <v>5422</v>
      </c>
      <c r="D692" t="s">
        <v>921</v>
      </c>
      <c r="E692">
        <v>3</v>
      </c>
      <c r="F692" t="s">
        <v>255</v>
      </c>
      <c r="G692" t="s">
        <v>143</v>
      </c>
      <c r="H692">
        <v>25</v>
      </c>
      <c r="I692" t="s">
        <v>228</v>
      </c>
      <c r="J692" t="s">
        <v>214</v>
      </c>
      <c r="K692">
        <v>136</v>
      </c>
      <c r="L692">
        <v>505787.5</v>
      </c>
      <c r="M692">
        <v>3100</v>
      </c>
      <c r="N692">
        <v>2</v>
      </c>
      <c r="O692">
        <v>213</v>
      </c>
      <c r="P692">
        <v>705</v>
      </c>
      <c r="Q692">
        <v>1287</v>
      </c>
      <c r="R692">
        <v>670</v>
      </c>
      <c r="S692">
        <v>223</v>
      </c>
      <c r="T692">
        <v>6.45161E-4</v>
      </c>
      <c r="U692">
        <v>6.8709676999999997E-2</v>
      </c>
      <c r="V692">
        <v>0.22741935499999999</v>
      </c>
      <c r="W692">
        <v>0.41516129000000002</v>
      </c>
      <c r="X692">
        <v>0.216129032</v>
      </c>
      <c r="Y692">
        <v>7.1935483999999994E-2</v>
      </c>
      <c r="Z692">
        <v>6</v>
      </c>
      <c r="AA692">
        <v>36</v>
      </c>
      <c r="AB692">
        <v>212</v>
      </c>
      <c r="AC692">
        <v>569</v>
      </c>
      <c r="AD692">
        <v>672</v>
      </c>
      <c r="AE692">
        <v>620</v>
      </c>
      <c r="AF692">
        <v>407</v>
      </c>
      <c r="AG692">
        <v>305</v>
      </c>
      <c r="AH692">
        <v>273</v>
      </c>
      <c r="AI692">
        <v>1.9354839999999999E-3</v>
      </c>
      <c r="AJ692">
        <v>1.1612903000000001E-2</v>
      </c>
      <c r="AK692">
        <v>6.8387096999999994E-2</v>
      </c>
      <c r="AL692">
        <v>0.18354838700000001</v>
      </c>
      <c r="AM692">
        <v>0.216774194</v>
      </c>
      <c r="AN692">
        <v>0.2</v>
      </c>
      <c r="AO692">
        <v>0.13129032299999999</v>
      </c>
      <c r="AP692">
        <v>9.8387097000000007E-2</v>
      </c>
      <c r="AQ692">
        <v>8.8064515999999995E-2</v>
      </c>
      <c r="AR692">
        <v>8061</v>
      </c>
      <c r="AS692">
        <v>598</v>
      </c>
      <c r="AT692">
        <v>304</v>
      </c>
      <c r="AU692">
        <v>192</v>
      </c>
      <c r="AV692">
        <v>507</v>
      </c>
      <c r="AW692">
        <v>97</v>
      </c>
      <c r="AX692">
        <v>213</v>
      </c>
      <c r="AY692">
        <v>157</v>
      </c>
      <c r="AZ692">
        <v>412</v>
      </c>
      <c r="BA692">
        <v>446</v>
      </c>
      <c r="BB692">
        <v>1885</v>
      </c>
      <c r="BC692">
        <v>1610</v>
      </c>
      <c r="BD692">
        <v>440</v>
      </c>
      <c r="BE692">
        <v>624</v>
      </c>
      <c r="BF692">
        <v>387</v>
      </c>
      <c r="BG692">
        <v>103</v>
      </c>
      <c r="BH692">
        <v>86</v>
      </c>
      <c r="BI692">
        <v>38.5</v>
      </c>
      <c r="BJ692">
        <v>39</v>
      </c>
      <c r="BK692">
        <v>7.4184343999999999E-2</v>
      </c>
      <c r="BL692">
        <v>3.7712442999999998E-2</v>
      </c>
      <c r="BM692">
        <v>2.3818385000000001E-2</v>
      </c>
      <c r="BN692">
        <v>6.2895422000000006E-2</v>
      </c>
      <c r="BO692">
        <v>1.2033245999999999E-2</v>
      </c>
      <c r="BP692">
        <v>2.6423520999999998E-2</v>
      </c>
      <c r="BQ692">
        <v>1.9476492000000001E-2</v>
      </c>
      <c r="BR692">
        <v>5.1110283999999999E-2</v>
      </c>
      <c r="BS692">
        <v>5.5328123E-2</v>
      </c>
      <c r="BT692">
        <v>0.23384195499999999</v>
      </c>
      <c r="BU692">
        <v>0.199727081</v>
      </c>
      <c r="BV692">
        <v>5.4583799000000002E-2</v>
      </c>
      <c r="BW692">
        <v>7.7409750999999999E-2</v>
      </c>
      <c r="BX692">
        <v>4.8008931999999997E-2</v>
      </c>
      <c r="BY692">
        <v>1.2777571E-2</v>
      </c>
      <c r="BZ692">
        <v>1.0668652000000001E-2</v>
      </c>
      <c r="CA692">
        <v>28</v>
      </c>
      <c r="CB692">
        <v>31</v>
      </c>
      <c r="CC692">
        <v>20</v>
      </c>
      <c r="CD692">
        <v>0.147058824</v>
      </c>
      <c r="CE692">
        <v>0.20588235299999999</v>
      </c>
      <c r="CF692">
        <v>0.227941176</v>
      </c>
      <c r="CG692" t="s">
        <v>164</v>
      </c>
      <c r="CH692" t="s">
        <v>2108</v>
      </c>
      <c r="CI692" t="s">
        <v>2104</v>
      </c>
      <c r="CJ692" t="s">
        <v>2101</v>
      </c>
      <c r="CK692" t="s">
        <v>2105</v>
      </c>
      <c r="CL692" t="s">
        <v>2109</v>
      </c>
    </row>
    <row r="693" spans="1:90">
      <c r="A693" s="1">
        <v>43969</v>
      </c>
      <c r="B693" t="s">
        <v>1800</v>
      </c>
      <c r="C693">
        <v>2346</v>
      </c>
      <c r="D693" t="s">
        <v>327</v>
      </c>
      <c r="E693">
        <v>1</v>
      </c>
      <c r="F693" t="s">
        <v>253</v>
      </c>
      <c r="G693" t="s">
        <v>72</v>
      </c>
      <c r="H693">
        <v>42</v>
      </c>
      <c r="I693" t="s">
        <v>201</v>
      </c>
      <c r="J693" t="s">
        <v>202</v>
      </c>
      <c r="K693">
        <v>158</v>
      </c>
      <c r="L693">
        <v>283385.09490000003</v>
      </c>
      <c r="M693">
        <v>3304</v>
      </c>
      <c r="N693">
        <v>4</v>
      </c>
      <c r="O693">
        <v>162</v>
      </c>
      <c r="P693">
        <v>975</v>
      </c>
      <c r="Q693">
        <v>1157</v>
      </c>
      <c r="R693">
        <v>888</v>
      </c>
      <c r="S693">
        <v>118</v>
      </c>
      <c r="T693">
        <v>1.210654E-3</v>
      </c>
      <c r="U693">
        <v>4.9031476999999997E-2</v>
      </c>
      <c r="V693">
        <v>0.29509685200000002</v>
      </c>
      <c r="W693">
        <v>0.35018159799999998</v>
      </c>
      <c r="X693">
        <v>0.26876513299999999</v>
      </c>
      <c r="Y693">
        <v>3.5714285999999998E-2</v>
      </c>
      <c r="Z693">
        <v>0</v>
      </c>
      <c r="AA693">
        <v>53</v>
      </c>
      <c r="AB693">
        <v>192</v>
      </c>
      <c r="AC693">
        <v>790</v>
      </c>
      <c r="AD693">
        <v>667</v>
      </c>
      <c r="AE693">
        <v>462</v>
      </c>
      <c r="AF693">
        <v>401</v>
      </c>
      <c r="AG693">
        <v>401</v>
      </c>
      <c r="AH693">
        <v>338</v>
      </c>
      <c r="AI693">
        <v>0</v>
      </c>
      <c r="AJ693">
        <v>1.6041162000000001E-2</v>
      </c>
      <c r="AK693">
        <v>5.8111379999999997E-2</v>
      </c>
      <c r="AL693">
        <v>0.23910411600000001</v>
      </c>
      <c r="AM693">
        <v>0.20187651300000001</v>
      </c>
      <c r="AN693">
        <v>0.13983050799999999</v>
      </c>
      <c r="AO693">
        <v>0.121368039</v>
      </c>
      <c r="AP693">
        <v>0.121368039</v>
      </c>
      <c r="AQ693">
        <v>0.102300242</v>
      </c>
      <c r="AR693">
        <v>8354</v>
      </c>
      <c r="AS693">
        <v>701</v>
      </c>
      <c r="AT693">
        <v>372</v>
      </c>
      <c r="AU693">
        <v>213</v>
      </c>
      <c r="AV693">
        <v>577</v>
      </c>
      <c r="AW693">
        <v>138</v>
      </c>
      <c r="AX693">
        <v>251</v>
      </c>
      <c r="AY693">
        <v>181</v>
      </c>
      <c r="AZ693">
        <v>482</v>
      </c>
      <c r="BA693">
        <v>650</v>
      </c>
      <c r="BB693">
        <v>2330</v>
      </c>
      <c r="BC693">
        <v>1703</v>
      </c>
      <c r="BD693">
        <v>276</v>
      </c>
      <c r="BE693">
        <v>322</v>
      </c>
      <c r="BF693">
        <v>135</v>
      </c>
      <c r="BG693">
        <v>17</v>
      </c>
      <c r="BH693">
        <v>6</v>
      </c>
      <c r="BI693">
        <v>32.9</v>
      </c>
      <c r="BJ693">
        <v>34</v>
      </c>
      <c r="BK693">
        <v>8.3911897999999999E-2</v>
      </c>
      <c r="BL693">
        <v>4.4529566999999999E-2</v>
      </c>
      <c r="BM693">
        <v>2.5496768E-2</v>
      </c>
      <c r="BN693">
        <v>6.9068710000000005E-2</v>
      </c>
      <c r="BO693">
        <v>1.6519032999999999E-2</v>
      </c>
      <c r="BP693">
        <v>3.0045486999999999E-2</v>
      </c>
      <c r="BQ693">
        <v>2.1666267999999999E-2</v>
      </c>
      <c r="BR693">
        <v>5.7696912000000003E-2</v>
      </c>
      <c r="BS693">
        <v>7.7807038999999995E-2</v>
      </c>
      <c r="BT693">
        <v>0.27890830700000002</v>
      </c>
      <c r="BU693">
        <v>0.203854441</v>
      </c>
      <c r="BV693">
        <v>3.3038065999999998E-2</v>
      </c>
      <c r="BW693">
        <v>3.8544410000000001E-2</v>
      </c>
      <c r="BX693">
        <v>1.6159923E-2</v>
      </c>
      <c r="BY693">
        <v>2.0349529999999999E-3</v>
      </c>
      <c r="BZ693">
        <v>7.1821899999999998E-4</v>
      </c>
      <c r="CA693">
        <v>45</v>
      </c>
      <c r="CB693">
        <v>27</v>
      </c>
      <c r="CC693">
        <v>20</v>
      </c>
      <c r="CD693">
        <v>0.12658227799999999</v>
      </c>
      <c r="CE693">
        <v>0.28481012700000002</v>
      </c>
      <c r="CF693">
        <v>0.170886076</v>
      </c>
      <c r="CG693" t="s">
        <v>159</v>
      </c>
      <c r="CH693" t="s">
        <v>2110</v>
      </c>
      <c r="CI693" t="s">
        <v>2111</v>
      </c>
      <c r="CJ693" t="s">
        <v>167</v>
      </c>
      <c r="CK693" t="s">
        <v>2102</v>
      </c>
      <c r="CL693" t="s">
        <v>2112</v>
      </c>
    </row>
    <row r="694" spans="1:90">
      <c r="A694" s="1">
        <v>43976</v>
      </c>
      <c r="B694" t="s">
        <v>1801</v>
      </c>
      <c r="C694">
        <v>1549</v>
      </c>
      <c r="D694" t="s">
        <v>1076</v>
      </c>
      <c r="E694">
        <v>1</v>
      </c>
      <c r="F694" t="s">
        <v>253</v>
      </c>
      <c r="G694" t="s">
        <v>137</v>
      </c>
      <c r="H694">
        <v>32</v>
      </c>
      <c r="I694" t="s">
        <v>228</v>
      </c>
      <c r="J694" t="s">
        <v>212</v>
      </c>
      <c r="K694">
        <v>197</v>
      </c>
      <c r="L694">
        <v>758011.24369999999</v>
      </c>
      <c r="M694">
        <v>3673</v>
      </c>
      <c r="N694">
        <v>2</v>
      </c>
      <c r="O694">
        <v>202</v>
      </c>
      <c r="P694">
        <v>587</v>
      </c>
      <c r="Q694">
        <v>1193</v>
      </c>
      <c r="R694">
        <v>1145</v>
      </c>
      <c r="S694">
        <v>544</v>
      </c>
      <c r="T694">
        <v>5.4451399999999996E-4</v>
      </c>
      <c r="U694">
        <v>5.4995915999999999E-2</v>
      </c>
      <c r="V694">
        <v>0.159814865</v>
      </c>
      <c r="W694">
        <v>0.32480261399999999</v>
      </c>
      <c r="X694">
        <v>0.311734277</v>
      </c>
      <c r="Y694">
        <v>0.148107814</v>
      </c>
      <c r="Z694">
        <v>14</v>
      </c>
      <c r="AA694">
        <v>26</v>
      </c>
      <c r="AB694">
        <v>200</v>
      </c>
      <c r="AC694">
        <v>416</v>
      </c>
      <c r="AD694">
        <v>519</v>
      </c>
      <c r="AE694">
        <v>643</v>
      </c>
      <c r="AF694">
        <v>595</v>
      </c>
      <c r="AG694">
        <v>504</v>
      </c>
      <c r="AH694">
        <v>756</v>
      </c>
      <c r="AI694">
        <v>3.8115979999999998E-3</v>
      </c>
      <c r="AJ694">
        <v>7.0786820000000002E-3</v>
      </c>
      <c r="AK694">
        <v>5.4451402000000003E-2</v>
      </c>
      <c r="AL694">
        <v>0.113258916</v>
      </c>
      <c r="AM694">
        <v>0.141301389</v>
      </c>
      <c r="AN694">
        <v>0.175061258</v>
      </c>
      <c r="AO694">
        <v>0.16199292100000001</v>
      </c>
      <c r="AP694">
        <v>0.137217533</v>
      </c>
      <c r="AQ694">
        <v>0.20582629999999999</v>
      </c>
      <c r="AR694">
        <v>9577</v>
      </c>
      <c r="AS694">
        <v>621</v>
      </c>
      <c r="AT694">
        <v>410</v>
      </c>
      <c r="AU694">
        <v>256</v>
      </c>
      <c r="AV694">
        <v>695</v>
      </c>
      <c r="AW694">
        <v>114</v>
      </c>
      <c r="AX694">
        <v>270</v>
      </c>
      <c r="AY694">
        <v>178</v>
      </c>
      <c r="AZ694">
        <v>338</v>
      </c>
      <c r="BA694">
        <v>292</v>
      </c>
      <c r="BB694">
        <v>1827</v>
      </c>
      <c r="BC694">
        <v>2125</v>
      </c>
      <c r="BD694">
        <v>598</v>
      </c>
      <c r="BE694">
        <v>859</v>
      </c>
      <c r="BF694">
        <v>657</v>
      </c>
      <c r="BG694">
        <v>225</v>
      </c>
      <c r="BH694">
        <v>112</v>
      </c>
      <c r="BI694">
        <v>41.4</v>
      </c>
      <c r="BJ694">
        <v>43</v>
      </c>
      <c r="BK694">
        <v>6.4842853000000006E-2</v>
      </c>
      <c r="BL694">
        <v>4.2810900999999998E-2</v>
      </c>
      <c r="BM694">
        <v>2.6730708999999998E-2</v>
      </c>
      <c r="BN694">
        <v>7.2569698000000002E-2</v>
      </c>
      <c r="BO694">
        <v>1.1903519E-2</v>
      </c>
      <c r="BP694">
        <v>2.8192544999999999E-2</v>
      </c>
      <c r="BQ694">
        <v>1.8586195999999999E-2</v>
      </c>
      <c r="BR694">
        <v>3.5292889000000001E-2</v>
      </c>
      <c r="BS694">
        <v>3.0489715000000001E-2</v>
      </c>
      <c r="BT694">
        <v>0.19076955200000001</v>
      </c>
      <c r="BU694">
        <v>0.22188576800000001</v>
      </c>
      <c r="BV694">
        <v>6.2441266000000002E-2</v>
      </c>
      <c r="BW694">
        <v>8.9694059000000007E-2</v>
      </c>
      <c r="BX694">
        <v>6.8601859000000001E-2</v>
      </c>
      <c r="BY694">
        <v>2.3493786999999999E-2</v>
      </c>
      <c r="BZ694">
        <v>1.1694685E-2</v>
      </c>
      <c r="CA694">
        <v>79</v>
      </c>
      <c r="CB694">
        <v>44</v>
      </c>
      <c r="CC694">
        <v>36</v>
      </c>
      <c r="CD694">
        <v>0.18274111700000001</v>
      </c>
      <c r="CE694">
        <v>0.401015228</v>
      </c>
      <c r="CF694">
        <v>0.223350254</v>
      </c>
      <c r="CG694" t="s">
        <v>163</v>
      </c>
      <c r="CH694" t="s">
        <v>2099</v>
      </c>
      <c r="CI694" t="s">
        <v>2104</v>
      </c>
      <c r="CJ694" t="s">
        <v>2101</v>
      </c>
      <c r="CK694" t="s">
        <v>2105</v>
      </c>
      <c r="CL694" t="s">
        <v>2103</v>
      </c>
    </row>
    <row r="695" spans="1:90">
      <c r="A695" s="1">
        <v>43952</v>
      </c>
      <c r="B695" t="s">
        <v>1802</v>
      </c>
      <c r="C695">
        <v>5422</v>
      </c>
      <c r="D695" t="s">
        <v>895</v>
      </c>
      <c r="E695">
        <v>4</v>
      </c>
      <c r="F695" t="s">
        <v>255</v>
      </c>
      <c r="G695" t="s">
        <v>148</v>
      </c>
      <c r="H695">
        <v>20</v>
      </c>
      <c r="I695" t="s">
        <v>228</v>
      </c>
      <c r="J695" t="s">
        <v>224</v>
      </c>
      <c r="K695">
        <v>84</v>
      </c>
      <c r="L695">
        <v>1643600.845</v>
      </c>
      <c r="M695">
        <v>1452</v>
      </c>
      <c r="N695">
        <v>4</v>
      </c>
      <c r="O695">
        <v>164</v>
      </c>
      <c r="P695">
        <v>163</v>
      </c>
      <c r="Q695">
        <v>291</v>
      </c>
      <c r="R695">
        <v>298</v>
      </c>
      <c r="S695">
        <v>532</v>
      </c>
      <c r="T695">
        <v>2.7548210000000002E-3</v>
      </c>
      <c r="U695">
        <v>0.11294765800000001</v>
      </c>
      <c r="V695">
        <v>0.11225895299999999</v>
      </c>
      <c r="W695">
        <v>0.200413223</v>
      </c>
      <c r="X695">
        <v>0.20523416</v>
      </c>
      <c r="Y695">
        <v>0.36639118500000001</v>
      </c>
      <c r="Z695">
        <v>6</v>
      </c>
      <c r="AA695">
        <v>32</v>
      </c>
      <c r="AB695">
        <v>124</v>
      </c>
      <c r="AC695">
        <v>117</v>
      </c>
      <c r="AD695">
        <v>128</v>
      </c>
      <c r="AE695">
        <v>157</v>
      </c>
      <c r="AF695">
        <v>125</v>
      </c>
      <c r="AG695">
        <v>130</v>
      </c>
      <c r="AH695">
        <v>633</v>
      </c>
      <c r="AI695">
        <v>4.1322310000000001E-3</v>
      </c>
      <c r="AJ695">
        <v>2.2038566999999998E-2</v>
      </c>
      <c r="AK695">
        <v>8.5399449000000002E-2</v>
      </c>
      <c r="AL695">
        <v>8.0578512000000005E-2</v>
      </c>
      <c r="AM695">
        <v>8.8154270000000007E-2</v>
      </c>
      <c r="AN695">
        <v>0.10812672199999999</v>
      </c>
      <c r="AO695">
        <v>8.6088154E-2</v>
      </c>
      <c r="AP695">
        <v>8.9531680000000002E-2</v>
      </c>
      <c r="AQ695">
        <v>0.43595041299999998</v>
      </c>
      <c r="AR695">
        <v>3921</v>
      </c>
      <c r="AS695">
        <v>208</v>
      </c>
      <c r="AT695">
        <v>169</v>
      </c>
      <c r="AU695">
        <v>113</v>
      </c>
      <c r="AV695">
        <v>293</v>
      </c>
      <c r="AW695">
        <v>65</v>
      </c>
      <c r="AX695">
        <v>98</v>
      </c>
      <c r="AY695">
        <v>79</v>
      </c>
      <c r="AZ695">
        <v>165</v>
      </c>
      <c r="BA695">
        <v>146</v>
      </c>
      <c r="BB695">
        <v>684</v>
      </c>
      <c r="BC695">
        <v>937</v>
      </c>
      <c r="BD695">
        <v>236</v>
      </c>
      <c r="BE695">
        <v>314</v>
      </c>
      <c r="BF695">
        <v>227</v>
      </c>
      <c r="BG695">
        <v>122</v>
      </c>
      <c r="BH695">
        <v>65</v>
      </c>
      <c r="BI695">
        <v>41.5</v>
      </c>
      <c r="BJ695">
        <v>43</v>
      </c>
      <c r="BK695">
        <v>5.3047692E-2</v>
      </c>
      <c r="BL695">
        <v>4.3101250000000001E-2</v>
      </c>
      <c r="BM695">
        <v>2.8819179E-2</v>
      </c>
      <c r="BN695">
        <v>7.4725835000000004E-2</v>
      </c>
      <c r="BO695">
        <v>1.6577404E-2</v>
      </c>
      <c r="BP695">
        <v>2.4993623999999999E-2</v>
      </c>
      <c r="BQ695">
        <v>2.0147920999999999E-2</v>
      </c>
      <c r="BR695">
        <v>4.2081102000000002E-2</v>
      </c>
      <c r="BS695">
        <v>3.7235399000000002E-2</v>
      </c>
      <c r="BT695">
        <v>0.174445295</v>
      </c>
      <c r="BU695">
        <v>0.23896965100000001</v>
      </c>
      <c r="BV695">
        <v>6.0188726999999997E-2</v>
      </c>
      <c r="BW695">
        <v>8.0081611999999996E-2</v>
      </c>
      <c r="BX695">
        <v>5.7893395E-2</v>
      </c>
      <c r="BY695">
        <v>3.1114512E-2</v>
      </c>
      <c r="BZ695">
        <v>1.6577404E-2</v>
      </c>
      <c r="CA695">
        <v>39</v>
      </c>
      <c r="CB695">
        <v>11</v>
      </c>
      <c r="CC695">
        <v>9</v>
      </c>
      <c r="CD695">
        <v>0.10714285699999999</v>
      </c>
      <c r="CE695">
        <v>0.46428571400000002</v>
      </c>
      <c r="CF695">
        <v>0.13095238100000001</v>
      </c>
      <c r="CG695" t="s">
        <v>164</v>
      </c>
      <c r="CH695" t="s">
        <v>2108</v>
      </c>
      <c r="CI695" t="s">
        <v>2104</v>
      </c>
      <c r="CJ695" t="s">
        <v>2101</v>
      </c>
      <c r="CK695" t="s">
        <v>2105</v>
      </c>
      <c r="CL695" t="s">
        <v>2109</v>
      </c>
    </row>
    <row r="696" spans="1:90">
      <c r="A696" s="1">
        <v>43975</v>
      </c>
      <c r="B696" t="s">
        <v>1803</v>
      </c>
      <c r="C696">
        <v>1765</v>
      </c>
      <c r="D696" t="s">
        <v>487</v>
      </c>
      <c r="E696">
        <v>1</v>
      </c>
      <c r="F696" t="s">
        <v>253</v>
      </c>
      <c r="G696" t="s">
        <v>84</v>
      </c>
      <c r="H696">
        <v>35</v>
      </c>
      <c r="I696" t="s">
        <v>201</v>
      </c>
      <c r="J696" t="s">
        <v>177</v>
      </c>
      <c r="K696">
        <v>230</v>
      </c>
      <c r="L696">
        <v>251266.69570000001</v>
      </c>
      <c r="M696">
        <v>4956</v>
      </c>
      <c r="N696">
        <v>10</v>
      </c>
      <c r="O696">
        <v>492</v>
      </c>
      <c r="P696">
        <v>1332</v>
      </c>
      <c r="Q696">
        <v>2504</v>
      </c>
      <c r="R696">
        <v>517</v>
      </c>
      <c r="S696">
        <v>101</v>
      </c>
      <c r="T696">
        <v>2.0177559999999999E-3</v>
      </c>
      <c r="U696">
        <v>9.9273607999999999E-2</v>
      </c>
      <c r="V696">
        <v>0.26876513299999999</v>
      </c>
      <c r="W696">
        <v>0.50524616600000005</v>
      </c>
      <c r="X696">
        <v>0.104317998</v>
      </c>
      <c r="Y696">
        <v>2.0379338E-2</v>
      </c>
      <c r="Z696">
        <v>14</v>
      </c>
      <c r="AA696">
        <v>118</v>
      </c>
      <c r="AB696">
        <v>489</v>
      </c>
      <c r="AC696">
        <v>946</v>
      </c>
      <c r="AD696">
        <v>1403</v>
      </c>
      <c r="AE696">
        <v>1205</v>
      </c>
      <c r="AF696">
        <v>502</v>
      </c>
      <c r="AG696">
        <v>182</v>
      </c>
      <c r="AH696">
        <v>97</v>
      </c>
      <c r="AI696">
        <v>2.8248589999999999E-3</v>
      </c>
      <c r="AJ696">
        <v>2.3809523999999999E-2</v>
      </c>
      <c r="AK696">
        <v>9.8668280999999997E-2</v>
      </c>
      <c r="AL696">
        <v>0.19087974199999999</v>
      </c>
      <c r="AM696">
        <v>0.28309120300000001</v>
      </c>
      <c r="AN696">
        <v>0.243139629</v>
      </c>
      <c r="AO696">
        <v>0.10129136399999999</v>
      </c>
      <c r="AP696">
        <v>3.6723164000000003E-2</v>
      </c>
      <c r="AQ696">
        <v>1.9572236E-2</v>
      </c>
      <c r="AR696">
        <v>11524</v>
      </c>
      <c r="AS696">
        <v>726</v>
      </c>
      <c r="AT696">
        <v>361</v>
      </c>
      <c r="AU696">
        <v>243</v>
      </c>
      <c r="AV696">
        <v>668</v>
      </c>
      <c r="AW696">
        <v>156</v>
      </c>
      <c r="AX696">
        <v>285</v>
      </c>
      <c r="AY696">
        <v>279</v>
      </c>
      <c r="AZ696">
        <v>758</v>
      </c>
      <c r="BA696">
        <v>762</v>
      </c>
      <c r="BB696">
        <v>2113</v>
      </c>
      <c r="BC696">
        <v>2262</v>
      </c>
      <c r="BD696">
        <v>712</v>
      </c>
      <c r="BE696">
        <v>1091</v>
      </c>
      <c r="BF696">
        <v>750</v>
      </c>
      <c r="BG696">
        <v>238</v>
      </c>
      <c r="BH696">
        <v>120</v>
      </c>
      <c r="BI696">
        <v>40.799999999999997</v>
      </c>
      <c r="BJ696">
        <v>41</v>
      </c>
      <c r="BK696">
        <v>6.2998958999999993E-2</v>
      </c>
      <c r="BL696">
        <v>3.1325928000000003E-2</v>
      </c>
      <c r="BM696">
        <v>2.1086428000000001E-2</v>
      </c>
      <c r="BN696">
        <v>5.7965983999999998E-2</v>
      </c>
      <c r="BO696">
        <v>1.3536965999999999E-2</v>
      </c>
      <c r="BP696">
        <v>2.4730996000000002E-2</v>
      </c>
      <c r="BQ696">
        <v>2.4210344000000002E-2</v>
      </c>
      <c r="BR696">
        <v>6.5775771999999996E-2</v>
      </c>
      <c r="BS696">
        <v>6.6122873999999998E-2</v>
      </c>
      <c r="BT696">
        <v>0.18335647299999999</v>
      </c>
      <c r="BU696">
        <v>0.19628601200000001</v>
      </c>
      <c r="BV696">
        <v>6.1784103E-2</v>
      </c>
      <c r="BW696">
        <v>9.4671988999999998E-2</v>
      </c>
      <c r="BX696">
        <v>6.5081569000000006E-2</v>
      </c>
      <c r="BY696">
        <v>2.0652551000000002E-2</v>
      </c>
      <c r="BZ696">
        <v>1.0413051E-2</v>
      </c>
      <c r="CA696">
        <v>18</v>
      </c>
      <c r="CB696">
        <v>102</v>
      </c>
      <c r="CC696">
        <v>31</v>
      </c>
      <c r="CD696">
        <v>0.134782609</v>
      </c>
      <c r="CE696">
        <v>7.8260869999999996E-2</v>
      </c>
      <c r="CF696">
        <v>0.44347826099999998</v>
      </c>
      <c r="CG696" t="s">
        <v>157</v>
      </c>
      <c r="CH696" t="s">
        <v>2108</v>
      </c>
      <c r="CI696" t="s">
        <v>2100</v>
      </c>
      <c r="CJ696" t="s">
        <v>2101</v>
      </c>
      <c r="CK696" t="s">
        <v>2102</v>
      </c>
      <c r="CL696" t="s">
        <v>2109</v>
      </c>
    </row>
    <row r="697" spans="1:90">
      <c r="A697" s="1">
        <v>43976</v>
      </c>
      <c r="B697" t="s">
        <v>1804</v>
      </c>
      <c r="C697">
        <v>6825</v>
      </c>
      <c r="D697" t="s">
        <v>277</v>
      </c>
      <c r="E697">
        <v>1</v>
      </c>
      <c r="F697" t="s">
        <v>255</v>
      </c>
      <c r="G697" t="s">
        <v>86</v>
      </c>
      <c r="H697">
        <v>31</v>
      </c>
      <c r="I697" t="s">
        <v>201</v>
      </c>
      <c r="J697" t="s">
        <v>191</v>
      </c>
      <c r="K697">
        <v>155</v>
      </c>
      <c r="L697">
        <v>257069.76130000001</v>
      </c>
      <c r="M697">
        <v>2662</v>
      </c>
      <c r="N697">
        <v>2</v>
      </c>
      <c r="O697">
        <v>63</v>
      </c>
      <c r="P697">
        <v>798</v>
      </c>
      <c r="Q697">
        <v>1337</v>
      </c>
      <c r="R697">
        <v>392</v>
      </c>
      <c r="S697">
        <v>70</v>
      </c>
      <c r="T697">
        <v>7.5131500000000001E-4</v>
      </c>
      <c r="U697">
        <v>2.3666415999999999E-2</v>
      </c>
      <c r="V697">
        <v>0.299774606</v>
      </c>
      <c r="W697">
        <v>0.50225394400000001</v>
      </c>
      <c r="X697">
        <v>0.14725770099999999</v>
      </c>
      <c r="Y697">
        <v>2.6296018000000001E-2</v>
      </c>
      <c r="Z697">
        <v>1</v>
      </c>
      <c r="AA697">
        <v>8</v>
      </c>
      <c r="AB697">
        <v>65</v>
      </c>
      <c r="AC697">
        <v>497</v>
      </c>
      <c r="AD697">
        <v>857</v>
      </c>
      <c r="AE697">
        <v>620</v>
      </c>
      <c r="AF697">
        <v>322</v>
      </c>
      <c r="AG697">
        <v>166</v>
      </c>
      <c r="AH697">
        <v>126</v>
      </c>
      <c r="AI697">
        <v>3.75657E-4</v>
      </c>
      <c r="AJ697">
        <v>3.0052590000000001E-3</v>
      </c>
      <c r="AK697">
        <v>2.4417731000000002E-2</v>
      </c>
      <c r="AL697">
        <v>0.18670172800000001</v>
      </c>
      <c r="AM697">
        <v>0.32193839200000002</v>
      </c>
      <c r="AN697">
        <v>0.232907588</v>
      </c>
      <c r="AO697">
        <v>0.120961683</v>
      </c>
      <c r="AP697">
        <v>6.2359128E-2</v>
      </c>
      <c r="AQ697">
        <v>4.7332831999999998E-2</v>
      </c>
      <c r="AR697">
        <v>5971</v>
      </c>
      <c r="AS697">
        <v>307</v>
      </c>
      <c r="AT697">
        <v>216</v>
      </c>
      <c r="AU697">
        <v>128</v>
      </c>
      <c r="AV697">
        <v>304</v>
      </c>
      <c r="AW697">
        <v>65</v>
      </c>
      <c r="AX697">
        <v>139</v>
      </c>
      <c r="AY697">
        <v>109</v>
      </c>
      <c r="AZ697">
        <v>234</v>
      </c>
      <c r="BA697">
        <v>256</v>
      </c>
      <c r="BB697">
        <v>900</v>
      </c>
      <c r="BC697">
        <v>1130</v>
      </c>
      <c r="BD697">
        <v>534</v>
      </c>
      <c r="BE697">
        <v>906</v>
      </c>
      <c r="BF697">
        <v>546</v>
      </c>
      <c r="BG697">
        <v>140</v>
      </c>
      <c r="BH697">
        <v>57</v>
      </c>
      <c r="BI697">
        <v>45.7</v>
      </c>
      <c r="BJ697">
        <v>49</v>
      </c>
      <c r="BK697">
        <v>5.1415173000000002E-2</v>
      </c>
      <c r="BL697">
        <v>3.6174844999999997E-2</v>
      </c>
      <c r="BM697">
        <v>2.1436944999999999E-2</v>
      </c>
      <c r="BN697">
        <v>5.0912745000000002E-2</v>
      </c>
      <c r="BO697">
        <v>1.0885949000000001E-2</v>
      </c>
      <c r="BP697">
        <v>2.3279182999999998E-2</v>
      </c>
      <c r="BQ697">
        <v>1.8254899000000002E-2</v>
      </c>
      <c r="BR697">
        <v>3.9189415999999998E-2</v>
      </c>
      <c r="BS697">
        <v>4.2873889999999998E-2</v>
      </c>
      <c r="BT697">
        <v>0.150728521</v>
      </c>
      <c r="BU697">
        <v>0.18924803200000001</v>
      </c>
      <c r="BV697">
        <v>8.9432256000000002E-2</v>
      </c>
      <c r="BW697">
        <v>0.151733378</v>
      </c>
      <c r="BX697">
        <v>9.1441969999999997E-2</v>
      </c>
      <c r="BY697">
        <v>2.3446659000000002E-2</v>
      </c>
      <c r="BZ697">
        <v>9.5461399999999998E-3</v>
      </c>
      <c r="CA697">
        <v>58</v>
      </c>
      <c r="CB697">
        <v>31</v>
      </c>
      <c r="CC697">
        <v>6</v>
      </c>
      <c r="CD697">
        <v>3.8709676999999998E-2</v>
      </c>
      <c r="CE697">
        <v>0.37419354799999999</v>
      </c>
      <c r="CF697">
        <v>0.2</v>
      </c>
      <c r="CG697" t="s">
        <v>162</v>
      </c>
      <c r="CH697" t="s">
        <v>2113</v>
      </c>
      <c r="CI697" t="s">
        <v>2111</v>
      </c>
      <c r="CJ697" t="s">
        <v>2114</v>
      </c>
      <c r="CK697" t="s">
        <v>2105</v>
      </c>
      <c r="CL697" t="s">
        <v>2112</v>
      </c>
    </row>
    <row r="698" spans="1:90">
      <c r="B698" t="s">
        <v>1805</v>
      </c>
      <c r="C698">
        <v>2342</v>
      </c>
      <c r="D698" t="s">
        <v>662</v>
      </c>
      <c r="E698">
        <v>1</v>
      </c>
      <c r="F698" t="s">
        <v>253</v>
      </c>
      <c r="G698" t="s">
        <v>48</v>
      </c>
      <c r="H698">
        <v>19</v>
      </c>
      <c r="I698" t="s">
        <v>201</v>
      </c>
      <c r="J698" t="s">
        <v>183</v>
      </c>
      <c r="K698">
        <v>150</v>
      </c>
      <c r="L698">
        <v>429637.03330000001</v>
      </c>
      <c r="M698">
        <v>2528</v>
      </c>
      <c r="N698">
        <v>1</v>
      </c>
      <c r="O698">
        <v>122</v>
      </c>
      <c r="P698">
        <v>448</v>
      </c>
      <c r="Q698">
        <v>864</v>
      </c>
      <c r="R698">
        <v>898</v>
      </c>
      <c r="S698">
        <v>195</v>
      </c>
      <c r="T698">
        <v>3.9556999999999998E-4</v>
      </c>
      <c r="U698">
        <v>4.8259494E-2</v>
      </c>
      <c r="V698">
        <v>0.17721518999999999</v>
      </c>
      <c r="W698">
        <v>0.341772152</v>
      </c>
      <c r="X698">
        <v>0.35522151899999999</v>
      </c>
      <c r="Y698">
        <v>7.7136075999999998E-2</v>
      </c>
      <c r="Z698">
        <v>2</v>
      </c>
      <c r="AA698">
        <v>6</v>
      </c>
      <c r="AB698">
        <v>123</v>
      </c>
      <c r="AC698">
        <v>279</v>
      </c>
      <c r="AD698">
        <v>402</v>
      </c>
      <c r="AE698">
        <v>461</v>
      </c>
      <c r="AF698">
        <v>448</v>
      </c>
      <c r="AG698">
        <v>418</v>
      </c>
      <c r="AH698">
        <v>389</v>
      </c>
      <c r="AI698">
        <v>7.9113899999999995E-4</v>
      </c>
      <c r="AJ698">
        <v>2.373418E-3</v>
      </c>
      <c r="AK698">
        <v>4.8655062999999998E-2</v>
      </c>
      <c r="AL698">
        <v>0.110363924</v>
      </c>
      <c r="AM698">
        <v>0.159018987</v>
      </c>
      <c r="AN698">
        <v>0.18235759500000001</v>
      </c>
      <c r="AO698">
        <v>0.17721518999999999</v>
      </c>
      <c r="AP698">
        <v>0.165348101</v>
      </c>
      <c r="AQ698">
        <v>0.15387658200000001</v>
      </c>
      <c r="AR698">
        <v>5847</v>
      </c>
      <c r="AS698">
        <v>242</v>
      </c>
      <c r="AT698">
        <v>170</v>
      </c>
      <c r="AU698">
        <v>111</v>
      </c>
      <c r="AV698">
        <v>332</v>
      </c>
      <c r="AW698">
        <v>62</v>
      </c>
      <c r="AX698">
        <v>139</v>
      </c>
      <c r="AY698">
        <v>102</v>
      </c>
      <c r="AZ698">
        <v>188</v>
      </c>
      <c r="BA698">
        <v>151</v>
      </c>
      <c r="BB698">
        <v>909</v>
      </c>
      <c r="BC698">
        <v>1381</v>
      </c>
      <c r="BD698">
        <v>539</v>
      </c>
      <c r="BE698">
        <v>858</v>
      </c>
      <c r="BF698">
        <v>495</v>
      </c>
      <c r="BG698">
        <v>110</v>
      </c>
      <c r="BH698">
        <v>58</v>
      </c>
      <c r="BI698">
        <v>46.7</v>
      </c>
      <c r="BJ698">
        <v>50</v>
      </c>
      <c r="BK698">
        <v>4.1388745999999997E-2</v>
      </c>
      <c r="BL698">
        <v>2.9074738999999999E-2</v>
      </c>
      <c r="BM698">
        <v>1.8984094E-2</v>
      </c>
      <c r="BN698">
        <v>5.6781255000000003E-2</v>
      </c>
      <c r="BO698">
        <v>1.0603728E-2</v>
      </c>
      <c r="BP698">
        <v>2.3772874999999999E-2</v>
      </c>
      <c r="BQ698">
        <v>1.7444844000000001E-2</v>
      </c>
      <c r="BR698">
        <v>3.2153240999999999E-2</v>
      </c>
      <c r="BS698">
        <v>2.5825210000000001E-2</v>
      </c>
      <c r="BT698">
        <v>0.15546434100000001</v>
      </c>
      <c r="BU698">
        <v>0.236189499</v>
      </c>
      <c r="BV698">
        <v>9.2184026000000002E-2</v>
      </c>
      <c r="BW698">
        <v>0.146741919</v>
      </c>
      <c r="BX698">
        <v>8.4658799000000007E-2</v>
      </c>
      <c r="BY698">
        <v>1.8813066999999999E-2</v>
      </c>
      <c r="BZ698">
        <v>9.9196170000000004E-3</v>
      </c>
      <c r="CA698">
        <v>88</v>
      </c>
      <c r="CB698">
        <v>19</v>
      </c>
      <c r="CC698">
        <v>16</v>
      </c>
      <c r="CD698">
        <v>0.10666666700000001</v>
      </c>
      <c r="CE698">
        <v>0.58666666700000003</v>
      </c>
      <c r="CF698">
        <v>0.12666666700000001</v>
      </c>
      <c r="CG698" t="s">
        <v>158</v>
      </c>
      <c r="CH698" t="s">
        <v>2099</v>
      </c>
      <c r="CI698" t="s">
        <v>2100</v>
      </c>
      <c r="CJ698" t="s">
        <v>2101</v>
      </c>
      <c r="CK698" t="s">
        <v>2102</v>
      </c>
      <c r="CL698" t="s">
        <v>2103</v>
      </c>
    </row>
    <row r="699" spans="1:90">
      <c r="A699" s="1">
        <v>43969</v>
      </c>
      <c r="B699" t="s">
        <v>1806</v>
      </c>
      <c r="C699">
        <v>6825</v>
      </c>
      <c r="D699" t="s">
        <v>808</v>
      </c>
      <c r="E699">
        <v>1</v>
      </c>
      <c r="F699" t="s">
        <v>255</v>
      </c>
      <c r="G699" t="s">
        <v>133</v>
      </c>
      <c r="H699">
        <v>35</v>
      </c>
      <c r="I699" t="s">
        <v>228</v>
      </c>
      <c r="J699" t="s">
        <v>213</v>
      </c>
      <c r="K699">
        <v>85</v>
      </c>
      <c r="L699">
        <v>834618.64709999994</v>
      </c>
      <c r="M699">
        <v>1257</v>
      </c>
      <c r="N699">
        <v>2</v>
      </c>
      <c r="O699">
        <v>119</v>
      </c>
      <c r="P699">
        <v>330</v>
      </c>
      <c r="Q699">
        <v>518</v>
      </c>
      <c r="R699">
        <v>206</v>
      </c>
      <c r="S699">
        <v>82</v>
      </c>
      <c r="T699">
        <v>1.5910900000000001E-3</v>
      </c>
      <c r="U699">
        <v>9.4669849E-2</v>
      </c>
      <c r="V699">
        <v>0.26252983299999999</v>
      </c>
      <c r="W699">
        <v>0.412092283</v>
      </c>
      <c r="X699">
        <v>0.163882259</v>
      </c>
      <c r="Y699">
        <v>6.5234686E-2</v>
      </c>
      <c r="Z699">
        <v>6</v>
      </c>
      <c r="AA699">
        <v>21</v>
      </c>
      <c r="AB699">
        <v>115</v>
      </c>
      <c r="AC699">
        <v>253</v>
      </c>
      <c r="AD699">
        <v>322</v>
      </c>
      <c r="AE699">
        <v>229</v>
      </c>
      <c r="AF699">
        <v>131</v>
      </c>
      <c r="AG699">
        <v>77</v>
      </c>
      <c r="AH699">
        <v>103</v>
      </c>
      <c r="AI699">
        <v>4.7732699999999996E-3</v>
      </c>
      <c r="AJ699">
        <v>1.6706444000000001E-2</v>
      </c>
      <c r="AK699">
        <v>9.1487668999999994E-2</v>
      </c>
      <c r="AL699">
        <v>0.20127287199999999</v>
      </c>
      <c r="AM699">
        <v>0.25616547299999998</v>
      </c>
      <c r="AN699">
        <v>0.18217979300000001</v>
      </c>
      <c r="AO699">
        <v>0.10421638799999999</v>
      </c>
      <c r="AP699">
        <v>6.1256960999999999E-2</v>
      </c>
      <c r="AQ699">
        <v>8.1941130000000001E-2</v>
      </c>
      <c r="AR699">
        <v>3111</v>
      </c>
      <c r="AS699">
        <v>215</v>
      </c>
      <c r="AT699">
        <v>117</v>
      </c>
      <c r="AU699">
        <v>78</v>
      </c>
      <c r="AV699">
        <v>190</v>
      </c>
      <c r="AW699">
        <v>32</v>
      </c>
      <c r="AX699">
        <v>64</v>
      </c>
      <c r="AY699">
        <v>71</v>
      </c>
      <c r="AZ699">
        <v>171</v>
      </c>
      <c r="BA699">
        <v>199</v>
      </c>
      <c r="BB699">
        <v>670</v>
      </c>
      <c r="BC699">
        <v>631</v>
      </c>
      <c r="BD699">
        <v>175</v>
      </c>
      <c r="BE699">
        <v>235</v>
      </c>
      <c r="BF699">
        <v>185</v>
      </c>
      <c r="BG699">
        <v>47</v>
      </c>
      <c r="BH699">
        <v>31</v>
      </c>
      <c r="BI699">
        <v>39.4</v>
      </c>
      <c r="BJ699">
        <v>39</v>
      </c>
      <c r="BK699">
        <v>6.9109611000000001E-2</v>
      </c>
      <c r="BL699">
        <v>3.7608485999999997E-2</v>
      </c>
      <c r="BM699">
        <v>2.5072324E-2</v>
      </c>
      <c r="BN699">
        <v>6.107361E-2</v>
      </c>
      <c r="BO699">
        <v>1.0286082E-2</v>
      </c>
      <c r="BP699">
        <v>2.0572163000000001E-2</v>
      </c>
      <c r="BQ699">
        <v>2.2822243999999998E-2</v>
      </c>
      <c r="BR699">
        <v>5.4966249000000002E-2</v>
      </c>
      <c r="BS699">
        <v>6.396657E-2</v>
      </c>
      <c r="BT699">
        <v>0.215364834</v>
      </c>
      <c r="BU699">
        <v>0.20282867199999999</v>
      </c>
      <c r="BV699">
        <v>5.6252008999999999E-2</v>
      </c>
      <c r="BW699">
        <v>7.5538411999999999E-2</v>
      </c>
      <c r="BX699">
        <v>5.9466409999999997E-2</v>
      </c>
      <c r="BY699">
        <v>1.5107682000000001E-2</v>
      </c>
      <c r="BZ699">
        <v>9.9646419999999993E-3</v>
      </c>
      <c r="CA699">
        <v>17</v>
      </c>
      <c r="CB699">
        <v>12</v>
      </c>
      <c r="CC699">
        <v>21</v>
      </c>
      <c r="CD699">
        <v>0.24705882400000001</v>
      </c>
      <c r="CE699">
        <v>0.2</v>
      </c>
      <c r="CF699">
        <v>0.141176471</v>
      </c>
      <c r="CG699" t="s">
        <v>162</v>
      </c>
      <c r="CH699" t="s">
        <v>2113</v>
      </c>
      <c r="CI699" t="s">
        <v>2111</v>
      </c>
      <c r="CJ699" t="s">
        <v>2114</v>
      </c>
      <c r="CK699" t="s">
        <v>2105</v>
      </c>
      <c r="CL699" t="s">
        <v>2112</v>
      </c>
    </row>
    <row r="700" spans="1:90">
      <c r="A700" s="1">
        <v>43976</v>
      </c>
      <c r="B700" t="s">
        <v>1807</v>
      </c>
      <c r="C700">
        <v>5422</v>
      </c>
      <c r="D700" t="s">
        <v>700</v>
      </c>
      <c r="E700">
        <v>2</v>
      </c>
      <c r="F700" t="s">
        <v>255</v>
      </c>
      <c r="G700" t="s">
        <v>131</v>
      </c>
      <c r="H700">
        <v>27</v>
      </c>
      <c r="I700" t="s">
        <v>201</v>
      </c>
      <c r="J700" t="s">
        <v>205</v>
      </c>
      <c r="K700">
        <v>130</v>
      </c>
      <c r="L700">
        <v>531445.74620000005</v>
      </c>
      <c r="M700">
        <v>2544</v>
      </c>
      <c r="N700">
        <v>1</v>
      </c>
      <c r="O700">
        <v>164</v>
      </c>
      <c r="P700">
        <v>343</v>
      </c>
      <c r="Q700">
        <v>1330</v>
      </c>
      <c r="R700">
        <v>544</v>
      </c>
      <c r="S700">
        <v>162</v>
      </c>
      <c r="T700">
        <v>3.93082E-4</v>
      </c>
      <c r="U700">
        <v>6.4465409000000001E-2</v>
      </c>
      <c r="V700">
        <v>0.13482704400000001</v>
      </c>
      <c r="W700">
        <v>0.52279874199999998</v>
      </c>
      <c r="X700">
        <v>0.213836478</v>
      </c>
      <c r="Y700">
        <v>6.3679244999999995E-2</v>
      </c>
      <c r="Z700">
        <v>6</v>
      </c>
      <c r="AA700">
        <v>25</v>
      </c>
      <c r="AB700">
        <v>138</v>
      </c>
      <c r="AC700">
        <v>229</v>
      </c>
      <c r="AD700">
        <v>544</v>
      </c>
      <c r="AE700">
        <v>659</v>
      </c>
      <c r="AF700">
        <v>412</v>
      </c>
      <c r="AG700">
        <v>261</v>
      </c>
      <c r="AH700">
        <v>270</v>
      </c>
      <c r="AI700">
        <v>2.3584909999999999E-3</v>
      </c>
      <c r="AJ700">
        <v>9.8270440000000001E-3</v>
      </c>
      <c r="AK700">
        <v>5.4245282999999998E-2</v>
      </c>
      <c r="AL700">
        <v>9.0015723000000006E-2</v>
      </c>
      <c r="AM700">
        <v>0.213836478</v>
      </c>
      <c r="AN700">
        <v>0.259040881</v>
      </c>
      <c r="AO700">
        <v>0.16194968600000001</v>
      </c>
      <c r="AP700">
        <v>0.10259434000000001</v>
      </c>
      <c r="AQ700">
        <v>0.10613207500000001</v>
      </c>
      <c r="AR700">
        <v>6242</v>
      </c>
      <c r="AS700">
        <v>303</v>
      </c>
      <c r="AT700">
        <v>171</v>
      </c>
      <c r="AU700">
        <v>130</v>
      </c>
      <c r="AV700">
        <v>431</v>
      </c>
      <c r="AW700">
        <v>103</v>
      </c>
      <c r="AX700">
        <v>180</v>
      </c>
      <c r="AY700">
        <v>139</v>
      </c>
      <c r="AZ700">
        <v>255</v>
      </c>
      <c r="BA700">
        <v>174</v>
      </c>
      <c r="BB700">
        <v>1001</v>
      </c>
      <c r="BC700">
        <v>1346</v>
      </c>
      <c r="BD700">
        <v>394</v>
      </c>
      <c r="BE700">
        <v>809</v>
      </c>
      <c r="BF700">
        <v>597</v>
      </c>
      <c r="BG700">
        <v>138</v>
      </c>
      <c r="BH700">
        <v>71</v>
      </c>
      <c r="BI700">
        <v>44.7</v>
      </c>
      <c r="BJ700">
        <v>47</v>
      </c>
      <c r="BK700">
        <v>4.8542134000000001E-2</v>
      </c>
      <c r="BL700">
        <v>2.7395065999999999E-2</v>
      </c>
      <c r="BM700">
        <v>2.0826658000000001E-2</v>
      </c>
      <c r="BN700">
        <v>6.9048382000000005E-2</v>
      </c>
      <c r="BO700">
        <v>1.6501121000000001E-2</v>
      </c>
      <c r="BP700">
        <v>2.8836911E-2</v>
      </c>
      <c r="BQ700">
        <v>2.2268504000000001E-2</v>
      </c>
      <c r="BR700">
        <v>4.0852290999999999E-2</v>
      </c>
      <c r="BS700">
        <v>2.7875680999999999E-2</v>
      </c>
      <c r="BT700">
        <v>0.16036526800000001</v>
      </c>
      <c r="BU700">
        <v>0.21563601399999999</v>
      </c>
      <c r="BV700">
        <v>6.3120794999999993E-2</v>
      </c>
      <c r="BW700">
        <v>0.129605896</v>
      </c>
      <c r="BX700">
        <v>9.5642422000000005E-2</v>
      </c>
      <c r="BY700">
        <v>2.2108299000000001E-2</v>
      </c>
      <c r="BZ700">
        <v>1.1374558999999999E-2</v>
      </c>
      <c r="CA700">
        <v>33</v>
      </c>
      <c r="CB700">
        <v>41</v>
      </c>
      <c r="CC700">
        <v>2</v>
      </c>
      <c r="CD700">
        <v>1.5384615000000001E-2</v>
      </c>
      <c r="CE700">
        <v>0.25384615399999999</v>
      </c>
      <c r="CF700">
        <v>0.31538461499999998</v>
      </c>
      <c r="CG700" t="s">
        <v>164</v>
      </c>
      <c r="CH700" t="s">
        <v>2108</v>
      </c>
      <c r="CI700" t="s">
        <v>2104</v>
      </c>
      <c r="CJ700" t="s">
        <v>2101</v>
      </c>
      <c r="CK700" t="s">
        <v>2105</v>
      </c>
      <c r="CL700" t="s">
        <v>2109</v>
      </c>
    </row>
    <row r="701" spans="1:90">
      <c r="A701" s="1">
        <v>43974</v>
      </c>
      <c r="B701" t="s">
        <v>1808</v>
      </c>
      <c r="C701">
        <v>2342</v>
      </c>
      <c r="D701" t="s">
        <v>846</v>
      </c>
      <c r="E701">
        <v>1</v>
      </c>
      <c r="F701" t="s">
        <v>255</v>
      </c>
      <c r="G701" t="s">
        <v>101</v>
      </c>
      <c r="H701">
        <v>38</v>
      </c>
      <c r="I701" t="s">
        <v>228</v>
      </c>
      <c r="J701" t="s">
        <v>219</v>
      </c>
      <c r="K701">
        <v>129</v>
      </c>
      <c r="L701">
        <v>495496.74420000002</v>
      </c>
      <c r="M701">
        <v>2558</v>
      </c>
      <c r="N701">
        <v>6</v>
      </c>
      <c r="O701">
        <v>435</v>
      </c>
      <c r="P701">
        <v>885</v>
      </c>
      <c r="Q701">
        <v>532</v>
      </c>
      <c r="R701">
        <v>489</v>
      </c>
      <c r="S701">
        <v>211</v>
      </c>
      <c r="T701">
        <v>2.3455820000000001E-3</v>
      </c>
      <c r="U701">
        <v>0.17005472999999999</v>
      </c>
      <c r="V701">
        <v>0.34597341700000001</v>
      </c>
      <c r="W701">
        <v>0.20797498</v>
      </c>
      <c r="X701">
        <v>0.19116497299999999</v>
      </c>
      <c r="Y701">
        <v>8.2486317000000003E-2</v>
      </c>
      <c r="Z701">
        <v>22</v>
      </c>
      <c r="AA701">
        <v>114</v>
      </c>
      <c r="AB701">
        <v>398</v>
      </c>
      <c r="AC701">
        <v>593</v>
      </c>
      <c r="AD701">
        <v>361</v>
      </c>
      <c r="AE701">
        <v>308</v>
      </c>
      <c r="AF701">
        <v>287</v>
      </c>
      <c r="AG701">
        <v>195</v>
      </c>
      <c r="AH701">
        <v>280</v>
      </c>
      <c r="AI701">
        <v>8.6004689999999995E-3</v>
      </c>
      <c r="AJ701">
        <v>4.4566067000000001E-2</v>
      </c>
      <c r="AK701">
        <v>0.15559030500000001</v>
      </c>
      <c r="AL701">
        <v>0.231821736</v>
      </c>
      <c r="AM701">
        <v>0.14112588000000001</v>
      </c>
      <c r="AN701">
        <v>0.12040656800000001</v>
      </c>
      <c r="AO701">
        <v>0.112197029</v>
      </c>
      <c r="AP701">
        <v>7.6231431000000002E-2</v>
      </c>
      <c r="AQ701">
        <v>0.10946051599999999</v>
      </c>
      <c r="AR701">
        <v>6145</v>
      </c>
      <c r="AS701">
        <v>357</v>
      </c>
      <c r="AT701">
        <v>188</v>
      </c>
      <c r="AU701">
        <v>124</v>
      </c>
      <c r="AV701">
        <v>354</v>
      </c>
      <c r="AW701">
        <v>93</v>
      </c>
      <c r="AX701">
        <v>259</v>
      </c>
      <c r="AY701">
        <v>189</v>
      </c>
      <c r="AZ701">
        <v>387</v>
      </c>
      <c r="BA701">
        <v>468</v>
      </c>
      <c r="BB701">
        <v>1273</v>
      </c>
      <c r="BC701">
        <v>1058</v>
      </c>
      <c r="BD701">
        <v>350</v>
      </c>
      <c r="BE701">
        <v>477</v>
      </c>
      <c r="BF701">
        <v>359</v>
      </c>
      <c r="BG701">
        <v>116</v>
      </c>
      <c r="BH701">
        <v>93</v>
      </c>
      <c r="BI701">
        <v>39.200000000000003</v>
      </c>
      <c r="BJ701">
        <v>37</v>
      </c>
      <c r="BK701">
        <v>5.8096013000000002E-2</v>
      </c>
      <c r="BL701">
        <v>3.0593979E-2</v>
      </c>
      <c r="BM701">
        <v>2.0179006999999999E-2</v>
      </c>
      <c r="BN701">
        <v>5.7607811000000002E-2</v>
      </c>
      <c r="BO701">
        <v>1.5134254999999999E-2</v>
      </c>
      <c r="BP701">
        <v>4.2148088E-2</v>
      </c>
      <c r="BQ701">
        <v>3.0756713000000001E-2</v>
      </c>
      <c r="BR701">
        <v>6.2978031000000004E-2</v>
      </c>
      <c r="BS701">
        <v>7.6159479000000002E-2</v>
      </c>
      <c r="BT701">
        <v>0.207160293</v>
      </c>
      <c r="BU701">
        <v>0.17217249800000001</v>
      </c>
      <c r="BV701">
        <v>5.6956875999999997E-2</v>
      </c>
      <c r="BW701">
        <v>7.7624084999999995E-2</v>
      </c>
      <c r="BX701">
        <v>5.8421480999999997E-2</v>
      </c>
      <c r="BY701">
        <v>1.8877135999999999E-2</v>
      </c>
      <c r="BZ701">
        <v>1.5134254999999999E-2</v>
      </c>
      <c r="CA701">
        <v>17</v>
      </c>
      <c r="CB701">
        <v>32</v>
      </c>
      <c r="CC701">
        <v>34</v>
      </c>
      <c r="CD701">
        <v>0.263565891</v>
      </c>
      <c r="CE701">
        <v>0.13178294600000001</v>
      </c>
      <c r="CF701">
        <v>0.248062016</v>
      </c>
      <c r="CG701" t="s">
        <v>158</v>
      </c>
      <c r="CH701" t="s">
        <v>2099</v>
      </c>
      <c r="CI701" t="s">
        <v>2100</v>
      </c>
      <c r="CJ701" t="s">
        <v>2101</v>
      </c>
      <c r="CK701" t="s">
        <v>2102</v>
      </c>
      <c r="CL701" t="s">
        <v>2103</v>
      </c>
    </row>
    <row r="702" spans="1:90">
      <c r="A702" s="1">
        <v>43970</v>
      </c>
      <c r="B702" t="s">
        <v>1809</v>
      </c>
      <c r="C702">
        <v>5422</v>
      </c>
      <c r="D702" t="s">
        <v>1034</v>
      </c>
      <c r="E702">
        <v>2</v>
      </c>
      <c r="F702" t="s">
        <v>255</v>
      </c>
      <c r="G702" t="s">
        <v>142</v>
      </c>
      <c r="H702">
        <v>37</v>
      </c>
      <c r="I702" t="s">
        <v>228</v>
      </c>
      <c r="J702" t="s">
        <v>214</v>
      </c>
      <c r="K702">
        <v>200</v>
      </c>
      <c r="L702">
        <v>868286.78</v>
      </c>
      <c r="M702">
        <v>2881</v>
      </c>
      <c r="N702">
        <v>4</v>
      </c>
      <c r="O702">
        <v>346</v>
      </c>
      <c r="P702">
        <v>499</v>
      </c>
      <c r="Q702">
        <v>960</v>
      </c>
      <c r="R702">
        <v>572</v>
      </c>
      <c r="S702">
        <v>500</v>
      </c>
      <c r="T702">
        <v>1.3884069999999999E-3</v>
      </c>
      <c r="U702">
        <v>0.12009718799999999</v>
      </c>
      <c r="V702">
        <v>0.17320374899999999</v>
      </c>
      <c r="W702">
        <v>0.33321763300000001</v>
      </c>
      <c r="X702">
        <v>0.19854217299999999</v>
      </c>
      <c r="Y702">
        <v>0.17355085000000001</v>
      </c>
      <c r="Z702">
        <v>9</v>
      </c>
      <c r="AA702">
        <v>88</v>
      </c>
      <c r="AB702">
        <v>260</v>
      </c>
      <c r="AC702">
        <v>318</v>
      </c>
      <c r="AD702">
        <v>474</v>
      </c>
      <c r="AE702">
        <v>512</v>
      </c>
      <c r="AF702">
        <v>340</v>
      </c>
      <c r="AG702">
        <v>254</v>
      </c>
      <c r="AH702">
        <v>626</v>
      </c>
      <c r="AI702">
        <v>3.1239150000000001E-3</v>
      </c>
      <c r="AJ702">
        <v>3.0544950000000001E-2</v>
      </c>
      <c r="AK702">
        <v>9.0246441999999996E-2</v>
      </c>
      <c r="AL702">
        <v>0.110378341</v>
      </c>
      <c r="AM702">
        <v>0.16452620600000001</v>
      </c>
      <c r="AN702">
        <v>0.177716071</v>
      </c>
      <c r="AO702">
        <v>0.11801457799999999</v>
      </c>
      <c r="AP702">
        <v>8.8163831999999998E-2</v>
      </c>
      <c r="AQ702">
        <v>0.21728566499999999</v>
      </c>
      <c r="AR702">
        <v>7083</v>
      </c>
      <c r="AS702">
        <v>507</v>
      </c>
      <c r="AT702">
        <v>283</v>
      </c>
      <c r="AU702">
        <v>198</v>
      </c>
      <c r="AV702">
        <v>406</v>
      </c>
      <c r="AW702">
        <v>81</v>
      </c>
      <c r="AX702">
        <v>190</v>
      </c>
      <c r="AY702">
        <v>132</v>
      </c>
      <c r="AZ702">
        <v>257</v>
      </c>
      <c r="BA702">
        <v>294</v>
      </c>
      <c r="BB702">
        <v>1596</v>
      </c>
      <c r="BC702">
        <v>1485</v>
      </c>
      <c r="BD702">
        <v>411</v>
      </c>
      <c r="BE702">
        <v>594</v>
      </c>
      <c r="BF702">
        <v>410</v>
      </c>
      <c r="BG702">
        <v>159</v>
      </c>
      <c r="BH702">
        <v>80</v>
      </c>
      <c r="BI702">
        <v>40.4</v>
      </c>
      <c r="BJ702">
        <v>41</v>
      </c>
      <c r="BK702">
        <v>7.1579839000000006E-2</v>
      </c>
      <c r="BL702">
        <v>3.9954821000000001E-2</v>
      </c>
      <c r="BM702">
        <v>2.7954257E-2</v>
      </c>
      <c r="BN702">
        <v>5.7320344000000002E-2</v>
      </c>
      <c r="BO702">
        <v>1.1435832E-2</v>
      </c>
      <c r="BP702">
        <v>2.6824792E-2</v>
      </c>
      <c r="BQ702">
        <v>1.8636171E-2</v>
      </c>
      <c r="BR702">
        <v>3.628406E-2</v>
      </c>
      <c r="BS702">
        <v>4.1507835999999999E-2</v>
      </c>
      <c r="BT702">
        <v>0.22532825100000001</v>
      </c>
      <c r="BU702">
        <v>0.20965692499999999</v>
      </c>
      <c r="BV702">
        <v>5.8026260000000003E-2</v>
      </c>
      <c r="BW702">
        <v>8.3862770000000003E-2</v>
      </c>
      <c r="BX702">
        <v>5.7885077E-2</v>
      </c>
      <c r="BY702">
        <v>2.2448115000000001E-2</v>
      </c>
      <c r="BZ702">
        <v>1.1294649E-2</v>
      </c>
      <c r="CA702">
        <v>62</v>
      </c>
      <c r="CB702">
        <v>61</v>
      </c>
      <c r="CC702">
        <v>32</v>
      </c>
      <c r="CD702">
        <v>0.16</v>
      </c>
      <c r="CE702">
        <v>0.31</v>
      </c>
      <c r="CF702">
        <v>0.30499999999999999</v>
      </c>
      <c r="CG702" t="s">
        <v>164</v>
      </c>
      <c r="CH702" t="s">
        <v>2108</v>
      </c>
      <c r="CI702" t="s">
        <v>2104</v>
      </c>
      <c r="CJ702" t="s">
        <v>2101</v>
      </c>
      <c r="CK702" t="s">
        <v>2105</v>
      </c>
      <c r="CL702" t="s">
        <v>2109</v>
      </c>
    </row>
    <row r="703" spans="1:90">
      <c r="A703" s="1">
        <v>43977</v>
      </c>
      <c r="B703" t="s">
        <v>1810</v>
      </c>
      <c r="C703">
        <v>2346</v>
      </c>
      <c r="D703" t="s">
        <v>399</v>
      </c>
      <c r="E703">
        <v>1</v>
      </c>
      <c r="F703" t="s">
        <v>253</v>
      </c>
      <c r="G703" t="s">
        <v>111</v>
      </c>
      <c r="H703">
        <v>40</v>
      </c>
      <c r="I703" t="s">
        <v>201</v>
      </c>
      <c r="J703" t="s">
        <v>198</v>
      </c>
      <c r="K703">
        <v>80</v>
      </c>
      <c r="L703">
        <v>262495.8125</v>
      </c>
      <c r="M703">
        <v>1478</v>
      </c>
      <c r="N703">
        <v>3</v>
      </c>
      <c r="O703">
        <v>69</v>
      </c>
      <c r="P703">
        <v>441</v>
      </c>
      <c r="Q703">
        <v>615</v>
      </c>
      <c r="R703">
        <v>316</v>
      </c>
      <c r="S703">
        <v>34</v>
      </c>
      <c r="T703">
        <v>2.0297700000000002E-3</v>
      </c>
      <c r="U703">
        <v>4.6684708999999998E-2</v>
      </c>
      <c r="V703">
        <v>0.29837618399999999</v>
      </c>
      <c r="W703">
        <v>0.41610284199999997</v>
      </c>
      <c r="X703">
        <v>0.21380243600000001</v>
      </c>
      <c r="Y703">
        <v>2.300406E-2</v>
      </c>
      <c r="Z703">
        <v>2</v>
      </c>
      <c r="AA703">
        <v>25</v>
      </c>
      <c r="AB703">
        <v>59</v>
      </c>
      <c r="AC703">
        <v>303</v>
      </c>
      <c r="AD703">
        <v>378</v>
      </c>
      <c r="AE703">
        <v>315</v>
      </c>
      <c r="AF703">
        <v>202</v>
      </c>
      <c r="AG703">
        <v>127</v>
      </c>
      <c r="AH703">
        <v>67</v>
      </c>
      <c r="AI703">
        <v>1.3531800000000001E-3</v>
      </c>
      <c r="AJ703">
        <v>1.6914749999999999E-2</v>
      </c>
      <c r="AK703">
        <v>3.9918809E-2</v>
      </c>
      <c r="AL703">
        <v>0.20500676600000001</v>
      </c>
      <c r="AM703">
        <v>0.25575101500000003</v>
      </c>
      <c r="AN703">
        <v>0.21312584600000001</v>
      </c>
      <c r="AO703">
        <v>0.136671177</v>
      </c>
      <c r="AP703">
        <v>8.5926928E-2</v>
      </c>
      <c r="AQ703">
        <v>4.5331529000000002E-2</v>
      </c>
      <c r="AR703">
        <v>3666</v>
      </c>
      <c r="AS703">
        <v>227</v>
      </c>
      <c r="AT703">
        <v>128</v>
      </c>
      <c r="AU703">
        <v>83</v>
      </c>
      <c r="AV703">
        <v>250</v>
      </c>
      <c r="AW703">
        <v>41</v>
      </c>
      <c r="AX703">
        <v>100</v>
      </c>
      <c r="AY703">
        <v>82</v>
      </c>
      <c r="AZ703">
        <v>218</v>
      </c>
      <c r="BA703">
        <v>219</v>
      </c>
      <c r="BB703">
        <v>793</v>
      </c>
      <c r="BC703">
        <v>883</v>
      </c>
      <c r="BD703">
        <v>227</v>
      </c>
      <c r="BE703">
        <v>258</v>
      </c>
      <c r="BF703">
        <v>125</v>
      </c>
      <c r="BG703">
        <v>20</v>
      </c>
      <c r="BH703">
        <v>12</v>
      </c>
      <c r="BI703">
        <v>38</v>
      </c>
      <c r="BJ703">
        <v>40</v>
      </c>
      <c r="BK703">
        <v>6.1920349E-2</v>
      </c>
      <c r="BL703">
        <v>3.4915439E-2</v>
      </c>
      <c r="BM703">
        <v>2.2640480000000001E-2</v>
      </c>
      <c r="BN703">
        <v>6.8194217000000001E-2</v>
      </c>
      <c r="BO703">
        <v>1.1183851999999999E-2</v>
      </c>
      <c r="BP703">
        <v>2.7277686999999998E-2</v>
      </c>
      <c r="BQ703">
        <v>2.2367702999999999E-2</v>
      </c>
      <c r="BR703">
        <v>5.9465357000000003E-2</v>
      </c>
      <c r="BS703">
        <v>5.9738133999999998E-2</v>
      </c>
      <c r="BT703">
        <v>0.216312057</v>
      </c>
      <c r="BU703">
        <v>0.24086197500000001</v>
      </c>
      <c r="BV703">
        <v>6.1920349E-2</v>
      </c>
      <c r="BW703">
        <v>7.0376432000000003E-2</v>
      </c>
      <c r="BX703">
        <v>3.4097109E-2</v>
      </c>
      <c r="BY703">
        <v>5.4555369999999999E-3</v>
      </c>
      <c r="BZ703">
        <v>3.273322E-3</v>
      </c>
      <c r="CA703">
        <v>18</v>
      </c>
      <c r="CB703">
        <v>28</v>
      </c>
      <c r="CC703">
        <v>5</v>
      </c>
      <c r="CD703">
        <v>6.25E-2</v>
      </c>
      <c r="CE703">
        <v>0.22500000000000001</v>
      </c>
      <c r="CF703">
        <v>0.35</v>
      </c>
      <c r="CG703" t="s">
        <v>159</v>
      </c>
      <c r="CH703" t="s">
        <v>2110</v>
      </c>
      <c r="CI703" t="s">
        <v>2111</v>
      </c>
      <c r="CJ703" t="s">
        <v>167</v>
      </c>
      <c r="CK703" t="s">
        <v>2102</v>
      </c>
      <c r="CL703" t="s">
        <v>2112</v>
      </c>
    </row>
    <row r="704" spans="1:90">
      <c r="A704" s="1">
        <v>43962</v>
      </c>
      <c r="B704" t="s">
        <v>1811</v>
      </c>
      <c r="C704">
        <v>1765</v>
      </c>
      <c r="D704" t="s">
        <v>541</v>
      </c>
      <c r="E704">
        <v>1</v>
      </c>
      <c r="F704" t="s">
        <v>253</v>
      </c>
      <c r="G704" t="s">
        <v>106</v>
      </c>
      <c r="H704">
        <v>24</v>
      </c>
      <c r="I704" t="s">
        <v>201</v>
      </c>
      <c r="J704" t="s">
        <v>187</v>
      </c>
      <c r="K704">
        <v>229</v>
      </c>
      <c r="L704">
        <v>286127.72489999997</v>
      </c>
      <c r="M704">
        <v>3652</v>
      </c>
      <c r="N704">
        <v>3</v>
      </c>
      <c r="O704">
        <v>164</v>
      </c>
      <c r="P704">
        <v>806</v>
      </c>
      <c r="Q704">
        <v>1626</v>
      </c>
      <c r="R704">
        <v>894</v>
      </c>
      <c r="S704">
        <v>159</v>
      </c>
      <c r="T704">
        <v>8.21468E-4</v>
      </c>
      <c r="U704">
        <v>4.49069E-2</v>
      </c>
      <c r="V704">
        <v>0.22070098599999999</v>
      </c>
      <c r="W704">
        <v>0.44523548699999999</v>
      </c>
      <c r="X704">
        <v>0.24479737100000001</v>
      </c>
      <c r="Y704">
        <v>4.3537788000000001E-2</v>
      </c>
      <c r="Z704">
        <v>3</v>
      </c>
      <c r="AA704">
        <v>36</v>
      </c>
      <c r="AB704">
        <v>139</v>
      </c>
      <c r="AC704">
        <v>472</v>
      </c>
      <c r="AD704">
        <v>821</v>
      </c>
      <c r="AE704">
        <v>837</v>
      </c>
      <c r="AF704">
        <v>604</v>
      </c>
      <c r="AG704">
        <v>402</v>
      </c>
      <c r="AH704">
        <v>338</v>
      </c>
      <c r="AI704">
        <v>8.21468E-4</v>
      </c>
      <c r="AJ704">
        <v>9.857612E-3</v>
      </c>
      <c r="AK704">
        <v>3.8061336000000001E-2</v>
      </c>
      <c r="AL704">
        <v>0.12924425</v>
      </c>
      <c r="AM704">
        <v>0.224808324</v>
      </c>
      <c r="AN704">
        <v>0.229189485</v>
      </c>
      <c r="AO704">
        <v>0.16538882799999999</v>
      </c>
      <c r="AP704">
        <v>0.11007667</v>
      </c>
      <c r="AQ704">
        <v>9.2552025999999996E-2</v>
      </c>
      <c r="AR704">
        <v>8525</v>
      </c>
      <c r="AS704">
        <v>376</v>
      </c>
      <c r="AT704">
        <v>270</v>
      </c>
      <c r="AU704">
        <v>180</v>
      </c>
      <c r="AV704">
        <v>464</v>
      </c>
      <c r="AW704">
        <v>106</v>
      </c>
      <c r="AX704">
        <v>177</v>
      </c>
      <c r="AY704">
        <v>174</v>
      </c>
      <c r="AZ704">
        <v>372</v>
      </c>
      <c r="BA704">
        <v>346</v>
      </c>
      <c r="BB704">
        <v>1540</v>
      </c>
      <c r="BC704">
        <v>1934</v>
      </c>
      <c r="BD704">
        <v>751</v>
      </c>
      <c r="BE704">
        <v>1039</v>
      </c>
      <c r="BF704">
        <v>585</v>
      </c>
      <c r="BG704">
        <v>156</v>
      </c>
      <c r="BH704">
        <v>55</v>
      </c>
      <c r="BI704">
        <v>44.2</v>
      </c>
      <c r="BJ704">
        <v>46</v>
      </c>
      <c r="BK704">
        <v>4.4105572000000003E-2</v>
      </c>
      <c r="BL704">
        <v>3.1671553999999998E-2</v>
      </c>
      <c r="BM704">
        <v>2.111437E-2</v>
      </c>
      <c r="BN704">
        <v>5.4428152E-2</v>
      </c>
      <c r="BO704">
        <v>1.2434018E-2</v>
      </c>
      <c r="BP704">
        <v>2.0762462999999998E-2</v>
      </c>
      <c r="BQ704">
        <v>2.0410556999999999E-2</v>
      </c>
      <c r="BR704">
        <v>4.3636363999999997E-2</v>
      </c>
      <c r="BS704">
        <v>4.0586509999999999E-2</v>
      </c>
      <c r="BT704">
        <v>0.180645161</v>
      </c>
      <c r="BU704">
        <v>0.22686217</v>
      </c>
      <c r="BV704">
        <v>8.8093842000000006E-2</v>
      </c>
      <c r="BW704">
        <v>0.121876833</v>
      </c>
      <c r="BX704">
        <v>6.8621700999999993E-2</v>
      </c>
      <c r="BY704">
        <v>1.8299119999999999E-2</v>
      </c>
      <c r="BZ704">
        <v>6.4516130000000001E-3</v>
      </c>
      <c r="CA704">
        <v>104</v>
      </c>
      <c r="CB704">
        <v>68</v>
      </c>
      <c r="CC704">
        <v>12</v>
      </c>
      <c r="CD704">
        <v>5.2401746999999999E-2</v>
      </c>
      <c r="CE704">
        <v>0.45414847200000003</v>
      </c>
      <c r="CF704">
        <v>0.29694323099999997</v>
      </c>
      <c r="CG704" t="s">
        <v>157</v>
      </c>
      <c r="CH704" t="s">
        <v>2108</v>
      </c>
      <c r="CI704" t="s">
        <v>2100</v>
      </c>
      <c r="CJ704" t="s">
        <v>2101</v>
      </c>
      <c r="CK704" t="s">
        <v>2102</v>
      </c>
      <c r="CL704" t="s">
        <v>2109</v>
      </c>
    </row>
    <row r="705" spans="1:90">
      <c r="A705" s="1">
        <v>43961</v>
      </c>
      <c r="B705" t="s">
        <v>1812</v>
      </c>
      <c r="C705">
        <v>5422</v>
      </c>
      <c r="D705" t="s">
        <v>886</v>
      </c>
      <c r="E705">
        <v>3</v>
      </c>
      <c r="F705" t="s">
        <v>253</v>
      </c>
      <c r="G705" t="s">
        <v>132</v>
      </c>
      <c r="H705">
        <v>33</v>
      </c>
      <c r="I705" t="s">
        <v>228</v>
      </c>
      <c r="J705" t="s">
        <v>215</v>
      </c>
      <c r="K705">
        <v>201</v>
      </c>
      <c r="L705">
        <v>644495.22389999998</v>
      </c>
      <c r="M705">
        <v>3206</v>
      </c>
      <c r="N705">
        <v>5</v>
      </c>
      <c r="O705">
        <v>591</v>
      </c>
      <c r="P705">
        <v>928</v>
      </c>
      <c r="Q705">
        <v>867</v>
      </c>
      <c r="R705">
        <v>481</v>
      </c>
      <c r="S705">
        <v>334</v>
      </c>
      <c r="T705">
        <v>1.559576E-3</v>
      </c>
      <c r="U705">
        <v>0.184341859</v>
      </c>
      <c r="V705">
        <v>0.28945726799999999</v>
      </c>
      <c r="W705">
        <v>0.27043044300000002</v>
      </c>
      <c r="X705">
        <v>0.15003119200000001</v>
      </c>
      <c r="Y705">
        <v>0.10417966300000001</v>
      </c>
      <c r="Z705">
        <v>31</v>
      </c>
      <c r="AA705">
        <v>175</v>
      </c>
      <c r="AB705">
        <v>463</v>
      </c>
      <c r="AC705">
        <v>651</v>
      </c>
      <c r="AD705">
        <v>494</v>
      </c>
      <c r="AE705">
        <v>458</v>
      </c>
      <c r="AF705">
        <v>335</v>
      </c>
      <c r="AG705">
        <v>211</v>
      </c>
      <c r="AH705">
        <v>388</v>
      </c>
      <c r="AI705">
        <v>9.66937E-3</v>
      </c>
      <c r="AJ705">
        <v>5.4585152999999997E-2</v>
      </c>
      <c r="AK705">
        <v>0.144416719</v>
      </c>
      <c r="AL705">
        <v>0.203056769</v>
      </c>
      <c r="AM705">
        <v>0.15408608900000001</v>
      </c>
      <c r="AN705">
        <v>0.14285714299999999</v>
      </c>
      <c r="AO705">
        <v>0.104491578</v>
      </c>
      <c r="AP705">
        <v>6.5814099000000001E-2</v>
      </c>
      <c r="AQ705">
        <v>0.121023082</v>
      </c>
      <c r="AR705">
        <v>7147</v>
      </c>
      <c r="AS705">
        <v>519</v>
      </c>
      <c r="AT705">
        <v>264</v>
      </c>
      <c r="AU705">
        <v>178</v>
      </c>
      <c r="AV705">
        <v>389</v>
      </c>
      <c r="AW705">
        <v>69</v>
      </c>
      <c r="AX705">
        <v>151</v>
      </c>
      <c r="AY705">
        <v>96</v>
      </c>
      <c r="AZ705">
        <v>249</v>
      </c>
      <c r="BA705">
        <v>359</v>
      </c>
      <c r="BB705">
        <v>1907</v>
      </c>
      <c r="BC705">
        <v>1437</v>
      </c>
      <c r="BD705">
        <v>353</v>
      </c>
      <c r="BE705">
        <v>543</v>
      </c>
      <c r="BF705">
        <v>398</v>
      </c>
      <c r="BG705">
        <v>162</v>
      </c>
      <c r="BH705">
        <v>73</v>
      </c>
      <c r="BI705">
        <v>39.9</v>
      </c>
      <c r="BJ705">
        <v>39</v>
      </c>
      <c r="BK705">
        <v>7.2617881999999995E-2</v>
      </c>
      <c r="BL705">
        <v>3.6938576000000001E-2</v>
      </c>
      <c r="BM705">
        <v>2.4905554999999999E-2</v>
      </c>
      <c r="BN705">
        <v>5.4428431999999999E-2</v>
      </c>
      <c r="BO705">
        <v>9.6544000000000005E-3</v>
      </c>
      <c r="BP705">
        <v>2.1127745999999999E-2</v>
      </c>
      <c r="BQ705">
        <v>1.3432209000000001E-2</v>
      </c>
      <c r="BR705">
        <v>3.4839793000000001E-2</v>
      </c>
      <c r="BS705">
        <v>5.0230865999999999E-2</v>
      </c>
      <c r="BT705">
        <v>0.26682524099999999</v>
      </c>
      <c r="BU705">
        <v>0.20106338300000001</v>
      </c>
      <c r="BV705">
        <v>4.9391352999999999E-2</v>
      </c>
      <c r="BW705">
        <v>7.5975933999999995E-2</v>
      </c>
      <c r="BX705">
        <v>5.5687700999999999E-2</v>
      </c>
      <c r="BY705">
        <v>2.2666853000000001E-2</v>
      </c>
      <c r="BZ705">
        <v>1.0214076000000001E-2</v>
      </c>
      <c r="CA705">
        <v>37</v>
      </c>
      <c r="CB705">
        <v>33</v>
      </c>
      <c r="CC705">
        <v>58</v>
      </c>
      <c r="CD705">
        <v>0.28855721400000001</v>
      </c>
      <c r="CE705">
        <v>0.18407960200000001</v>
      </c>
      <c r="CF705">
        <v>0.16417910399999999</v>
      </c>
      <c r="CG705" t="s">
        <v>164</v>
      </c>
      <c r="CH705" t="s">
        <v>2108</v>
      </c>
      <c r="CI705" t="s">
        <v>2104</v>
      </c>
      <c r="CJ705" t="s">
        <v>2101</v>
      </c>
      <c r="CK705" t="s">
        <v>2105</v>
      </c>
      <c r="CL705" t="s">
        <v>2109</v>
      </c>
    </row>
    <row r="706" spans="1:90">
      <c r="A706" s="1">
        <v>43953</v>
      </c>
      <c r="B706" t="s">
        <v>1813</v>
      </c>
      <c r="C706">
        <v>1765</v>
      </c>
      <c r="D706" t="s">
        <v>478</v>
      </c>
      <c r="E706">
        <v>2</v>
      </c>
      <c r="F706" t="s">
        <v>255</v>
      </c>
      <c r="G706" t="s">
        <v>108</v>
      </c>
      <c r="H706">
        <v>33</v>
      </c>
      <c r="I706" t="s">
        <v>201</v>
      </c>
      <c r="J706" t="s">
        <v>198</v>
      </c>
      <c r="K706">
        <v>199</v>
      </c>
      <c r="L706">
        <v>270760.17090000003</v>
      </c>
      <c r="M706">
        <v>4339</v>
      </c>
      <c r="N706">
        <v>5</v>
      </c>
      <c r="O706">
        <v>448</v>
      </c>
      <c r="P706">
        <v>1282</v>
      </c>
      <c r="Q706">
        <v>1948</v>
      </c>
      <c r="R706">
        <v>586</v>
      </c>
      <c r="S706">
        <v>70</v>
      </c>
      <c r="T706">
        <v>1.1523390000000001E-3</v>
      </c>
      <c r="U706">
        <v>0.103249597</v>
      </c>
      <c r="V706">
        <v>0.29545978299999998</v>
      </c>
      <c r="W706">
        <v>0.44895137099999999</v>
      </c>
      <c r="X706">
        <v>0.13505416000000001</v>
      </c>
      <c r="Y706">
        <v>1.6132748999999998E-2</v>
      </c>
      <c r="Z706">
        <v>12</v>
      </c>
      <c r="AA706">
        <v>65</v>
      </c>
      <c r="AB706">
        <v>421</v>
      </c>
      <c r="AC706">
        <v>1007</v>
      </c>
      <c r="AD706">
        <v>1105</v>
      </c>
      <c r="AE706">
        <v>932</v>
      </c>
      <c r="AF706">
        <v>418</v>
      </c>
      <c r="AG706">
        <v>247</v>
      </c>
      <c r="AH706">
        <v>132</v>
      </c>
      <c r="AI706">
        <v>2.765614E-3</v>
      </c>
      <c r="AJ706">
        <v>1.498041E-2</v>
      </c>
      <c r="AK706">
        <v>9.7026965000000007E-2</v>
      </c>
      <c r="AL706">
        <v>0.232081125</v>
      </c>
      <c r="AM706">
        <v>0.25466697399999999</v>
      </c>
      <c r="AN706">
        <v>0.214796036</v>
      </c>
      <c r="AO706">
        <v>9.6335561E-2</v>
      </c>
      <c r="AP706">
        <v>5.6925559000000001E-2</v>
      </c>
      <c r="AQ706">
        <v>3.0421756000000001E-2</v>
      </c>
      <c r="AR706">
        <v>10295</v>
      </c>
      <c r="AS706">
        <v>644</v>
      </c>
      <c r="AT706">
        <v>383</v>
      </c>
      <c r="AU706">
        <v>204</v>
      </c>
      <c r="AV706">
        <v>599</v>
      </c>
      <c r="AW706">
        <v>165</v>
      </c>
      <c r="AX706">
        <v>285</v>
      </c>
      <c r="AY706">
        <v>234</v>
      </c>
      <c r="AZ706">
        <v>606</v>
      </c>
      <c r="BA706">
        <v>685</v>
      </c>
      <c r="BB706">
        <v>2225</v>
      </c>
      <c r="BC706">
        <v>2171</v>
      </c>
      <c r="BD706">
        <v>601</v>
      </c>
      <c r="BE706">
        <v>744</v>
      </c>
      <c r="BF706">
        <v>534</v>
      </c>
      <c r="BG706">
        <v>146</v>
      </c>
      <c r="BH706">
        <v>69</v>
      </c>
      <c r="BI706">
        <v>38.9</v>
      </c>
      <c r="BJ706">
        <v>39</v>
      </c>
      <c r="BK706">
        <v>6.2554637999999996E-2</v>
      </c>
      <c r="BL706">
        <v>3.7202525E-2</v>
      </c>
      <c r="BM706">
        <v>1.9815444000000002E-2</v>
      </c>
      <c r="BN706">
        <v>5.8183583999999997E-2</v>
      </c>
      <c r="BO706">
        <v>1.6027197999999999E-2</v>
      </c>
      <c r="BP706">
        <v>2.7683341E-2</v>
      </c>
      <c r="BQ706">
        <v>2.272948E-2</v>
      </c>
      <c r="BR706">
        <v>5.8863525999999999E-2</v>
      </c>
      <c r="BS706">
        <v>6.6537154000000001E-2</v>
      </c>
      <c r="BT706">
        <v>0.216124332</v>
      </c>
      <c r="BU706">
        <v>0.210879068</v>
      </c>
      <c r="BV706">
        <v>5.8377853E-2</v>
      </c>
      <c r="BW706">
        <v>7.2268091000000007E-2</v>
      </c>
      <c r="BX706">
        <v>5.186984E-2</v>
      </c>
      <c r="BY706">
        <v>1.4181642E-2</v>
      </c>
      <c r="BZ706">
        <v>6.7022829999999999E-3</v>
      </c>
      <c r="CA706">
        <v>21</v>
      </c>
      <c r="CB706">
        <v>51</v>
      </c>
      <c r="CC706">
        <v>21</v>
      </c>
      <c r="CD706">
        <v>0.10552763800000001</v>
      </c>
      <c r="CE706">
        <v>0.10552763800000001</v>
      </c>
      <c r="CF706">
        <v>0.25628140700000002</v>
      </c>
      <c r="CG706" t="s">
        <v>157</v>
      </c>
      <c r="CH706" t="s">
        <v>2108</v>
      </c>
      <c r="CI706" t="s">
        <v>2100</v>
      </c>
      <c r="CJ706" t="s">
        <v>2101</v>
      </c>
      <c r="CK706" t="s">
        <v>2102</v>
      </c>
      <c r="CL706" t="s">
        <v>2109</v>
      </c>
    </row>
    <row r="707" spans="1:90">
      <c r="A707" s="1">
        <v>43955</v>
      </c>
      <c r="B707" t="s">
        <v>1814</v>
      </c>
      <c r="C707">
        <v>2346</v>
      </c>
      <c r="D707" t="s">
        <v>382</v>
      </c>
      <c r="E707">
        <v>1</v>
      </c>
      <c r="F707" t="s">
        <v>253</v>
      </c>
      <c r="G707" t="s">
        <v>37</v>
      </c>
      <c r="H707">
        <v>32</v>
      </c>
      <c r="I707" t="s">
        <v>201</v>
      </c>
      <c r="J707" t="s">
        <v>177</v>
      </c>
      <c r="K707">
        <v>274</v>
      </c>
      <c r="L707">
        <v>310272.3431</v>
      </c>
      <c r="M707">
        <v>3517</v>
      </c>
      <c r="N707">
        <v>4</v>
      </c>
      <c r="O707">
        <v>108</v>
      </c>
      <c r="P707">
        <v>431</v>
      </c>
      <c r="Q707">
        <v>2360</v>
      </c>
      <c r="R707">
        <v>506</v>
      </c>
      <c r="S707">
        <v>108</v>
      </c>
      <c r="T707">
        <v>1.1373329999999999E-3</v>
      </c>
      <c r="U707">
        <v>3.0707990000000001E-2</v>
      </c>
      <c r="V707">
        <v>0.12254762600000001</v>
      </c>
      <c r="W707">
        <v>0.67102644300000003</v>
      </c>
      <c r="X707">
        <v>0.14387261900000001</v>
      </c>
      <c r="Y707">
        <v>3.0707990000000001E-2</v>
      </c>
      <c r="Z707">
        <v>3</v>
      </c>
      <c r="AA707">
        <v>22</v>
      </c>
      <c r="AB707">
        <v>104</v>
      </c>
      <c r="AC707">
        <v>295</v>
      </c>
      <c r="AD707">
        <v>1301</v>
      </c>
      <c r="AE707">
        <v>1055</v>
      </c>
      <c r="AF707">
        <v>412</v>
      </c>
      <c r="AG707">
        <v>190</v>
      </c>
      <c r="AH707">
        <v>135</v>
      </c>
      <c r="AI707">
        <v>8.5300000000000003E-4</v>
      </c>
      <c r="AJ707">
        <v>6.2553310000000003E-3</v>
      </c>
      <c r="AK707">
        <v>2.9570657E-2</v>
      </c>
      <c r="AL707">
        <v>8.3878305E-2</v>
      </c>
      <c r="AM707">
        <v>0.36991754300000002</v>
      </c>
      <c r="AN707">
        <v>0.29997156699999999</v>
      </c>
      <c r="AO707">
        <v>0.117145294</v>
      </c>
      <c r="AP707">
        <v>5.4023315000000002E-2</v>
      </c>
      <c r="AQ707">
        <v>3.8384987000000002E-2</v>
      </c>
      <c r="AR707">
        <v>8866</v>
      </c>
      <c r="AS707">
        <v>489</v>
      </c>
      <c r="AT707">
        <v>245</v>
      </c>
      <c r="AU707">
        <v>172</v>
      </c>
      <c r="AV707">
        <v>465</v>
      </c>
      <c r="AW707">
        <v>92</v>
      </c>
      <c r="AX707">
        <v>204</v>
      </c>
      <c r="AY707">
        <v>217</v>
      </c>
      <c r="AZ707">
        <v>528</v>
      </c>
      <c r="BA707">
        <v>582</v>
      </c>
      <c r="BB707">
        <v>1493</v>
      </c>
      <c r="BC707">
        <v>1944</v>
      </c>
      <c r="BD707">
        <v>679</v>
      </c>
      <c r="BE707">
        <v>987</v>
      </c>
      <c r="BF707">
        <v>568</v>
      </c>
      <c r="BG707">
        <v>131</v>
      </c>
      <c r="BH707">
        <v>70</v>
      </c>
      <c r="BI707">
        <v>42.3</v>
      </c>
      <c r="BJ707">
        <v>44</v>
      </c>
      <c r="BK707">
        <v>5.5154522999999997E-2</v>
      </c>
      <c r="BL707">
        <v>2.7633656999999999E-2</v>
      </c>
      <c r="BM707">
        <v>1.9399955E-2</v>
      </c>
      <c r="BN707">
        <v>5.2447552000000001E-2</v>
      </c>
      <c r="BO707">
        <v>1.0376720000000001E-2</v>
      </c>
      <c r="BP707">
        <v>2.3009248999999999E-2</v>
      </c>
      <c r="BQ707">
        <v>2.4475523999999999E-2</v>
      </c>
      <c r="BR707">
        <v>5.9553349999999998E-2</v>
      </c>
      <c r="BS707">
        <v>6.5644033000000004E-2</v>
      </c>
      <c r="BT707">
        <v>0.16839612000000001</v>
      </c>
      <c r="BU707">
        <v>0.219264606</v>
      </c>
      <c r="BV707">
        <v>7.6584706000000002E-2</v>
      </c>
      <c r="BW707">
        <v>0.11132416000000001</v>
      </c>
      <c r="BX707">
        <v>6.4064967E-2</v>
      </c>
      <c r="BY707">
        <v>1.4775547E-2</v>
      </c>
      <c r="BZ707">
        <v>7.8953300000000008E-3</v>
      </c>
      <c r="CA707">
        <v>48</v>
      </c>
      <c r="CB707">
        <v>98</v>
      </c>
      <c r="CC707">
        <v>8</v>
      </c>
      <c r="CD707">
        <v>2.919708E-2</v>
      </c>
      <c r="CE707">
        <v>0.175182482</v>
      </c>
      <c r="CF707">
        <v>0.35766423400000003</v>
      </c>
      <c r="CG707" t="s">
        <v>159</v>
      </c>
      <c r="CH707" t="s">
        <v>2110</v>
      </c>
      <c r="CI707" t="s">
        <v>2111</v>
      </c>
      <c r="CJ707" t="s">
        <v>167</v>
      </c>
      <c r="CK707" t="s">
        <v>2102</v>
      </c>
      <c r="CL707" t="s">
        <v>2112</v>
      </c>
    </row>
    <row r="708" spans="1:90">
      <c r="A708" s="1">
        <v>43971</v>
      </c>
      <c r="B708" t="s">
        <v>1815</v>
      </c>
      <c r="C708">
        <v>7747</v>
      </c>
      <c r="D708" t="s">
        <v>448</v>
      </c>
      <c r="E708">
        <v>2</v>
      </c>
      <c r="F708" t="s">
        <v>255</v>
      </c>
      <c r="G708" t="s">
        <v>96</v>
      </c>
      <c r="H708">
        <v>38</v>
      </c>
      <c r="I708" t="s">
        <v>201</v>
      </c>
      <c r="J708" t="s">
        <v>195</v>
      </c>
      <c r="K708">
        <v>178</v>
      </c>
      <c r="L708">
        <v>301920.70789999998</v>
      </c>
      <c r="M708">
        <v>2975</v>
      </c>
      <c r="N708">
        <v>2</v>
      </c>
      <c r="O708">
        <v>259</v>
      </c>
      <c r="P708">
        <v>717</v>
      </c>
      <c r="Q708">
        <v>987</v>
      </c>
      <c r="R708">
        <v>818</v>
      </c>
      <c r="S708">
        <v>192</v>
      </c>
      <c r="T708">
        <v>6.7226899999999997E-4</v>
      </c>
      <c r="U708">
        <v>8.7058824000000007E-2</v>
      </c>
      <c r="V708">
        <v>0.24100840300000001</v>
      </c>
      <c r="W708">
        <v>0.33176470600000002</v>
      </c>
      <c r="X708">
        <v>0.27495798300000002</v>
      </c>
      <c r="Y708">
        <v>6.4537814999999998E-2</v>
      </c>
      <c r="Z708">
        <v>4</v>
      </c>
      <c r="AA708">
        <v>46</v>
      </c>
      <c r="AB708">
        <v>212</v>
      </c>
      <c r="AC708">
        <v>450</v>
      </c>
      <c r="AD708">
        <v>471</v>
      </c>
      <c r="AE708">
        <v>531</v>
      </c>
      <c r="AF708">
        <v>445</v>
      </c>
      <c r="AG708">
        <v>376</v>
      </c>
      <c r="AH708">
        <v>440</v>
      </c>
      <c r="AI708">
        <v>1.3445379999999999E-3</v>
      </c>
      <c r="AJ708">
        <v>1.5462185E-2</v>
      </c>
      <c r="AK708">
        <v>7.1260504000000002E-2</v>
      </c>
      <c r="AL708">
        <v>0.15126050399999999</v>
      </c>
      <c r="AM708">
        <v>0.15831932800000001</v>
      </c>
      <c r="AN708">
        <v>0.17848739499999999</v>
      </c>
      <c r="AO708">
        <v>0.149579832</v>
      </c>
      <c r="AP708">
        <v>0.12638655500000001</v>
      </c>
      <c r="AQ708">
        <v>0.14789916</v>
      </c>
      <c r="AR708">
        <v>7081</v>
      </c>
      <c r="AS708">
        <v>328</v>
      </c>
      <c r="AT708">
        <v>251</v>
      </c>
      <c r="AU708">
        <v>165</v>
      </c>
      <c r="AV708">
        <v>431</v>
      </c>
      <c r="AW708">
        <v>103</v>
      </c>
      <c r="AX708">
        <v>213</v>
      </c>
      <c r="AY708">
        <v>144</v>
      </c>
      <c r="AZ708">
        <v>275</v>
      </c>
      <c r="BA708">
        <v>255</v>
      </c>
      <c r="BB708">
        <v>1179</v>
      </c>
      <c r="BC708">
        <v>1574</v>
      </c>
      <c r="BD708">
        <v>560</v>
      </c>
      <c r="BE708">
        <v>776</v>
      </c>
      <c r="BF708">
        <v>550</v>
      </c>
      <c r="BG708">
        <v>167</v>
      </c>
      <c r="BH708">
        <v>110</v>
      </c>
      <c r="BI708">
        <v>44.1</v>
      </c>
      <c r="BJ708">
        <v>46</v>
      </c>
      <c r="BK708">
        <v>4.6321141000000003E-2</v>
      </c>
      <c r="BL708">
        <v>3.5446971000000001E-2</v>
      </c>
      <c r="BM708">
        <v>2.3301794000000001E-2</v>
      </c>
      <c r="BN708">
        <v>6.0867109000000003E-2</v>
      </c>
      <c r="BO708">
        <v>1.4545967999999999E-2</v>
      </c>
      <c r="BP708">
        <v>3.0080497000000001E-2</v>
      </c>
      <c r="BQ708">
        <v>2.0336111E-2</v>
      </c>
      <c r="BR708">
        <v>3.8836322999999999E-2</v>
      </c>
      <c r="BS708">
        <v>3.6011862999999998E-2</v>
      </c>
      <c r="BT708">
        <v>0.166501907</v>
      </c>
      <c r="BU708">
        <v>0.22228498799999999</v>
      </c>
      <c r="BV708">
        <v>7.9084874999999999E-2</v>
      </c>
      <c r="BW708">
        <v>0.109589041</v>
      </c>
      <c r="BX708">
        <v>7.7672644999999998E-2</v>
      </c>
      <c r="BY708">
        <v>2.3584239999999999E-2</v>
      </c>
      <c r="BZ708">
        <v>1.5534529E-2</v>
      </c>
      <c r="CA708">
        <v>68</v>
      </c>
      <c r="CB708">
        <v>31</v>
      </c>
      <c r="CC708">
        <v>27</v>
      </c>
      <c r="CD708">
        <v>0.151685393</v>
      </c>
      <c r="CE708">
        <v>0.382022472</v>
      </c>
      <c r="CF708">
        <v>0.17415730300000001</v>
      </c>
      <c r="CG708" t="s">
        <v>160</v>
      </c>
      <c r="CH708" t="s">
        <v>2106</v>
      </c>
      <c r="CI708" t="s">
        <v>2100</v>
      </c>
      <c r="CJ708" t="s">
        <v>2101</v>
      </c>
      <c r="CK708" t="s">
        <v>2102</v>
      </c>
      <c r="CL708" t="s">
        <v>2107</v>
      </c>
    </row>
    <row r="709" spans="1:90">
      <c r="B709" t="s">
        <v>1816</v>
      </c>
      <c r="C709">
        <v>1765</v>
      </c>
      <c r="D709" t="s">
        <v>489</v>
      </c>
      <c r="E709">
        <v>1</v>
      </c>
      <c r="F709" t="s">
        <v>253</v>
      </c>
      <c r="G709" t="s">
        <v>72</v>
      </c>
      <c r="H709">
        <v>21</v>
      </c>
      <c r="I709" t="s">
        <v>201</v>
      </c>
      <c r="J709" t="s">
        <v>202</v>
      </c>
      <c r="K709">
        <v>158</v>
      </c>
      <c r="L709">
        <v>283385.09490000003</v>
      </c>
      <c r="M709">
        <v>3304</v>
      </c>
      <c r="N709">
        <v>4</v>
      </c>
      <c r="O709">
        <v>162</v>
      </c>
      <c r="P709">
        <v>975</v>
      </c>
      <c r="Q709">
        <v>1157</v>
      </c>
      <c r="R709">
        <v>888</v>
      </c>
      <c r="S709">
        <v>118</v>
      </c>
      <c r="T709">
        <v>1.210654E-3</v>
      </c>
      <c r="U709">
        <v>4.9031476999999997E-2</v>
      </c>
      <c r="V709">
        <v>0.29509685200000002</v>
      </c>
      <c r="W709">
        <v>0.35018159799999998</v>
      </c>
      <c r="X709">
        <v>0.26876513299999999</v>
      </c>
      <c r="Y709">
        <v>3.5714285999999998E-2</v>
      </c>
      <c r="Z709">
        <v>0</v>
      </c>
      <c r="AA709">
        <v>53</v>
      </c>
      <c r="AB709">
        <v>192</v>
      </c>
      <c r="AC709">
        <v>790</v>
      </c>
      <c r="AD709">
        <v>667</v>
      </c>
      <c r="AE709">
        <v>462</v>
      </c>
      <c r="AF709">
        <v>401</v>
      </c>
      <c r="AG709">
        <v>401</v>
      </c>
      <c r="AH709">
        <v>338</v>
      </c>
      <c r="AI709">
        <v>0</v>
      </c>
      <c r="AJ709">
        <v>1.6041162000000001E-2</v>
      </c>
      <c r="AK709">
        <v>5.8111379999999997E-2</v>
      </c>
      <c r="AL709">
        <v>0.23910411600000001</v>
      </c>
      <c r="AM709">
        <v>0.20187651300000001</v>
      </c>
      <c r="AN709">
        <v>0.13983050799999999</v>
      </c>
      <c r="AO709">
        <v>0.121368039</v>
      </c>
      <c r="AP709">
        <v>0.121368039</v>
      </c>
      <c r="AQ709">
        <v>0.102300242</v>
      </c>
      <c r="AR709">
        <v>8354</v>
      </c>
      <c r="AS709">
        <v>701</v>
      </c>
      <c r="AT709">
        <v>372</v>
      </c>
      <c r="AU709">
        <v>213</v>
      </c>
      <c r="AV709">
        <v>577</v>
      </c>
      <c r="AW709">
        <v>138</v>
      </c>
      <c r="AX709">
        <v>251</v>
      </c>
      <c r="AY709">
        <v>181</v>
      </c>
      <c r="AZ709">
        <v>482</v>
      </c>
      <c r="BA709">
        <v>650</v>
      </c>
      <c r="BB709">
        <v>2330</v>
      </c>
      <c r="BC709">
        <v>1703</v>
      </c>
      <c r="BD709">
        <v>276</v>
      </c>
      <c r="BE709">
        <v>322</v>
      </c>
      <c r="BF709">
        <v>135</v>
      </c>
      <c r="BG709">
        <v>17</v>
      </c>
      <c r="BH709">
        <v>6</v>
      </c>
      <c r="BI709">
        <v>32.9</v>
      </c>
      <c r="BJ709">
        <v>34</v>
      </c>
      <c r="BK709">
        <v>8.3911897999999999E-2</v>
      </c>
      <c r="BL709">
        <v>4.4529566999999999E-2</v>
      </c>
      <c r="BM709">
        <v>2.5496768E-2</v>
      </c>
      <c r="BN709">
        <v>6.9068710000000005E-2</v>
      </c>
      <c r="BO709">
        <v>1.6519032999999999E-2</v>
      </c>
      <c r="BP709">
        <v>3.0045486999999999E-2</v>
      </c>
      <c r="BQ709">
        <v>2.1666267999999999E-2</v>
      </c>
      <c r="BR709">
        <v>5.7696912000000003E-2</v>
      </c>
      <c r="BS709">
        <v>7.7807038999999995E-2</v>
      </c>
      <c r="BT709">
        <v>0.27890830700000002</v>
      </c>
      <c r="BU709">
        <v>0.203854441</v>
      </c>
      <c r="BV709">
        <v>3.3038065999999998E-2</v>
      </c>
      <c r="BW709">
        <v>3.8544410000000001E-2</v>
      </c>
      <c r="BX709">
        <v>1.6159923E-2</v>
      </c>
      <c r="BY709">
        <v>2.0349529999999999E-3</v>
      </c>
      <c r="BZ709">
        <v>7.1821899999999998E-4</v>
      </c>
      <c r="CA709">
        <v>45</v>
      </c>
      <c r="CB709">
        <v>27</v>
      </c>
      <c r="CC709">
        <v>20</v>
      </c>
      <c r="CD709">
        <v>0.12658227799999999</v>
      </c>
      <c r="CE709">
        <v>0.28481012700000002</v>
      </c>
      <c r="CF709">
        <v>0.170886076</v>
      </c>
      <c r="CG709" t="s">
        <v>157</v>
      </c>
      <c r="CH709" t="s">
        <v>2108</v>
      </c>
      <c r="CI709" t="s">
        <v>2100</v>
      </c>
      <c r="CJ709" t="s">
        <v>2101</v>
      </c>
      <c r="CK709" t="s">
        <v>2102</v>
      </c>
      <c r="CL709" t="s">
        <v>2109</v>
      </c>
    </row>
    <row r="710" spans="1:90">
      <c r="A710" s="1">
        <v>43979</v>
      </c>
      <c r="B710" t="s">
        <v>1817</v>
      </c>
      <c r="C710">
        <v>6825</v>
      </c>
      <c r="D710" t="s">
        <v>263</v>
      </c>
      <c r="E710">
        <v>1</v>
      </c>
      <c r="F710" t="s">
        <v>255</v>
      </c>
      <c r="G710" t="s">
        <v>75</v>
      </c>
      <c r="H710">
        <v>47</v>
      </c>
      <c r="I710" t="s">
        <v>201</v>
      </c>
      <c r="J710" t="s">
        <v>203</v>
      </c>
      <c r="K710">
        <v>143</v>
      </c>
      <c r="L710">
        <v>404185.41960000002</v>
      </c>
      <c r="M710">
        <v>2990</v>
      </c>
      <c r="N710">
        <v>6</v>
      </c>
      <c r="O710">
        <v>387</v>
      </c>
      <c r="P710">
        <v>521</v>
      </c>
      <c r="Q710">
        <v>1689</v>
      </c>
      <c r="R710">
        <v>287</v>
      </c>
      <c r="S710">
        <v>100</v>
      </c>
      <c r="T710">
        <v>2.0066889999999999E-3</v>
      </c>
      <c r="U710">
        <v>0.12943143800000001</v>
      </c>
      <c r="V710">
        <v>0.174247492</v>
      </c>
      <c r="W710">
        <v>0.56488294299999997</v>
      </c>
      <c r="X710">
        <v>9.5986621999999994E-2</v>
      </c>
      <c r="Y710">
        <v>3.3444816000000002E-2</v>
      </c>
      <c r="Z710">
        <v>16</v>
      </c>
      <c r="AA710">
        <v>93</v>
      </c>
      <c r="AB710">
        <v>324</v>
      </c>
      <c r="AC710">
        <v>390</v>
      </c>
      <c r="AD710">
        <v>775</v>
      </c>
      <c r="AE710">
        <v>886</v>
      </c>
      <c r="AF710">
        <v>348</v>
      </c>
      <c r="AG710">
        <v>104</v>
      </c>
      <c r="AH710">
        <v>54</v>
      </c>
      <c r="AI710">
        <v>5.3511710000000001E-3</v>
      </c>
      <c r="AJ710">
        <v>3.1103678999999999E-2</v>
      </c>
      <c r="AK710">
        <v>0.108361204</v>
      </c>
      <c r="AL710">
        <v>0.130434783</v>
      </c>
      <c r="AM710">
        <v>0.25919732400000001</v>
      </c>
      <c r="AN710">
        <v>0.29632107000000002</v>
      </c>
      <c r="AO710">
        <v>0.11638796</v>
      </c>
      <c r="AP710">
        <v>3.4782608999999999E-2</v>
      </c>
      <c r="AQ710">
        <v>1.8060201000000001E-2</v>
      </c>
      <c r="AR710">
        <v>7057</v>
      </c>
      <c r="AS710">
        <v>451</v>
      </c>
      <c r="AT710">
        <v>219</v>
      </c>
      <c r="AU710">
        <v>121</v>
      </c>
      <c r="AV710">
        <v>349</v>
      </c>
      <c r="AW710">
        <v>79</v>
      </c>
      <c r="AX710">
        <v>158</v>
      </c>
      <c r="AY710">
        <v>211</v>
      </c>
      <c r="AZ710">
        <v>674</v>
      </c>
      <c r="BA710">
        <v>662</v>
      </c>
      <c r="BB710">
        <v>1416</v>
      </c>
      <c r="BC710">
        <v>1175</v>
      </c>
      <c r="BD710">
        <v>358</v>
      </c>
      <c r="BE710">
        <v>546</v>
      </c>
      <c r="BF710">
        <v>415</v>
      </c>
      <c r="BG710">
        <v>143</v>
      </c>
      <c r="BH710">
        <v>80</v>
      </c>
      <c r="BI710">
        <v>38.700000000000003</v>
      </c>
      <c r="BJ710">
        <v>36</v>
      </c>
      <c r="BK710">
        <v>6.3908175999999997E-2</v>
      </c>
      <c r="BL710">
        <v>3.1033017E-2</v>
      </c>
      <c r="BM710">
        <v>1.7146096E-2</v>
      </c>
      <c r="BN710">
        <v>4.9454442000000001E-2</v>
      </c>
      <c r="BO710">
        <v>1.1194559E-2</v>
      </c>
      <c r="BP710">
        <v>2.2389117E-2</v>
      </c>
      <c r="BQ710">
        <v>2.9899391000000001E-2</v>
      </c>
      <c r="BR710">
        <v>9.5508006000000006E-2</v>
      </c>
      <c r="BS710">
        <v>9.3807566999999994E-2</v>
      </c>
      <c r="BT710">
        <v>0.200651835</v>
      </c>
      <c r="BU710">
        <v>0.16650134599999999</v>
      </c>
      <c r="BV710">
        <v>5.0729771999999999E-2</v>
      </c>
      <c r="BW710">
        <v>7.7369987000000001E-2</v>
      </c>
      <c r="BX710">
        <v>5.8806857999999997E-2</v>
      </c>
      <c r="BY710">
        <v>2.0263567999999999E-2</v>
      </c>
      <c r="BZ710">
        <v>1.1336262E-2</v>
      </c>
      <c r="CA710">
        <v>2</v>
      </c>
      <c r="CB710">
        <v>42</v>
      </c>
      <c r="CC710">
        <v>21</v>
      </c>
      <c r="CD710">
        <v>0.14685314699999999</v>
      </c>
      <c r="CE710">
        <v>1.3986014E-2</v>
      </c>
      <c r="CF710">
        <v>0.29370629399999998</v>
      </c>
      <c r="CG710" t="s">
        <v>162</v>
      </c>
      <c r="CH710" t="s">
        <v>2113</v>
      </c>
      <c r="CI710" t="s">
        <v>2111</v>
      </c>
      <c r="CJ710" t="s">
        <v>2114</v>
      </c>
      <c r="CK710" t="s">
        <v>2105</v>
      </c>
      <c r="CL710" t="s">
        <v>2112</v>
      </c>
    </row>
    <row r="711" spans="1:90">
      <c r="A711" s="1">
        <v>43970</v>
      </c>
      <c r="B711" t="s">
        <v>1818</v>
      </c>
      <c r="C711">
        <v>2342</v>
      </c>
      <c r="D711" t="s">
        <v>513</v>
      </c>
      <c r="E711">
        <v>1</v>
      </c>
      <c r="F711" t="s">
        <v>255</v>
      </c>
      <c r="G711" t="s">
        <v>77</v>
      </c>
      <c r="H711">
        <v>17</v>
      </c>
      <c r="I711" t="s">
        <v>201</v>
      </c>
      <c r="J711" t="s">
        <v>203</v>
      </c>
      <c r="K711">
        <v>111</v>
      </c>
      <c r="L711">
        <v>258545.49549999999</v>
      </c>
      <c r="M711">
        <v>2702</v>
      </c>
      <c r="N711">
        <v>3</v>
      </c>
      <c r="O711">
        <v>173</v>
      </c>
      <c r="P711">
        <v>561</v>
      </c>
      <c r="Q711">
        <v>1648</v>
      </c>
      <c r="R711">
        <v>277</v>
      </c>
      <c r="S711">
        <v>40</v>
      </c>
      <c r="T711">
        <v>1.110289E-3</v>
      </c>
      <c r="U711">
        <v>6.4026647000000006E-2</v>
      </c>
      <c r="V711">
        <v>0.20762398200000001</v>
      </c>
      <c r="W711">
        <v>0.60991857900000002</v>
      </c>
      <c r="X711">
        <v>0.102516654</v>
      </c>
      <c r="Y711">
        <v>1.4803848999999999E-2</v>
      </c>
      <c r="Z711">
        <v>8</v>
      </c>
      <c r="AA711">
        <v>39</v>
      </c>
      <c r="AB711">
        <v>138</v>
      </c>
      <c r="AC711">
        <v>378</v>
      </c>
      <c r="AD711">
        <v>907</v>
      </c>
      <c r="AE711">
        <v>732</v>
      </c>
      <c r="AF711">
        <v>287</v>
      </c>
      <c r="AG711">
        <v>152</v>
      </c>
      <c r="AH711">
        <v>61</v>
      </c>
      <c r="AI711">
        <v>2.9607700000000002E-3</v>
      </c>
      <c r="AJ711">
        <v>1.4433753000000001E-2</v>
      </c>
      <c r="AK711">
        <v>5.1073278999999999E-2</v>
      </c>
      <c r="AL711">
        <v>0.13989637299999999</v>
      </c>
      <c r="AM711">
        <v>0.33567727600000002</v>
      </c>
      <c r="AN711">
        <v>0.270910437</v>
      </c>
      <c r="AO711">
        <v>0.106217617</v>
      </c>
      <c r="AP711">
        <v>5.6254626000000002E-2</v>
      </c>
      <c r="AQ711">
        <v>2.2575870000000001E-2</v>
      </c>
      <c r="AR711">
        <v>6295</v>
      </c>
      <c r="AS711">
        <v>362</v>
      </c>
      <c r="AT711">
        <v>172</v>
      </c>
      <c r="AU711">
        <v>112</v>
      </c>
      <c r="AV711">
        <v>378</v>
      </c>
      <c r="AW711">
        <v>81</v>
      </c>
      <c r="AX711">
        <v>162</v>
      </c>
      <c r="AY711">
        <v>127</v>
      </c>
      <c r="AZ711">
        <v>350</v>
      </c>
      <c r="BA711">
        <v>369</v>
      </c>
      <c r="BB711">
        <v>1251</v>
      </c>
      <c r="BC711">
        <v>1232</v>
      </c>
      <c r="BD711">
        <v>444</v>
      </c>
      <c r="BE711">
        <v>704</v>
      </c>
      <c r="BF711">
        <v>416</v>
      </c>
      <c r="BG711">
        <v>95</v>
      </c>
      <c r="BH711">
        <v>40</v>
      </c>
      <c r="BI711">
        <v>41.7</v>
      </c>
      <c r="BJ711">
        <v>42</v>
      </c>
      <c r="BK711">
        <v>5.7505957000000003E-2</v>
      </c>
      <c r="BL711">
        <v>2.7323271999999999E-2</v>
      </c>
      <c r="BM711">
        <v>1.7791898E-2</v>
      </c>
      <c r="BN711">
        <v>6.0047656999999997E-2</v>
      </c>
      <c r="BO711">
        <v>1.2867355E-2</v>
      </c>
      <c r="BP711">
        <v>2.5734710000000001E-2</v>
      </c>
      <c r="BQ711">
        <v>2.0174741999999999E-2</v>
      </c>
      <c r="BR711">
        <v>5.5599681999999997E-2</v>
      </c>
      <c r="BS711">
        <v>5.8617951000000001E-2</v>
      </c>
      <c r="BT711">
        <v>0.19872914999999999</v>
      </c>
      <c r="BU711">
        <v>0.195710882</v>
      </c>
      <c r="BV711">
        <v>7.0532168000000006E-2</v>
      </c>
      <c r="BW711">
        <v>0.11183479</v>
      </c>
      <c r="BX711">
        <v>6.6084193999999999E-2</v>
      </c>
      <c r="BY711">
        <v>1.5091342000000001E-2</v>
      </c>
      <c r="BZ711">
        <v>6.3542490000000002E-3</v>
      </c>
      <c r="CA711">
        <v>11</v>
      </c>
      <c r="CB711">
        <v>60</v>
      </c>
      <c r="CC711">
        <v>4</v>
      </c>
      <c r="CD711">
        <v>3.6036036E-2</v>
      </c>
      <c r="CE711">
        <v>9.9099098999999996E-2</v>
      </c>
      <c r="CF711">
        <v>0.54054054100000004</v>
      </c>
      <c r="CG711" t="s">
        <v>158</v>
      </c>
      <c r="CH711" t="s">
        <v>2099</v>
      </c>
      <c r="CI711" t="s">
        <v>2100</v>
      </c>
      <c r="CJ711" t="s">
        <v>2101</v>
      </c>
      <c r="CK711" t="s">
        <v>2102</v>
      </c>
      <c r="CL711" t="s">
        <v>2103</v>
      </c>
    </row>
    <row r="712" spans="1:90">
      <c r="B712" t="s">
        <v>1819</v>
      </c>
      <c r="C712">
        <v>7747</v>
      </c>
      <c r="D712" t="s">
        <v>459</v>
      </c>
      <c r="E712">
        <v>1</v>
      </c>
      <c r="F712" t="s">
        <v>253</v>
      </c>
      <c r="G712" t="s">
        <v>105</v>
      </c>
      <c r="H712">
        <v>39</v>
      </c>
      <c r="I712" t="s">
        <v>201</v>
      </c>
      <c r="J712" t="s">
        <v>198</v>
      </c>
      <c r="K712">
        <v>198</v>
      </c>
      <c r="L712">
        <v>285930.00510000001</v>
      </c>
      <c r="M712">
        <v>3280</v>
      </c>
      <c r="N712">
        <v>6</v>
      </c>
      <c r="O712">
        <v>246</v>
      </c>
      <c r="P712">
        <v>810</v>
      </c>
      <c r="Q712">
        <v>1361</v>
      </c>
      <c r="R712">
        <v>745</v>
      </c>
      <c r="S712">
        <v>112</v>
      </c>
      <c r="T712">
        <v>1.829268E-3</v>
      </c>
      <c r="U712">
        <v>7.4999999999999997E-2</v>
      </c>
      <c r="V712">
        <v>0.24695122</v>
      </c>
      <c r="W712">
        <v>0.41493902399999999</v>
      </c>
      <c r="X712">
        <v>0.22713414600000001</v>
      </c>
      <c r="Y712">
        <v>3.4146340999999997E-2</v>
      </c>
      <c r="Z712">
        <v>10</v>
      </c>
      <c r="AA712">
        <v>58</v>
      </c>
      <c r="AB712">
        <v>192</v>
      </c>
      <c r="AC712">
        <v>559</v>
      </c>
      <c r="AD712">
        <v>738</v>
      </c>
      <c r="AE712">
        <v>757</v>
      </c>
      <c r="AF712">
        <v>470</v>
      </c>
      <c r="AG712">
        <v>310</v>
      </c>
      <c r="AH712">
        <v>186</v>
      </c>
      <c r="AI712">
        <v>3.0487800000000001E-3</v>
      </c>
      <c r="AJ712">
        <v>1.7682927000000001E-2</v>
      </c>
      <c r="AK712">
        <v>5.8536585000000002E-2</v>
      </c>
      <c r="AL712">
        <v>0.170426829</v>
      </c>
      <c r="AM712">
        <v>0.22500000000000001</v>
      </c>
      <c r="AN712">
        <v>0.230792683</v>
      </c>
      <c r="AO712">
        <v>0.143292683</v>
      </c>
      <c r="AP712">
        <v>9.4512194999999993E-2</v>
      </c>
      <c r="AQ712">
        <v>5.6707317E-2</v>
      </c>
      <c r="AR712">
        <v>7850</v>
      </c>
      <c r="AS712">
        <v>363</v>
      </c>
      <c r="AT712">
        <v>237</v>
      </c>
      <c r="AU712">
        <v>139</v>
      </c>
      <c r="AV712">
        <v>448</v>
      </c>
      <c r="AW712">
        <v>92</v>
      </c>
      <c r="AX712">
        <v>205</v>
      </c>
      <c r="AY712">
        <v>166</v>
      </c>
      <c r="AZ712">
        <v>415</v>
      </c>
      <c r="BA712">
        <v>371</v>
      </c>
      <c r="BB712">
        <v>1365</v>
      </c>
      <c r="BC712">
        <v>1759</v>
      </c>
      <c r="BD712">
        <v>577</v>
      </c>
      <c r="BE712">
        <v>926</v>
      </c>
      <c r="BF712">
        <v>593</v>
      </c>
      <c r="BG712">
        <v>121</v>
      </c>
      <c r="BH712">
        <v>73</v>
      </c>
      <c r="BI712">
        <v>43.6</v>
      </c>
      <c r="BJ712">
        <v>46</v>
      </c>
      <c r="BK712">
        <v>4.6242037999999999E-2</v>
      </c>
      <c r="BL712">
        <v>3.0191083000000001E-2</v>
      </c>
      <c r="BM712">
        <v>1.7707006000000001E-2</v>
      </c>
      <c r="BN712">
        <v>5.7070063999999997E-2</v>
      </c>
      <c r="BO712">
        <v>1.1719745E-2</v>
      </c>
      <c r="BP712">
        <v>2.611465E-2</v>
      </c>
      <c r="BQ712">
        <v>2.1146497E-2</v>
      </c>
      <c r="BR712">
        <v>5.2866242000000001E-2</v>
      </c>
      <c r="BS712">
        <v>4.7261145999999997E-2</v>
      </c>
      <c r="BT712">
        <v>0.17388534999999999</v>
      </c>
      <c r="BU712">
        <v>0.22407643299999999</v>
      </c>
      <c r="BV712">
        <v>7.3503184999999999E-2</v>
      </c>
      <c r="BW712">
        <v>0.117961783</v>
      </c>
      <c r="BX712">
        <v>7.5541400999999994E-2</v>
      </c>
      <c r="BY712">
        <v>1.5414013000000001E-2</v>
      </c>
      <c r="BZ712">
        <v>9.2993629999999997E-3</v>
      </c>
      <c r="CA712">
        <v>33</v>
      </c>
      <c r="CB712">
        <v>85</v>
      </c>
      <c r="CC712">
        <v>25</v>
      </c>
      <c r="CD712">
        <v>0.12626262599999999</v>
      </c>
      <c r="CE712">
        <v>0.16666666699999999</v>
      </c>
      <c r="CF712">
        <v>0.42929292899999999</v>
      </c>
      <c r="CG712" t="s">
        <v>160</v>
      </c>
      <c r="CH712" t="s">
        <v>2106</v>
      </c>
      <c r="CI712" t="s">
        <v>2100</v>
      </c>
      <c r="CJ712" t="s">
        <v>2101</v>
      </c>
      <c r="CK712" t="s">
        <v>2102</v>
      </c>
      <c r="CL712" t="s">
        <v>2107</v>
      </c>
    </row>
    <row r="713" spans="1:90">
      <c r="A713" s="1">
        <v>43972</v>
      </c>
      <c r="B713" t="s">
        <v>1820</v>
      </c>
      <c r="C713">
        <v>2342</v>
      </c>
      <c r="D713" t="s">
        <v>871</v>
      </c>
      <c r="E713">
        <v>1</v>
      </c>
      <c r="F713" t="s">
        <v>253</v>
      </c>
      <c r="G713" t="s">
        <v>140</v>
      </c>
      <c r="H713">
        <v>19</v>
      </c>
      <c r="I713" t="s">
        <v>228</v>
      </c>
      <c r="J713" t="s">
        <v>214</v>
      </c>
      <c r="K713">
        <v>132</v>
      </c>
      <c r="L713">
        <v>901176.57579999999</v>
      </c>
      <c r="M713">
        <v>1955</v>
      </c>
      <c r="N713">
        <v>5</v>
      </c>
      <c r="O713">
        <v>374</v>
      </c>
      <c r="P713">
        <v>730</v>
      </c>
      <c r="Q713">
        <v>339</v>
      </c>
      <c r="R713">
        <v>240</v>
      </c>
      <c r="S713">
        <v>267</v>
      </c>
      <c r="T713">
        <v>2.557545E-3</v>
      </c>
      <c r="U713">
        <v>0.19130434800000001</v>
      </c>
      <c r="V713">
        <v>0.37340153500000001</v>
      </c>
      <c r="W713">
        <v>0.173401535</v>
      </c>
      <c r="X713">
        <v>0.122762148</v>
      </c>
      <c r="Y713">
        <v>0.13657289</v>
      </c>
      <c r="Z713">
        <v>15</v>
      </c>
      <c r="AA713">
        <v>174</v>
      </c>
      <c r="AB713">
        <v>355</v>
      </c>
      <c r="AC713">
        <v>498</v>
      </c>
      <c r="AD713">
        <v>230</v>
      </c>
      <c r="AE713">
        <v>144</v>
      </c>
      <c r="AF713">
        <v>97</v>
      </c>
      <c r="AG713">
        <v>103</v>
      </c>
      <c r="AH713">
        <v>339</v>
      </c>
      <c r="AI713">
        <v>7.6726340000000002E-3</v>
      </c>
      <c r="AJ713">
        <v>8.9002557999999996E-2</v>
      </c>
      <c r="AK713">
        <v>0.181585678</v>
      </c>
      <c r="AL713">
        <v>0.25473145800000002</v>
      </c>
      <c r="AM713">
        <v>0.117647059</v>
      </c>
      <c r="AN713">
        <v>7.3657289000000001E-2</v>
      </c>
      <c r="AO713">
        <v>4.9616368000000001E-2</v>
      </c>
      <c r="AP713">
        <v>5.2685422000000003E-2</v>
      </c>
      <c r="AQ713">
        <v>0.173401535</v>
      </c>
      <c r="AR713">
        <v>4305</v>
      </c>
      <c r="AS713">
        <v>254</v>
      </c>
      <c r="AT713">
        <v>131</v>
      </c>
      <c r="AU713">
        <v>87</v>
      </c>
      <c r="AV713">
        <v>230</v>
      </c>
      <c r="AW713">
        <v>53</v>
      </c>
      <c r="AX713">
        <v>92</v>
      </c>
      <c r="AY713">
        <v>74</v>
      </c>
      <c r="AZ713">
        <v>235</v>
      </c>
      <c r="BA713">
        <v>379</v>
      </c>
      <c r="BB713">
        <v>1084</v>
      </c>
      <c r="BC713">
        <v>824</v>
      </c>
      <c r="BD713">
        <v>255</v>
      </c>
      <c r="BE713">
        <v>305</v>
      </c>
      <c r="BF713">
        <v>195</v>
      </c>
      <c r="BG713">
        <v>74</v>
      </c>
      <c r="BH713">
        <v>33</v>
      </c>
      <c r="BI713">
        <v>38.9</v>
      </c>
      <c r="BJ713">
        <v>37</v>
      </c>
      <c r="BK713">
        <v>5.9001161000000003E-2</v>
      </c>
      <c r="BL713">
        <v>3.0429733E-2</v>
      </c>
      <c r="BM713">
        <v>2.0209059000000001E-2</v>
      </c>
      <c r="BN713">
        <v>5.3426249000000002E-2</v>
      </c>
      <c r="BO713">
        <v>1.2311266E-2</v>
      </c>
      <c r="BP713">
        <v>2.1370499000000001E-2</v>
      </c>
      <c r="BQ713">
        <v>1.7189315E-2</v>
      </c>
      <c r="BR713">
        <v>5.4587689000000002E-2</v>
      </c>
      <c r="BS713">
        <v>8.8037166E-2</v>
      </c>
      <c r="BT713">
        <v>0.25180023200000001</v>
      </c>
      <c r="BU713">
        <v>0.19140534300000001</v>
      </c>
      <c r="BV713">
        <v>5.9233449000000001E-2</v>
      </c>
      <c r="BW713">
        <v>7.0847851000000003E-2</v>
      </c>
      <c r="BX713">
        <v>4.5296166999999998E-2</v>
      </c>
      <c r="BY713">
        <v>1.7189315E-2</v>
      </c>
      <c r="BZ713">
        <v>7.6655050000000004E-3</v>
      </c>
      <c r="CA713">
        <v>29</v>
      </c>
      <c r="CB713">
        <v>8</v>
      </c>
      <c r="CC713">
        <v>62</v>
      </c>
      <c r="CD713">
        <v>0.46969696999999999</v>
      </c>
      <c r="CE713">
        <v>0.21969696999999999</v>
      </c>
      <c r="CF713">
        <v>6.0606061000000003E-2</v>
      </c>
      <c r="CG713" t="s">
        <v>158</v>
      </c>
      <c r="CH713" t="s">
        <v>2099</v>
      </c>
      <c r="CI713" t="s">
        <v>2100</v>
      </c>
      <c r="CJ713" t="s">
        <v>2101</v>
      </c>
      <c r="CK713" t="s">
        <v>2102</v>
      </c>
      <c r="CL713" t="s">
        <v>2103</v>
      </c>
    </row>
    <row r="714" spans="1:90">
      <c r="A714" s="1">
        <v>43956</v>
      </c>
      <c r="B714" t="s">
        <v>1821</v>
      </c>
      <c r="C714">
        <v>1765</v>
      </c>
      <c r="D714" t="s">
        <v>638</v>
      </c>
      <c r="E714">
        <v>1</v>
      </c>
      <c r="F714" t="s">
        <v>253</v>
      </c>
      <c r="G714" t="s">
        <v>99</v>
      </c>
      <c r="H714">
        <v>19</v>
      </c>
      <c r="I714" t="s">
        <v>201</v>
      </c>
      <c r="J714" t="s">
        <v>198</v>
      </c>
      <c r="K714">
        <v>84</v>
      </c>
      <c r="L714">
        <v>406987.5</v>
      </c>
      <c r="M714">
        <v>1994</v>
      </c>
      <c r="N714">
        <v>1</v>
      </c>
      <c r="O714">
        <v>118</v>
      </c>
      <c r="P714">
        <v>371</v>
      </c>
      <c r="Q714">
        <v>863</v>
      </c>
      <c r="R714">
        <v>504</v>
      </c>
      <c r="S714">
        <v>137</v>
      </c>
      <c r="T714">
        <v>5.0150499999999996E-4</v>
      </c>
      <c r="U714">
        <v>5.9177532999999997E-2</v>
      </c>
      <c r="V714">
        <v>0.18605817499999999</v>
      </c>
      <c r="W714">
        <v>0.432798395</v>
      </c>
      <c r="X714">
        <v>0.25275827499999998</v>
      </c>
      <c r="Y714">
        <v>6.8706117999999997E-2</v>
      </c>
      <c r="Z714">
        <v>1</v>
      </c>
      <c r="AA714">
        <v>16</v>
      </c>
      <c r="AB714">
        <v>110</v>
      </c>
      <c r="AC714">
        <v>247</v>
      </c>
      <c r="AD714">
        <v>412</v>
      </c>
      <c r="AE714">
        <v>432</v>
      </c>
      <c r="AF714">
        <v>306</v>
      </c>
      <c r="AG714">
        <v>223</v>
      </c>
      <c r="AH714">
        <v>247</v>
      </c>
      <c r="AI714">
        <v>5.0150499999999996E-4</v>
      </c>
      <c r="AJ714">
        <v>8.0240720000000001E-3</v>
      </c>
      <c r="AK714">
        <v>5.5165496000000001E-2</v>
      </c>
      <c r="AL714">
        <v>0.123871615</v>
      </c>
      <c r="AM714">
        <v>0.20661985999999999</v>
      </c>
      <c r="AN714">
        <v>0.21664995000000001</v>
      </c>
      <c r="AO714">
        <v>0.15346038100000001</v>
      </c>
      <c r="AP714">
        <v>0.111835507</v>
      </c>
      <c r="AQ714">
        <v>0.123871615</v>
      </c>
      <c r="AR714">
        <v>5040</v>
      </c>
      <c r="AS714">
        <v>264</v>
      </c>
      <c r="AT714">
        <v>185</v>
      </c>
      <c r="AU714">
        <v>105</v>
      </c>
      <c r="AV714">
        <v>332</v>
      </c>
      <c r="AW714">
        <v>78</v>
      </c>
      <c r="AX714">
        <v>159</v>
      </c>
      <c r="AY714">
        <v>122</v>
      </c>
      <c r="AZ714">
        <v>266</v>
      </c>
      <c r="BA714">
        <v>229</v>
      </c>
      <c r="BB714">
        <v>916</v>
      </c>
      <c r="BC714">
        <v>1210</v>
      </c>
      <c r="BD714">
        <v>305</v>
      </c>
      <c r="BE714">
        <v>483</v>
      </c>
      <c r="BF714">
        <v>295</v>
      </c>
      <c r="BG714">
        <v>51</v>
      </c>
      <c r="BH714">
        <v>40</v>
      </c>
      <c r="BI714">
        <v>40.799999999999997</v>
      </c>
      <c r="BJ714">
        <v>43</v>
      </c>
      <c r="BK714">
        <v>5.2380952000000001E-2</v>
      </c>
      <c r="BL714">
        <v>3.6706348999999999E-2</v>
      </c>
      <c r="BM714">
        <v>2.0833332999999999E-2</v>
      </c>
      <c r="BN714">
        <v>6.5873016000000006E-2</v>
      </c>
      <c r="BO714">
        <v>1.5476190000000001E-2</v>
      </c>
      <c r="BP714">
        <v>3.1547618999999999E-2</v>
      </c>
      <c r="BQ714">
        <v>2.4206348999999999E-2</v>
      </c>
      <c r="BR714">
        <v>5.2777777999999997E-2</v>
      </c>
      <c r="BS714">
        <v>4.5436508E-2</v>
      </c>
      <c r="BT714">
        <v>0.181746032</v>
      </c>
      <c r="BU714">
        <v>0.24007936499999999</v>
      </c>
      <c r="BV714">
        <v>6.0515872999999998E-2</v>
      </c>
      <c r="BW714">
        <v>9.5833333000000007E-2</v>
      </c>
      <c r="BX714">
        <v>5.8531746000000003E-2</v>
      </c>
      <c r="BY714">
        <v>1.0119048E-2</v>
      </c>
      <c r="BZ714">
        <v>7.9365080000000001E-3</v>
      </c>
      <c r="CA714">
        <v>30</v>
      </c>
      <c r="CB714">
        <v>29</v>
      </c>
      <c r="CC714">
        <v>1</v>
      </c>
      <c r="CD714">
        <v>1.1904761999999999E-2</v>
      </c>
      <c r="CE714">
        <v>0.35714285699999998</v>
      </c>
      <c r="CF714">
        <v>0.34523809500000002</v>
      </c>
      <c r="CG714" t="s">
        <v>157</v>
      </c>
      <c r="CH714" t="s">
        <v>2108</v>
      </c>
      <c r="CI714" t="s">
        <v>2100</v>
      </c>
      <c r="CJ714" t="s">
        <v>2101</v>
      </c>
      <c r="CK714" t="s">
        <v>2102</v>
      </c>
      <c r="CL714" t="s">
        <v>2109</v>
      </c>
    </row>
    <row r="715" spans="1:90">
      <c r="A715" s="1">
        <v>43978</v>
      </c>
      <c r="B715" t="s">
        <v>1822</v>
      </c>
      <c r="C715">
        <v>2346</v>
      </c>
      <c r="D715" t="s">
        <v>260</v>
      </c>
      <c r="E715">
        <v>1</v>
      </c>
      <c r="F715" t="s">
        <v>255</v>
      </c>
      <c r="G715" t="s">
        <v>50</v>
      </c>
      <c r="H715">
        <v>42</v>
      </c>
      <c r="I715" t="s">
        <v>201</v>
      </c>
      <c r="J715" t="s">
        <v>177</v>
      </c>
      <c r="K715">
        <v>155</v>
      </c>
      <c r="L715">
        <v>223056.3548</v>
      </c>
      <c r="M715">
        <v>3411</v>
      </c>
      <c r="N715">
        <v>4</v>
      </c>
      <c r="O715">
        <v>529</v>
      </c>
      <c r="P715">
        <v>599</v>
      </c>
      <c r="Q715">
        <v>1787</v>
      </c>
      <c r="R715">
        <v>407</v>
      </c>
      <c r="S715">
        <v>85</v>
      </c>
      <c r="T715">
        <v>1.172677E-3</v>
      </c>
      <c r="U715">
        <v>0.155086485</v>
      </c>
      <c r="V715">
        <v>0.17560832600000001</v>
      </c>
      <c r="W715">
        <v>0.52389328599999996</v>
      </c>
      <c r="X715">
        <v>0.11931984800000001</v>
      </c>
      <c r="Y715">
        <v>2.4919377999999999E-2</v>
      </c>
      <c r="Z715">
        <v>10</v>
      </c>
      <c r="AA715">
        <v>49</v>
      </c>
      <c r="AB715">
        <v>516</v>
      </c>
      <c r="AC715">
        <v>447</v>
      </c>
      <c r="AD715">
        <v>1042</v>
      </c>
      <c r="AE715">
        <v>830</v>
      </c>
      <c r="AF715">
        <v>315</v>
      </c>
      <c r="AG715">
        <v>144</v>
      </c>
      <c r="AH715">
        <v>58</v>
      </c>
      <c r="AI715">
        <v>2.9316920000000001E-3</v>
      </c>
      <c r="AJ715">
        <v>1.4365289E-2</v>
      </c>
      <c r="AK715">
        <v>0.15127528600000001</v>
      </c>
      <c r="AL715">
        <v>0.13104661400000001</v>
      </c>
      <c r="AM715">
        <v>0.30548226299999998</v>
      </c>
      <c r="AN715">
        <v>0.243330402</v>
      </c>
      <c r="AO715">
        <v>9.2348285000000002E-2</v>
      </c>
      <c r="AP715">
        <v>4.2216359000000002E-2</v>
      </c>
      <c r="AQ715">
        <v>1.7003811000000001E-2</v>
      </c>
      <c r="AR715">
        <v>7765</v>
      </c>
      <c r="AS715">
        <v>422</v>
      </c>
      <c r="AT715">
        <v>220</v>
      </c>
      <c r="AU715">
        <v>154</v>
      </c>
      <c r="AV715">
        <v>450</v>
      </c>
      <c r="AW715">
        <v>91</v>
      </c>
      <c r="AX715">
        <v>192</v>
      </c>
      <c r="AY715">
        <v>191</v>
      </c>
      <c r="AZ715">
        <v>428</v>
      </c>
      <c r="BA715">
        <v>441</v>
      </c>
      <c r="BB715">
        <v>1413</v>
      </c>
      <c r="BC715">
        <v>1501</v>
      </c>
      <c r="BD715">
        <v>483</v>
      </c>
      <c r="BE715">
        <v>967</v>
      </c>
      <c r="BF715">
        <v>592</v>
      </c>
      <c r="BG715">
        <v>146</v>
      </c>
      <c r="BH715">
        <v>74</v>
      </c>
      <c r="BI715">
        <v>42.8</v>
      </c>
      <c r="BJ715">
        <v>44</v>
      </c>
      <c r="BK715">
        <v>5.4346426000000003E-2</v>
      </c>
      <c r="BL715">
        <v>2.8332260000000001E-2</v>
      </c>
      <c r="BM715">
        <v>1.9832582000000001E-2</v>
      </c>
      <c r="BN715">
        <v>5.795235E-2</v>
      </c>
      <c r="BO715">
        <v>1.1719253000000001E-2</v>
      </c>
      <c r="BP715">
        <v>2.4726336000000002E-2</v>
      </c>
      <c r="BQ715">
        <v>2.4597553000000001E-2</v>
      </c>
      <c r="BR715">
        <v>5.5119123999999999E-2</v>
      </c>
      <c r="BS715">
        <v>5.6793303000000003E-2</v>
      </c>
      <c r="BT715">
        <v>0.18197037999999999</v>
      </c>
      <c r="BU715">
        <v>0.19330328399999999</v>
      </c>
      <c r="BV715">
        <v>6.2202188999999998E-2</v>
      </c>
      <c r="BW715">
        <v>0.124533162</v>
      </c>
      <c r="BX715">
        <v>7.6239535999999997E-2</v>
      </c>
      <c r="BY715">
        <v>1.8802317999999998E-2</v>
      </c>
      <c r="BZ715">
        <v>9.5299419999999996E-3</v>
      </c>
      <c r="CA715">
        <v>2</v>
      </c>
      <c r="CB715">
        <v>76</v>
      </c>
      <c r="CC715">
        <v>20</v>
      </c>
      <c r="CD715">
        <v>0.12903225800000001</v>
      </c>
      <c r="CE715">
        <v>1.2903226E-2</v>
      </c>
      <c r="CF715">
        <v>0.49032258099999998</v>
      </c>
      <c r="CG715" t="s">
        <v>159</v>
      </c>
      <c r="CH715" t="s">
        <v>2110</v>
      </c>
      <c r="CI715" t="s">
        <v>2111</v>
      </c>
      <c r="CJ715" t="s">
        <v>167</v>
      </c>
      <c r="CK715" t="s">
        <v>2102</v>
      </c>
      <c r="CL715" t="s">
        <v>2112</v>
      </c>
    </row>
    <row r="716" spans="1:90">
      <c r="A716" s="1">
        <v>43957</v>
      </c>
      <c r="B716" t="s">
        <v>1823</v>
      </c>
      <c r="C716">
        <v>2346</v>
      </c>
      <c r="D716" t="s">
        <v>283</v>
      </c>
      <c r="E716">
        <v>1</v>
      </c>
      <c r="F716" t="s">
        <v>253</v>
      </c>
      <c r="G716" t="s">
        <v>52</v>
      </c>
      <c r="H716">
        <v>45</v>
      </c>
      <c r="I716" t="s">
        <v>201</v>
      </c>
      <c r="J716" t="s">
        <v>181</v>
      </c>
      <c r="K716">
        <v>177</v>
      </c>
      <c r="L716">
        <v>283947.7401</v>
      </c>
      <c r="M716">
        <v>4110</v>
      </c>
      <c r="N716">
        <v>3</v>
      </c>
      <c r="O716">
        <v>316</v>
      </c>
      <c r="P716">
        <v>729</v>
      </c>
      <c r="Q716">
        <v>2289</v>
      </c>
      <c r="R716">
        <v>610</v>
      </c>
      <c r="S716">
        <v>163</v>
      </c>
      <c r="T716">
        <v>7.2992700000000001E-4</v>
      </c>
      <c r="U716">
        <v>7.6885645000000002E-2</v>
      </c>
      <c r="V716">
        <v>0.177372263</v>
      </c>
      <c r="W716">
        <v>0.55693430700000002</v>
      </c>
      <c r="X716">
        <v>0.14841849100000001</v>
      </c>
      <c r="Y716">
        <v>3.9659367000000001E-2</v>
      </c>
      <c r="Z716">
        <v>19</v>
      </c>
      <c r="AA716">
        <v>91</v>
      </c>
      <c r="AB716">
        <v>304</v>
      </c>
      <c r="AC716">
        <v>475</v>
      </c>
      <c r="AD716">
        <v>1209</v>
      </c>
      <c r="AE716">
        <v>973</v>
      </c>
      <c r="AF716">
        <v>529</v>
      </c>
      <c r="AG716">
        <v>273</v>
      </c>
      <c r="AH716">
        <v>237</v>
      </c>
      <c r="AI716">
        <v>4.6228709999999998E-3</v>
      </c>
      <c r="AJ716">
        <v>2.2141119000000001E-2</v>
      </c>
      <c r="AK716">
        <v>7.3965936999999995E-2</v>
      </c>
      <c r="AL716">
        <v>0.115571776</v>
      </c>
      <c r="AM716">
        <v>0.294160584</v>
      </c>
      <c r="AN716">
        <v>0.23673965899999999</v>
      </c>
      <c r="AO716">
        <v>0.128710462</v>
      </c>
      <c r="AP716">
        <v>6.6423358000000002E-2</v>
      </c>
      <c r="AQ716">
        <v>5.7664234000000002E-2</v>
      </c>
      <c r="AR716">
        <v>10150</v>
      </c>
      <c r="AS716">
        <v>607</v>
      </c>
      <c r="AT716">
        <v>376</v>
      </c>
      <c r="AU716">
        <v>240</v>
      </c>
      <c r="AV716">
        <v>623</v>
      </c>
      <c r="AW716">
        <v>156</v>
      </c>
      <c r="AX716">
        <v>381</v>
      </c>
      <c r="AY716">
        <v>227</v>
      </c>
      <c r="AZ716">
        <v>565</v>
      </c>
      <c r="BA716">
        <v>668</v>
      </c>
      <c r="BB716">
        <v>2068</v>
      </c>
      <c r="BC716">
        <v>1967</v>
      </c>
      <c r="BD716">
        <v>589</v>
      </c>
      <c r="BE716">
        <v>895</v>
      </c>
      <c r="BF716">
        <v>589</v>
      </c>
      <c r="BG716">
        <v>147</v>
      </c>
      <c r="BH716">
        <v>52</v>
      </c>
      <c r="BI716">
        <v>39</v>
      </c>
      <c r="BJ716">
        <v>39</v>
      </c>
      <c r="BK716">
        <v>5.9802955999999997E-2</v>
      </c>
      <c r="BL716">
        <v>3.7044334999999998E-2</v>
      </c>
      <c r="BM716">
        <v>2.3645320000000001E-2</v>
      </c>
      <c r="BN716">
        <v>6.1379309999999999E-2</v>
      </c>
      <c r="BO716">
        <v>1.5369458000000001E-2</v>
      </c>
      <c r="BP716">
        <v>3.7536946000000002E-2</v>
      </c>
      <c r="BQ716">
        <v>2.2364531999999999E-2</v>
      </c>
      <c r="BR716">
        <v>5.5665025E-2</v>
      </c>
      <c r="BS716">
        <v>6.5812808E-2</v>
      </c>
      <c r="BT716">
        <v>0.20374384200000001</v>
      </c>
      <c r="BU716">
        <v>0.19379310299999999</v>
      </c>
      <c r="BV716">
        <v>5.8029557000000002E-2</v>
      </c>
      <c r="BW716">
        <v>8.8177340000000007E-2</v>
      </c>
      <c r="BX716">
        <v>5.8029557000000002E-2</v>
      </c>
      <c r="BY716">
        <v>1.4482759E-2</v>
      </c>
      <c r="BZ716">
        <v>5.1231530000000001E-3</v>
      </c>
      <c r="CA716">
        <v>24</v>
      </c>
      <c r="CB716">
        <v>50</v>
      </c>
      <c r="CC716">
        <v>28</v>
      </c>
      <c r="CD716">
        <v>0.15819209000000001</v>
      </c>
      <c r="CE716">
        <v>0.13559321999999999</v>
      </c>
      <c r="CF716">
        <v>0.28248587600000002</v>
      </c>
      <c r="CG716" t="s">
        <v>159</v>
      </c>
      <c r="CH716" t="s">
        <v>2110</v>
      </c>
      <c r="CI716" t="s">
        <v>2111</v>
      </c>
      <c r="CJ716" t="s">
        <v>167</v>
      </c>
      <c r="CK716" t="s">
        <v>2102</v>
      </c>
      <c r="CL716" t="s">
        <v>2112</v>
      </c>
    </row>
    <row r="717" spans="1:90">
      <c r="A717" s="1">
        <v>43956</v>
      </c>
      <c r="B717" t="s">
        <v>1824</v>
      </c>
      <c r="C717">
        <v>2346</v>
      </c>
      <c r="D717" t="s">
        <v>345</v>
      </c>
      <c r="E717">
        <v>1</v>
      </c>
      <c r="F717" t="s">
        <v>253</v>
      </c>
      <c r="G717" t="s">
        <v>31</v>
      </c>
      <c r="H717">
        <v>25</v>
      </c>
      <c r="I717" t="s">
        <v>201</v>
      </c>
      <c r="J717" t="s">
        <v>191</v>
      </c>
      <c r="K717">
        <v>142</v>
      </c>
      <c r="L717">
        <v>238965.3873</v>
      </c>
      <c r="M717">
        <v>987</v>
      </c>
      <c r="N717">
        <v>0</v>
      </c>
      <c r="O717">
        <v>88</v>
      </c>
      <c r="P717">
        <v>308</v>
      </c>
      <c r="Q717">
        <v>402</v>
      </c>
      <c r="R717">
        <v>149</v>
      </c>
      <c r="S717">
        <v>40</v>
      </c>
      <c r="T717">
        <v>0</v>
      </c>
      <c r="U717">
        <v>8.9159067999999994E-2</v>
      </c>
      <c r="V717">
        <v>0.312056738</v>
      </c>
      <c r="W717">
        <v>0.40729483300000002</v>
      </c>
      <c r="X717">
        <v>0.15096251299999999</v>
      </c>
      <c r="Y717">
        <v>4.0526848999999997E-2</v>
      </c>
      <c r="Z717">
        <v>3</v>
      </c>
      <c r="AA717">
        <v>7</v>
      </c>
      <c r="AB717">
        <v>72</v>
      </c>
      <c r="AC717">
        <v>188</v>
      </c>
      <c r="AD717">
        <v>235</v>
      </c>
      <c r="AE717">
        <v>211</v>
      </c>
      <c r="AF717">
        <v>133</v>
      </c>
      <c r="AG717">
        <v>70</v>
      </c>
      <c r="AH717">
        <v>68</v>
      </c>
      <c r="AI717">
        <v>3.0395140000000001E-3</v>
      </c>
      <c r="AJ717">
        <v>7.0921990000000004E-3</v>
      </c>
      <c r="AK717">
        <v>7.2948328000000007E-2</v>
      </c>
      <c r="AL717">
        <v>0.19047618999999999</v>
      </c>
      <c r="AM717">
        <v>0.23809523799999999</v>
      </c>
      <c r="AN717">
        <v>0.21377912900000001</v>
      </c>
      <c r="AO717">
        <v>0.13475177299999999</v>
      </c>
      <c r="AP717">
        <v>7.0921986000000006E-2</v>
      </c>
      <c r="AQ717">
        <v>6.8895643000000006E-2</v>
      </c>
      <c r="AR717">
        <v>2166</v>
      </c>
      <c r="AS717">
        <v>93</v>
      </c>
      <c r="AT717">
        <v>59</v>
      </c>
      <c r="AU717">
        <v>48</v>
      </c>
      <c r="AV717">
        <v>88</v>
      </c>
      <c r="AW717">
        <v>21</v>
      </c>
      <c r="AX717">
        <v>35</v>
      </c>
      <c r="AY717">
        <v>27</v>
      </c>
      <c r="AZ717">
        <v>56</v>
      </c>
      <c r="BA717">
        <v>53</v>
      </c>
      <c r="BB717">
        <v>322</v>
      </c>
      <c r="BC717">
        <v>456</v>
      </c>
      <c r="BD717">
        <v>241</v>
      </c>
      <c r="BE717">
        <v>383</v>
      </c>
      <c r="BF717">
        <v>212</v>
      </c>
      <c r="BG717">
        <v>51</v>
      </c>
      <c r="BH717">
        <v>21</v>
      </c>
      <c r="BI717">
        <v>49.1</v>
      </c>
      <c r="BJ717">
        <v>53</v>
      </c>
      <c r="BK717">
        <v>4.2936288000000003E-2</v>
      </c>
      <c r="BL717">
        <v>2.7239151E-2</v>
      </c>
      <c r="BM717">
        <v>2.2160665E-2</v>
      </c>
      <c r="BN717">
        <v>4.0627886000000002E-2</v>
      </c>
      <c r="BO717">
        <v>9.695291E-3</v>
      </c>
      <c r="BP717">
        <v>1.6158817999999998E-2</v>
      </c>
      <c r="BQ717">
        <v>1.2465374E-2</v>
      </c>
      <c r="BR717">
        <v>2.5854109E-2</v>
      </c>
      <c r="BS717">
        <v>2.4469067000000001E-2</v>
      </c>
      <c r="BT717">
        <v>0.148661127</v>
      </c>
      <c r="BU717">
        <v>0.21052631599999999</v>
      </c>
      <c r="BV717">
        <v>0.111265005</v>
      </c>
      <c r="BW717">
        <v>0.17682363800000001</v>
      </c>
      <c r="BX717">
        <v>9.7876270000000001E-2</v>
      </c>
      <c r="BY717">
        <v>2.3545706E-2</v>
      </c>
      <c r="BZ717">
        <v>9.695291E-3</v>
      </c>
      <c r="CA717">
        <v>41</v>
      </c>
      <c r="CB717">
        <v>35</v>
      </c>
      <c r="CC717">
        <v>19</v>
      </c>
      <c r="CD717">
        <v>0.13380281699999999</v>
      </c>
      <c r="CE717">
        <v>0.288732394</v>
      </c>
      <c r="CF717">
        <v>0.24647887299999999</v>
      </c>
      <c r="CG717" t="s">
        <v>159</v>
      </c>
      <c r="CH717" t="s">
        <v>2110</v>
      </c>
      <c r="CI717" t="s">
        <v>2111</v>
      </c>
      <c r="CJ717" t="s">
        <v>167</v>
      </c>
      <c r="CK717" t="s">
        <v>2102</v>
      </c>
      <c r="CL717" t="s">
        <v>2112</v>
      </c>
    </row>
    <row r="718" spans="1:90">
      <c r="A718" s="1">
        <v>43964</v>
      </c>
      <c r="B718" t="s">
        <v>1825</v>
      </c>
      <c r="C718">
        <v>1549</v>
      </c>
      <c r="D718" t="s">
        <v>957</v>
      </c>
      <c r="E718">
        <v>1</v>
      </c>
      <c r="F718" t="s">
        <v>255</v>
      </c>
      <c r="G718" t="s">
        <v>116</v>
      </c>
      <c r="H718">
        <v>23</v>
      </c>
      <c r="I718" t="s">
        <v>228</v>
      </c>
      <c r="J718" t="s">
        <v>215</v>
      </c>
      <c r="K718">
        <v>199</v>
      </c>
      <c r="L718">
        <v>649535.64820000005</v>
      </c>
      <c r="M718">
        <v>3196</v>
      </c>
      <c r="N718">
        <v>8</v>
      </c>
      <c r="O718">
        <v>272</v>
      </c>
      <c r="P718">
        <v>972</v>
      </c>
      <c r="Q718">
        <v>711</v>
      </c>
      <c r="R718">
        <v>827</v>
      </c>
      <c r="S718">
        <v>406</v>
      </c>
      <c r="T718">
        <v>2.5031290000000002E-3</v>
      </c>
      <c r="U718">
        <v>8.5106382999999994E-2</v>
      </c>
      <c r="V718">
        <v>0.30413016300000001</v>
      </c>
      <c r="W718">
        <v>0.222465582</v>
      </c>
      <c r="X718">
        <v>0.25876095100000002</v>
      </c>
      <c r="Y718">
        <v>0.12703379200000001</v>
      </c>
      <c r="Z718">
        <v>21</v>
      </c>
      <c r="AA718">
        <v>93</v>
      </c>
      <c r="AB718">
        <v>233</v>
      </c>
      <c r="AC718">
        <v>812</v>
      </c>
      <c r="AD718">
        <v>437</v>
      </c>
      <c r="AE718">
        <v>361</v>
      </c>
      <c r="AF718">
        <v>324</v>
      </c>
      <c r="AG718">
        <v>311</v>
      </c>
      <c r="AH718">
        <v>604</v>
      </c>
      <c r="AI718">
        <v>6.5707129999999997E-3</v>
      </c>
      <c r="AJ718">
        <v>2.9098874E-2</v>
      </c>
      <c r="AK718">
        <v>7.2903629999999997E-2</v>
      </c>
      <c r="AL718">
        <v>0.25406758400000001</v>
      </c>
      <c r="AM718">
        <v>0.136733417</v>
      </c>
      <c r="AN718">
        <v>0.11295369199999999</v>
      </c>
      <c r="AO718">
        <v>0.101376721</v>
      </c>
      <c r="AP718">
        <v>9.7309136000000004E-2</v>
      </c>
      <c r="AQ718">
        <v>0.188986233</v>
      </c>
      <c r="AR718">
        <v>7564</v>
      </c>
      <c r="AS718">
        <v>597</v>
      </c>
      <c r="AT718">
        <v>321</v>
      </c>
      <c r="AU718">
        <v>182</v>
      </c>
      <c r="AV718">
        <v>438</v>
      </c>
      <c r="AW718">
        <v>79</v>
      </c>
      <c r="AX718">
        <v>154</v>
      </c>
      <c r="AY718">
        <v>108</v>
      </c>
      <c r="AZ718">
        <v>252</v>
      </c>
      <c r="BA718">
        <v>349</v>
      </c>
      <c r="BB718">
        <v>1844</v>
      </c>
      <c r="BC718">
        <v>1498</v>
      </c>
      <c r="BD718">
        <v>455</v>
      </c>
      <c r="BE718">
        <v>653</v>
      </c>
      <c r="BF718">
        <v>448</v>
      </c>
      <c r="BG718">
        <v>127</v>
      </c>
      <c r="BH718">
        <v>59</v>
      </c>
      <c r="BI718">
        <v>39.9</v>
      </c>
      <c r="BJ718">
        <v>40</v>
      </c>
      <c r="BK718">
        <v>7.8926494E-2</v>
      </c>
      <c r="BL718">
        <v>4.2437863999999999E-2</v>
      </c>
      <c r="BM718">
        <v>2.4061342999999999E-2</v>
      </c>
      <c r="BN718">
        <v>5.7905869999999998E-2</v>
      </c>
      <c r="BO718">
        <v>1.0444208999999999E-2</v>
      </c>
      <c r="BP718">
        <v>2.0359598E-2</v>
      </c>
      <c r="BQ718">
        <v>1.427816E-2</v>
      </c>
      <c r="BR718">
        <v>3.3315706E-2</v>
      </c>
      <c r="BS718">
        <v>4.6139608999999998E-2</v>
      </c>
      <c r="BT718">
        <v>0.24378635600000001</v>
      </c>
      <c r="BU718">
        <v>0.198043363</v>
      </c>
      <c r="BV718">
        <v>6.0153357999999997E-2</v>
      </c>
      <c r="BW718">
        <v>8.6329983999999999E-2</v>
      </c>
      <c r="BX718">
        <v>5.9227922000000002E-2</v>
      </c>
      <c r="BY718">
        <v>1.6790058E-2</v>
      </c>
      <c r="BZ718">
        <v>7.8001060000000002E-3</v>
      </c>
      <c r="CA718">
        <v>42</v>
      </c>
      <c r="CB718">
        <v>18</v>
      </c>
      <c r="CC718">
        <v>83</v>
      </c>
      <c r="CD718">
        <v>0.41708542700000001</v>
      </c>
      <c r="CE718">
        <v>0.21105527600000001</v>
      </c>
      <c r="CF718">
        <v>9.0452261000000006E-2</v>
      </c>
      <c r="CG718" t="s">
        <v>163</v>
      </c>
      <c r="CH718" t="s">
        <v>2099</v>
      </c>
      <c r="CI718" t="s">
        <v>2104</v>
      </c>
      <c r="CJ718" t="s">
        <v>2101</v>
      </c>
      <c r="CK718" t="s">
        <v>2105</v>
      </c>
      <c r="CL718" t="s">
        <v>2103</v>
      </c>
    </row>
    <row r="719" spans="1:90">
      <c r="A719" s="1">
        <v>43975</v>
      </c>
      <c r="B719" t="s">
        <v>1826</v>
      </c>
      <c r="C719">
        <v>1765</v>
      </c>
      <c r="D719" t="s">
        <v>859</v>
      </c>
      <c r="E719">
        <v>1</v>
      </c>
      <c r="F719" t="s">
        <v>253</v>
      </c>
      <c r="G719" t="s">
        <v>113</v>
      </c>
      <c r="H719">
        <v>22</v>
      </c>
      <c r="I719" t="s">
        <v>228</v>
      </c>
      <c r="J719" t="s">
        <v>219</v>
      </c>
      <c r="K719">
        <v>70</v>
      </c>
      <c r="L719">
        <v>819684.42859999998</v>
      </c>
      <c r="M719">
        <v>1456</v>
      </c>
      <c r="N719">
        <v>3</v>
      </c>
      <c r="O719">
        <v>41</v>
      </c>
      <c r="P719">
        <v>118</v>
      </c>
      <c r="Q719">
        <v>353</v>
      </c>
      <c r="R719">
        <v>663</v>
      </c>
      <c r="S719">
        <v>278</v>
      </c>
      <c r="T719">
        <v>2.0604400000000002E-3</v>
      </c>
      <c r="U719">
        <v>2.8159341000000001E-2</v>
      </c>
      <c r="V719">
        <v>8.1043956E-2</v>
      </c>
      <c r="W719">
        <v>0.24244505499999999</v>
      </c>
      <c r="X719">
        <v>0.45535714300000002</v>
      </c>
      <c r="Y719">
        <v>0.19093406600000001</v>
      </c>
      <c r="Z719">
        <v>5</v>
      </c>
      <c r="AA719">
        <v>7</v>
      </c>
      <c r="AB719">
        <v>40</v>
      </c>
      <c r="AC719">
        <v>85</v>
      </c>
      <c r="AD719">
        <v>112</v>
      </c>
      <c r="AE719">
        <v>231</v>
      </c>
      <c r="AF719">
        <v>246</v>
      </c>
      <c r="AG719">
        <v>280</v>
      </c>
      <c r="AH719">
        <v>450</v>
      </c>
      <c r="AI719">
        <v>3.4340659999999999E-3</v>
      </c>
      <c r="AJ719">
        <v>4.8076919999999997E-3</v>
      </c>
      <c r="AK719">
        <v>2.7472527E-2</v>
      </c>
      <c r="AL719">
        <v>5.8379120999999999E-2</v>
      </c>
      <c r="AM719">
        <v>7.6923077000000006E-2</v>
      </c>
      <c r="AN719">
        <v>0.15865384599999999</v>
      </c>
      <c r="AO719">
        <v>0.168956044</v>
      </c>
      <c r="AP719">
        <v>0.192307692</v>
      </c>
      <c r="AQ719">
        <v>0.30906593399999999</v>
      </c>
      <c r="AR719">
        <v>3970</v>
      </c>
      <c r="AS719">
        <v>199</v>
      </c>
      <c r="AT719">
        <v>133</v>
      </c>
      <c r="AU719">
        <v>105</v>
      </c>
      <c r="AV719">
        <v>298</v>
      </c>
      <c r="AW719">
        <v>66</v>
      </c>
      <c r="AX719">
        <v>119</v>
      </c>
      <c r="AY719">
        <v>85</v>
      </c>
      <c r="AZ719">
        <v>165</v>
      </c>
      <c r="BA719">
        <v>157</v>
      </c>
      <c r="BB719">
        <v>631</v>
      </c>
      <c r="BC719">
        <v>919</v>
      </c>
      <c r="BD719">
        <v>285</v>
      </c>
      <c r="BE719">
        <v>423</v>
      </c>
      <c r="BF719">
        <v>285</v>
      </c>
      <c r="BG719">
        <v>66</v>
      </c>
      <c r="BH719">
        <v>34</v>
      </c>
      <c r="BI719">
        <v>42.2</v>
      </c>
      <c r="BJ719">
        <v>45</v>
      </c>
      <c r="BK719">
        <v>5.0125944999999998E-2</v>
      </c>
      <c r="BL719">
        <v>3.3501258999999999E-2</v>
      </c>
      <c r="BM719">
        <v>2.6448362999999999E-2</v>
      </c>
      <c r="BN719">
        <v>7.5062972000000006E-2</v>
      </c>
      <c r="BO719">
        <v>1.6624685E-2</v>
      </c>
      <c r="BP719">
        <v>2.9974811000000001E-2</v>
      </c>
      <c r="BQ719">
        <v>2.1410578999999999E-2</v>
      </c>
      <c r="BR719">
        <v>4.1561713E-2</v>
      </c>
      <c r="BS719">
        <v>3.9546599000000002E-2</v>
      </c>
      <c r="BT719">
        <v>0.15894206499999999</v>
      </c>
      <c r="BU719">
        <v>0.231486146</v>
      </c>
      <c r="BV719">
        <v>7.1788412999999995E-2</v>
      </c>
      <c r="BW719">
        <v>0.106549118</v>
      </c>
      <c r="BX719">
        <v>7.1788412999999995E-2</v>
      </c>
      <c r="BY719">
        <v>1.6624685E-2</v>
      </c>
      <c r="BZ719">
        <v>8.5642319999999997E-3</v>
      </c>
      <c r="CA719">
        <v>42</v>
      </c>
      <c r="CB719">
        <v>15</v>
      </c>
      <c r="CC719">
        <v>5</v>
      </c>
      <c r="CD719">
        <v>7.1428570999999996E-2</v>
      </c>
      <c r="CE719">
        <v>0.6</v>
      </c>
      <c r="CF719">
        <v>0.21428571399999999</v>
      </c>
      <c r="CG719" t="s">
        <v>157</v>
      </c>
      <c r="CH719" t="s">
        <v>2108</v>
      </c>
      <c r="CI719" t="s">
        <v>2100</v>
      </c>
      <c r="CJ719" t="s">
        <v>2101</v>
      </c>
      <c r="CK719" t="s">
        <v>2102</v>
      </c>
      <c r="CL719" t="s">
        <v>2109</v>
      </c>
    </row>
    <row r="720" spans="1:90">
      <c r="A720" s="1">
        <v>43955</v>
      </c>
      <c r="B720" t="s">
        <v>1827</v>
      </c>
      <c r="C720">
        <v>2342</v>
      </c>
      <c r="D720" t="s">
        <v>532</v>
      </c>
      <c r="E720">
        <v>1</v>
      </c>
      <c r="F720" t="s">
        <v>255</v>
      </c>
      <c r="G720" t="s">
        <v>77</v>
      </c>
      <c r="H720">
        <v>47</v>
      </c>
      <c r="I720" t="s">
        <v>201</v>
      </c>
      <c r="J720" t="s">
        <v>203</v>
      </c>
      <c r="K720">
        <v>111</v>
      </c>
      <c r="L720">
        <v>258545.49549999999</v>
      </c>
      <c r="M720">
        <v>2702</v>
      </c>
      <c r="N720">
        <v>3</v>
      </c>
      <c r="O720">
        <v>173</v>
      </c>
      <c r="P720">
        <v>561</v>
      </c>
      <c r="Q720">
        <v>1648</v>
      </c>
      <c r="R720">
        <v>277</v>
      </c>
      <c r="S720">
        <v>40</v>
      </c>
      <c r="T720">
        <v>1.110289E-3</v>
      </c>
      <c r="U720">
        <v>6.4026647000000006E-2</v>
      </c>
      <c r="V720">
        <v>0.20762398200000001</v>
      </c>
      <c r="W720">
        <v>0.60991857900000002</v>
      </c>
      <c r="X720">
        <v>0.102516654</v>
      </c>
      <c r="Y720">
        <v>1.4803848999999999E-2</v>
      </c>
      <c r="Z720">
        <v>8</v>
      </c>
      <c r="AA720">
        <v>39</v>
      </c>
      <c r="AB720">
        <v>138</v>
      </c>
      <c r="AC720">
        <v>378</v>
      </c>
      <c r="AD720">
        <v>907</v>
      </c>
      <c r="AE720">
        <v>732</v>
      </c>
      <c r="AF720">
        <v>287</v>
      </c>
      <c r="AG720">
        <v>152</v>
      </c>
      <c r="AH720">
        <v>61</v>
      </c>
      <c r="AI720">
        <v>2.9607700000000002E-3</v>
      </c>
      <c r="AJ720">
        <v>1.4433753000000001E-2</v>
      </c>
      <c r="AK720">
        <v>5.1073278999999999E-2</v>
      </c>
      <c r="AL720">
        <v>0.13989637299999999</v>
      </c>
      <c r="AM720">
        <v>0.33567727600000002</v>
      </c>
      <c r="AN720">
        <v>0.270910437</v>
      </c>
      <c r="AO720">
        <v>0.106217617</v>
      </c>
      <c r="AP720">
        <v>5.6254626000000002E-2</v>
      </c>
      <c r="AQ720">
        <v>2.2575870000000001E-2</v>
      </c>
      <c r="AR720">
        <v>6295</v>
      </c>
      <c r="AS720">
        <v>362</v>
      </c>
      <c r="AT720">
        <v>172</v>
      </c>
      <c r="AU720">
        <v>112</v>
      </c>
      <c r="AV720">
        <v>378</v>
      </c>
      <c r="AW720">
        <v>81</v>
      </c>
      <c r="AX720">
        <v>162</v>
      </c>
      <c r="AY720">
        <v>127</v>
      </c>
      <c r="AZ720">
        <v>350</v>
      </c>
      <c r="BA720">
        <v>369</v>
      </c>
      <c r="BB720">
        <v>1251</v>
      </c>
      <c r="BC720">
        <v>1232</v>
      </c>
      <c r="BD720">
        <v>444</v>
      </c>
      <c r="BE720">
        <v>704</v>
      </c>
      <c r="BF720">
        <v>416</v>
      </c>
      <c r="BG720">
        <v>95</v>
      </c>
      <c r="BH720">
        <v>40</v>
      </c>
      <c r="BI720">
        <v>41.7</v>
      </c>
      <c r="BJ720">
        <v>42</v>
      </c>
      <c r="BK720">
        <v>5.7505957000000003E-2</v>
      </c>
      <c r="BL720">
        <v>2.7323271999999999E-2</v>
      </c>
      <c r="BM720">
        <v>1.7791898E-2</v>
      </c>
      <c r="BN720">
        <v>6.0047656999999997E-2</v>
      </c>
      <c r="BO720">
        <v>1.2867355E-2</v>
      </c>
      <c r="BP720">
        <v>2.5734710000000001E-2</v>
      </c>
      <c r="BQ720">
        <v>2.0174741999999999E-2</v>
      </c>
      <c r="BR720">
        <v>5.5599681999999997E-2</v>
      </c>
      <c r="BS720">
        <v>5.8617951000000001E-2</v>
      </c>
      <c r="BT720">
        <v>0.19872914999999999</v>
      </c>
      <c r="BU720">
        <v>0.195710882</v>
      </c>
      <c r="BV720">
        <v>7.0532168000000006E-2</v>
      </c>
      <c r="BW720">
        <v>0.11183479</v>
      </c>
      <c r="BX720">
        <v>6.6084193999999999E-2</v>
      </c>
      <c r="BY720">
        <v>1.5091342000000001E-2</v>
      </c>
      <c r="BZ720">
        <v>6.3542490000000002E-3</v>
      </c>
      <c r="CA720">
        <v>11</v>
      </c>
      <c r="CB720">
        <v>60</v>
      </c>
      <c r="CC720">
        <v>4</v>
      </c>
      <c r="CD720">
        <v>3.6036036E-2</v>
      </c>
      <c r="CE720">
        <v>9.9099098999999996E-2</v>
      </c>
      <c r="CF720">
        <v>0.54054054100000004</v>
      </c>
      <c r="CG720" t="s">
        <v>158</v>
      </c>
      <c r="CH720" t="s">
        <v>2099</v>
      </c>
      <c r="CI720" t="s">
        <v>2100</v>
      </c>
      <c r="CJ720" t="s">
        <v>2101</v>
      </c>
      <c r="CK720" t="s">
        <v>2102</v>
      </c>
      <c r="CL720" t="s">
        <v>2103</v>
      </c>
    </row>
    <row r="721" spans="1:90">
      <c r="A721" s="1">
        <v>43966</v>
      </c>
      <c r="B721" t="s">
        <v>1828</v>
      </c>
      <c r="C721">
        <v>6825</v>
      </c>
      <c r="D721" t="s">
        <v>798</v>
      </c>
      <c r="E721">
        <v>1</v>
      </c>
      <c r="F721" t="s">
        <v>255</v>
      </c>
      <c r="G721" t="s">
        <v>150</v>
      </c>
      <c r="H721">
        <v>42</v>
      </c>
      <c r="I721" t="s">
        <v>228</v>
      </c>
      <c r="J721" t="s">
        <v>212</v>
      </c>
      <c r="K721">
        <v>105</v>
      </c>
      <c r="L721">
        <v>1389216.7709999999</v>
      </c>
      <c r="M721">
        <v>1870</v>
      </c>
      <c r="N721">
        <v>4</v>
      </c>
      <c r="O721">
        <v>99</v>
      </c>
      <c r="P721">
        <v>321</v>
      </c>
      <c r="Q721">
        <v>401</v>
      </c>
      <c r="R721">
        <v>470</v>
      </c>
      <c r="S721">
        <v>575</v>
      </c>
      <c r="T721">
        <v>2.1390369999999999E-3</v>
      </c>
      <c r="U721">
        <v>5.2941176E-2</v>
      </c>
      <c r="V721">
        <v>0.171657754</v>
      </c>
      <c r="W721">
        <v>0.214438503</v>
      </c>
      <c r="X721">
        <v>0.25133689799999998</v>
      </c>
      <c r="Y721">
        <v>0.30748663100000001</v>
      </c>
      <c r="Z721">
        <v>7</v>
      </c>
      <c r="AA721">
        <v>27</v>
      </c>
      <c r="AB721">
        <v>98</v>
      </c>
      <c r="AC721">
        <v>223</v>
      </c>
      <c r="AD721">
        <v>174</v>
      </c>
      <c r="AE721">
        <v>228</v>
      </c>
      <c r="AF721">
        <v>193</v>
      </c>
      <c r="AG721">
        <v>249</v>
      </c>
      <c r="AH721">
        <v>671</v>
      </c>
      <c r="AI721">
        <v>3.743316E-3</v>
      </c>
      <c r="AJ721">
        <v>1.4438503E-2</v>
      </c>
      <c r="AK721">
        <v>5.2406416999999997E-2</v>
      </c>
      <c r="AL721">
        <v>0.119251337</v>
      </c>
      <c r="AM721">
        <v>9.3048127999999994E-2</v>
      </c>
      <c r="AN721">
        <v>0.121925134</v>
      </c>
      <c r="AO721">
        <v>0.10320855600000001</v>
      </c>
      <c r="AP721">
        <v>0.13315508000000001</v>
      </c>
      <c r="AQ721">
        <v>0.35882352899999997</v>
      </c>
      <c r="AR721">
        <v>5004</v>
      </c>
      <c r="AS721">
        <v>312</v>
      </c>
      <c r="AT721">
        <v>205</v>
      </c>
      <c r="AU721">
        <v>155</v>
      </c>
      <c r="AV721">
        <v>424</v>
      </c>
      <c r="AW721">
        <v>73</v>
      </c>
      <c r="AX721">
        <v>115</v>
      </c>
      <c r="AY721">
        <v>94</v>
      </c>
      <c r="AZ721">
        <v>189</v>
      </c>
      <c r="BA721">
        <v>179</v>
      </c>
      <c r="BB721">
        <v>918</v>
      </c>
      <c r="BC721">
        <v>1199</v>
      </c>
      <c r="BD721">
        <v>331</v>
      </c>
      <c r="BE721">
        <v>361</v>
      </c>
      <c r="BF721">
        <v>309</v>
      </c>
      <c r="BG721">
        <v>95</v>
      </c>
      <c r="BH721">
        <v>45</v>
      </c>
      <c r="BI721">
        <v>40.200000000000003</v>
      </c>
      <c r="BJ721">
        <v>43</v>
      </c>
      <c r="BK721">
        <v>6.2350120000000002E-2</v>
      </c>
      <c r="BL721">
        <v>4.0967226000000002E-2</v>
      </c>
      <c r="BM721">
        <v>3.0975220000000001E-2</v>
      </c>
      <c r="BN721">
        <v>8.4732214E-2</v>
      </c>
      <c r="BO721">
        <v>1.4588329000000001E-2</v>
      </c>
      <c r="BP721">
        <v>2.2981615E-2</v>
      </c>
      <c r="BQ721">
        <v>1.8784972E-2</v>
      </c>
      <c r="BR721">
        <v>3.7769784000000001E-2</v>
      </c>
      <c r="BS721">
        <v>3.5771382999999997E-2</v>
      </c>
      <c r="BT721">
        <v>0.18345323699999999</v>
      </c>
      <c r="BU721">
        <v>0.23960831299999999</v>
      </c>
      <c r="BV721">
        <v>6.6147081999999996E-2</v>
      </c>
      <c r="BW721">
        <v>7.2142286E-2</v>
      </c>
      <c r="BX721">
        <v>6.1750600000000003E-2</v>
      </c>
      <c r="BY721">
        <v>1.8984812E-2</v>
      </c>
      <c r="BZ721">
        <v>8.9928060000000008E-3</v>
      </c>
      <c r="CA721">
        <v>38</v>
      </c>
      <c r="CB721">
        <v>9</v>
      </c>
      <c r="CC721">
        <v>30</v>
      </c>
      <c r="CD721">
        <v>0.28571428599999998</v>
      </c>
      <c r="CE721">
        <v>0.36190476199999999</v>
      </c>
      <c r="CF721">
        <v>8.5714286000000001E-2</v>
      </c>
      <c r="CG721" t="s">
        <v>162</v>
      </c>
      <c r="CH721" t="s">
        <v>2113</v>
      </c>
      <c r="CI721" t="s">
        <v>2111</v>
      </c>
      <c r="CJ721" t="s">
        <v>2114</v>
      </c>
      <c r="CK721" t="s">
        <v>2105</v>
      </c>
      <c r="CL721" t="s">
        <v>2112</v>
      </c>
    </row>
    <row r="722" spans="1:90">
      <c r="A722" s="1">
        <v>43974</v>
      </c>
      <c r="B722" s="2" t="s">
        <v>1829</v>
      </c>
      <c r="C722">
        <v>6825</v>
      </c>
      <c r="D722" t="s">
        <v>347</v>
      </c>
      <c r="E722">
        <v>1</v>
      </c>
      <c r="F722" t="s">
        <v>253</v>
      </c>
      <c r="G722" t="s">
        <v>99</v>
      </c>
      <c r="H722">
        <v>37</v>
      </c>
      <c r="I722" t="s">
        <v>201</v>
      </c>
      <c r="J722" t="s">
        <v>198</v>
      </c>
      <c r="K722">
        <v>84</v>
      </c>
      <c r="L722">
        <v>406987.5</v>
      </c>
      <c r="M722">
        <v>1994</v>
      </c>
      <c r="N722">
        <v>1</v>
      </c>
      <c r="O722">
        <v>118</v>
      </c>
      <c r="P722">
        <v>371</v>
      </c>
      <c r="Q722">
        <v>863</v>
      </c>
      <c r="R722">
        <v>504</v>
      </c>
      <c r="S722">
        <v>137</v>
      </c>
      <c r="T722">
        <v>5.0150499999999996E-4</v>
      </c>
      <c r="U722">
        <v>5.9177532999999997E-2</v>
      </c>
      <c r="V722">
        <v>0.18605817499999999</v>
      </c>
      <c r="W722">
        <v>0.432798395</v>
      </c>
      <c r="X722">
        <v>0.25275827499999998</v>
      </c>
      <c r="Y722">
        <v>6.8706117999999997E-2</v>
      </c>
      <c r="Z722">
        <v>1</v>
      </c>
      <c r="AA722">
        <v>16</v>
      </c>
      <c r="AB722">
        <v>110</v>
      </c>
      <c r="AC722">
        <v>247</v>
      </c>
      <c r="AD722">
        <v>412</v>
      </c>
      <c r="AE722">
        <v>432</v>
      </c>
      <c r="AF722">
        <v>306</v>
      </c>
      <c r="AG722">
        <v>223</v>
      </c>
      <c r="AH722">
        <v>247</v>
      </c>
      <c r="AI722">
        <v>5.0150499999999996E-4</v>
      </c>
      <c r="AJ722">
        <v>8.0240720000000001E-3</v>
      </c>
      <c r="AK722">
        <v>5.5165496000000001E-2</v>
      </c>
      <c r="AL722">
        <v>0.123871615</v>
      </c>
      <c r="AM722">
        <v>0.20661985999999999</v>
      </c>
      <c r="AN722">
        <v>0.21664995000000001</v>
      </c>
      <c r="AO722">
        <v>0.15346038100000001</v>
      </c>
      <c r="AP722">
        <v>0.111835507</v>
      </c>
      <c r="AQ722">
        <v>0.123871615</v>
      </c>
      <c r="AR722">
        <v>5040</v>
      </c>
      <c r="AS722">
        <v>264</v>
      </c>
      <c r="AT722">
        <v>185</v>
      </c>
      <c r="AU722">
        <v>105</v>
      </c>
      <c r="AV722">
        <v>332</v>
      </c>
      <c r="AW722">
        <v>78</v>
      </c>
      <c r="AX722">
        <v>159</v>
      </c>
      <c r="AY722">
        <v>122</v>
      </c>
      <c r="AZ722">
        <v>266</v>
      </c>
      <c r="BA722">
        <v>229</v>
      </c>
      <c r="BB722">
        <v>916</v>
      </c>
      <c r="BC722">
        <v>1210</v>
      </c>
      <c r="BD722">
        <v>305</v>
      </c>
      <c r="BE722">
        <v>483</v>
      </c>
      <c r="BF722">
        <v>295</v>
      </c>
      <c r="BG722">
        <v>51</v>
      </c>
      <c r="BH722">
        <v>40</v>
      </c>
      <c r="BI722">
        <v>40.799999999999997</v>
      </c>
      <c r="BJ722">
        <v>43</v>
      </c>
      <c r="BK722">
        <v>5.2380952000000001E-2</v>
      </c>
      <c r="BL722">
        <v>3.6706348999999999E-2</v>
      </c>
      <c r="BM722">
        <v>2.0833332999999999E-2</v>
      </c>
      <c r="BN722">
        <v>6.5873016000000006E-2</v>
      </c>
      <c r="BO722">
        <v>1.5476190000000001E-2</v>
      </c>
      <c r="BP722">
        <v>3.1547618999999999E-2</v>
      </c>
      <c r="BQ722">
        <v>2.4206348999999999E-2</v>
      </c>
      <c r="BR722">
        <v>5.2777777999999997E-2</v>
      </c>
      <c r="BS722">
        <v>4.5436508E-2</v>
      </c>
      <c r="BT722">
        <v>0.181746032</v>
      </c>
      <c r="BU722">
        <v>0.24007936499999999</v>
      </c>
      <c r="BV722">
        <v>6.0515872999999998E-2</v>
      </c>
      <c r="BW722">
        <v>9.5833333000000007E-2</v>
      </c>
      <c r="BX722">
        <v>5.8531746000000003E-2</v>
      </c>
      <c r="BY722">
        <v>1.0119048E-2</v>
      </c>
      <c r="BZ722">
        <v>7.9365080000000001E-3</v>
      </c>
      <c r="CA722">
        <v>30</v>
      </c>
      <c r="CB722">
        <v>29</v>
      </c>
      <c r="CC722">
        <v>1</v>
      </c>
      <c r="CD722">
        <v>1.1904761999999999E-2</v>
      </c>
      <c r="CE722">
        <v>0.35714285699999998</v>
      </c>
      <c r="CF722">
        <v>0.34523809500000002</v>
      </c>
      <c r="CG722" t="s">
        <v>162</v>
      </c>
      <c r="CH722" t="s">
        <v>2113</v>
      </c>
      <c r="CI722" t="s">
        <v>2111</v>
      </c>
      <c r="CJ722" t="s">
        <v>2114</v>
      </c>
      <c r="CK722" t="s">
        <v>2105</v>
      </c>
      <c r="CL722" t="s">
        <v>2112</v>
      </c>
    </row>
    <row r="723" spans="1:90">
      <c r="A723" s="1">
        <v>43962</v>
      </c>
      <c r="B723" t="s">
        <v>1830</v>
      </c>
      <c r="C723">
        <v>2342</v>
      </c>
      <c r="D723" t="s">
        <v>430</v>
      </c>
      <c r="E723">
        <v>1</v>
      </c>
      <c r="F723" t="s">
        <v>253</v>
      </c>
      <c r="G723" t="s">
        <v>100</v>
      </c>
      <c r="H723">
        <v>49</v>
      </c>
      <c r="I723" t="s">
        <v>201</v>
      </c>
      <c r="J723" t="s">
        <v>203</v>
      </c>
      <c r="K723">
        <v>345</v>
      </c>
      <c r="L723">
        <v>268852.77100000001</v>
      </c>
      <c r="M723">
        <v>3460</v>
      </c>
      <c r="N723">
        <v>3</v>
      </c>
      <c r="O723">
        <v>323</v>
      </c>
      <c r="P723">
        <v>808</v>
      </c>
      <c r="Q723">
        <v>2137</v>
      </c>
      <c r="R723">
        <v>146</v>
      </c>
      <c r="S723">
        <v>43</v>
      </c>
      <c r="T723">
        <v>8.6705199999999999E-4</v>
      </c>
      <c r="U723">
        <v>9.3352600999999993E-2</v>
      </c>
      <c r="V723">
        <v>0.23352601200000001</v>
      </c>
      <c r="W723">
        <v>0.61763005800000004</v>
      </c>
      <c r="X723">
        <v>4.2196532000000002E-2</v>
      </c>
      <c r="Y723">
        <v>1.2427746E-2</v>
      </c>
      <c r="Z723">
        <v>9</v>
      </c>
      <c r="AA723">
        <v>51</v>
      </c>
      <c r="AB723">
        <v>315</v>
      </c>
      <c r="AC723">
        <v>673</v>
      </c>
      <c r="AD723">
        <v>1159</v>
      </c>
      <c r="AE723">
        <v>912</v>
      </c>
      <c r="AF723">
        <v>233</v>
      </c>
      <c r="AG723">
        <v>80</v>
      </c>
      <c r="AH723">
        <v>28</v>
      </c>
      <c r="AI723">
        <v>2.6011559999999999E-3</v>
      </c>
      <c r="AJ723">
        <v>1.4739884E-2</v>
      </c>
      <c r="AK723">
        <v>9.1040462000000003E-2</v>
      </c>
      <c r="AL723">
        <v>0.19450867099999999</v>
      </c>
      <c r="AM723">
        <v>0.33497109800000002</v>
      </c>
      <c r="AN723">
        <v>0.263583815</v>
      </c>
      <c r="AO723">
        <v>6.7341040000000005E-2</v>
      </c>
      <c r="AP723">
        <v>2.3121387E-2</v>
      </c>
      <c r="AQ723">
        <v>8.0924859999999994E-3</v>
      </c>
      <c r="AR723">
        <v>8122</v>
      </c>
      <c r="AS723">
        <v>613</v>
      </c>
      <c r="AT723">
        <v>291</v>
      </c>
      <c r="AU723">
        <v>162</v>
      </c>
      <c r="AV723">
        <v>433</v>
      </c>
      <c r="AW723">
        <v>103</v>
      </c>
      <c r="AX723">
        <v>213</v>
      </c>
      <c r="AY723">
        <v>209</v>
      </c>
      <c r="AZ723">
        <v>525</v>
      </c>
      <c r="BA723">
        <v>699</v>
      </c>
      <c r="BB723">
        <v>1751</v>
      </c>
      <c r="BC723">
        <v>1591</v>
      </c>
      <c r="BD723">
        <v>431</v>
      </c>
      <c r="BE723">
        <v>651</v>
      </c>
      <c r="BF723">
        <v>343</v>
      </c>
      <c r="BG723">
        <v>74</v>
      </c>
      <c r="BH723">
        <v>33</v>
      </c>
      <c r="BI723">
        <v>37.4</v>
      </c>
      <c r="BJ723">
        <v>36</v>
      </c>
      <c r="BK723">
        <v>7.5474021000000002E-2</v>
      </c>
      <c r="BL723">
        <v>3.5828614000000002E-2</v>
      </c>
      <c r="BM723">
        <v>1.9945826E-2</v>
      </c>
      <c r="BN723">
        <v>5.3311992000000002E-2</v>
      </c>
      <c r="BO723">
        <v>1.2681606E-2</v>
      </c>
      <c r="BP723">
        <v>2.6225068000000001E-2</v>
      </c>
      <c r="BQ723">
        <v>2.5732577999999999E-2</v>
      </c>
      <c r="BR723">
        <v>6.4639250999999995E-2</v>
      </c>
      <c r="BS723">
        <v>8.6062546000000004E-2</v>
      </c>
      <c r="BT723">
        <v>0.21558729400000001</v>
      </c>
      <c r="BU723">
        <v>0.19588771199999999</v>
      </c>
      <c r="BV723">
        <v>5.3065747000000003E-2</v>
      </c>
      <c r="BW723">
        <v>8.0152671999999994E-2</v>
      </c>
      <c r="BX723">
        <v>4.2230978000000002E-2</v>
      </c>
      <c r="BY723">
        <v>9.1110559999999993E-3</v>
      </c>
      <c r="BZ723">
        <v>4.0630390000000001E-3</v>
      </c>
      <c r="CA723">
        <v>30</v>
      </c>
      <c r="CB723">
        <v>90</v>
      </c>
      <c r="CC723">
        <v>74</v>
      </c>
      <c r="CD723">
        <v>0.21449275400000001</v>
      </c>
      <c r="CE723">
        <v>8.6956521999999994E-2</v>
      </c>
      <c r="CF723">
        <v>0.26086956500000003</v>
      </c>
      <c r="CG723" t="s">
        <v>158</v>
      </c>
      <c r="CH723" t="s">
        <v>2099</v>
      </c>
      <c r="CI723" t="s">
        <v>2100</v>
      </c>
      <c r="CJ723" t="s">
        <v>2101</v>
      </c>
      <c r="CK723" t="s">
        <v>2102</v>
      </c>
      <c r="CL723" t="s">
        <v>2103</v>
      </c>
    </row>
    <row r="724" spans="1:90">
      <c r="A724" s="1">
        <v>43964</v>
      </c>
      <c r="B724" t="s">
        <v>1831</v>
      </c>
      <c r="C724">
        <v>2342</v>
      </c>
      <c r="D724" t="s">
        <v>622</v>
      </c>
      <c r="E724">
        <v>1</v>
      </c>
      <c r="F724" t="s">
        <v>255</v>
      </c>
      <c r="G724" t="s">
        <v>91</v>
      </c>
      <c r="H724">
        <v>32</v>
      </c>
      <c r="I724" t="s">
        <v>201</v>
      </c>
      <c r="J724" t="s">
        <v>179</v>
      </c>
      <c r="K724">
        <v>291</v>
      </c>
      <c r="L724">
        <v>356149.11339999997</v>
      </c>
      <c r="M724">
        <v>3692</v>
      </c>
      <c r="N724">
        <v>1</v>
      </c>
      <c r="O724">
        <v>294</v>
      </c>
      <c r="P724">
        <v>605</v>
      </c>
      <c r="Q724">
        <v>1898</v>
      </c>
      <c r="R724">
        <v>789</v>
      </c>
      <c r="S724">
        <v>105</v>
      </c>
      <c r="T724">
        <v>2.7085599999999998E-4</v>
      </c>
      <c r="U724">
        <v>7.9631636000000006E-2</v>
      </c>
      <c r="V724">
        <v>0.163867822</v>
      </c>
      <c r="W724">
        <v>0.51408450699999997</v>
      </c>
      <c r="X724">
        <v>0.21370530900000001</v>
      </c>
      <c r="Y724">
        <v>2.8439869999999999E-2</v>
      </c>
      <c r="Z724">
        <v>8</v>
      </c>
      <c r="AA724">
        <v>60</v>
      </c>
      <c r="AB724">
        <v>256</v>
      </c>
      <c r="AC724">
        <v>390</v>
      </c>
      <c r="AD724">
        <v>911</v>
      </c>
      <c r="AE724">
        <v>1024</v>
      </c>
      <c r="AF724">
        <v>536</v>
      </c>
      <c r="AG724">
        <v>323</v>
      </c>
      <c r="AH724">
        <v>184</v>
      </c>
      <c r="AI724">
        <v>2.166847E-3</v>
      </c>
      <c r="AJ724">
        <v>1.6251353999999999E-2</v>
      </c>
      <c r="AK724">
        <v>6.9339111999999994E-2</v>
      </c>
      <c r="AL724">
        <v>0.105633803</v>
      </c>
      <c r="AM724">
        <v>0.246749729</v>
      </c>
      <c r="AN724">
        <v>0.27735644599999998</v>
      </c>
      <c r="AO724">
        <v>0.14517876499999999</v>
      </c>
      <c r="AP724">
        <v>8.7486457000000004E-2</v>
      </c>
      <c r="AQ724">
        <v>4.9837486E-2</v>
      </c>
      <c r="AR724">
        <v>8812</v>
      </c>
      <c r="AS724">
        <v>418</v>
      </c>
      <c r="AT724">
        <v>253</v>
      </c>
      <c r="AU724">
        <v>193</v>
      </c>
      <c r="AV724">
        <v>533</v>
      </c>
      <c r="AW724">
        <v>132</v>
      </c>
      <c r="AX724">
        <v>237</v>
      </c>
      <c r="AY724">
        <v>225</v>
      </c>
      <c r="AZ724">
        <v>476</v>
      </c>
      <c r="BA724">
        <v>358</v>
      </c>
      <c r="BB724">
        <v>1612</v>
      </c>
      <c r="BC724">
        <v>1871</v>
      </c>
      <c r="BD724">
        <v>581</v>
      </c>
      <c r="BE724">
        <v>963</v>
      </c>
      <c r="BF724">
        <v>695</v>
      </c>
      <c r="BG724">
        <v>176</v>
      </c>
      <c r="BH724">
        <v>89</v>
      </c>
      <c r="BI724">
        <v>43</v>
      </c>
      <c r="BJ724">
        <v>44</v>
      </c>
      <c r="BK724">
        <v>4.7435314999999999E-2</v>
      </c>
      <c r="BL724">
        <v>2.8710849E-2</v>
      </c>
      <c r="BM724">
        <v>2.1901951999999999E-2</v>
      </c>
      <c r="BN724">
        <v>6.0485701000000003E-2</v>
      </c>
      <c r="BO724">
        <v>1.4979572999999999E-2</v>
      </c>
      <c r="BP724">
        <v>2.6895143E-2</v>
      </c>
      <c r="BQ724">
        <v>2.5533363999999999E-2</v>
      </c>
      <c r="BR724">
        <v>5.4017249000000003E-2</v>
      </c>
      <c r="BS724">
        <v>4.0626418999999997E-2</v>
      </c>
      <c r="BT724">
        <v>0.18293236500000001</v>
      </c>
      <c r="BU724">
        <v>0.21232410299999999</v>
      </c>
      <c r="BV724">
        <v>6.5932819000000004E-2</v>
      </c>
      <c r="BW724">
        <v>0.109282796</v>
      </c>
      <c r="BX724">
        <v>7.8869723000000003E-2</v>
      </c>
      <c r="BY724">
        <v>1.9972764E-2</v>
      </c>
      <c r="BZ724">
        <v>1.0099864E-2</v>
      </c>
      <c r="CA724">
        <v>49</v>
      </c>
      <c r="CB724">
        <v>81</v>
      </c>
      <c r="CC724">
        <v>82</v>
      </c>
      <c r="CD724">
        <v>0.28178694199999998</v>
      </c>
      <c r="CE724">
        <v>0.16838487999999999</v>
      </c>
      <c r="CF724">
        <v>0.27835051500000002</v>
      </c>
      <c r="CG724" t="s">
        <v>158</v>
      </c>
      <c r="CH724" t="s">
        <v>2099</v>
      </c>
      <c r="CI724" t="s">
        <v>2100</v>
      </c>
      <c r="CJ724" t="s">
        <v>2101</v>
      </c>
      <c r="CK724" t="s">
        <v>2102</v>
      </c>
      <c r="CL724" t="s">
        <v>2103</v>
      </c>
    </row>
    <row r="725" spans="1:90">
      <c r="A725" s="1">
        <v>43975</v>
      </c>
      <c r="B725" t="s">
        <v>1832</v>
      </c>
      <c r="C725">
        <v>5422</v>
      </c>
      <c r="D725" t="s">
        <v>731</v>
      </c>
      <c r="E725">
        <v>2</v>
      </c>
      <c r="F725" t="s">
        <v>255</v>
      </c>
      <c r="G725" t="s">
        <v>59</v>
      </c>
      <c r="H725">
        <v>29</v>
      </c>
      <c r="I725" t="s">
        <v>201</v>
      </c>
      <c r="J725" t="s">
        <v>181</v>
      </c>
      <c r="K725">
        <v>169</v>
      </c>
      <c r="L725">
        <v>319601.52069999999</v>
      </c>
      <c r="M725">
        <v>2926</v>
      </c>
      <c r="N725">
        <v>4</v>
      </c>
      <c r="O725">
        <v>490</v>
      </c>
      <c r="P725">
        <v>668</v>
      </c>
      <c r="Q725">
        <v>1425</v>
      </c>
      <c r="R725">
        <v>227</v>
      </c>
      <c r="S725">
        <v>112</v>
      </c>
      <c r="T725">
        <v>1.3670539999999999E-3</v>
      </c>
      <c r="U725">
        <v>0.167464115</v>
      </c>
      <c r="V725">
        <v>0.22829801799999999</v>
      </c>
      <c r="W725">
        <v>0.48701298700000001</v>
      </c>
      <c r="X725">
        <v>7.7580313999999997E-2</v>
      </c>
      <c r="Y725">
        <v>3.8277512E-2</v>
      </c>
      <c r="Z725">
        <v>36</v>
      </c>
      <c r="AA725">
        <v>136</v>
      </c>
      <c r="AB725">
        <v>375</v>
      </c>
      <c r="AC725">
        <v>394</v>
      </c>
      <c r="AD725">
        <v>781</v>
      </c>
      <c r="AE725">
        <v>789</v>
      </c>
      <c r="AF725">
        <v>250</v>
      </c>
      <c r="AG725">
        <v>93</v>
      </c>
      <c r="AH725">
        <v>72</v>
      </c>
      <c r="AI725">
        <v>1.2303486000000001E-2</v>
      </c>
      <c r="AJ725">
        <v>4.6479835999999997E-2</v>
      </c>
      <c r="AK725">
        <v>0.128161312</v>
      </c>
      <c r="AL725">
        <v>0.13465481900000001</v>
      </c>
      <c r="AM725">
        <v>0.266917293</v>
      </c>
      <c r="AN725">
        <v>0.26965140100000001</v>
      </c>
      <c r="AO725">
        <v>8.5440874999999999E-2</v>
      </c>
      <c r="AP725">
        <v>3.1784004999999997E-2</v>
      </c>
      <c r="AQ725">
        <v>2.4606972000000001E-2</v>
      </c>
      <c r="AR725">
        <v>6854</v>
      </c>
      <c r="AS725">
        <v>510</v>
      </c>
      <c r="AT725">
        <v>244</v>
      </c>
      <c r="AU725">
        <v>147</v>
      </c>
      <c r="AV725">
        <v>369</v>
      </c>
      <c r="AW725">
        <v>74</v>
      </c>
      <c r="AX725">
        <v>150</v>
      </c>
      <c r="AY725">
        <v>177</v>
      </c>
      <c r="AZ725">
        <v>621</v>
      </c>
      <c r="BA725">
        <v>604</v>
      </c>
      <c r="BB725">
        <v>1545</v>
      </c>
      <c r="BC725">
        <v>1198</v>
      </c>
      <c r="BD725">
        <v>338</v>
      </c>
      <c r="BE725">
        <v>400</v>
      </c>
      <c r="BF725">
        <v>314</v>
      </c>
      <c r="BG725">
        <v>108</v>
      </c>
      <c r="BH725">
        <v>55</v>
      </c>
      <c r="BI725">
        <v>36.6</v>
      </c>
      <c r="BJ725">
        <v>34</v>
      </c>
      <c r="BK725">
        <v>7.4409104000000004E-2</v>
      </c>
      <c r="BL725">
        <v>3.5599649999999997E-2</v>
      </c>
      <c r="BM725">
        <v>2.1447330000000001E-2</v>
      </c>
      <c r="BN725">
        <v>5.3837175000000001E-2</v>
      </c>
      <c r="BO725">
        <v>1.0796615000000001E-2</v>
      </c>
      <c r="BP725">
        <v>2.1885030999999999E-2</v>
      </c>
      <c r="BQ725">
        <v>2.5824336E-2</v>
      </c>
      <c r="BR725">
        <v>9.0604027000000004E-2</v>
      </c>
      <c r="BS725">
        <v>8.8123723000000001E-2</v>
      </c>
      <c r="BT725">
        <v>0.22541581599999999</v>
      </c>
      <c r="BU725">
        <v>0.17478844499999999</v>
      </c>
      <c r="BV725">
        <v>4.9314269000000001E-2</v>
      </c>
      <c r="BW725">
        <v>5.8360082000000001E-2</v>
      </c>
      <c r="BX725">
        <v>4.5812664000000003E-2</v>
      </c>
      <c r="BY725">
        <v>1.5757222000000001E-2</v>
      </c>
      <c r="BZ725">
        <v>8.0245109999999998E-3</v>
      </c>
      <c r="CA725">
        <v>5</v>
      </c>
      <c r="CB725">
        <v>27</v>
      </c>
      <c r="CC725">
        <v>31</v>
      </c>
      <c r="CD725">
        <v>0.18343195300000001</v>
      </c>
      <c r="CE725">
        <v>2.9585798999999999E-2</v>
      </c>
      <c r="CF725">
        <v>0.15976331399999999</v>
      </c>
      <c r="CG725" t="s">
        <v>164</v>
      </c>
      <c r="CH725" t="s">
        <v>2108</v>
      </c>
      <c r="CI725" t="s">
        <v>2104</v>
      </c>
      <c r="CJ725" t="s">
        <v>2101</v>
      </c>
      <c r="CK725" t="s">
        <v>2105</v>
      </c>
      <c r="CL725" t="s">
        <v>2109</v>
      </c>
    </row>
    <row r="726" spans="1:90">
      <c r="A726" s="1">
        <v>43954</v>
      </c>
      <c r="B726" t="s">
        <v>1833</v>
      </c>
      <c r="C726">
        <v>1549</v>
      </c>
      <c r="D726" t="s">
        <v>707</v>
      </c>
      <c r="E726">
        <v>1</v>
      </c>
      <c r="F726" t="s">
        <v>255</v>
      </c>
      <c r="G726" t="s">
        <v>125</v>
      </c>
      <c r="H726">
        <v>19</v>
      </c>
      <c r="I726" t="s">
        <v>201</v>
      </c>
      <c r="J726" t="s">
        <v>210</v>
      </c>
      <c r="K726">
        <v>112</v>
      </c>
      <c r="L726">
        <v>517449.16070000001</v>
      </c>
      <c r="M726">
        <v>2196</v>
      </c>
      <c r="N726">
        <v>1</v>
      </c>
      <c r="O726">
        <v>60</v>
      </c>
      <c r="P726">
        <v>259</v>
      </c>
      <c r="Q726">
        <v>863</v>
      </c>
      <c r="R726">
        <v>722</v>
      </c>
      <c r="S726">
        <v>291</v>
      </c>
      <c r="T726">
        <v>4.5537300000000002E-4</v>
      </c>
      <c r="U726">
        <v>2.7322404000000002E-2</v>
      </c>
      <c r="V726">
        <v>0.117941712</v>
      </c>
      <c r="W726">
        <v>0.39298725000000001</v>
      </c>
      <c r="X726">
        <v>0.32877959899999998</v>
      </c>
      <c r="Y726">
        <v>0.132513661</v>
      </c>
      <c r="Z726">
        <v>1</v>
      </c>
      <c r="AA726">
        <v>4</v>
      </c>
      <c r="AB726">
        <v>56</v>
      </c>
      <c r="AC726">
        <v>141</v>
      </c>
      <c r="AD726">
        <v>382</v>
      </c>
      <c r="AE726">
        <v>389</v>
      </c>
      <c r="AF726">
        <v>382</v>
      </c>
      <c r="AG726">
        <v>336</v>
      </c>
      <c r="AH726">
        <v>505</v>
      </c>
      <c r="AI726">
        <v>4.5537300000000002E-4</v>
      </c>
      <c r="AJ726">
        <v>1.8214940000000001E-3</v>
      </c>
      <c r="AK726">
        <v>2.5500911000000001E-2</v>
      </c>
      <c r="AL726">
        <v>6.4207650000000005E-2</v>
      </c>
      <c r="AM726">
        <v>0.17395264099999999</v>
      </c>
      <c r="AN726">
        <v>0.177140255</v>
      </c>
      <c r="AO726">
        <v>0.17395264099999999</v>
      </c>
      <c r="AP726">
        <v>0.15300546400000001</v>
      </c>
      <c r="AQ726">
        <v>0.22996357000000001</v>
      </c>
      <c r="AR726">
        <v>5537</v>
      </c>
      <c r="AS726">
        <v>227</v>
      </c>
      <c r="AT726">
        <v>204</v>
      </c>
      <c r="AU726">
        <v>142</v>
      </c>
      <c r="AV726">
        <v>406</v>
      </c>
      <c r="AW726">
        <v>88</v>
      </c>
      <c r="AX726">
        <v>175</v>
      </c>
      <c r="AY726">
        <v>129</v>
      </c>
      <c r="AZ726">
        <v>200</v>
      </c>
      <c r="BA726">
        <v>144</v>
      </c>
      <c r="BB726">
        <v>877</v>
      </c>
      <c r="BC726">
        <v>1283</v>
      </c>
      <c r="BD726">
        <v>404</v>
      </c>
      <c r="BE726">
        <v>678</v>
      </c>
      <c r="BF726">
        <v>427</v>
      </c>
      <c r="BG726">
        <v>109</v>
      </c>
      <c r="BH726">
        <v>44</v>
      </c>
      <c r="BI726">
        <v>43.7</v>
      </c>
      <c r="BJ726">
        <v>46</v>
      </c>
      <c r="BK726">
        <v>4.0996930000000001E-2</v>
      </c>
      <c r="BL726">
        <v>3.6843055999999999E-2</v>
      </c>
      <c r="BM726">
        <v>2.5645655999999999E-2</v>
      </c>
      <c r="BN726">
        <v>7.3324904999999996E-2</v>
      </c>
      <c r="BO726">
        <v>1.5893082999999999E-2</v>
      </c>
      <c r="BP726">
        <v>3.1605563000000003E-2</v>
      </c>
      <c r="BQ726">
        <v>2.3297814999999999E-2</v>
      </c>
      <c r="BR726">
        <v>3.6120643000000001E-2</v>
      </c>
      <c r="BS726">
        <v>2.6006863000000002E-2</v>
      </c>
      <c r="BT726">
        <v>0.15838901899999999</v>
      </c>
      <c r="BU726">
        <v>0.23171392499999999</v>
      </c>
      <c r="BV726">
        <v>7.2963699000000007E-2</v>
      </c>
      <c r="BW726">
        <v>0.12244898</v>
      </c>
      <c r="BX726">
        <v>7.7117572999999995E-2</v>
      </c>
      <c r="BY726">
        <v>1.9685749999999998E-2</v>
      </c>
      <c r="BZ726">
        <v>7.9465409999999997E-3</v>
      </c>
      <c r="CA726">
        <v>55</v>
      </c>
      <c r="CB726">
        <v>24</v>
      </c>
      <c r="CC726">
        <v>2</v>
      </c>
      <c r="CD726">
        <v>1.7857142999999999E-2</v>
      </c>
      <c r="CE726">
        <v>0.491071429</v>
      </c>
      <c r="CF726">
        <v>0.21428571399999999</v>
      </c>
      <c r="CG726" t="s">
        <v>163</v>
      </c>
      <c r="CH726" t="s">
        <v>2099</v>
      </c>
      <c r="CI726" t="s">
        <v>2104</v>
      </c>
      <c r="CJ726" t="s">
        <v>2101</v>
      </c>
      <c r="CK726" t="s">
        <v>2105</v>
      </c>
      <c r="CL726" t="s">
        <v>2103</v>
      </c>
    </row>
    <row r="727" spans="1:90">
      <c r="A727" s="1">
        <v>43969</v>
      </c>
      <c r="B727" t="s">
        <v>1834</v>
      </c>
      <c r="C727">
        <v>5422</v>
      </c>
      <c r="D727" t="s">
        <v>738</v>
      </c>
      <c r="E727">
        <v>2</v>
      </c>
      <c r="F727" t="s">
        <v>253</v>
      </c>
      <c r="G727" t="s">
        <v>69</v>
      </c>
      <c r="H727">
        <v>32</v>
      </c>
      <c r="I727" t="s">
        <v>201</v>
      </c>
      <c r="J727" t="s">
        <v>210</v>
      </c>
      <c r="K727">
        <v>85</v>
      </c>
      <c r="L727">
        <v>384738.63530000002</v>
      </c>
      <c r="M727">
        <v>2321</v>
      </c>
      <c r="N727">
        <v>12</v>
      </c>
      <c r="O727">
        <v>139</v>
      </c>
      <c r="P727">
        <v>227</v>
      </c>
      <c r="Q727">
        <v>964</v>
      </c>
      <c r="R727">
        <v>825</v>
      </c>
      <c r="S727">
        <v>154</v>
      </c>
      <c r="T727">
        <v>5.1701849999999999E-3</v>
      </c>
      <c r="U727">
        <v>5.9887979000000001E-2</v>
      </c>
      <c r="V727">
        <v>9.7802670999999994E-2</v>
      </c>
      <c r="W727">
        <v>0.41533821599999998</v>
      </c>
      <c r="X727">
        <v>0.355450237</v>
      </c>
      <c r="Y727">
        <v>6.6350711000000007E-2</v>
      </c>
      <c r="Z727">
        <v>48</v>
      </c>
      <c r="AA727">
        <v>20</v>
      </c>
      <c r="AB727">
        <v>80</v>
      </c>
      <c r="AC727">
        <v>165</v>
      </c>
      <c r="AD727">
        <v>418</v>
      </c>
      <c r="AE727">
        <v>476</v>
      </c>
      <c r="AF727">
        <v>447</v>
      </c>
      <c r="AG727">
        <v>336</v>
      </c>
      <c r="AH727">
        <v>331</v>
      </c>
      <c r="AI727">
        <v>2.0680740999999999E-2</v>
      </c>
      <c r="AJ727">
        <v>8.6169750000000007E-3</v>
      </c>
      <c r="AK727">
        <v>3.4467902000000002E-2</v>
      </c>
      <c r="AL727">
        <v>7.1090047000000003E-2</v>
      </c>
      <c r="AM727">
        <v>0.18009478700000001</v>
      </c>
      <c r="AN727">
        <v>0.20508401600000001</v>
      </c>
      <c r="AO727">
        <v>0.19258940099999999</v>
      </c>
      <c r="AP727">
        <v>0.14476518699999999</v>
      </c>
      <c r="AQ727">
        <v>0.14261094399999999</v>
      </c>
      <c r="AR727">
        <v>5486</v>
      </c>
      <c r="AS727">
        <v>200</v>
      </c>
      <c r="AT727">
        <v>146</v>
      </c>
      <c r="AU727">
        <v>134</v>
      </c>
      <c r="AV727">
        <v>311</v>
      </c>
      <c r="AW727">
        <v>68</v>
      </c>
      <c r="AX727">
        <v>152</v>
      </c>
      <c r="AY727">
        <v>122</v>
      </c>
      <c r="AZ727">
        <v>242</v>
      </c>
      <c r="BA727">
        <v>232</v>
      </c>
      <c r="BB727">
        <v>807</v>
      </c>
      <c r="BC727">
        <v>1325</v>
      </c>
      <c r="BD727">
        <v>548</v>
      </c>
      <c r="BE727">
        <v>694</v>
      </c>
      <c r="BF727">
        <v>408</v>
      </c>
      <c r="BG727">
        <v>74</v>
      </c>
      <c r="BH727">
        <v>23</v>
      </c>
      <c r="BI727">
        <v>44.8</v>
      </c>
      <c r="BJ727">
        <v>48</v>
      </c>
      <c r="BK727">
        <v>3.6456435000000002E-2</v>
      </c>
      <c r="BL727">
        <v>2.6613197000000002E-2</v>
      </c>
      <c r="BM727">
        <v>2.4425810999999999E-2</v>
      </c>
      <c r="BN727">
        <v>5.6689756000000001E-2</v>
      </c>
      <c r="BO727">
        <v>1.2395188E-2</v>
      </c>
      <c r="BP727">
        <v>2.7706890000000001E-2</v>
      </c>
      <c r="BQ727">
        <v>2.2238424999999999E-2</v>
      </c>
      <c r="BR727">
        <v>4.4112286000000001E-2</v>
      </c>
      <c r="BS727">
        <v>4.2289463999999999E-2</v>
      </c>
      <c r="BT727">
        <v>0.147101713</v>
      </c>
      <c r="BU727">
        <v>0.241523879</v>
      </c>
      <c r="BV727">
        <v>9.9890630999999994E-2</v>
      </c>
      <c r="BW727">
        <v>0.12650382800000001</v>
      </c>
      <c r="BX727">
        <v>7.4371126999999995E-2</v>
      </c>
      <c r="BY727">
        <v>1.3488880999999999E-2</v>
      </c>
      <c r="BZ727">
        <v>4.1924900000000001E-3</v>
      </c>
      <c r="CA727">
        <v>40</v>
      </c>
      <c r="CB727">
        <v>23</v>
      </c>
      <c r="CC727">
        <v>7</v>
      </c>
      <c r="CD727">
        <v>8.2352940999999999E-2</v>
      </c>
      <c r="CE727">
        <v>0.47058823500000002</v>
      </c>
      <c r="CF727">
        <v>0.27058823500000001</v>
      </c>
      <c r="CG727" t="s">
        <v>164</v>
      </c>
      <c r="CH727" t="s">
        <v>2108</v>
      </c>
      <c r="CI727" t="s">
        <v>2104</v>
      </c>
      <c r="CJ727" t="s">
        <v>2101</v>
      </c>
      <c r="CK727" t="s">
        <v>2105</v>
      </c>
      <c r="CL727" t="s">
        <v>2109</v>
      </c>
    </row>
    <row r="728" spans="1:90">
      <c r="A728" s="1">
        <v>43975</v>
      </c>
      <c r="B728" t="s">
        <v>1835</v>
      </c>
      <c r="C728">
        <v>2342</v>
      </c>
      <c r="D728" t="s">
        <v>615</v>
      </c>
      <c r="E728">
        <v>1</v>
      </c>
      <c r="F728" t="s">
        <v>255</v>
      </c>
      <c r="G728" t="s">
        <v>124</v>
      </c>
      <c r="H728">
        <v>41</v>
      </c>
      <c r="I728" t="s">
        <v>201</v>
      </c>
      <c r="J728" t="s">
        <v>196</v>
      </c>
      <c r="K728">
        <v>63</v>
      </c>
      <c r="L728">
        <v>497152.61900000001</v>
      </c>
      <c r="M728">
        <v>1330</v>
      </c>
      <c r="N728">
        <v>1</v>
      </c>
      <c r="O728">
        <v>47</v>
      </c>
      <c r="P728">
        <v>178</v>
      </c>
      <c r="Q728">
        <v>450</v>
      </c>
      <c r="R728">
        <v>425</v>
      </c>
      <c r="S728">
        <v>229</v>
      </c>
      <c r="T728">
        <v>7.5188000000000002E-4</v>
      </c>
      <c r="U728">
        <v>3.5338346E-2</v>
      </c>
      <c r="V728">
        <v>0.13383458600000001</v>
      </c>
      <c r="W728">
        <v>0.33834586500000002</v>
      </c>
      <c r="X728">
        <v>0.31954887199999998</v>
      </c>
      <c r="Y728">
        <v>0.17218045100000001</v>
      </c>
      <c r="Z728">
        <v>1</v>
      </c>
      <c r="AA728">
        <v>7</v>
      </c>
      <c r="AB728">
        <v>38</v>
      </c>
      <c r="AC728">
        <v>99</v>
      </c>
      <c r="AD728">
        <v>170</v>
      </c>
      <c r="AE728">
        <v>239</v>
      </c>
      <c r="AF728">
        <v>174</v>
      </c>
      <c r="AG728">
        <v>220</v>
      </c>
      <c r="AH728">
        <v>382</v>
      </c>
      <c r="AI728">
        <v>7.5188000000000002E-4</v>
      </c>
      <c r="AJ728">
        <v>5.2631580000000004E-3</v>
      </c>
      <c r="AK728">
        <v>2.8571428999999999E-2</v>
      </c>
      <c r="AL728">
        <v>7.4436089999999996E-2</v>
      </c>
      <c r="AM728">
        <v>0.127819549</v>
      </c>
      <c r="AN728">
        <v>0.17969924800000001</v>
      </c>
      <c r="AO728">
        <v>0.13082706799999999</v>
      </c>
      <c r="AP728">
        <v>0.165413534</v>
      </c>
      <c r="AQ728">
        <v>0.28721804499999998</v>
      </c>
      <c r="AR728">
        <v>3318</v>
      </c>
      <c r="AS728">
        <v>138</v>
      </c>
      <c r="AT728">
        <v>113</v>
      </c>
      <c r="AU728">
        <v>70</v>
      </c>
      <c r="AV728">
        <v>250</v>
      </c>
      <c r="AW728">
        <v>56</v>
      </c>
      <c r="AX728">
        <v>115</v>
      </c>
      <c r="AY728">
        <v>73</v>
      </c>
      <c r="AZ728">
        <v>108</v>
      </c>
      <c r="BA728">
        <v>78</v>
      </c>
      <c r="BB728">
        <v>467</v>
      </c>
      <c r="BC728">
        <v>793</v>
      </c>
      <c r="BD728">
        <v>327</v>
      </c>
      <c r="BE728">
        <v>428</v>
      </c>
      <c r="BF728">
        <v>218</v>
      </c>
      <c r="BG728">
        <v>49</v>
      </c>
      <c r="BH728">
        <v>35</v>
      </c>
      <c r="BI728">
        <v>44.1</v>
      </c>
      <c r="BJ728">
        <v>48</v>
      </c>
      <c r="BK728">
        <v>4.1591320000000001E-2</v>
      </c>
      <c r="BL728">
        <v>3.4056661000000002E-2</v>
      </c>
      <c r="BM728">
        <v>2.1097046000000001E-2</v>
      </c>
      <c r="BN728">
        <v>7.5346594000000003E-2</v>
      </c>
      <c r="BO728">
        <v>1.6877637000000001E-2</v>
      </c>
      <c r="BP728">
        <v>3.4659433000000003E-2</v>
      </c>
      <c r="BQ728">
        <v>2.2001205999999999E-2</v>
      </c>
      <c r="BR728">
        <v>3.2549728999999999E-2</v>
      </c>
      <c r="BS728">
        <v>2.3508136999999998E-2</v>
      </c>
      <c r="BT728">
        <v>0.140747438</v>
      </c>
      <c r="BU728">
        <v>0.238999397</v>
      </c>
      <c r="BV728">
        <v>9.8553345000000001E-2</v>
      </c>
      <c r="BW728">
        <v>0.128993369</v>
      </c>
      <c r="BX728">
        <v>6.570223E-2</v>
      </c>
      <c r="BY728">
        <v>1.4767931999999999E-2</v>
      </c>
      <c r="BZ728">
        <v>1.0548523000000001E-2</v>
      </c>
      <c r="CA728">
        <v>37</v>
      </c>
      <c r="CB728">
        <v>8</v>
      </c>
      <c r="CC728">
        <v>0</v>
      </c>
      <c r="CD728">
        <v>0</v>
      </c>
      <c r="CE728">
        <v>0.58730158700000001</v>
      </c>
      <c r="CF728">
        <v>0.126984127</v>
      </c>
      <c r="CG728" t="s">
        <v>158</v>
      </c>
      <c r="CH728" t="s">
        <v>2099</v>
      </c>
      <c r="CI728" t="s">
        <v>2100</v>
      </c>
      <c r="CJ728" t="s">
        <v>2101</v>
      </c>
      <c r="CK728" t="s">
        <v>2102</v>
      </c>
      <c r="CL728" t="s">
        <v>2103</v>
      </c>
    </row>
    <row r="729" spans="1:90">
      <c r="A729" s="1">
        <v>43974</v>
      </c>
      <c r="B729" t="s">
        <v>1836</v>
      </c>
      <c r="C729">
        <v>9559</v>
      </c>
      <c r="D729" t="s">
        <v>924</v>
      </c>
      <c r="E729">
        <v>1</v>
      </c>
      <c r="F729" t="s">
        <v>253</v>
      </c>
      <c r="G729" t="s">
        <v>143</v>
      </c>
      <c r="H729">
        <v>35</v>
      </c>
      <c r="I729" t="s">
        <v>228</v>
      </c>
      <c r="J729" t="s">
        <v>214</v>
      </c>
      <c r="K729">
        <v>136</v>
      </c>
      <c r="L729">
        <v>505787.5</v>
      </c>
      <c r="M729">
        <v>3100</v>
      </c>
      <c r="N729">
        <v>2</v>
      </c>
      <c r="O729">
        <v>213</v>
      </c>
      <c r="P729">
        <v>705</v>
      </c>
      <c r="Q729">
        <v>1287</v>
      </c>
      <c r="R729">
        <v>670</v>
      </c>
      <c r="S729">
        <v>223</v>
      </c>
      <c r="T729">
        <v>6.45161E-4</v>
      </c>
      <c r="U729">
        <v>6.8709676999999997E-2</v>
      </c>
      <c r="V729">
        <v>0.22741935499999999</v>
      </c>
      <c r="W729">
        <v>0.41516129000000002</v>
      </c>
      <c r="X729">
        <v>0.216129032</v>
      </c>
      <c r="Y729">
        <v>7.1935483999999994E-2</v>
      </c>
      <c r="Z729">
        <v>6</v>
      </c>
      <c r="AA729">
        <v>36</v>
      </c>
      <c r="AB729">
        <v>212</v>
      </c>
      <c r="AC729">
        <v>569</v>
      </c>
      <c r="AD729">
        <v>672</v>
      </c>
      <c r="AE729">
        <v>620</v>
      </c>
      <c r="AF729">
        <v>407</v>
      </c>
      <c r="AG729">
        <v>305</v>
      </c>
      <c r="AH729">
        <v>273</v>
      </c>
      <c r="AI729">
        <v>1.9354839999999999E-3</v>
      </c>
      <c r="AJ729">
        <v>1.1612903000000001E-2</v>
      </c>
      <c r="AK729">
        <v>6.8387096999999994E-2</v>
      </c>
      <c r="AL729">
        <v>0.18354838700000001</v>
      </c>
      <c r="AM729">
        <v>0.216774194</v>
      </c>
      <c r="AN729">
        <v>0.2</v>
      </c>
      <c r="AO729">
        <v>0.13129032299999999</v>
      </c>
      <c r="AP729">
        <v>9.8387097000000007E-2</v>
      </c>
      <c r="AQ729">
        <v>8.8064515999999995E-2</v>
      </c>
      <c r="AR729">
        <v>8061</v>
      </c>
      <c r="AS729">
        <v>598</v>
      </c>
      <c r="AT729">
        <v>304</v>
      </c>
      <c r="AU729">
        <v>192</v>
      </c>
      <c r="AV729">
        <v>507</v>
      </c>
      <c r="AW729">
        <v>97</v>
      </c>
      <c r="AX729">
        <v>213</v>
      </c>
      <c r="AY729">
        <v>157</v>
      </c>
      <c r="AZ729">
        <v>412</v>
      </c>
      <c r="BA729">
        <v>446</v>
      </c>
      <c r="BB729">
        <v>1885</v>
      </c>
      <c r="BC729">
        <v>1610</v>
      </c>
      <c r="BD729">
        <v>440</v>
      </c>
      <c r="BE729">
        <v>624</v>
      </c>
      <c r="BF729">
        <v>387</v>
      </c>
      <c r="BG729">
        <v>103</v>
      </c>
      <c r="BH729">
        <v>86</v>
      </c>
      <c r="BI729">
        <v>38.5</v>
      </c>
      <c r="BJ729">
        <v>39</v>
      </c>
      <c r="BK729">
        <v>7.4184343999999999E-2</v>
      </c>
      <c r="BL729">
        <v>3.7712442999999998E-2</v>
      </c>
      <c r="BM729">
        <v>2.3818385000000001E-2</v>
      </c>
      <c r="BN729">
        <v>6.2895422000000006E-2</v>
      </c>
      <c r="BO729">
        <v>1.2033245999999999E-2</v>
      </c>
      <c r="BP729">
        <v>2.6423520999999998E-2</v>
      </c>
      <c r="BQ729">
        <v>1.9476492000000001E-2</v>
      </c>
      <c r="BR729">
        <v>5.1110283999999999E-2</v>
      </c>
      <c r="BS729">
        <v>5.5328123E-2</v>
      </c>
      <c r="BT729">
        <v>0.23384195499999999</v>
      </c>
      <c r="BU729">
        <v>0.199727081</v>
      </c>
      <c r="BV729">
        <v>5.4583799000000002E-2</v>
      </c>
      <c r="BW729">
        <v>7.7409750999999999E-2</v>
      </c>
      <c r="BX729">
        <v>4.8008931999999997E-2</v>
      </c>
      <c r="BY729">
        <v>1.2777571E-2</v>
      </c>
      <c r="BZ729">
        <v>1.0668652000000001E-2</v>
      </c>
      <c r="CA729">
        <v>28</v>
      </c>
      <c r="CB729">
        <v>31</v>
      </c>
      <c r="CC729">
        <v>20</v>
      </c>
      <c r="CD729">
        <v>0.147058824</v>
      </c>
      <c r="CE729">
        <v>0.20588235299999999</v>
      </c>
      <c r="CF729">
        <v>0.227941176</v>
      </c>
      <c r="CG729" t="s">
        <v>161</v>
      </c>
      <c r="CH729" t="s">
        <v>2106</v>
      </c>
      <c r="CI729" t="s">
        <v>2104</v>
      </c>
      <c r="CJ729" t="s">
        <v>2101</v>
      </c>
      <c r="CK729" t="s">
        <v>2105</v>
      </c>
      <c r="CL729" t="s">
        <v>2107</v>
      </c>
    </row>
    <row r="730" spans="1:90">
      <c r="A730" s="1">
        <v>43964</v>
      </c>
      <c r="B730" t="s">
        <v>1837</v>
      </c>
      <c r="C730">
        <v>9559</v>
      </c>
      <c r="D730" t="s">
        <v>701</v>
      </c>
      <c r="E730">
        <v>2</v>
      </c>
      <c r="F730" t="s">
        <v>253</v>
      </c>
      <c r="G730" t="s">
        <v>146</v>
      </c>
      <c r="H730">
        <v>26</v>
      </c>
      <c r="I730" t="s">
        <v>201</v>
      </c>
      <c r="J730" t="s">
        <v>202</v>
      </c>
      <c r="K730">
        <v>69</v>
      </c>
      <c r="L730">
        <v>876161.20290000003</v>
      </c>
      <c r="M730">
        <v>1722</v>
      </c>
      <c r="N730">
        <v>1</v>
      </c>
      <c r="O730">
        <v>77</v>
      </c>
      <c r="P730">
        <v>320</v>
      </c>
      <c r="Q730">
        <v>516</v>
      </c>
      <c r="R730">
        <v>578</v>
      </c>
      <c r="S730">
        <v>230</v>
      </c>
      <c r="T730">
        <v>5.8071999999999996E-4</v>
      </c>
      <c r="U730">
        <v>4.4715446999999998E-2</v>
      </c>
      <c r="V730">
        <v>0.18583042999999999</v>
      </c>
      <c r="W730">
        <v>0.29965156799999998</v>
      </c>
      <c r="X730">
        <v>0.33565621400000001</v>
      </c>
      <c r="Y730">
        <v>0.133565621</v>
      </c>
      <c r="Z730">
        <v>3</v>
      </c>
      <c r="AA730">
        <v>17</v>
      </c>
      <c r="AB730">
        <v>74</v>
      </c>
      <c r="AC730">
        <v>214</v>
      </c>
      <c r="AD730">
        <v>232</v>
      </c>
      <c r="AE730">
        <v>266</v>
      </c>
      <c r="AF730">
        <v>268</v>
      </c>
      <c r="AG730">
        <v>253</v>
      </c>
      <c r="AH730">
        <v>395</v>
      </c>
      <c r="AI730">
        <v>1.74216E-3</v>
      </c>
      <c r="AJ730">
        <v>9.8722419999999998E-3</v>
      </c>
      <c r="AK730">
        <v>4.2973286999999999E-2</v>
      </c>
      <c r="AL730">
        <v>0.1242741</v>
      </c>
      <c r="AM730">
        <v>0.13472706200000001</v>
      </c>
      <c r="AN730">
        <v>0.15447154499999999</v>
      </c>
      <c r="AO730">
        <v>0.155632985</v>
      </c>
      <c r="AP730">
        <v>0.14692218400000001</v>
      </c>
      <c r="AQ730">
        <v>0.229384437</v>
      </c>
      <c r="AR730">
        <v>4380</v>
      </c>
      <c r="AS730">
        <v>286</v>
      </c>
      <c r="AT730">
        <v>163</v>
      </c>
      <c r="AU730">
        <v>93</v>
      </c>
      <c r="AV730">
        <v>296</v>
      </c>
      <c r="AW730">
        <v>55</v>
      </c>
      <c r="AX730">
        <v>110</v>
      </c>
      <c r="AY730">
        <v>78</v>
      </c>
      <c r="AZ730">
        <v>181</v>
      </c>
      <c r="BA730">
        <v>174</v>
      </c>
      <c r="BB730">
        <v>768</v>
      </c>
      <c r="BC730">
        <v>950</v>
      </c>
      <c r="BD730">
        <v>280</v>
      </c>
      <c r="BE730">
        <v>523</v>
      </c>
      <c r="BF730">
        <v>301</v>
      </c>
      <c r="BG730">
        <v>72</v>
      </c>
      <c r="BH730">
        <v>50</v>
      </c>
      <c r="BI730">
        <v>42.3</v>
      </c>
      <c r="BJ730">
        <v>44</v>
      </c>
      <c r="BK730">
        <v>6.5296804E-2</v>
      </c>
      <c r="BL730">
        <v>3.7214612000000001E-2</v>
      </c>
      <c r="BM730">
        <v>2.1232877000000001E-2</v>
      </c>
      <c r="BN730">
        <v>6.7579908999999994E-2</v>
      </c>
      <c r="BO730">
        <v>1.2557077999999999E-2</v>
      </c>
      <c r="BP730">
        <v>2.5114154999999999E-2</v>
      </c>
      <c r="BQ730">
        <v>1.7808219E-2</v>
      </c>
      <c r="BR730">
        <v>4.1324200999999998E-2</v>
      </c>
      <c r="BS730">
        <v>3.9726026999999997E-2</v>
      </c>
      <c r="BT730">
        <v>0.175342466</v>
      </c>
      <c r="BU730">
        <v>0.21689497699999999</v>
      </c>
      <c r="BV730">
        <v>6.3926941000000001E-2</v>
      </c>
      <c r="BW730">
        <v>0.119406393</v>
      </c>
      <c r="BX730">
        <v>6.8721460999999998E-2</v>
      </c>
      <c r="BY730">
        <v>1.6438356000000001E-2</v>
      </c>
      <c r="BZ730">
        <v>1.1415524999999999E-2</v>
      </c>
      <c r="CA730">
        <v>25</v>
      </c>
      <c r="CB730">
        <v>9</v>
      </c>
      <c r="CC730">
        <v>2</v>
      </c>
      <c r="CD730">
        <v>2.8985507000000001E-2</v>
      </c>
      <c r="CE730">
        <v>0.362318841</v>
      </c>
      <c r="CF730">
        <v>0.130434783</v>
      </c>
      <c r="CG730" t="s">
        <v>161</v>
      </c>
      <c r="CH730" t="s">
        <v>2106</v>
      </c>
      <c r="CI730" t="s">
        <v>2104</v>
      </c>
      <c r="CJ730" t="s">
        <v>2101</v>
      </c>
      <c r="CK730" t="s">
        <v>2105</v>
      </c>
      <c r="CL730" t="s">
        <v>2107</v>
      </c>
    </row>
    <row r="731" spans="1:90">
      <c r="A731" s="1">
        <v>43971</v>
      </c>
      <c r="B731" t="s">
        <v>1838</v>
      </c>
      <c r="C731">
        <v>1765</v>
      </c>
      <c r="D731" t="s">
        <v>850</v>
      </c>
      <c r="E731">
        <v>1</v>
      </c>
      <c r="F731" t="s">
        <v>255</v>
      </c>
      <c r="G731" t="s">
        <v>78</v>
      </c>
      <c r="H731">
        <v>35</v>
      </c>
      <c r="I731" t="s">
        <v>228</v>
      </c>
      <c r="J731" t="s">
        <v>216</v>
      </c>
      <c r="K731">
        <v>164</v>
      </c>
      <c r="L731">
        <v>417106.70730000001</v>
      </c>
      <c r="M731">
        <v>3174</v>
      </c>
      <c r="N731">
        <v>9</v>
      </c>
      <c r="O731">
        <v>287</v>
      </c>
      <c r="P731">
        <v>810</v>
      </c>
      <c r="Q731">
        <v>1544</v>
      </c>
      <c r="R731">
        <v>441</v>
      </c>
      <c r="S731">
        <v>83</v>
      </c>
      <c r="T731">
        <v>2.8355390000000002E-3</v>
      </c>
      <c r="U731">
        <v>9.0422180000000005E-2</v>
      </c>
      <c r="V731">
        <v>0.255198488</v>
      </c>
      <c r="W731">
        <v>0.48645242599999999</v>
      </c>
      <c r="X731">
        <v>0.13894139899999999</v>
      </c>
      <c r="Y731">
        <v>2.6149967999999999E-2</v>
      </c>
      <c r="Z731">
        <v>18</v>
      </c>
      <c r="AA731">
        <v>56</v>
      </c>
      <c r="AB731">
        <v>261</v>
      </c>
      <c r="AC731">
        <v>599</v>
      </c>
      <c r="AD731">
        <v>912</v>
      </c>
      <c r="AE731">
        <v>753</v>
      </c>
      <c r="AF731">
        <v>319</v>
      </c>
      <c r="AG731">
        <v>168</v>
      </c>
      <c r="AH731">
        <v>88</v>
      </c>
      <c r="AI731">
        <v>5.6710780000000004E-3</v>
      </c>
      <c r="AJ731">
        <v>1.7643352000000001E-2</v>
      </c>
      <c r="AK731">
        <v>8.2230624000000002E-2</v>
      </c>
      <c r="AL731">
        <v>0.18872085699999999</v>
      </c>
      <c r="AM731">
        <v>0.287334594</v>
      </c>
      <c r="AN731">
        <v>0.23724007599999999</v>
      </c>
      <c r="AO731">
        <v>0.100504096</v>
      </c>
      <c r="AP731">
        <v>5.2930057000000003E-2</v>
      </c>
      <c r="AQ731">
        <v>2.7725268000000001E-2</v>
      </c>
      <c r="AR731">
        <v>7724</v>
      </c>
      <c r="AS731">
        <v>565</v>
      </c>
      <c r="AT731">
        <v>319</v>
      </c>
      <c r="AU731">
        <v>179</v>
      </c>
      <c r="AV731">
        <v>429</v>
      </c>
      <c r="AW731">
        <v>93</v>
      </c>
      <c r="AX731">
        <v>154</v>
      </c>
      <c r="AY731">
        <v>143</v>
      </c>
      <c r="AZ731">
        <v>354</v>
      </c>
      <c r="BA731">
        <v>478</v>
      </c>
      <c r="BB731">
        <v>1932</v>
      </c>
      <c r="BC731">
        <v>1386</v>
      </c>
      <c r="BD731">
        <v>433</v>
      </c>
      <c r="BE731">
        <v>621</v>
      </c>
      <c r="BF731">
        <v>448</v>
      </c>
      <c r="BG731">
        <v>121</v>
      </c>
      <c r="BH731">
        <v>69</v>
      </c>
      <c r="BI731">
        <v>39</v>
      </c>
      <c r="BJ731">
        <v>38</v>
      </c>
      <c r="BK731">
        <v>7.3148627999999993E-2</v>
      </c>
      <c r="BL731">
        <v>4.1299845000000002E-2</v>
      </c>
      <c r="BM731">
        <v>2.3174521E-2</v>
      </c>
      <c r="BN731">
        <v>5.5541170000000001E-2</v>
      </c>
      <c r="BO731">
        <v>1.2040393999999999E-2</v>
      </c>
      <c r="BP731">
        <v>1.9937856E-2</v>
      </c>
      <c r="BQ731">
        <v>1.8513722999999999E-2</v>
      </c>
      <c r="BR731">
        <v>4.5831176000000001E-2</v>
      </c>
      <c r="BS731">
        <v>6.1885033999999998E-2</v>
      </c>
      <c r="BT731">
        <v>0.25012946699999999</v>
      </c>
      <c r="BU731">
        <v>0.17944070400000001</v>
      </c>
      <c r="BV731">
        <v>5.6059036999999999E-2</v>
      </c>
      <c r="BW731">
        <v>8.0398757000000001E-2</v>
      </c>
      <c r="BX731">
        <v>5.8001035999999999E-2</v>
      </c>
      <c r="BY731">
        <v>1.5665458E-2</v>
      </c>
      <c r="BZ731">
        <v>8.9331949999999997E-3</v>
      </c>
      <c r="CA731">
        <v>19</v>
      </c>
      <c r="CB731">
        <v>38</v>
      </c>
      <c r="CC731">
        <v>24</v>
      </c>
      <c r="CD731">
        <v>0.146341463</v>
      </c>
      <c r="CE731">
        <v>0.115853659</v>
      </c>
      <c r="CF731">
        <v>0.231707317</v>
      </c>
      <c r="CG731" t="s">
        <v>157</v>
      </c>
      <c r="CH731" t="s">
        <v>2108</v>
      </c>
      <c r="CI731" t="s">
        <v>2100</v>
      </c>
      <c r="CJ731" t="s">
        <v>2101</v>
      </c>
      <c r="CK731" t="s">
        <v>2102</v>
      </c>
      <c r="CL731" t="s">
        <v>2109</v>
      </c>
    </row>
    <row r="732" spans="1:90">
      <c r="A732" s="1">
        <v>43952</v>
      </c>
      <c r="B732" t="s">
        <v>1839</v>
      </c>
      <c r="C732">
        <v>2342</v>
      </c>
      <c r="D732" t="s">
        <v>545</v>
      </c>
      <c r="E732">
        <v>1</v>
      </c>
      <c r="F732" t="s">
        <v>255</v>
      </c>
      <c r="G732" t="s">
        <v>47</v>
      </c>
      <c r="H732">
        <v>37</v>
      </c>
      <c r="I732" t="s">
        <v>201</v>
      </c>
      <c r="J732" t="s">
        <v>179</v>
      </c>
      <c r="K732">
        <v>175</v>
      </c>
      <c r="L732">
        <v>256197.69140000001</v>
      </c>
      <c r="M732">
        <v>3352</v>
      </c>
      <c r="N732">
        <v>2</v>
      </c>
      <c r="O732">
        <v>279</v>
      </c>
      <c r="P732">
        <v>751</v>
      </c>
      <c r="Q732">
        <v>1835</v>
      </c>
      <c r="R732">
        <v>417</v>
      </c>
      <c r="S732">
        <v>68</v>
      </c>
      <c r="T732">
        <v>5.9665900000000003E-4</v>
      </c>
      <c r="U732">
        <v>8.3233890000000005E-2</v>
      </c>
      <c r="V732">
        <v>0.22404534600000001</v>
      </c>
      <c r="W732">
        <v>0.547434368</v>
      </c>
      <c r="X732">
        <v>0.124403341</v>
      </c>
      <c r="Y732">
        <v>2.0286396000000002E-2</v>
      </c>
      <c r="Z732">
        <v>6</v>
      </c>
      <c r="AA732">
        <v>69</v>
      </c>
      <c r="AB732">
        <v>253</v>
      </c>
      <c r="AC732">
        <v>530</v>
      </c>
      <c r="AD732">
        <v>1047</v>
      </c>
      <c r="AE732">
        <v>851</v>
      </c>
      <c r="AF732">
        <v>373</v>
      </c>
      <c r="AG732">
        <v>147</v>
      </c>
      <c r="AH732">
        <v>76</v>
      </c>
      <c r="AI732">
        <v>1.789976E-3</v>
      </c>
      <c r="AJ732">
        <v>2.0584726000000001E-2</v>
      </c>
      <c r="AK732">
        <v>7.5477326999999997E-2</v>
      </c>
      <c r="AL732">
        <v>0.15811455799999999</v>
      </c>
      <c r="AM732">
        <v>0.31235083499999999</v>
      </c>
      <c r="AN732">
        <v>0.25387828200000001</v>
      </c>
      <c r="AO732">
        <v>0.11127685</v>
      </c>
      <c r="AP732">
        <v>4.3854415000000001E-2</v>
      </c>
      <c r="AQ732">
        <v>2.2673031E-2</v>
      </c>
      <c r="AR732">
        <v>8102</v>
      </c>
      <c r="AS732">
        <v>482</v>
      </c>
      <c r="AT732">
        <v>239</v>
      </c>
      <c r="AU732">
        <v>147</v>
      </c>
      <c r="AV732">
        <v>466</v>
      </c>
      <c r="AW732">
        <v>98</v>
      </c>
      <c r="AX732">
        <v>219</v>
      </c>
      <c r="AY732">
        <v>212</v>
      </c>
      <c r="AZ732">
        <v>514</v>
      </c>
      <c r="BA732">
        <v>594</v>
      </c>
      <c r="BB732">
        <v>1588</v>
      </c>
      <c r="BC732">
        <v>1664</v>
      </c>
      <c r="BD732">
        <v>493</v>
      </c>
      <c r="BE732">
        <v>730</v>
      </c>
      <c r="BF732">
        <v>479</v>
      </c>
      <c r="BG732">
        <v>110</v>
      </c>
      <c r="BH732">
        <v>67</v>
      </c>
      <c r="BI732">
        <v>40.1</v>
      </c>
      <c r="BJ732">
        <v>40</v>
      </c>
      <c r="BK732">
        <v>5.9491483999999997E-2</v>
      </c>
      <c r="BL732">
        <v>2.9498889E-2</v>
      </c>
      <c r="BM732">
        <v>1.8143668000000002E-2</v>
      </c>
      <c r="BN732">
        <v>5.7516663000000003E-2</v>
      </c>
      <c r="BO732">
        <v>1.2095778999999999E-2</v>
      </c>
      <c r="BP732">
        <v>2.7030363000000002E-2</v>
      </c>
      <c r="BQ732">
        <v>2.6166379E-2</v>
      </c>
      <c r="BR732">
        <v>6.3441126E-2</v>
      </c>
      <c r="BS732">
        <v>7.3315230999999995E-2</v>
      </c>
      <c r="BT732">
        <v>0.19600098699999999</v>
      </c>
      <c r="BU732">
        <v>0.205381387</v>
      </c>
      <c r="BV732">
        <v>6.0849172999999999E-2</v>
      </c>
      <c r="BW732">
        <v>9.0101210000000001E-2</v>
      </c>
      <c r="BX732">
        <v>5.9121205000000003E-2</v>
      </c>
      <c r="BY732">
        <v>1.3576895E-2</v>
      </c>
      <c r="BZ732">
        <v>8.2695630000000006E-3</v>
      </c>
      <c r="CA732">
        <v>28</v>
      </c>
      <c r="CB732">
        <v>48</v>
      </c>
      <c r="CC732">
        <v>24</v>
      </c>
      <c r="CD732">
        <v>0.13714285700000001</v>
      </c>
      <c r="CE732">
        <v>0.16</v>
      </c>
      <c r="CF732">
        <v>0.27428571400000001</v>
      </c>
      <c r="CG732" t="s">
        <v>158</v>
      </c>
      <c r="CH732" t="s">
        <v>2099</v>
      </c>
      <c r="CI732" t="s">
        <v>2100</v>
      </c>
      <c r="CJ732" t="s">
        <v>2101</v>
      </c>
      <c r="CK732" t="s">
        <v>2102</v>
      </c>
      <c r="CL732" t="s">
        <v>2103</v>
      </c>
    </row>
    <row r="733" spans="1:90">
      <c r="A733" s="1">
        <v>43963</v>
      </c>
      <c r="B733" t="s">
        <v>1840</v>
      </c>
      <c r="C733">
        <v>2346</v>
      </c>
      <c r="D733" t="s">
        <v>796</v>
      </c>
      <c r="E733">
        <v>1</v>
      </c>
      <c r="F733" t="s">
        <v>253</v>
      </c>
      <c r="G733" t="s">
        <v>148</v>
      </c>
      <c r="H733">
        <v>47</v>
      </c>
      <c r="I733" t="s">
        <v>228</v>
      </c>
      <c r="J733" t="s">
        <v>224</v>
      </c>
      <c r="K733">
        <v>84</v>
      </c>
      <c r="L733">
        <v>1643600.845</v>
      </c>
      <c r="M733">
        <v>1452</v>
      </c>
      <c r="N733">
        <v>4</v>
      </c>
      <c r="O733">
        <v>164</v>
      </c>
      <c r="P733">
        <v>163</v>
      </c>
      <c r="Q733">
        <v>291</v>
      </c>
      <c r="R733">
        <v>298</v>
      </c>
      <c r="S733">
        <v>532</v>
      </c>
      <c r="T733">
        <v>2.7548210000000002E-3</v>
      </c>
      <c r="U733">
        <v>0.11294765800000001</v>
      </c>
      <c r="V733">
        <v>0.11225895299999999</v>
      </c>
      <c r="W733">
        <v>0.200413223</v>
      </c>
      <c r="X733">
        <v>0.20523416</v>
      </c>
      <c r="Y733">
        <v>0.36639118500000001</v>
      </c>
      <c r="Z733">
        <v>6</v>
      </c>
      <c r="AA733">
        <v>32</v>
      </c>
      <c r="AB733">
        <v>124</v>
      </c>
      <c r="AC733">
        <v>117</v>
      </c>
      <c r="AD733">
        <v>128</v>
      </c>
      <c r="AE733">
        <v>157</v>
      </c>
      <c r="AF733">
        <v>125</v>
      </c>
      <c r="AG733">
        <v>130</v>
      </c>
      <c r="AH733">
        <v>633</v>
      </c>
      <c r="AI733">
        <v>4.1322310000000001E-3</v>
      </c>
      <c r="AJ733">
        <v>2.2038566999999998E-2</v>
      </c>
      <c r="AK733">
        <v>8.5399449000000002E-2</v>
      </c>
      <c r="AL733">
        <v>8.0578512000000005E-2</v>
      </c>
      <c r="AM733">
        <v>8.8154270000000007E-2</v>
      </c>
      <c r="AN733">
        <v>0.10812672199999999</v>
      </c>
      <c r="AO733">
        <v>8.6088154E-2</v>
      </c>
      <c r="AP733">
        <v>8.9531680000000002E-2</v>
      </c>
      <c r="AQ733">
        <v>0.43595041299999998</v>
      </c>
      <c r="AR733">
        <v>3921</v>
      </c>
      <c r="AS733">
        <v>208</v>
      </c>
      <c r="AT733">
        <v>169</v>
      </c>
      <c r="AU733">
        <v>113</v>
      </c>
      <c r="AV733">
        <v>293</v>
      </c>
      <c r="AW733">
        <v>65</v>
      </c>
      <c r="AX733">
        <v>98</v>
      </c>
      <c r="AY733">
        <v>79</v>
      </c>
      <c r="AZ733">
        <v>165</v>
      </c>
      <c r="BA733">
        <v>146</v>
      </c>
      <c r="BB733">
        <v>684</v>
      </c>
      <c r="BC733">
        <v>937</v>
      </c>
      <c r="BD733">
        <v>236</v>
      </c>
      <c r="BE733">
        <v>314</v>
      </c>
      <c r="BF733">
        <v>227</v>
      </c>
      <c r="BG733">
        <v>122</v>
      </c>
      <c r="BH733">
        <v>65</v>
      </c>
      <c r="BI733">
        <v>41.5</v>
      </c>
      <c r="BJ733">
        <v>43</v>
      </c>
      <c r="BK733">
        <v>5.3047692E-2</v>
      </c>
      <c r="BL733">
        <v>4.3101250000000001E-2</v>
      </c>
      <c r="BM733">
        <v>2.8819179E-2</v>
      </c>
      <c r="BN733">
        <v>7.4725835000000004E-2</v>
      </c>
      <c r="BO733">
        <v>1.6577404E-2</v>
      </c>
      <c r="BP733">
        <v>2.4993623999999999E-2</v>
      </c>
      <c r="BQ733">
        <v>2.0147920999999999E-2</v>
      </c>
      <c r="BR733">
        <v>4.2081102000000002E-2</v>
      </c>
      <c r="BS733">
        <v>3.7235399000000002E-2</v>
      </c>
      <c r="BT733">
        <v>0.174445295</v>
      </c>
      <c r="BU733">
        <v>0.23896965100000001</v>
      </c>
      <c r="BV733">
        <v>6.0188726999999997E-2</v>
      </c>
      <c r="BW733">
        <v>8.0081611999999996E-2</v>
      </c>
      <c r="BX733">
        <v>5.7893395E-2</v>
      </c>
      <c r="BY733">
        <v>3.1114512E-2</v>
      </c>
      <c r="BZ733">
        <v>1.6577404E-2</v>
      </c>
      <c r="CA733">
        <v>39</v>
      </c>
      <c r="CB733">
        <v>11</v>
      </c>
      <c r="CC733">
        <v>9</v>
      </c>
      <c r="CD733">
        <v>0.10714285699999999</v>
      </c>
      <c r="CE733">
        <v>0.46428571400000002</v>
      </c>
      <c r="CF733">
        <v>0.13095238100000001</v>
      </c>
      <c r="CG733" t="s">
        <v>159</v>
      </c>
      <c r="CH733" t="s">
        <v>2110</v>
      </c>
      <c r="CI733" t="s">
        <v>2111</v>
      </c>
      <c r="CJ733" t="s">
        <v>167</v>
      </c>
      <c r="CK733" t="s">
        <v>2102</v>
      </c>
      <c r="CL733" t="s">
        <v>2112</v>
      </c>
    </row>
    <row r="734" spans="1:90">
      <c r="A734" s="1">
        <v>43973</v>
      </c>
      <c r="B734" t="s">
        <v>1841</v>
      </c>
      <c r="C734">
        <v>1765</v>
      </c>
      <c r="D734" t="s">
        <v>597</v>
      </c>
      <c r="E734">
        <v>1</v>
      </c>
      <c r="F734" t="s">
        <v>255</v>
      </c>
      <c r="G734" t="s">
        <v>68</v>
      </c>
      <c r="H734">
        <v>37</v>
      </c>
      <c r="I734" t="s">
        <v>201</v>
      </c>
      <c r="J734" t="s">
        <v>181</v>
      </c>
      <c r="K734">
        <v>170</v>
      </c>
      <c r="L734">
        <v>238859.99410000001</v>
      </c>
      <c r="M734">
        <v>3770</v>
      </c>
      <c r="N734">
        <v>6</v>
      </c>
      <c r="O734">
        <v>422</v>
      </c>
      <c r="P734">
        <v>841</v>
      </c>
      <c r="Q734">
        <v>2183</v>
      </c>
      <c r="R734">
        <v>259</v>
      </c>
      <c r="S734">
        <v>59</v>
      </c>
      <c r="T734">
        <v>1.591512E-3</v>
      </c>
      <c r="U734">
        <v>0.11193634</v>
      </c>
      <c r="V734">
        <v>0.22307692300000001</v>
      </c>
      <c r="W734">
        <v>0.57904509299999996</v>
      </c>
      <c r="X734">
        <v>6.8700264999999996E-2</v>
      </c>
      <c r="Y734">
        <v>1.5649867000000001E-2</v>
      </c>
      <c r="Z734">
        <v>17</v>
      </c>
      <c r="AA734">
        <v>133</v>
      </c>
      <c r="AB734">
        <v>381</v>
      </c>
      <c r="AC734">
        <v>497</v>
      </c>
      <c r="AD734">
        <v>1221</v>
      </c>
      <c r="AE734">
        <v>1125</v>
      </c>
      <c r="AF734">
        <v>261</v>
      </c>
      <c r="AG734">
        <v>88</v>
      </c>
      <c r="AH734">
        <v>47</v>
      </c>
      <c r="AI734">
        <v>4.5092839999999997E-3</v>
      </c>
      <c r="AJ734">
        <v>3.5278515000000003E-2</v>
      </c>
      <c r="AK734">
        <v>0.10106100799999999</v>
      </c>
      <c r="AL734">
        <v>0.13183023899999999</v>
      </c>
      <c r="AM734">
        <v>0.323872679</v>
      </c>
      <c r="AN734">
        <v>0.29840848800000003</v>
      </c>
      <c r="AO734">
        <v>6.9230768999999998E-2</v>
      </c>
      <c r="AP734">
        <v>2.3342175E-2</v>
      </c>
      <c r="AQ734">
        <v>1.2466843999999999E-2</v>
      </c>
      <c r="AR734">
        <v>9181</v>
      </c>
      <c r="AS734">
        <v>698</v>
      </c>
      <c r="AT734">
        <v>385</v>
      </c>
      <c r="AU734">
        <v>227</v>
      </c>
      <c r="AV734">
        <v>613</v>
      </c>
      <c r="AW734">
        <v>143</v>
      </c>
      <c r="AX734">
        <v>242</v>
      </c>
      <c r="AY734">
        <v>249</v>
      </c>
      <c r="AZ734">
        <v>597</v>
      </c>
      <c r="BA734">
        <v>628</v>
      </c>
      <c r="BB734">
        <v>1980</v>
      </c>
      <c r="BC734">
        <v>1603</v>
      </c>
      <c r="BD734">
        <v>461</v>
      </c>
      <c r="BE734">
        <v>749</v>
      </c>
      <c r="BF734">
        <v>424</v>
      </c>
      <c r="BG734">
        <v>124</v>
      </c>
      <c r="BH734">
        <v>58</v>
      </c>
      <c r="BI734">
        <v>37</v>
      </c>
      <c r="BJ734">
        <v>35</v>
      </c>
      <c r="BK734">
        <v>7.6026576999999998E-2</v>
      </c>
      <c r="BL734">
        <v>4.1934430000000002E-2</v>
      </c>
      <c r="BM734">
        <v>2.4724975E-2</v>
      </c>
      <c r="BN734">
        <v>6.6768326000000003E-2</v>
      </c>
      <c r="BO734">
        <v>1.5575645000000001E-2</v>
      </c>
      <c r="BP734">
        <v>2.6358784E-2</v>
      </c>
      <c r="BQ734">
        <v>2.7121229E-2</v>
      </c>
      <c r="BR734">
        <v>6.5025596000000005E-2</v>
      </c>
      <c r="BS734">
        <v>6.8402135000000003E-2</v>
      </c>
      <c r="BT734">
        <v>0.215662782</v>
      </c>
      <c r="BU734">
        <v>0.17459971699999999</v>
      </c>
      <c r="BV734">
        <v>5.0212395E-2</v>
      </c>
      <c r="BW734">
        <v>8.1581527000000001E-2</v>
      </c>
      <c r="BX734">
        <v>4.6182332999999999E-2</v>
      </c>
      <c r="BY734">
        <v>1.3506153999999999E-2</v>
      </c>
      <c r="BZ734">
        <v>6.317395E-3</v>
      </c>
      <c r="CA734">
        <v>12</v>
      </c>
      <c r="CB734">
        <v>43</v>
      </c>
      <c r="CC734">
        <v>33</v>
      </c>
      <c r="CD734">
        <v>0.194117647</v>
      </c>
      <c r="CE734">
        <v>7.0588234999999999E-2</v>
      </c>
      <c r="CF734">
        <v>0.25294117599999999</v>
      </c>
      <c r="CG734" t="s">
        <v>157</v>
      </c>
      <c r="CH734" t="s">
        <v>2108</v>
      </c>
      <c r="CI734" t="s">
        <v>2100</v>
      </c>
      <c r="CJ734" t="s">
        <v>2101</v>
      </c>
      <c r="CK734" t="s">
        <v>2102</v>
      </c>
      <c r="CL734" t="s">
        <v>2109</v>
      </c>
    </row>
    <row r="735" spans="1:90">
      <c r="A735" s="1">
        <v>43977</v>
      </c>
      <c r="B735" t="s">
        <v>1842</v>
      </c>
      <c r="C735">
        <v>6825</v>
      </c>
      <c r="D735" t="s">
        <v>786</v>
      </c>
      <c r="E735">
        <v>1</v>
      </c>
      <c r="F735" t="s">
        <v>253</v>
      </c>
      <c r="G735" t="s">
        <v>147</v>
      </c>
      <c r="H735">
        <v>21</v>
      </c>
      <c r="I735" t="s">
        <v>228</v>
      </c>
      <c r="J735" t="s">
        <v>215</v>
      </c>
      <c r="K735">
        <v>151</v>
      </c>
      <c r="L735">
        <v>2304016.1060000001</v>
      </c>
      <c r="M735">
        <v>2680</v>
      </c>
      <c r="N735">
        <v>2</v>
      </c>
      <c r="O735">
        <v>157</v>
      </c>
      <c r="P735">
        <v>726</v>
      </c>
      <c r="Q735">
        <v>677</v>
      </c>
      <c r="R735">
        <v>560</v>
      </c>
      <c r="S735">
        <v>558</v>
      </c>
      <c r="T735">
        <v>7.4626900000000003E-4</v>
      </c>
      <c r="U735">
        <v>5.8582090000000003E-2</v>
      </c>
      <c r="V735">
        <v>0.270895522</v>
      </c>
      <c r="W735">
        <v>0.25261193999999998</v>
      </c>
      <c r="X735">
        <v>0.20895522399999999</v>
      </c>
      <c r="Y735">
        <v>0.208208955</v>
      </c>
      <c r="Z735">
        <v>3</v>
      </c>
      <c r="AA735">
        <v>19</v>
      </c>
      <c r="AB735">
        <v>166</v>
      </c>
      <c r="AC735">
        <v>570</v>
      </c>
      <c r="AD735">
        <v>357</v>
      </c>
      <c r="AE735">
        <v>348</v>
      </c>
      <c r="AF735">
        <v>289</v>
      </c>
      <c r="AG735">
        <v>257</v>
      </c>
      <c r="AH735">
        <v>671</v>
      </c>
      <c r="AI735">
        <v>1.1194029999999999E-3</v>
      </c>
      <c r="AJ735">
        <v>7.0895519999999998E-3</v>
      </c>
      <c r="AK735">
        <v>6.1940298999999997E-2</v>
      </c>
      <c r="AL735">
        <v>0.21268656699999999</v>
      </c>
      <c r="AM735">
        <v>0.13320895499999999</v>
      </c>
      <c r="AN735">
        <v>0.12985074599999999</v>
      </c>
      <c r="AO735">
        <v>0.107835821</v>
      </c>
      <c r="AP735">
        <v>9.5895521999999997E-2</v>
      </c>
      <c r="AQ735">
        <v>0.250373134</v>
      </c>
      <c r="AR735">
        <v>6581</v>
      </c>
      <c r="AS735">
        <v>447</v>
      </c>
      <c r="AT735">
        <v>275</v>
      </c>
      <c r="AU735">
        <v>172</v>
      </c>
      <c r="AV735">
        <v>421</v>
      </c>
      <c r="AW735">
        <v>74</v>
      </c>
      <c r="AX735">
        <v>146</v>
      </c>
      <c r="AY735">
        <v>97</v>
      </c>
      <c r="AZ735">
        <v>204</v>
      </c>
      <c r="BA735">
        <v>276</v>
      </c>
      <c r="BB735">
        <v>1541</v>
      </c>
      <c r="BC735">
        <v>1455</v>
      </c>
      <c r="BD735">
        <v>409</v>
      </c>
      <c r="BE735">
        <v>524</v>
      </c>
      <c r="BF735">
        <v>334</v>
      </c>
      <c r="BG735">
        <v>112</v>
      </c>
      <c r="BH735">
        <v>94</v>
      </c>
      <c r="BI735">
        <v>40.200000000000003</v>
      </c>
      <c r="BJ735">
        <v>41</v>
      </c>
      <c r="BK735">
        <v>6.7922808000000001E-2</v>
      </c>
      <c r="BL735">
        <v>4.1786961999999997E-2</v>
      </c>
      <c r="BM735">
        <v>2.6135846000000001E-2</v>
      </c>
      <c r="BN735">
        <v>6.3972040999999993E-2</v>
      </c>
      <c r="BO735">
        <v>1.1244492E-2</v>
      </c>
      <c r="BP735">
        <v>2.2185078E-2</v>
      </c>
      <c r="BQ735">
        <v>1.4739400999999999E-2</v>
      </c>
      <c r="BR735">
        <v>3.0998329000000002E-2</v>
      </c>
      <c r="BS735">
        <v>4.1938915E-2</v>
      </c>
      <c r="BT735">
        <v>0.23415894200000001</v>
      </c>
      <c r="BU735">
        <v>0.22109102</v>
      </c>
      <c r="BV735">
        <v>6.214861E-2</v>
      </c>
      <c r="BW735">
        <v>7.9623157999999999E-2</v>
      </c>
      <c r="BX735">
        <v>5.0752165000000002E-2</v>
      </c>
      <c r="BY735">
        <v>1.701869E-2</v>
      </c>
      <c r="BZ735">
        <v>1.4283544E-2</v>
      </c>
      <c r="CA735">
        <v>51</v>
      </c>
      <c r="CB735">
        <v>10</v>
      </c>
      <c r="CC735">
        <v>36</v>
      </c>
      <c r="CD735">
        <v>0.238410596</v>
      </c>
      <c r="CE735">
        <v>0.33774834399999998</v>
      </c>
      <c r="CF735">
        <v>6.6225166000000002E-2</v>
      </c>
      <c r="CG735" t="s">
        <v>162</v>
      </c>
      <c r="CH735" t="s">
        <v>2113</v>
      </c>
      <c r="CI735" t="s">
        <v>2111</v>
      </c>
      <c r="CJ735" t="s">
        <v>2114</v>
      </c>
      <c r="CK735" t="s">
        <v>2105</v>
      </c>
      <c r="CL735" t="s">
        <v>2112</v>
      </c>
    </row>
    <row r="736" spans="1:90">
      <c r="A736" s="1">
        <v>43972</v>
      </c>
      <c r="B736" t="s">
        <v>1843</v>
      </c>
      <c r="C736">
        <v>6825</v>
      </c>
      <c r="D736" t="s">
        <v>325</v>
      </c>
      <c r="E736">
        <v>1</v>
      </c>
      <c r="F736" t="s">
        <v>253</v>
      </c>
      <c r="G736" t="s">
        <v>146</v>
      </c>
      <c r="H736">
        <v>31</v>
      </c>
      <c r="I736" t="s">
        <v>201</v>
      </c>
      <c r="J736" t="s">
        <v>202</v>
      </c>
      <c r="K736">
        <v>69</v>
      </c>
      <c r="L736">
        <v>876161.20290000003</v>
      </c>
      <c r="M736">
        <v>1722</v>
      </c>
      <c r="N736">
        <v>1</v>
      </c>
      <c r="O736">
        <v>77</v>
      </c>
      <c r="P736">
        <v>320</v>
      </c>
      <c r="Q736">
        <v>516</v>
      </c>
      <c r="R736">
        <v>578</v>
      </c>
      <c r="S736">
        <v>230</v>
      </c>
      <c r="T736">
        <v>5.8071999999999996E-4</v>
      </c>
      <c r="U736">
        <v>4.4715446999999998E-2</v>
      </c>
      <c r="V736">
        <v>0.18583042999999999</v>
      </c>
      <c r="W736">
        <v>0.29965156799999998</v>
      </c>
      <c r="X736">
        <v>0.33565621400000001</v>
      </c>
      <c r="Y736">
        <v>0.133565621</v>
      </c>
      <c r="Z736">
        <v>3</v>
      </c>
      <c r="AA736">
        <v>17</v>
      </c>
      <c r="AB736">
        <v>74</v>
      </c>
      <c r="AC736">
        <v>214</v>
      </c>
      <c r="AD736">
        <v>232</v>
      </c>
      <c r="AE736">
        <v>266</v>
      </c>
      <c r="AF736">
        <v>268</v>
      </c>
      <c r="AG736">
        <v>253</v>
      </c>
      <c r="AH736">
        <v>395</v>
      </c>
      <c r="AI736">
        <v>1.74216E-3</v>
      </c>
      <c r="AJ736">
        <v>9.8722419999999998E-3</v>
      </c>
      <c r="AK736">
        <v>4.2973286999999999E-2</v>
      </c>
      <c r="AL736">
        <v>0.1242741</v>
      </c>
      <c r="AM736">
        <v>0.13472706200000001</v>
      </c>
      <c r="AN736">
        <v>0.15447154499999999</v>
      </c>
      <c r="AO736">
        <v>0.155632985</v>
      </c>
      <c r="AP736">
        <v>0.14692218400000001</v>
      </c>
      <c r="AQ736">
        <v>0.229384437</v>
      </c>
      <c r="AR736">
        <v>4380</v>
      </c>
      <c r="AS736">
        <v>286</v>
      </c>
      <c r="AT736">
        <v>163</v>
      </c>
      <c r="AU736">
        <v>93</v>
      </c>
      <c r="AV736">
        <v>296</v>
      </c>
      <c r="AW736">
        <v>55</v>
      </c>
      <c r="AX736">
        <v>110</v>
      </c>
      <c r="AY736">
        <v>78</v>
      </c>
      <c r="AZ736">
        <v>181</v>
      </c>
      <c r="BA736">
        <v>174</v>
      </c>
      <c r="BB736">
        <v>768</v>
      </c>
      <c r="BC736">
        <v>950</v>
      </c>
      <c r="BD736">
        <v>280</v>
      </c>
      <c r="BE736">
        <v>523</v>
      </c>
      <c r="BF736">
        <v>301</v>
      </c>
      <c r="BG736">
        <v>72</v>
      </c>
      <c r="BH736">
        <v>50</v>
      </c>
      <c r="BI736">
        <v>42.3</v>
      </c>
      <c r="BJ736">
        <v>44</v>
      </c>
      <c r="BK736">
        <v>6.5296804E-2</v>
      </c>
      <c r="BL736">
        <v>3.7214612000000001E-2</v>
      </c>
      <c r="BM736">
        <v>2.1232877000000001E-2</v>
      </c>
      <c r="BN736">
        <v>6.7579908999999994E-2</v>
      </c>
      <c r="BO736">
        <v>1.2557077999999999E-2</v>
      </c>
      <c r="BP736">
        <v>2.5114154999999999E-2</v>
      </c>
      <c r="BQ736">
        <v>1.7808219E-2</v>
      </c>
      <c r="BR736">
        <v>4.1324200999999998E-2</v>
      </c>
      <c r="BS736">
        <v>3.9726026999999997E-2</v>
      </c>
      <c r="BT736">
        <v>0.175342466</v>
      </c>
      <c r="BU736">
        <v>0.21689497699999999</v>
      </c>
      <c r="BV736">
        <v>6.3926941000000001E-2</v>
      </c>
      <c r="BW736">
        <v>0.119406393</v>
      </c>
      <c r="BX736">
        <v>6.8721460999999998E-2</v>
      </c>
      <c r="BY736">
        <v>1.6438356000000001E-2</v>
      </c>
      <c r="BZ736">
        <v>1.1415524999999999E-2</v>
      </c>
      <c r="CA736">
        <v>25</v>
      </c>
      <c r="CB736">
        <v>9</v>
      </c>
      <c r="CC736">
        <v>2</v>
      </c>
      <c r="CD736">
        <v>2.8985507000000001E-2</v>
      </c>
      <c r="CE736">
        <v>0.362318841</v>
      </c>
      <c r="CF736">
        <v>0.130434783</v>
      </c>
      <c r="CG736" t="s">
        <v>162</v>
      </c>
      <c r="CH736" t="s">
        <v>2113</v>
      </c>
      <c r="CI736" t="s">
        <v>2111</v>
      </c>
      <c r="CJ736" t="s">
        <v>2114</v>
      </c>
      <c r="CK736" t="s">
        <v>2105</v>
      </c>
      <c r="CL736" t="s">
        <v>2112</v>
      </c>
    </row>
    <row r="737" spans="1:90">
      <c r="B737" t="s">
        <v>1844</v>
      </c>
      <c r="C737">
        <v>6825</v>
      </c>
      <c r="D737" t="s">
        <v>388</v>
      </c>
      <c r="E737">
        <v>1</v>
      </c>
      <c r="F737" t="s">
        <v>253</v>
      </c>
      <c r="G737" t="s">
        <v>66</v>
      </c>
      <c r="H737">
        <v>49</v>
      </c>
      <c r="I737" t="s">
        <v>201</v>
      </c>
      <c r="J737" t="s">
        <v>189</v>
      </c>
      <c r="K737">
        <v>185</v>
      </c>
      <c r="L737">
        <v>230742.2703</v>
      </c>
      <c r="M737">
        <v>3470</v>
      </c>
      <c r="N737">
        <v>4</v>
      </c>
      <c r="O737">
        <v>509</v>
      </c>
      <c r="P737">
        <v>1154</v>
      </c>
      <c r="Q737">
        <v>1018</v>
      </c>
      <c r="R737">
        <v>586</v>
      </c>
      <c r="S737">
        <v>199</v>
      </c>
      <c r="T737">
        <v>1.1527379999999999E-3</v>
      </c>
      <c r="U737">
        <v>0.14668587899999999</v>
      </c>
      <c r="V737">
        <v>0.332564841</v>
      </c>
      <c r="W737">
        <v>0.29337175799999998</v>
      </c>
      <c r="X737">
        <v>0.16887608100000001</v>
      </c>
      <c r="Y737">
        <v>5.7348703000000001E-2</v>
      </c>
      <c r="Z737">
        <v>20</v>
      </c>
      <c r="AA737">
        <v>72</v>
      </c>
      <c r="AB737">
        <v>417</v>
      </c>
      <c r="AC737">
        <v>885</v>
      </c>
      <c r="AD737">
        <v>476</v>
      </c>
      <c r="AE737">
        <v>583</v>
      </c>
      <c r="AF737">
        <v>426</v>
      </c>
      <c r="AG737">
        <v>320</v>
      </c>
      <c r="AH737">
        <v>271</v>
      </c>
      <c r="AI737">
        <v>5.7636889999999998E-3</v>
      </c>
      <c r="AJ737">
        <v>2.0749279999999998E-2</v>
      </c>
      <c r="AK737">
        <v>0.12017291099999999</v>
      </c>
      <c r="AL737">
        <v>0.25504322800000001</v>
      </c>
      <c r="AM737">
        <v>0.13717579299999999</v>
      </c>
      <c r="AN737">
        <v>0.16801152699999999</v>
      </c>
      <c r="AO737">
        <v>0.122766571</v>
      </c>
      <c r="AP737">
        <v>9.2219019999999999E-2</v>
      </c>
      <c r="AQ737">
        <v>7.8097982999999996E-2</v>
      </c>
      <c r="AR737">
        <v>7647</v>
      </c>
      <c r="AS737">
        <v>360</v>
      </c>
      <c r="AT737">
        <v>218</v>
      </c>
      <c r="AU737">
        <v>140</v>
      </c>
      <c r="AV737">
        <v>370</v>
      </c>
      <c r="AW737">
        <v>80</v>
      </c>
      <c r="AX737">
        <v>185</v>
      </c>
      <c r="AY737">
        <v>164</v>
      </c>
      <c r="AZ737">
        <v>388</v>
      </c>
      <c r="BA737">
        <v>336</v>
      </c>
      <c r="BB737">
        <v>1254</v>
      </c>
      <c r="BC737">
        <v>1516</v>
      </c>
      <c r="BD737">
        <v>505</v>
      </c>
      <c r="BE737">
        <v>877</v>
      </c>
      <c r="BF737">
        <v>749</v>
      </c>
      <c r="BG737">
        <v>268</v>
      </c>
      <c r="BH737">
        <v>237</v>
      </c>
      <c r="BI737">
        <v>46.5</v>
      </c>
      <c r="BJ737">
        <v>47</v>
      </c>
      <c r="BK737">
        <v>4.7077285000000003E-2</v>
      </c>
      <c r="BL737">
        <v>2.8507912E-2</v>
      </c>
      <c r="BM737">
        <v>1.8307832999999999E-2</v>
      </c>
      <c r="BN737">
        <v>4.8384987999999997E-2</v>
      </c>
      <c r="BO737">
        <v>1.0461619E-2</v>
      </c>
      <c r="BP737">
        <v>2.4192493999999998E-2</v>
      </c>
      <c r="BQ737">
        <v>2.1446318999999998E-2</v>
      </c>
      <c r="BR737">
        <v>5.0738852000000001E-2</v>
      </c>
      <c r="BS737">
        <v>4.39388E-2</v>
      </c>
      <c r="BT737">
        <v>0.163985877</v>
      </c>
      <c r="BU737">
        <v>0.19824767900000001</v>
      </c>
      <c r="BV737">
        <v>6.6038970000000002E-2</v>
      </c>
      <c r="BW737">
        <v>0.114685498</v>
      </c>
      <c r="BX737">
        <v>9.7946907E-2</v>
      </c>
      <c r="BY737">
        <v>3.5046423E-2</v>
      </c>
      <c r="BZ737">
        <v>3.0992545999999999E-2</v>
      </c>
      <c r="CA737">
        <v>31</v>
      </c>
      <c r="CB737">
        <v>41</v>
      </c>
      <c r="CC737">
        <v>58</v>
      </c>
      <c r="CD737">
        <v>0.31351351399999999</v>
      </c>
      <c r="CE737">
        <v>0.167567568</v>
      </c>
      <c r="CF737">
        <v>0.22162162199999999</v>
      </c>
      <c r="CG737" t="s">
        <v>162</v>
      </c>
      <c r="CH737" t="s">
        <v>2113</v>
      </c>
      <c r="CI737" t="s">
        <v>2111</v>
      </c>
      <c r="CJ737" t="s">
        <v>2114</v>
      </c>
      <c r="CK737" t="s">
        <v>2105</v>
      </c>
      <c r="CL737" t="s">
        <v>2112</v>
      </c>
    </row>
    <row r="738" spans="1:90">
      <c r="A738" s="1">
        <v>43954</v>
      </c>
      <c r="B738" t="s">
        <v>1845</v>
      </c>
      <c r="C738">
        <v>6825</v>
      </c>
      <c r="D738" t="s">
        <v>390</v>
      </c>
      <c r="E738">
        <v>1</v>
      </c>
      <c r="F738" t="s">
        <v>253</v>
      </c>
      <c r="G738" t="s">
        <v>91</v>
      </c>
      <c r="H738">
        <v>32</v>
      </c>
      <c r="I738" t="s">
        <v>201</v>
      </c>
      <c r="J738" t="s">
        <v>179</v>
      </c>
      <c r="K738">
        <v>291</v>
      </c>
      <c r="L738">
        <v>356149.11339999997</v>
      </c>
      <c r="M738">
        <v>3692</v>
      </c>
      <c r="N738">
        <v>1</v>
      </c>
      <c r="O738">
        <v>294</v>
      </c>
      <c r="P738">
        <v>605</v>
      </c>
      <c r="Q738">
        <v>1898</v>
      </c>
      <c r="R738">
        <v>789</v>
      </c>
      <c r="S738">
        <v>105</v>
      </c>
      <c r="T738">
        <v>2.7085599999999998E-4</v>
      </c>
      <c r="U738">
        <v>7.9631636000000006E-2</v>
      </c>
      <c r="V738">
        <v>0.163867822</v>
      </c>
      <c r="W738">
        <v>0.51408450699999997</v>
      </c>
      <c r="X738">
        <v>0.21370530900000001</v>
      </c>
      <c r="Y738">
        <v>2.8439869999999999E-2</v>
      </c>
      <c r="Z738">
        <v>8</v>
      </c>
      <c r="AA738">
        <v>60</v>
      </c>
      <c r="AB738">
        <v>256</v>
      </c>
      <c r="AC738">
        <v>390</v>
      </c>
      <c r="AD738">
        <v>911</v>
      </c>
      <c r="AE738">
        <v>1024</v>
      </c>
      <c r="AF738">
        <v>536</v>
      </c>
      <c r="AG738">
        <v>323</v>
      </c>
      <c r="AH738">
        <v>184</v>
      </c>
      <c r="AI738">
        <v>2.166847E-3</v>
      </c>
      <c r="AJ738">
        <v>1.6251353999999999E-2</v>
      </c>
      <c r="AK738">
        <v>6.9339111999999994E-2</v>
      </c>
      <c r="AL738">
        <v>0.105633803</v>
      </c>
      <c r="AM738">
        <v>0.246749729</v>
      </c>
      <c r="AN738">
        <v>0.27735644599999998</v>
      </c>
      <c r="AO738">
        <v>0.14517876499999999</v>
      </c>
      <c r="AP738">
        <v>8.7486457000000004E-2</v>
      </c>
      <c r="AQ738">
        <v>4.9837486E-2</v>
      </c>
      <c r="AR738">
        <v>8812</v>
      </c>
      <c r="AS738">
        <v>418</v>
      </c>
      <c r="AT738">
        <v>253</v>
      </c>
      <c r="AU738">
        <v>193</v>
      </c>
      <c r="AV738">
        <v>533</v>
      </c>
      <c r="AW738">
        <v>132</v>
      </c>
      <c r="AX738">
        <v>237</v>
      </c>
      <c r="AY738">
        <v>225</v>
      </c>
      <c r="AZ738">
        <v>476</v>
      </c>
      <c r="BA738">
        <v>358</v>
      </c>
      <c r="BB738">
        <v>1612</v>
      </c>
      <c r="BC738">
        <v>1871</v>
      </c>
      <c r="BD738">
        <v>581</v>
      </c>
      <c r="BE738">
        <v>963</v>
      </c>
      <c r="BF738">
        <v>695</v>
      </c>
      <c r="BG738">
        <v>176</v>
      </c>
      <c r="BH738">
        <v>89</v>
      </c>
      <c r="BI738">
        <v>43</v>
      </c>
      <c r="BJ738">
        <v>44</v>
      </c>
      <c r="BK738">
        <v>4.7435314999999999E-2</v>
      </c>
      <c r="BL738">
        <v>2.8710849E-2</v>
      </c>
      <c r="BM738">
        <v>2.1901951999999999E-2</v>
      </c>
      <c r="BN738">
        <v>6.0485701000000003E-2</v>
      </c>
      <c r="BO738">
        <v>1.4979572999999999E-2</v>
      </c>
      <c r="BP738">
        <v>2.6895143E-2</v>
      </c>
      <c r="BQ738">
        <v>2.5533363999999999E-2</v>
      </c>
      <c r="BR738">
        <v>5.4017249000000003E-2</v>
      </c>
      <c r="BS738">
        <v>4.0626418999999997E-2</v>
      </c>
      <c r="BT738">
        <v>0.18293236500000001</v>
      </c>
      <c r="BU738">
        <v>0.21232410299999999</v>
      </c>
      <c r="BV738">
        <v>6.5932819000000004E-2</v>
      </c>
      <c r="BW738">
        <v>0.109282796</v>
      </c>
      <c r="BX738">
        <v>7.8869723000000003E-2</v>
      </c>
      <c r="BY738">
        <v>1.9972764E-2</v>
      </c>
      <c r="BZ738">
        <v>1.0099864E-2</v>
      </c>
      <c r="CA738">
        <v>49</v>
      </c>
      <c r="CB738">
        <v>81</v>
      </c>
      <c r="CC738">
        <v>82</v>
      </c>
      <c r="CD738">
        <v>0.28178694199999998</v>
      </c>
      <c r="CE738">
        <v>0.16838487999999999</v>
      </c>
      <c r="CF738">
        <v>0.27835051500000002</v>
      </c>
      <c r="CG738" t="s">
        <v>162</v>
      </c>
      <c r="CH738" t="s">
        <v>2113</v>
      </c>
      <c r="CI738" t="s">
        <v>2111</v>
      </c>
      <c r="CJ738" t="s">
        <v>2114</v>
      </c>
      <c r="CK738" t="s">
        <v>2105</v>
      </c>
      <c r="CL738" t="s">
        <v>2112</v>
      </c>
    </row>
    <row r="739" spans="1:90">
      <c r="A739" s="1">
        <v>43958</v>
      </c>
      <c r="B739" t="s">
        <v>1846</v>
      </c>
      <c r="C739">
        <v>1549</v>
      </c>
      <c r="D739" t="s">
        <v>1085</v>
      </c>
      <c r="E739">
        <v>1</v>
      </c>
      <c r="F739" t="s">
        <v>253</v>
      </c>
      <c r="G739" t="s">
        <v>126</v>
      </c>
      <c r="H739">
        <v>25</v>
      </c>
      <c r="I739" t="s">
        <v>228</v>
      </c>
      <c r="J739" t="s">
        <v>225</v>
      </c>
      <c r="K739">
        <v>103</v>
      </c>
      <c r="L739">
        <v>621013.59219999996</v>
      </c>
      <c r="M739">
        <v>2171</v>
      </c>
      <c r="N739">
        <v>12</v>
      </c>
      <c r="O739">
        <v>327</v>
      </c>
      <c r="P739">
        <v>380</v>
      </c>
      <c r="Q739">
        <v>605</v>
      </c>
      <c r="R739">
        <v>587</v>
      </c>
      <c r="S739">
        <v>260</v>
      </c>
      <c r="T739">
        <v>5.5274069999999998E-3</v>
      </c>
      <c r="U739">
        <v>0.15062183300000001</v>
      </c>
      <c r="V739">
        <v>0.17503454600000001</v>
      </c>
      <c r="W739">
        <v>0.278673422</v>
      </c>
      <c r="X739">
        <v>0.27038231200000001</v>
      </c>
      <c r="Y739">
        <v>0.119760479</v>
      </c>
      <c r="Z739">
        <v>28</v>
      </c>
      <c r="AA739">
        <v>75</v>
      </c>
      <c r="AB739">
        <v>231</v>
      </c>
      <c r="AC739">
        <v>268</v>
      </c>
      <c r="AD739">
        <v>296</v>
      </c>
      <c r="AE739">
        <v>297</v>
      </c>
      <c r="AF739">
        <v>304</v>
      </c>
      <c r="AG739">
        <v>241</v>
      </c>
      <c r="AH739">
        <v>431</v>
      </c>
      <c r="AI739">
        <v>1.2897281999999999E-2</v>
      </c>
      <c r="AJ739">
        <v>3.4546291999999999E-2</v>
      </c>
      <c r="AK739">
        <v>0.106402579</v>
      </c>
      <c r="AL739">
        <v>0.123445417</v>
      </c>
      <c r="AM739">
        <v>0.13634269900000001</v>
      </c>
      <c r="AN739">
        <v>0.13680331600000001</v>
      </c>
      <c r="AO739">
        <v>0.14002763700000001</v>
      </c>
      <c r="AP739">
        <v>0.111008752</v>
      </c>
      <c r="AQ739">
        <v>0.19852602499999999</v>
      </c>
      <c r="AR739">
        <v>5090</v>
      </c>
      <c r="AS739">
        <v>232</v>
      </c>
      <c r="AT739">
        <v>163</v>
      </c>
      <c r="AU739">
        <v>117</v>
      </c>
      <c r="AV739">
        <v>351</v>
      </c>
      <c r="AW739">
        <v>73</v>
      </c>
      <c r="AX739">
        <v>148</v>
      </c>
      <c r="AY739">
        <v>80</v>
      </c>
      <c r="AZ739">
        <v>195</v>
      </c>
      <c r="BA739">
        <v>172</v>
      </c>
      <c r="BB739">
        <v>797</v>
      </c>
      <c r="BC739">
        <v>1093</v>
      </c>
      <c r="BD739">
        <v>363</v>
      </c>
      <c r="BE739">
        <v>623</v>
      </c>
      <c r="BF739">
        <v>466</v>
      </c>
      <c r="BG739">
        <v>138</v>
      </c>
      <c r="BH739">
        <v>79</v>
      </c>
      <c r="BI739">
        <v>45.1</v>
      </c>
      <c r="BJ739">
        <v>47</v>
      </c>
      <c r="BK739">
        <v>4.5579568000000001E-2</v>
      </c>
      <c r="BL739">
        <v>3.2023575999999998E-2</v>
      </c>
      <c r="BM739">
        <v>2.2986248000000001E-2</v>
      </c>
      <c r="BN739">
        <v>6.8958743000000003E-2</v>
      </c>
      <c r="BO739">
        <v>1.4341847E-2</v>
      </c>
      <c r="BP739">
        <v>2.9076621E-2</v>
      </c>
      <c r="BQ739">
        <v>1.5717091999999998E-2</v>
      </c>
      <c r="BR739">
        <v>3.8310413000000001E-2</v>
      </c>
      <c r="BS739">
        <v>3.3791749000000003E-2</v>
      </c>
      <c r="BT739">
        <v>0.156581532</v>
      </c>
      <c r="BU739">
        <v>0.21473477399999999</v>
      </c>
      <c r="BV739">
        <v>7.1316305999999996E-2</v>
      </c>
      <c r="BW739">
        <v>0.122396857</v>
      </c>
      <c r="BX739">
        <v>9.1552063000000003E-2</v>
      </c>
      <c r="BY739">
        <v>2.7111983999999999E-2</v>
      </c>
      <c r="BZ739">
        <v>1.5520628999999999E-2</v>
      </c>
      <c r="CA739">
        <v>47</v>
      </c>
      <c r="CB739">
        <v>19</v>
      </c>
      <c r="CC739">
        <v>15</v>
      </c>
      <c r="CD739">
        <v>0.145631068</v>
      </c>
      <c r="CE739">
        <v>0.45631068000000002</v>
      </c>
      <c r="CF739">
        <v>0.18446601900000001</v>
      </c>
      <c r="CG739" t="s">
        <v>163</v>
      </c>
      <c r="CH739" t="s">
        <v>2099</v>
      </c>
      <c r="CI739" t="s">
        <v>2104</v>
      </c>
      <c r="CJ739" t="s">
        <v>2101</v>
      </c>
      <c r="CK739" t="s">
        <v>2105</v>
      </c>
      <c r="CL739" t="s">
        <v>2103</v>
      </c>
    </row>
    <row r="740" spans="1:90">
      <c r="A740" s="1">
        <v>43974</v>
      </c>
      <c r="B740" t="s">
        <v>1847</v>
      </c>
      <c r="C740">
        <v>6825</v>
      </c>
      <c r="D740" t="s">
        <v>385</v>
      </c>
      <c r="E740">
        <v>1</v>
      </c>
      <c r="F740" t="s">
        <v>253</v>
      </c>
      <c r="G740" t="s">
        <v>69</v>
      </c>
      <c r="H740">
        <v>19</v>
      </c>
      <c r="I740" t="s">
        <v>201</v>
      </c>
      <c r="J740" t="s">
        <v>210</v>
      </c>
      <c r="K740">
        <v>85</v>
      </c>
      <c r="L740">
        <v>384738.63530000002</v>
      </c>
      <c r="M740">
        <v>2321</v>
      </c>
      <c r="N740">
        <v>12</v>
      </c>
      <c r="O740">
        <v>139</v>
      </c>
      <c r="P740">
        <v>227</v>
      </c>
      <c r="Q740">
        <v>964</v>
      </c>
      <c r="R740">
        <v>825</v>
      </c>
      <c r="S740">
        <v>154</v>
      </c>
      <c r="T740">
        <v>5.1701849999999999E-3</v>
      </c>
      <c r="U740">
        <v>5.9887979000000001E-2</v>
      </c>
      <c r="V740">
        <v>9.7802670999999994E-2</v>
      </c>
      <c r="W740">
        <v>0.41533821599999998</v>
      </c>
      <c r="X740">
        <v>0.355450237</v>
      </c>
      <c r="Y740">
        <v>6.6350711000000007E-2</v>
      </c>
      <c r="Z740">
        <v>48</v>
      </c>
      <c r="AA740">
        <v>20</v>
      </c>
      <c r="AB740">
        <v>80</v>
      </c>
      <c r="AC740">
        <v>165</v>
      </c>
      <c r="AD740">
        <v>418</v>
      </c>
      <c r="AE740">
        <v>476</v>
      </c>
      <c r="AF740">
        <v>447</v>
      </c>
      <c r="AG740">
        <v>336</v>
      </c>
      <c r="AH740">
        <v>331</v>
      </c>
      <c r="AI740">
        <v>2.0680740999999999E-2</v>
      </c>
      <c r="AJ740">
        <v>8.6169750000000007E-3</v>
      </c>
      <c r="AK740">
        <v>3.4467902000000002E-2</v>
      </c>
      <c r="AL740">
        <v>7.1090047000000003E-2</v>
      </c>
      <c r="AM740">
        <v>0.18009478700000001</v>
      </c>
      <c r="AN740">
        <v>0.20508401600000001</v>
      </c>
      <c r="AO740">
        <v>0.19258940099999999</v>
      </c>
      <c r="AP740">
        <v>0.14476518699999999</v>
      </c>
      <c r="AQ740">
        <v>0.14261094399999999</v>
      </c>
      <c r="AR740">
        <v>5486</v>
      </c>
      <c r="AS740">
        <v>200</v>
      </c>
      <c r="AT740">
        <v>146</v>
      </c>
      <c r="AU740">
        <v>134</v>
      </c>
      <c r="AV740">
        <v>311</v>
      </c>
      <c r="AW740">
        <v>68</v>
      </c>
      <c r="AX740">
        <v>152</v>
      </c>
      <c r="AY740">
        <v>122</v>
      </c>
      <c r="AZ740">
        <v>242</v>
      </c>
      <c r="BA740">
        <v>232</v>
      </c>
      <c r="BB740">
        <v>807</v>
      </c>
      <c r="BC740">
        <v>1325</v>
      </c>
      <c r="BD740">
        <v>548</v>
      </c>
      <c r="BE740">
        <v>694</v>
      </c>
      <c r="BF740">
        <v>408</v>
      </c>
      <c r="BG740">
        <v>74</v>
      </c>
      <c r="BH740">
        <v>23</v>
      </c>
      <c r="BI740">
        <v>44.8</v>
      </c>
      <c r="BJ740">
        <v>48</v>
      </c>
      <c r="BK740">
        <v>3.6456435000000002E-2</v>
      </c>
      <c r="BL740">
        <v>2.6613197000000002E-2</v>
      </c>
      <c r="BM740">
        <v>2.4425810999999999E-2</v>
      </c>
      <c r="BN740">
        <v>5.6689756000000001E-2</v>
      </c>
      <c r="BO740">
        <v>1.2395188E-2</v>
      </c>
      <c r="BP740">
        <v>2.7706890000000001E-2</v>
      </c>
      <c r="BQ740">
        <v>2.2238424999999999E-2</v>
      </c>
      <c r="BR740">
        <v>4.4112286000000001E-2</v>
      </c>
      <c r="BS740">
        <v>4.2289463999999999E-2</v>
      </c>
      <c r="BT740">
        <v>0.147101713</v>
      </c>
      <c r="BU740">
        <v>0.241523879</v>
      </c>
      <c r="BV740">
        <v>9.9890630999999994E-2</v>
      </c>
      <c r="BW740">
        <v>0.12650382800000001</v>
      </c>
      <c r="BX740">
        <v>7.4371126999999995E-2</v>
      </c>
      <c r="BY740">
        <v>1.3488880999999999E-2</v>
      </c>
      <c r="BZ740">
        <v>4.1924900000000001E-3</v>
      </c>
      <c r="CA740">
        <v>40</v>
      </c>
      <c r="CB740">
        <v>23</v>
      </c>
      <c r="CC740">
        <v>7</v>
      </c>
      <c r="CD740">
        <v>8.2352940999999999E-2</v>
      </c>
      <c r="CE740">
        <v>0.47058823500000002</v>
      </c>
      <c r="CF740">
        <v>0.27058823500000001</v>
      </c>
      <c r="CG740" t="s">
        <v>162</v>
      </c>
      <c r="CH740" t="s">
        <v>2113</v>
      </c>
      <c r="CI740" t="s">
        <v>2111</v>
      </c>
      <c r="CJ740" t="s">
        <v>2114</v>
      </c>
      <c r="CK740" t="s">
        <v>2105</v>
      </c>
      <c r="CL740" t="s">
        <v>2112</v>
      </c>
    </row>
    <row r="741" spans="1:90">
      <c r="A741" s="1">
        <v>43964</v>
      </c>
      <c r="B741" t="s">
        <v>1848</v>
      </c>
      <c r="C741">
        <v>5422</v>
      </c>
      <c r="D741" t="s">
        <v>1040</v>
      </c>
      <c r="E741">
        <v>1</v>
      </c>
      <c r="F741" t="s">
        <v>255</v>
      </c>
      <c r="G741" t="s">
        <v>118</v>
      </c>
      <c r="H741">
        <v>29</v>
      </c>
      <c r="I741" t="s">
        <v>228</v>
      </c>
      <c r="J741" t="s">
        <v>223</v>
      </c>
      <c r="K741">
        <v>100</v>
      </c>
      <c r="L741">
        <v>652764.80000000005</v>
      </c>
      <c r="M741">
        <v>2283</v>
      </c>
      <c r="N741">
        <v>1</v>
      </c>
      <c r="O741">
        <v>84</v>
      </c>
      <c r="P741">
        <v>354</v>
      </c>
      <c r="Q741">
        <v>989</v>
      </c>
      <c r="R741">
        <v>609</v>
      </c>
      <c r="S741">
        <v>246</v>
      </c>
      <c r="T741">
        <v>4.3802000000000001E-4</v>
      </c>
      <c r="U741">
        <v>3.6793693000000002E-2</v>
      </c>
      <c r="V741">
        <v>0.15505913299999999</v>
      </c>
      <c r="W741">
        <v>0.43320192699999999</v>
      </c>
      <c r="X741">
        <v>0.26675427099999999</v>
      </c>
      <c r="Y741">
        <v>0.107752957</v>
      </c>
      <c r="Z741">
        <v>1</v>
      </c>
      <c r="AA741">
        <v>16</v>
      </c>
      <c r="AB741">
        <v>82</v>
      </c>
      <c r="AC741">
        <v>194</v>
      </c>
      <c r="AD741">
        <v>371</v>
      </c>
      <c r="AE741">
        <v>528</v>
      </c>
      <c r="AF741">
        <v>418</v>
      </c>
      <c r="AG741">
        <v>316</v>
      </c>
      <c r="AH741">
        <v>357</v>
      </c>
      <c r="AI741">
        <v>4.3802000000000001E-4</v>
      </c>
      <c r="AJ741">
        <v>7.008322E-3</v>
      </c>
      <c r="AK741">
        <v>3.5917652000000001E-2</v>
      </c>
      <c r="AL741">
        <v>8.4975909000000002E-2</v>
      </c>
      <c r="AM741">
        <v>0.16250547500000001</v>
      </c>
      <c r="AN741">
        <v>0.231274639</v>
      </c>
      <c r="AO741">
        <v>0.183092422</v>
      </c>
      <c r="AP741">
        <v>0.13841436700000001</v>
      </c>
      <c r="AQ741">
        <v>0.15637319299999999</v>
      </c>
      <c r="AR741">
        <v>5858</v>
      </c>
      <c r="AS741">
        <v>317</v>
      </c>
      <c r="AT741">
        <v>235</v>
      </c>
      <c r="AU741">
        <v>146</v>
      </c>
      <c r="AV741">
        <v>452</v>
      </c>
      <c r="AW741">
        <v>78</v>
      </c>
      <c r="AX741">
        <v>200</v>
      </c>
      <c r="AY741">
        <v>130</v>
      </c>
      <c r="AZ741">
        <v>192</v>
      </c>
      <c r="BA741">
        <v>189</v>
      </c>
      <c r="BB741">
        <v>1089</v>
      </c>
      <c r="BC741">
        <v>1259</v>
      </c>
      <c r="BD741">
        <v>410</v>
      </c>
      <c r="BE741">
        <v>600</v>
      </c>
      <c r="BF741">
        <v>398</v>
      </c>
      <c r="BG741">
        <v>101</v>
      </c>
      <c r="BH741">
        <v>62</v>
      </c>
      <c r="BI741">
        <v>41.8</v>
      </c>
      <c r="BJ741">
        <v>44</v>
      </c>
      <c r="BK741">
        <v>5.4114031999999999E-2</v>
      </c>
      <c r="BL741">
        <v>4.0116080999999998E-2</v>
      </c>
      <c r="BM741">
        <v>2.4923181999999999E-2</v>
      </c>
      <c r="BN741">
        <v>7.7159439999999996E-2</v>
      </c>
      <c r="BO741">
        <v>1.3315125000000001E-2</v>
      </c>
      <c r="BP741">
        <v>3.4141344999999997E-2</v>
      </c>
      <c r="BQ741">
        <v>2.2191874E-2</v>
      </c>
      <c r="BR741">
        <v>3.2775691000000003E-2</v>
      </c>
      <c r="BS741">
        <v>3.2263570999999998E-2</v>
      </c>
      <c r="BT741">
        <v>0.18589962400000001</v>
      </c>
      <c r="BU741">
        <v>0.21491976800000001</v>
      </c>
      <c r="BV741">
        <v>6.9989757999999999E-2</v>
      </c>
      <c r="BW741">
        <v>0.102424036</v>
      </c>
      <c r="BX741">
        <v>6.7941276999999994E-2</v>
      </c>
      <c r="BY741">
        <v>1.7241379000000001E-2</v>
      </c>
      <c r="BZ741">
        <v>1.0583817000000001E-2</v>
      </c>
      <c r="CA741">
        <v>34</v>
      </c>
      <c r="CB741">
        <v>41</v>
      </c>
      <c r="CC741">
        <v>5</v>
      </c>
      <c r="CD741">
        <v>0.05</v>
      </c>
      <c r="CE741">
        <v>0.34</v>
      </c>
      <c r="CF741">
        <v>0.41</v>
      </c>
      <c r="CG741" t="s">
        <v>164</v>
      </c>
      <c r="CH741" t="s">
        <v>2108</v>
      </c>
      <c r="CI741" t="s">
        <v>2104</v>
      </c>
      <c r="CJ741" t="s">
        <v>2101</v>
      </c>
      <c r="CK741" t="s">
        <v>2105</v>
      </c>
      <c r="CL741" t="s">
        <v>2109</v>
      </c>
    </row>
    <row r="742" spans="1:90">
      <c r="A742" s="1">
        <v>43976</v>
      </c>
      <c r="B742" t="s">
        <v>1849</v>
      </c>
      <c r="C742">
        <v>7747</v>
      </c>
      <c r="D742" t="s">
        <v>617</v>
      </c>
      <c r="E742">
        <v>2</v>
      </c>
      <c r="F742" t="s">
        <v>253</v>
      </c>
      <c r="G742" t="s">
        <v>70</v>
      </c>
      <c r="H742">
        <v>27</v>
      </c>
      <c r="I742" t="s">
        <v>201</v>
      </c>
      <c r="J742" t="s">
        <v>206</v>
      </c>
      <c r="K742">
        <v>263</v>
      </c>
      <c r="L742">
        <v>322148.98859999998</v>
      </c>
      <c r="M742">
        <v>2595</v>
      </c>
      <c r="N742">
        <v>1</v>
      </c>
      <c r="O742">
        <v>71</v>
      </c>
      <c r="P742">
        <v>373</v>
      </c>
      <c r="Q742">
        <v>992</v>
      </c>
      <c r="R742">
        <v>993</v>
      </c>
      <c r="S742">
        <v>165</v>
      </c>
      <c r="T742">
        <v>3.85356E-4</v>
      </c>
      <c r="U742">
        <v>2.7360308E-2</v>
      </c>
      <c r="V742">
        <v>0.143737958</v>
      </c>
      <c r="W742">
        <v>0.38227360300000002</v>
      </c>
      <c r="X742">
        <v>0.38265895999999999</v>
      </c>
      <c r="Y742">
        <v>6.3583815000000002E-2</v>
      </c>
      <c r="Z742">
        <v>1</v>
      </c>
      <c r="AA742">
        <v>21</v>
      </c>
      <c r="AB742">
        <v>82</v>
      </c>
      <c r="AC742">
        <v>262</v>
      </c>
      <c r="AD742">
        <v>486</v>
      </c>
      <c r="AE742">
        <v>480</v>
      </c>
      <c r="AF742">
        <v>455</v>
      </c>
      <c r="AG742">
        <v>418</v>
      </c>
      <c r="AH742">
        <v>390</v>
      </c>
      <c r="AI742">
        <v>3.85356E-4</v>
      </c>
      <c r="AJ742">
        <v>8.0924859999999994E-3</v>
      </c>
      <c r="AK742">
        <v>3.1599229E-2</v>
      </c>
      <c r="AL742">
        <v>0.100963391</v>
      </c>
      <c r="AM742">
        <v>0.18728323699999999</v>
      </c>
      <c r="AN742">
        <v>0.184971098</v>
      </c>
      <c r="AO742">
        <v>0.17533718700000001</v>
      </c>
      <c r="AP742">
        <v>0.161078998</v>
      </c>
      <c r="AQ742">
        <v>0.150289017</v>
      </c>
      <c r="AR742">
        <v>6952</v>
      </c>
      <c r="AS742">
        <v>320</v>
      </c>
      <c r="AT742">
        <v>227</v>
      </c>
      <c r="AU742">
        <v>164</v>
      </c>
      <c r="AV742">
        <v>487</v>
      </c>
      <c r="AW742">
        <v>111</v>
      </c>
      <c r="AX742">
        <v>205</v>
      </c>
      <c r="AY742">
        <v>216</v>
      </c>
      <c r="AZ742">
        <v>402</v>
      </c>
      <c r="BA742">
        <v>264</v>
      </c>
      <c r="BB742">
        <v>1316</v>
      </c>
      <c r="BC742">
        <v>1665</v>
      </c>
      <c r="BD742">
        <v>460</v>
      </c>
      <c r="BE742">
        <v>647</v>
      </c>
      <c r="BF742">
        <v>320</v>
      </c>
      <c r="BG742">
        <v>91</v>
      </c>
      <c r="BH742">
        <v>57</v>
      </c>
      <c r="BI742">
        <v>40.5</v>
      </c>
      <c r="BJ742">
        <v>43</v>
      </c>
      <c r="BK742">
        <v>4.6029919000000002E-2</v>
      </c>
      <c r="BL742">
        <v>3.2652474000000001E-2</v>
      </c>
      <c r="BM742">
        <v>2.3590334000000001E-2</v>
      </c>
      <c r="BN742">
        <v>7.0051784000000006E-2</v>
      </c>
      <c r="BO742">
        <v>1.5966628E-2</v>
      </c>
      <c r="BP742">
        <v>2.9487916999999999E-2</v>
      </c>
      <c r="BQ742">
        <v>3.1070196000000001E-2</v>
      </c>
      <c r="BR742">
        <v>5.7825085999999998E-2</v>
      </c>
      <c r="BS742">
        <v>3.7974684000000002E-2</v>
      </c>
      <c r="BT742">
        <v>0.189298044</v>
      </c>
      <c r="BU742">
        <v>0.23949942499999999</v>
      </c>
      <c r="BV742">
        <v>6.6168009E-2</v>
      </c>
      <c r="BW742">
        <v>9.3066742999999993E-2</v>
      </c>
      <c r="BX742">
        <v>4.6029919000000002E-2</v>
      </c>
      <c r="BY742">
        <v>1.3089758E-2</v>
      </c>
      <c r="BZ742">
        <v>8.1990789999999997E-3</v>
      </c>
      <c r="CA742">
        <v>68</v>
      </c>
      <c r="CB742">
        <v>96</v>
      </c>
      <c r="CC742">
        <v>41</v>
      </c>
      <c r="CD742">
        <v>0.155893536</v>
      </c>
      <c r="CE742">
        <v>0.25855513299999999</v>
      </c>
      <c r="CF742">
        <v>0.365019011</v>
      </c>
      <c r="CG742" t="s">
        <v>160</v>
      </c>
      <c r="CH742" t="s">
        <v>2106</v>
      </c>
      <c r="CI742" t="s">
        <v>2100</v>
      </c>
      <c r="CJ742" t="s">
        <v>2101</v>
      </c>
      <c r="CK742" t="s">
        <v>2102</v>
      </c>
      <c r="CL742" t="s">
        <v>2107</v>
      </c>
    </row>
    <row r="743" spans="1:90">
      <c r="A743" s="1">
        <v>43966</v>
      </c>
      <c r="B743" t="s">
        <v>1850</v>
      </c>
      <c r="C743">
        <v>2346</v>
      </c>
      <c r="D743" t="s">
        <v>822</v>
      </c>
      <c r="E743">
        <v>1</v>
      </c>
      <c r="F743" t="s">
        <v>255</v>
      </c>
      <c r="G743" t="s">
        <v>114</v>
      </c>
      <c r="H743">
        <v>20</v>
      </c>
      <c r="I743" t="s">
        <v>228</v>
      </c>
      <c r="J743" t="s">
        <v>221</v>
      </c>
      <c r="K743">
        <v>183</v>
      </c>
      <c r="L743">
        <v>521078.28419999999</v>
      </c>
      <c r="M743">
        <v>3564</v>
      </c>
      <c r="N743">
        <v>1</v>
      </c>
      <c r="O743">
        <v>124</v>
      </c>
      <c r="P743">
        <v>783</v>
      </c>
      <c r="Q743">
        <v>1920</v>
      </c>
      <c r="R743">
        <v>598</v>
      </c>
      <c r="S743">
        <v>138</v>
      </c>
      <c r="T743">
        <v>2.8058400000000001E-4</v>
      </c>
      <c r="U743">
        <v>3.4792367999999997E-2</v>
      </c>
      <c r="V743">
        <v>0.21969696999999999</v>
      </c>
      <c r="W743">
        <v>0.53872053900000005</v>
      </c>
      <c r="X743">
        <v>0.16778900099999999</v>
      </c>
      <c r="Y743">
        <v>3.8720538999999998E-2</v>
      </c>
      <c r="Z743">
        <v>3</v>
      </c>
      <c r="AA743">
        <v>23</v>
      </c>
      <c r="AB743">
        <v>144</v>
      </c>
      <c r="AC743">
        <v>433</v>
      </c>
      <c r="AD743">
        <v>924</v>
      </c>
      <c r="AE743">
        <v>1067</v>
      </c>
      <c r="AF743">
        <v>518</v>
      </c>
      <c r="AG743">
        <v>304</v>
      </c>
      <c r="AH743">
        <v>148</v>
      </c>
      <c r="AI743">
        <v>8.4175099999999996E-4</v>
      </c>
      <c r="AJ743">
        <v>6.4534229999999998E-3</v>
      </c>
      <c r="AK743">
        <v>4.0404040000000002E-2</v>
      </c>
      <c r="AL743">
        <v>0.12149270500000001</v>
      </c>
      <c r="AM743">
        <v>0.25925925900000002</v>
      </c>
      <c r="AN743">
        <v>0.29938271599999999</v>
      </c>
      <c r="AO743">
        <v>0.145342312</v>
      </c>
      <c r="AP743">
        <v>8.5297418999999999E-2</v>
      </c>
      <c r="AQ743">
        <v>4.1526374999999997E-2</v>
      </c>
      <c r="AR743">
        <v>9009</v>
      </c>
      <c r="AS743">
        <v>457</v>
      </c>
      <c r="AT743">
        <v>313</v>
      </c>
      <c r="AU743">
        <v>195</v>
      </c>
      <c r="AV743">
        <v>556</v>
      </c>
      <c r="AW743">
        <v>107</v>
      </c>
      <c r="AX743">
        <v>225</v>
      </c>
      <c r="AY743">
        <v>179</v>
      </c>
      <c r="AZ743">
        <v>413</v>
      </c>
      <c r="BA743">
        <v>353</v>
      </c>
      <c r="BB743">
        <v>1698</v>
      </c>
      <c r="BC743">
        <v>1949</v>
      </c>
      <c r="BD743">
        <v>689</v>
      </c>
      <c r="BE743">
        <v>996</v>
      </c>
      <c r="BF743">
        <v>631</v>
      </c>
      <c r="BG743">
        <v>174</v>
      </c>
      <c r="BH743">
        <v>74</v>
      </c>
      <c r="BI743">
        <v>43</v>
      </c>
      <c r="BJ743">
        <v>45</v>
      </c>
      <c r="BK743">
        <v>5.0727051000000002E-2</v>
      </c>
      <c r="BL743">
        <v>3.4743034999999999E-2</v>
      </c>
      <c r="BM743">
        <v>2.1645022E-2</v>
      </c>
      <c r="BN743">
        <v>6.1716062000000002E-2</v>
      </c>
      <c r="BO743">
        <v>1.1877011999999999E-2</v>
      </c>
      <c r="BP743">
        <v>2.4975025000000001E-2</v>
      </c>
      <c r="BQ743">
        <v>1.9869020000000001E-2</v>
      </c>
      <c r="BR743">
        <v>4.5843045999999998E-2</v>
      </c>
      <c r="BS743">
        <v>3.9183039000000003E-2</v>
      </c>
      <c r="BT743">
        <v>0.18847818799999999</v>
      </c>
      <c r="BU743">
        <v>0.216339216</v>
      </c>
      <c r="BV743">
        <v>7.6479076000000007E-2</v>
      </c>
      <c r="BW743">
        <v>0.110556111</v>
      </c>
      <c r="BX743">
        <v>7.0041069999999997E-2</v>
      </c>
      <c r="BY743">
        <v>1.9314019000000002E-2</v>
      </c>
      <c r="BZ743">
        <v>8.2140080000000001E-3</v>
      </c>
      <c r="CA743">
        <v>38</v>
      </c>
      <c r="CB743">
        <v>97</v>
      </c>
      <c r="CC743">
        <v>14</v>
      </c>
      <c r="CD743">
        <v>7.6502732000000004E-2</v>
      </c>
      <c r="CE743">
        <v>0.207650273</v>
      </c>
      <c r="CF743">
        <v>0.53005464499999999</v>
      </c>
      <c r="CG743" t="s">
        <v>159</v>
      </c>
      <c r="CH743" t="s">
        <v>2110</v>
      </c>
      <c r="CI743" t="s">
        <v>2111</v>
      </c>
      <c r="CJ743" t="s">
        <v>167</v>
      </c>
      <c r="CK743" t="s">
        <v>2102</v>
      </c>
      <c r="CL743" t="s">
        <v>2112</v>
      </c>
    </row>
    <row r="744" spans="1:90">
      <c r="A744" s="1">
        <v>43979</v>
      </c>
      <c r="B744" t="s">
        <v>1851</v>
      </c>
      <c r="C744">
        <v>2346</v>
      </c>
      <c r="D744" t="s">
        <v>826</v>
      </c>
      <c r="E744">
        <v>1</v>
      </c>
      <c r="F744" t="s">
        <v>255</v>
      </c>
      <c r="G744" t="s">
        <v>143</v>
      </c>
      <c r="H744">
        <v>47</v>
      </c>
      <c r="I744" t="s">
        <v>228</v>
      </c>
      <c r="J744" t="s">
        <v>214</v>
      </c>
      <c r="K744">
        <v>136</v>
      </c>
      <c r="L744">
        <v>505787.5</v>
      </c>
      <c r="M744">
        <v>3100</v>
      </c>
      <c r="N744">
        <v>2</v>
      </c>
      <c r="O744">
        <v>213</v>
      </c>
      <c r="P744">
        <v>705</v>
      </c>
      <c r="Q744">
        <v>1287</v>
      </c>
      <c r="R744">
        <v>670</v>
      </c>
      <c r="S744">
        <v>223</v>
      </c>
      <c r="T744">
        <v>6.45161E-4</v>
      </c>
      <c r="U744">
        <v>6.8709676999999997E-2</v>
      </c>
      <c r="V744">
        <v>0.22741935499999999</v>
      </c>
      <c r="W744">
        <v>0.41516129000000002</v>
      </c>
      <c r="X744">
        <v>0.216129032</v>
      </c>
      <c r="Y744">
        <v>7.1935483999999994E-2</v>
      </c>
      <c r="Z744">
        <v>6</v>
      </c>
      <c r="AA744">
        <v>36</v>
      </c>
      <c r="AB744">
        <v>212</v>
      </c>
      <c r="AC744">
        <v>569</v>
      </c>
      <c r="AD744">
        <v>672</v>
      </c>
      <c r="AE744">
        <v>620</v>
      </c>
      <c r="AF744">
        <v>407</v>
      </c>
      <c r="AG744">
        <v>305</v>
      </c>
      <c r="AH744">
        <v>273</v>
      </c>
      <c r="AI744">
        <v>1.9354839999999999E-3</v>
      </c>
      <c r="AJ744">
        <v>1.1612903000000001E-2</v>
      </c>
      <c r="AK744">
        <v>6.8387096999999994E-2</v>
      </c>
      <c r="AL744">
        <v>0.18354838700000001</v>
      </c>
      <c r="AM744">
        <v>0.216774194</v>
      </c>
      <c r="AN744">
        <v>0.2</v>
      </c>
      <c r="AO744">
        <v>0.13129032299999999</v>
      </c>
      <c r="AP744">
        <v>9.8387097000000007E-2</v>
      </c>
      <c r="AQ744">
        <v>8.8064515999999995E-2</v>
      </c>
      <c r="AR744">
        <v>8061</v>
      </c>
      <c r="AS744">
        <v>598</v>
      </c>
      <c r="AT744">
        <v>304</v>
      </c>
      <c r="AU744">
        <v>192</v>
      </c>
      <c r="AV744">
        <v>507</v>
      </c>
      <c r="AW744">
        <v>97</v>
      </c>
      <c r="AX744">
        <v>213</v>
      </c>
      <c r="AY744">
        <v>157</v>
      </c>
      <c r="AZ744">
        <v>412</v>
      </c>
      <c r="BA744">
        <v>446</v>
      </c>
      <c r="BB744">
        <v>1885</v>
      </c>
      <c r="BC744">
        <v>1610</v>
      </c>
      <c r="BD744">
        <v>440</v>
      </c>
      <c r="BE744">
        <v>624</v>
      </c>
      <c r="BF744">
        <v>387</v>
      </c>
      <c r="BG744">
        <v>103</v>
      </c>
      <c r="BH744">
        <v>86</v>
      </c>
      <c r="BI744">
        <v>38.5</v>
      </c>
      <c r="BJ744">
        <v>39</v>
      </c>
      <c r="BK744">
        <v>7.4184343999999999E-2</v>
      </c>
      <c r="BL744">
        <v>3.7712442999999998E-2</v>
      </c>
      <c r="BM744">
        <v>2.3818385000000001E-2</v>
      </c>
      <c r="BN744">
        <v>6.2895422000000006E-2</v>
      </c>
      <c r="BO744">
        <v>1.2033245999999999E-2</v>
      </c>
      <c r="BP744">
        <v>2.6423520999999998E-2</v>
      </c>
      <c r="BQ744">
        <v>1.9476492000000001E-2</v>
      </c>
      <c r="BR744">
        <v>5.1110283999999999E-2</v>
      </c>
      <c r="BS744">
        <v>5.5328123E-2</v>
      </c>
      <c r="BT744">
        <v>0.23384195499999999</v>
      </c>
      <c r="BU744">
        <v>0.199727081</v>
      </c>
      <c r="BV744">
        <v>5.4583799000000002E-2</v>
      </c>
      <c r="BW744">
        <v>7.7409750999999999E-2</v>
      </c>
      <c r="BX744">
        <v>4.8008931999999997E-2</v>
      </c>
      <c r="BY744">
        <v>1.2777571E-2</v>
      </c>
      <c r="BZ744">
        <v>1.0668652000000001E-2</v>
      </c>
      <c r="CA744">
        <v>28</v>
      </c>
      <c r="CB744">
        <v>31</v>
      </c>
      <c r="CC744">
        <v>20</v>
      </c>
      <c r="CD744">
        <v>0.147058824</v>
      </c>
      <c r="CE744">
        <v>0.20588235299999999</v>
      </c>
      <c r="CF744">
        <v>0.227941176</v>
      </c>
      <c r="CG744" t="s">
        <v>159</v>
      </c>
      <c r="CH744" t="s">
        <v>2110</v>
      </c>
      <c r="CI744" t="s">
        <v>2111</v>
      </c>
      <c r="CJ744" t="s">
        <v>167</v>
      </c>
      <c r="CK744" t="s">
        <v>2102</v>
      </c>
      <c r="CL744" t="s">
        <v>2112</v>
      </c>
    </row>
    <row r="745" spans="1:90">
      <c r="A745" s="1">
        <v>43980</v>
      </c>
      <c r="B745" t="s">
        <v>1852</v>
      </c>
      <c r="C745">
        <v>5422</v>
      </c>
      <c r="D745" t="s">
        <v>689</v>
      </c>
      <c r="E745">
        <v>3</v>
      </c>
      <c r="F745" t="s">
        <v>255</v>
      </c>
      <c r="G745" t="s">
        <v>136</v>
      </c>
      <c r="H745">
        <v>27</v>
      </c>
      <c r="I745" t="s">
        <v>201</v>
      </c>
      <c r="J745" t="s">
        <v>208</v>
      </c>
      <c r="K745">
        <v>66</v>
      </c>
      <c r="L745">
        <v>591473.48479999998</v>
      </c>
      <c r="M745">
        <v>1552</v>
      </c>
      <c r="N745">
        <v>4</v>
      </c>
      <c r="O745">
        <v>79</v>
      </c>
      <c r="P745">
        <v>207</v>
      </c>
      <c r="Q745">
        <v>518</v>
      </c>
      <c r="R745">
        <v>506</v>
      </c>
      <c r="S745">
        <v>238</v>
      </c>
      <c r="T745">
        <v>2.5773200000000001E-3</v>
      </c>
      <c r="U745">
        <v>5.0902061999999998E-2</v>
      </c>
      <c r="V745">
        <v>0.13337628900000001</v>
      </c>
      <c r="W745">
        <v>0.33376288700000001</v>
      </c>
      <c r="X745">
        <v>0.326030928</v>
      </c>
      <c r="Y745">
        <v>0.15335051499999999</v>
      </c>
      <c r="Z745">
        <v>2</v>
      </c>
      <c r="AA745">
        <v>16</v>
      </c>
      <c r="AB745">
        <v>65</v>
      </c>
      <c r="AC745">
        <v>137</v>
      </c>
      <c r="AD745">
        <v>203</v>
      </c>
      <c r="AE745">
        <v>259</v>
      </c>
      <c r="AF745">
        <v>233</v>
      </c>
      <c r="AG745">
        <v>253</v>
      </c>
      <c r="AH745">
        <v>384</v>
      </c>
      <c r="AI745">
        <v>1.2886600000000001E-3</v>
      </c>
      <c r="AJ745">
        <v>1.0309278E-2</v>
      </c>
      <c r="AK745">
        <v>4.1881442999999997E-2</v>
      </c>
      <c r="AL745">
        <v>8.8273195999999998E-2</v>
      </c>
      <c r="AM745">
        <v>0.13079896899999999</v>
      </c>
      <c r="AN745">
        <v>0.16688144299999999</v>
      </c>
      <c r="AO745">
        <v>0.150128866</v>
      </c>
      <c r="AP745">
        <v>0.163015464</v>
      </c>
      <c r="AQ745">
        <v>0.24742268000000001</v>
      </c>
      <c r="AR745">
        <v>3833</v>
      </c>
      <c r="AS745">
        <v>197</v>
      </c>
      <c r="AT745">
        <v>114</v>
      </c>
      <c r="AU745">
        <v>78</v>
      </c>
      <c r="AV745">
        <v>238</v>
      </c>
      <c r="AW745">
        <v>54</v>
      </c>
      <c r="AX745">
        <v>113</v>
      </c>
      <c r="AY745">
        <v>78</v>
      </c>
      <c r="AZ745">
        <v>158</v>
      </c>
      <c r="BA745">
        <v>115</v>
      </c>
      <c r="BB745">
        <v>623</v>
      </c>
      <c r="BC745">
        <v>930</v>
      </c>
      <c r="BD745">
        <v>293</v>
      </c>
      <c r="BE745">
        <v>511</v>
      </c>
      <c r="BF745">
        <v>253</v>
      </c>
      <c r="BG745">
        <v>57</v>
      </c>
      <c r="BH745">
        <v>21</v>
      </c>
      <c r="BI745">
        <v>43.6</v>
      </c>
      <c r="BJ745">
        <v>46</v>
      </c>
      <c r="BK745">
        <v>5.1395773999999998E-2</v>
      </c>
      <c r="BL745">
        <v>2.9741717000000001E-2</v>
      </c>
      <c r="BM745">
        <v>2.0349596000000001E-2</v>
      </c>
      <c r="BN745">
        <v>6.2092356000000001E-2</v>
      </c>
      <c r="BO745">
        <v>1.4088181999999999E-2</v>
      </c>
      <c r="BP745">
        <v>2.9480823999999999E-2</v>
      </c>
      <c r="BQ745">
        <v>2.0349596000000001E-2</v>
      </c>
      <c r="BR745">
        <v>4.1220975999999999E-2</v>
      </c>
      <c r="BS745">
        <v>3.0002609E-2</v>
      </c>
      <c r="BT745">
        <v>0.162535873</v>
      </c>
      <c r="BU745">
        <v>0.24262979400000001</v>
      </c>
      <c r="BV745">
        <v>7.6441430000000005E-2</v>
      </c>
      <c r="BW745">
        <v>0.13331594099999999</v>
      </c>
      <c r="BX745">
        <v>6.6005739999999993E-2</v>
      </c>
      <c r="BY745">
        <v>1.4870858000000001E-2</v>
      </c>
      <c r="BZ745">
        <v>5.478737E-3</v>
      </c>
      <c r="CA745">
        <v>36</v>
      </c>
      <c r="CB745">
        <v>11</v>
      </c>
      <c r="CC745">
        <v>0</v>
      </c>
      <c r="CD745">
        <v>0</v>
      </c>
      <c r="CE745">
        <v>0.54545454500000001</v>
      </c>
      <c r="CF745">
        <v>0.16666666699999999</v>
      </c>
      <c r="CG745" t="s">
        <v>164</v>
      </c>
      <c r="CH745" t="s">
        <v>2108</v>
      </c>
      <c r="CI745" t="s">
        <v>2104</v>
      </c>
      <c r="CJ745" t="s">
        <v>2101</v>
      </c>
      <c r="CK745" t="s">
        <v>2105</v>
      </c>
      <c r="CL745" t="s">
        <v>2109</v>
      </c>
    </row>
    <row r="746" spans="1:90">
      <c r="A746" s="1">
        <v>43972</v>
      </c>
      <c r="B746" t="s">
        <v>1853</v>
      </c>
      <c r="C746">
        <v>1765</v>
      </c>
      <c r="D746" t="s">
        <v>868</v>
      </c>
      <c r="E746">
        <v>2</v>
      </c>
      <c r="F746" t="s">
        <v>253</v>
      </c>
      <c r="G746" t="s">
        <v>126</v>
      </c>
      <c r="H746">
        <v>41</v>
      </c>
      <c r="I746" t="s">
        <v>228</v>
      </c>
      <c r="J746" t="s">
        <v>225</v>
      </c>
      <c r="K746">
        <v>103</v>
      </c>
      <c r="L746">
        <v>621013.59219999996</v>
      </c>
      <c r="M746">
        <v>2171</v>
      </c>
      <c r="N746">
        <v>12</v>
      </c>
      <c r="O746">
        <v>327</v>
      </c>
      <c r="P746">
        <v>380</v>
      </c>
      <c r="Q746">
        <v>605</v>
      </c>
      <c r="R746">
        <v>587</v>
      </c>
      <c r="S746">
        <v>260</v>
      </c>
      <c r="T746">
        <v>5.5274069999999998E-3</v>
      </c>
      <c r="U746">
        <v>0.15062183300000001</v>
      </c>
      <c r="V746">
        <v>0.17503454600000001</v>
      </c>
      <c r="W746">
        <v>0.278673422</v>
      </c>
      <c r="X746">
        <v>0.27038231200000001</v>
      </c>
      <c r="Y746">
        <v>0.119760479</v>
      </c>
      <c r="Z746">
        <v>28</v>
      </c>
      <c r="AA746">
        <v>75</v>
      </c>
      <c r="AB746">
        <v>231</v>
      </c>
      <c r="AC746">
        <v>268</v>
      </c>
      <c r="AD746">
        <v>296</v>
      </c>
      <c r="AE746">
        <v>297</v>
      </c>
      <c r="AF746">
        <v>304</v>
      </c>
      <c r="AG746">
        <v>241</v>
      </c>
      <c r="AH746">
        <v>431</v>
      </c>
      <c r="AI746">
        <v>1.2897281999999999E-2</v>
      </c>
      <c r="AJ746">
        <v>3.4546291999999999E-2</v>
      </c>
      <c r="AK746">
        <v>0.106402579</v>
      </c>
      <c r="AL746">
        <v>0.123445417</v>
      </c>
      <c r="AM746">
        <v>0.13634269900000001</v>
      </c>
      <c r="AN746">
        <v>0.13680331600000001</v>
      </c>
      <c r="AO746">
        <v>0.14002763700000001</v>
      </c>
      <c r="AP746">
        <v>0.111008752</v>
      </c>
      <c r="AQ746">
        <v>0.19852602499999999</v>
      </c>
      <c r="AR746">
        <v>5090</v>
      </c>
      <c r="AS746">
        <v>232</v>
      </c>
      <c r="AT746">
        <v>163</v>
      </c>
      <c r="AU746">
        <v>117</v>
      </c>
      <c r="AV746">
        <v>351</v>
      </c>
      <c r="AW746">
        <v>73</v>
      </c>
      <c r="AX746">
        <v>148</v>
      </c>
      <c r="AY746">
        <v>80</v>
      </c>
      <c r="AZ746">
        <v>195</v>
      </c>
      <c r="BA746">
        <v>172</v>
      </c>
      <c r="BB746">
        <v>797</v>
      </c>
      <c r="BC746">
        <v>1093</v>
      </c>
      <c r="BD746">
        <v>363</v>
      </c>
      <c r="BE746">
        <v>623</v>
      </c>
      <c r="BF746">
        <v>466</v>
      </c>
      <c r="BG746">
        <v>138</v>
      </c>
      <c r="BH746">
        <v>79</v>
      </c>
      <c r="BI746">
        <v>45.1</v>
      </c>
      <c r="BJ746">
        <v>47</v>
      </c>
      <c r="BK746">
        <v>4.5579568000000001E-2</v>
      </c>
      <c r="BL746">
        <v>3.2023575999999998E-2</v>
      </c>
      <c r="BM746">
        <v>2.2986248000000001E-2</v>
      </c>
      <c r="BN746">
        <v>6.8958743000000003E-2</v>
      </c>
      <c r="BO746">
        <v>1.4341847E-2</v>
      </c>
      <c r="BP746">
        <v>2.9076621E-2</v>
      </c>
      <c r="BQ746">
        <v>1.5717091999999998E-2</v>
      </c>
      <c r="BR746">
        <v>3.8310413000000001E-2</v>
      </c>
      <c r="BS746">
        <v>3.3791749000000003E-2</v>
      </c>
      <c r="BT746">
        <v>0.156581532</v>
      </c>
      <c r="BU746">
        <v>0.21473477399999999</v>
      </c>
      <c r="BV746">
        <v>7.1316305999999996E-2</v>
      </c>
      <c r="BW746">
        <v>0.122396857</v>
      </c>
      <c r="BX746">
        <v>9.1552063000000003E-2</v>
      </c>
      <c r="BY746">
        <v>2.7111983999999999E-2</v>
      </c>
      <c r="BZ746">
        <v>1.5520628999999999E-2</v>
      </c>
      <c r="CA746">
        <v>47</v>
      </c>
      <c r="CB746">
        <v>19</v>
      </c>
      <c r="CC746">
        <v>15</v>
      </c>
      <c r="CD746">
        <v>0.145631068</v>
      </c>
      <c r="CE746">
        <v>0.45631068000000002</v>
      </c>
      <c r="CF746">
        <v>0.18446601900000001</v>
      </c>
      <c r="CG746" t="s">
        <v>157</v>
      </c>
      <c r="CH746" t="s">
        <v>2108</v>
      </c>
      <c r="CI746" t="s">
        <v>2100</v>
      </c>
      <c r="CJ746" t="s">
        <v>2101</v>
      </c>
      <c r="CK746" t="s">
        <v>2102</v>
      </c>
      <c r="CL746" t="s">
        <v>2109</v>
      </c>
    </row>
    <row r="747" spans="1:90">
      <c r="A747" s="1">
        <v>43960</v>
      </c>
      <c r="B747" t="s">
        <v>1854</v>
      </c>
      <c r="C747">
        <v>1549</v>
      </c>
      <c r="D747" t="s">
        <v>905</v>
      </c>
      <c r="E747">
        <v>1</v>
      </c>
      <c r="F747" t="s">
        <v>253</v>
      </c>
      <c r="G747" t="s">
        <v>138</v>
      </c>
      <c r="H747">
        <v>23</v>
      </c>
      <c r="I747" t="s">
        <v>228</v>
      </c>
      <c r="J747" t="s">
        <v>213</v>
      </c>
      <c r="K747">
        <v>83</v>
      </c>
      <c r="L747">
        <v>798354.75899999996</v>
      </c>
      <c r="M747">
        <v>1111</v>
      </c>
      <c r="N747">
        <v>0</v>
      </c>
      <c r="O747">
        <v>80</v>
      </c>
      <c r="P747">
        <v>255</v>
      </c>
      <c r="Q747">
        <v>338</v>
      </c>
      <c r="R747">
        <v>256</v>
      </c>
      <c r="S747">
        <v>182</v>
      </c>
      <c r="T747">
        <v>0</v>
      </c>
      <c r="U747">
        <v>7.2007201000000007E-2</v>
      </c>
      <c r="V747">
        <v>0.229522952</v>
      </c>
      <c r="W747">
        <v>0.30423042300000003</v>
      </c>
      <c r="X747">
        <v>0.23042304199999999</v>
      </c>
      <c r="Y747">
        <v>0.16381638200000001</v>
      </c>
      <c r="Z747">
        <v>1</v>
      </c>
      <c r="AA747">
        <v>21</v>
      </c>
      <c r="AB747">
        <v>70</v>
      </c>
      <c r="AC747">
        <v>130</v>
      </c>
      <c r="AD747">
        <v>198</v>
      </c>
      <c r="AE747">
        <v>183</v>
      </c>
      <c r="AF747">
        <v>137</v>
      </c>
      <c r="AG747">
        <v>130</v>
      </c>
      <c r="AH747">
        <v>241</v>
      </c>
      <c r="AI747">
        <v>9.0008999999999998E-4</v>
      </c>
      <c r="AJ747">
        <v>1.8901890000000001E-2</v>
      </c>
      <c r="AK747">
        <v>6.3006301000000001E-2</v>
      </c>
      <c r="AL747">
        <v>0.117011701</v>
      </c>
      <c r="AM747">
        <v>0.178217822</v>
      </c>
      <c r="AN747">
        <v>0.164716472</v>
      </c>
      <c r="AO747">
        <v>0.123312331</v>
      </c>
      <c r="AP747">
        <v>0.117011701</v>
      </c>
      <c r="AQ747">
        <v>0.216921692</v>
      </c>
      <c r="AR747">
        <v>2675</v>
      </c>
      <c r="AS747">
        <v>173</v>
      </c>
      <c r="AT747">
        <v>101</v>
      </c>
      <c r="AU747">
        <v>62</v>
      </c>
      <c r="AV747">
        <v>177</v>
      </c>
      <c r="AW747">
        <v>29</v>
      </c>
      <c r="AX747">
        <v>63</v>
      </c>
      <c r="AY747">
        <v>46</v>
      </c>
      <c r="AZ747">
        <v>92</v>
      </c>
      <c r="BA747">
        <v>102</v>
      </c>
      <c r="BB747">
        <v>542</v>
      </c>
      <c r="BC747">
        <v>616</v>
      </c>
      <c r="BD747">
        <v>170</v>
      </c>
      <c r="BE747">
        <v>243</v>
      </c>
      <c r="BF747">
        <v>175</v>
      </c>
      <c r="BG747">
        <v>56</v>
      </c>
      <c r="BH747">
        <v>28</v>
      </c>
      <c r="BI747">
        <v>41.8</v>
      </c>
      <c r="BJ747">
        <v>44</v>
      </c>
      <c r="BK747">
        <v>6.4672896999999993E-2</v>
      </c>
      <c r="BL747">
        <v>3.7757009000000001E-2</v>
      </c>
      <c r="BM747">
        <v>2.3177570000000002E-2</v>
      </c>
      <c r="BN747">
        <v>6.6168223999999998E-2</v>
      </c>
      <c r="BO747">
        <v>1.0841121E-2</v>
      </c>
      <c r="BP747">
        <v>2.3551401999999999E-2</v>
      </c>
      <c r="BQ747">
        <v>1.7196262E-2</v>
      </c>
      <c r="BR747">
        <v>3.4392523000000001E-2</v>
      </c>
      <c r="BS747">
        <v>3.8130840999999999E-2</v>
      </c>
      <c r="BT747">
        <v>0.202616822</v>
      </c>
      <c r="BU747">
        <v>0.23028037400000001</v>
      </c>
      <c r="BV747">
        <v>6.3551402000000007E-2</v>
      </c>
      <c r="BW747">
        <v>9.0841120999999997E-2</v>
      </c>
      <c r="BX747">
        <v>6.5420561000000002E-2</v>
      </c>
      <c r="BY747">
        <v>2.0934578999999998E-2</v>
      </c>
      <c r="BZ747">
        <v>1.0467290000000001E-2</v>
      </c>
      <c r="CA747">
        <v>24</v>
      </c>
      <c r="CB747">
        <v>16</v>
      </c>
      <c r="CC747">
        <v>30</v>
      </c>
      <c r="CD747">
        <v>0.36144578300000002</v>
      </c>
      <c r="CE747">
        <v>0.289156627</v>
      </c>
      <c r="CF747">
        <v>0.19277108400000001</v>
      </c>
      <c r="CG747" t="s">
        <v>163</v>
      </c>
      <c r="CH747" t="s">
        <v>2099</v>
      </c>
      <c r="CI747" t="s">
        <v>2104</v>
      </c>
      <c r="CJ747" t="s">
        <v>2101</v>
      </c>
      <c r="CK747" t="s">
        <v>2105</v>
      </c>
      <c r="CL747" t="s">
        <v>2103</v>
      </c>
    </row>
    <row r="748" spans="1:90">
      <c r="A748" s="1">
        <v>43965</v>
      </c>
      <c r="B748" t="s">
        <v>1855</v>
      </c>
      <c r="C748">
        <v>2346</v>
      </c>
      <c r="D748" t="s">
        <v>393</v>
      </c>
      <c r="E748">
        <v>1</v>
      </c>
      <c r="F748" t="s">
        <v>253</v>
      </c>
      <c r="G748" t="s">
        <v>88</v>
      </c>
      <c r="H748">
        <v>30</v>
      </c>
      <c r="I748" t="s">
        <v>201</v>
      </c>
      <c r="J748" t="s">
        <v>208</v>
      </c>
      <c r="K748">
        <v>107</v>
      </c>
      <c r="L748">
        <v>392031.09350000002</v>
      </c>
      <c r="M748">
        <v>1858</v>
      </c>
      <c r="N748">
        <v>5</v>
      </c>
      <c r="O748">
        <v>96</v>
      </c>
      <c r="P748">
        <v>367</v>
      </c>
      <c r="Q748">
        <v>591</v>
      </c>
      <c r="R748">
        <v>548</v>
      </c>
      <c r="S748">
        <v>251</v>
      </c>
      <c r="T748">
        <v>2.6910660000000002E-3</v>
      </c>
      <c r="U748">
        <v>5.1668460999999999E-2</v>
      </c>
      <c r="V748">
        <v>0.19752422</v>
      </c>
      <c r="W748">
        <v>0.31808396100000003</v>
      </c>
      <c r="X748">
        <v>0.29494079699999998</v>
      </c>
      <c r="Y748">
        <v>0.13509149600000001</v>
      </c>
      <c r="Z748">
        <v>2</v>
      </c>
      <c r="AA748">
        <v>19</v>
      </c>
      <c r="AB748">
        <v>74</v>
      </c>
      <c r="AC748">
        <v>227</v>
      </c>
      <c r="AD748">
        <v>293</v>
      </c>
      <c r="AE748">
        <v>314</v>
      </c>
      <c r="AF748">
        <v>285</v>
      </c>
      <c r="AG748">
        <v>244</v>
      </c>
      <c r="AH748">
        <v>400</v>
      </c>
      <c r="AI748">
        <v>1.0764259999999999E-3</v>
      </c>
      <c r="AJ748">
        <v>1.022605E-2</v>
      </c>
      <c r="AK748">
        <v>3.9827771999999997E-2</v>
      </c>
      <c r="AL748">
        <v>0.122174381</v>
      </c>
      <c r="AM748">
        <v>0.15769644799999999</v>
      </c>
      <c r="AN748">
        <v>0.16899892399999999</v>
      </c>
      <c r="AO748">
        <v>0.153390743</v>
      </c>
      <c r="AP748">
        <v>0.13132400399999999</v>
      </c>
      <c r="AQ748">
        <v>0.21528525300000001</v>
      </c>
      <c r="AR748">
        <v>4496</v>
      </c>
      <c r="AS748">
        <v>238</v>
      </c>
      <c r="AT748">
        <v>154</v>
      </c>
      <c r="AU748">
        <v>112</v>
      </c>
      <c r="AV748">
        <v>269</v>
      </c>
      <c r="AW748">
        <v>57</v>
      </c>
      <c r="AX748">
        <v>119</v>
      </c>
      <c r="AY748">
        <v>74</v>
      </c>
      <c r="AZ748">
        <v>267</v>
      </c>
      <c r="BA748">
        <v>163</v>
      </c>
      <c r="BB748">
        <v>734</v>
      </c>
      <c r="BC748">
        <v>981</v>
      </c>
      <c r="BD748">
        <v>337</v>
      </c>
      <c r="BE748">
        <v>553</v>
      </c>
      <c r="BF748">
        <v>309</v>
      </c>
      <c r="BG748">
        <v>90</v>
      </c>
      <c r="BH748">
        <v>39</v>
      </c>
      <c r="BI748">
        <v>43.2</v>
      </c>
      <c r="BJ748">
        <v>45</v>
      </c>
      <c r="BK748">
        <v>5.2935942999999999E-2</v>
      </c>
      <c r="BL748">
        <v>3.4252668999999999E-2</v>
      </c>
      <c r="BM748">
        <v>2.4911032E-2</v>
      </c>
      <c r="BN748">
        <v>5.9830961000000002E-2</v>
      </c>
      <c r="BO748">
        <v>1.2677936000000001E-2</v>
      </c>
      <c r="BP748">
        <v>2.6467971999999999E-2</v>
      </c>
      <c r="BQ748">
        <v>1.6459075E-2</v>
      </c>
      <c r="BR748">
        <v>5.9386121E-2</v>
      </c>
      <c r="BS748">
        <v>3.6254448000000002E-2</v>
      </c>
      <c r="BT748">
        <v>0.163256228</v>
      </c>
      <c r="BU748">
        <v>0.21819395</v>
      </c>
      <c r="BV748">
        <v>7.4955516E-2</v>
      </c>
      <c r="BW748">
        <v>0.122998221</v>
      </c>
      <c r="BX748">
        <v>6.8727758E-2</v>
      </c>
      <c r="BY748">
        <v>2.0017793999999998E-2</v>
      </c>
      <c r="BZ748">
        <v>8.6743770000000005E-3</v>
      </c>
      <c r="CA748">
        <v>51</v>
      </c>
      <c r="CB748">
        <v>28</v>
      </c>
      <c r="CC748">
        <v>5</v>
      </c>
      <c r="CD748">
        <v>4.6728972000000001E-2</v>
      </c>
      <c r="CE748">
        <v>0.47663551399999998</v>
      </c>
      <c r="CF748">
        <v>0.26168224299999998</v>
      </c>
      <c r="CG748" t="s">
        <v>159</v>
      </c>
      <c r="CH748" t="s">
        <v>2110</v>
      </c>
      <c r="CI748" t="s">
        <v>2111</v>
      </c>
      <c r="CJ748" t="s">
        <v>167</v>
      </c>
      <c r="CK748" t="s">
        <v>2102</v>
      </c>
      <c r="CL748" t="s">
        <v>2112</v>
      </c>
    </row>
    <row r="749" spans="1:90">
      <c r="A749" s="1">
        <v>43961</v>
      </c>
      <c r="B749" t="s">
        <v>1856</v>
      </c>
      <c r="C749">
        <v>2346</v>
      </c>
      <c r="D749" t="s">
        <v>778</v>
      </c>
      <c r="E749">
        <v>1</v>
      </c>
      <c r="F749" t="s">
        <v>253</v>
      </c>
      <c r="G749" t="s">
        <v>148</v>
      </c>
      <c r="H749">
        <v>27</v>
      </c>
      <c r="I749" t="s">
        <v>228</v>
      </c>
      <c r="J749" t="s">
        <v>224</v>
      </c>
      <c r="K749">
        <v>84</v>
      </c>
      <c r="L749">
        <v>1643600.845</v>
      </c>
      <c r="M749">
        <v>1452</v>
      </c>
      <c r="N749">
        <v>4</v>
      </c>
      <c r="O749">
        <v>164</v>
      </c>
      <c r="P749">
        <v>163</v>
      </c>
      <c r="Q749">
        <v>291</v>
      </c>
      <c r="R749">
        <v>298</v>
      </c>
      <c r="S749">
        <v>532</v>
      </c>
      <c r="T749">
        <v>2.7548210000000002E-3</v>
      </c>
      <c r="U749">
        <v>0.11294765800000001</v>
      </c>
      <c r="V749">
        <v>0.11225895299999999</v>
      </c>
      <c r="W749">
        <v>0.200413223</v>
      </c>
      <c r="X749">
        <v>0.20523416</v>
      </c>
      <c r="Y749">
        <v>0.36639118500000001</v>
      </c>
      <c r="Z749">
        <v>6</v>
      </c>
      <c r="AA749">
        <v>32</v>
      </c>
      <c r="AB749">
        <v>124</v>
      </c>
      <c r="AC749">
        <v>117</v>
      </c>
      <c r="AD749">
        <v>128</v>
      </c>
      <c r="AE749">
        <v>157</v>
      </c>
      <c r="AF749">
        <v>125</v>
      </c>
      <c r="AG749">
        <v>130</v>
      </c>
      <c r="AH749">
        <v>633</v>
      </c>
      <c r="AI749">
        <v>4.1322310000000001E-3</v>
      </c>
      <c r="AJ749">
        <v>2.2038566999999998E-2</v>
      </c>
      <c r="AK749">
        <v>8.5399449000000002E-2</v>
      </c>
      <c r="AL749">
        <v>8.0578512000000005E-2</v>
      </c>
      <c r="AM749">
        <v>8.8154270000000007E-2</v>
      </c>
      <c r="AN749">
        <v>0.10812672199999999</v>
      </c>
      <c r="AO749">
        <v>8.6088154E-2</v>
      </c>
      <c r="AP749">
        <v>8.9531680000000002E-2</v>
      </c>
      <c r="AQ749">
        <v>0.43595041299999998</v>
      </c>
      <c r="AR749">
        <v>3921</v>
      </c>
      <c r="AS749">
        <v>208</v>
      </c>
      <c r="AT749">
        <v>169</v>
      </c>
      <c r="AU749">
        <v>113</v>
      </c>
      <c r="AV749">
        <v>293</v>
      </c>
      <c r="AW749">
        <v>65</v>
      </c>
      <c r="AX749">
        <v>98</v>
      </c>
      <c r="AY749">
        <v>79</v>
      </c>
      <c r="AZ749">
        <v>165</v>
      </c>
      <c r="BA749">
        <v>146</v>
      </c>
      <c r="BB749">
        <v>684</v>
      </c>
      <c r="BC749">
        <v>937</v>
      </c>
      <c r="BD749">
        <v>236</v>
      </c>
      <c r="BE749">
        <v>314</v>
      </c>
      <c r="BF749">
        <v>227</v>
      </c>
      <c r="BG749">
        <v>122</v>
      </c>
      <c r="BH749">
        <v>65</v>
      </c>
      <c r="BI749">
        <v>41.5</v>
      </c>
      <c r="BJ749">
        <v>43</v>
      </c>
      <c r="BK749">
        <v>5.3047692E-2</v>
      </c>
      <c r="BL749">
        <v>4.3101250000000001E-2</v>
      </c>
      <c r="BM749">
        <v>2.8819179E-2</v>
      </c>
      <c r="BN749">
        <v>7.4725835000000004E-2</v>
      </c>
      <c r="BO749">
        <v>1.6577404E-2</v>
      </c>
      <c r="BP749">
        <v>2.4993623999999999E-2</v>
      </c>
      <c r="BQ749">
        <v>2.0147920999999999E-2</v>
      </c>
      <c r="BR749">
        <v>4.2081102000000002E-2</v>
      </c>
      <c r="BS749">
        <v>3.7235399000000002E-2</v>
      </c>
      <c r="BT749">
        <v>0.174445295</v>
      </c>
      <c r="BU749">
        <v>0.23896965100000001</v>
      </c>
      <c r="BV749">
        <v>6.0188726999999997E-2</v>
      </c>
      <c r="BW749">
        <v>8.0081611999999996E-2</v>
      </c>
      <c r="BX749">
        <v>5.7893395E-2</v>
      </c>
      <c r="BY749">
        <v>3.1114512E-2</v>
      </c>
      <c r="BZ749">
        <v>1.6577404E-2</v>
      </c>
      <c r="CA749">
        <v>39</v>
      </c>
      <c r="CB749">
        <v>11</v>
      </c>
      <c r="CC749">
        <v>9</v>
      </c>
      <c r="CD749">
        <v>0.10714285699999999</v>
      </c>
      <c r="CE749">
        <v>0.46428571400000002</v>
      </c>
      <c r="CF749">
        <v>0.13095238100000001</v>
      </c>
      <c r="CG749" t="s">
        <v>159</v>
      </c>
      <c r="CH749" t="s">
        <v>2110</v>
      </c>
      <c r="CI749" t="s">
        <v>2111</v>
      </c>
      <c r="CJ749" t="s">
        <v>167</v>
      </c>
      <c r="CK749" t="s">
        <v>2102</v>
      </c>
      <c r="CL749" t="s">
        <v>2112</v>
      </c>
    </row>
    <row r="750" spans="1:90">
      <c r="A750" s="1">
        <v>43970</v>
      </c>
      <c r="B750" t="s">
        <v>1857</v>
      </c>
      <c r="C750">
        <v>5422</v>
      </c>
      <c r="D750" t="s">
        <v>1067</v>
      </c>
      <c r="E750">
        <v>3</v>
      </c>
      <c r="F750" t="s">
        <v>255</v>
      </c>
      <c r="G750" t="s">
        <v>140</v>
      </c>
      <c r="H750">
        <v>25</v>
      </c>
      <c r="I750" t="s">
        <v>228</v>
      </c>
      <c r="J750" t="s">
        <v>214</v>
      </c>
      <c r="K750">
        <v>132</v>
      </c>
      <c r="L750">
        <v>901176.57579999999</v>
      </c>
      <c r="M750">
        <v>1955</v>
      </c>
      <c r="N750">
        <v>5</v>
      </c>
      <c r="O750">
        <v>374</v>
      </c>
      <c r="P750">
        <v>730</v>
      </c>
      <c r="Q750">
        <v>339</v>
      </c>
      <c r="R750">
        <v>240</v>
      </c>
      <c r="S750">
        <v>267</v>
      </c>
      <c r="T750">
        <v>2.557545E-3</v>
      </c>
      <c r="U750">
        <v>0.19130434800000001</v>
      </c>
      <c r="V750">
        <v>0.37340153500000001</v>
      </c>
      <c r="W750">
        <v>0.173401535</v>
      </c>
      <c r="X750">
        <v>0.122762148</v>
      </c>
      <c r="Y750">
        <v>0.13657289</v>
      </c>
      <c r="Z750">
        <v>15</v>
      </c>
      <c r="AA750">
        <v>174</v>
      </c>
      <c r="AB750">
        <v>355</v>
      </c>
      <c r="AC750">
        <v>498</v>
      </c>
      <c r="AD750">
        <v>230</v>
      </c>
      <c r="AE750">
        <v>144</v>
      </c>
      <c r="AF750">
        <v>97</v>
      </c>
      <c r="AG750">
        <v>103</v>
      </c>
      <c r="AH750">
        <v>339</v>
      </c>
      <c r="AI750">
        <v>7.6726340000000002E-3</v>
      </c>
      <c r="AJ750">
        <v>8.9002557999999996E-2</v>
      </c>
      <c r="AK750">
        <v>0.181585678</v>
      </c>
      <c r="AL750">
        <v>0.25473145800000002</v>
      </c>
      <c r="AM750">
        <v>0.117647059</v>
      </c>
      <c r="AN750">
        <v>7.3657289000000001E-2</v>
      </c>
      <c r="AO750">
        <v>4.9616368000000001E-2</v>
      </c>
      <c r="AP750">
        <v>5.2685422000000003E-2</v>
      </c>
      <c r="AQ750">
        <v>0.173401535</v>
      </c>
      <c r="AR750">
        <v>4305</v>
      </c>
      <c r="AS750">
        <v>254</v>
      </c>
      <c r="AT750">
        <v>131</v>
      </c>
      <c r="AU750">
        <v>87</v>
      </c>
      <c r="AV750">
        <v>230</v>
      </c>
      <c r="AW750">
        <v>53</v>
      </c>
      <c r="AX750">
        <v>92</v>
      </c>
      <c r="AY750">
        <v>74</v>
      </c>
      <c r="AZ750">
        <v>235</v>
      </c>
      <c r="BA750">
        <v>379</v>
      </c>
      <c r="BB750">
        <v>1084</v>
      </c>
      <c r="BC750">
        <v>824</v>
      </c>
      <c r="BD750">
        <v>255</v>
      </c>
      <c r="BE750">
        <v>305</v>
      </c>
      <c r="BF750">
        <v>195</v>
      </c>
      <c r="BG750">
        <v>74</v>
      </c>
      <c r="BH750">
        <v>33</v>
      </c>
      <c r="BI750">
        <v>38.9</v>
      </c>
      <c r="BJ750">
        <v>37</v>
      </c>
      <c r="BK750">
        <v>5.9001161000000003E-2</v>
      </c>
      <c r="BL750">
        <v>3.0429733E-2</v>
      </c>
      <c r="BM750">
        <v>2.0209059000000001E-2</v>
      </c>
      <c r="BN750">
        <v>5.3426249000000002E-2</v>
      </c>
      <c r="BO750">
        <v>1.2311266E-2</v>
      </c>
      <c r="BP750">
        <v>2.1370499000000001E-2</v>
      </c>
      <c r="BQ750">
        <v>1.7189315E-2</v>
      </c>
      <c r="BR750">
        <v>5.4587689000000002E-2</v>
      </c>
      <c r="BS750">
        <v>8.8037166E-2</v>
      </c>
      <c r="BT750">
        <v>0.25180023200000001</v>
      </c>
      <c r="BU750">
        <v>0.19140534300000001</v>
      </c>
      <c r="BV750">
        <v>5.9233449000000001E-2</v>
      </c>
      <c r="BW750">
        <v>7.0847851000000003E-2</v>
      </c>
      <c r="BX750">
        <v>4.5296166999999998E-2</v>
      </c>
      <c r="BY750">
        <v>1.7189315E-2</v>
      </c>
      <c r="BZ750">
        <v>7.6655050000000004E-3</v>
      </c>
      <c r="CA750">
        <v>29</v>
      </c>
      <c r="CB750">
        <v>8</v>
      </c>
      <c r="CC750">
        <v>62</v>
      </c>
      <c r="CD750">
        <v>0.46969696999999999</v>
      </c>
      <c r="CE750">
        <v>0.21969696999999999</v>
      </c>
      <c r="CF750">
        <v>6.0606061000000003E-2</v>
      </c>
      <c r="CG750" t="s">
        <v>164</v>
      </c>
      <c r="CH750" t="s">
        <v>2108</v>
      </c>
      <c r="CI750" t="s">
        <v>2104</v>
      </c>
      <c r="CJ750" t="s">
        <v>2101</v>
      </c>
      <c r="CK750" t="s">
        <v>2105</v>
      </c>
      <c r="CL750" t="s">
        <v>2109</v>
      </c>
    </row>
    <row r="751" spans="1:90">
      <c r="A751" s="1">
        <v>43961</v>
      </c>
      <c r="B751" t="s">
        <v>1858</v>
      </c>
      <c r="C751">
        <v>2342</v>
      </c>
      <c r="D751" t="s">
        <v>464</v>
      </c>
      <c r="E751">
        <v>1</v>
      </c>
      <c r="F751" t="s">
        <v>255</v>
      </c>
      <c r="G751" t="s">
        <v>57</v>
      </c>
      <c r="H751">
        <v>36</v>
      </c>
      <c r="I751" t="s">
        <v>201</v>
      </c>
      <c r="J751" t="s">
        <v>202</v>
      </c>
      <c r="K751">
        <v>97</v>
      </c>
      <c r="L751">
        <v>263894.32990000001</v>
      </c>
      <c r="M751">
        <v>1962</v>
      </c>
      <c r="N751">
        <v>3</v>
      </c>
      <c r="O751">
        <v>263</v>
      </c>
      <c r="P751">
        <v>734</v>
      </c>
      <c r="Q751">
        <v>573</v>
      </c>
      <c r="R751">
        <v>351</v>
      </c>
      <c r="S751">
        <v>38</v>
      </c>
      <c r="T751">
        <v>1.5290519999999999E-3</v>
      </c>
      <c r="U751">
        <v>0.134046891</v>
      </c>
      <c r="V751">
        <v>0.374108053</v>
      </c>
      <c r="W751">
        <v>0.29204892999999998</v>
      </c>
      <c r="X751">
        <v>0.17889908299999999</v>
      </c>
      <c r="Y751">
        <v>1.9367992000000001E-2</v>
      </c>
      <c r="Z751">
        <v>6</v>
      </c>
      <c r="AA751">
        <v>71</v>
      </c>
      <c r="AB751">
        <v>278</v>
      </c>
      <c r="AC751">
        <v>576</v>
      </c>
      <c r="AD751">
        <v>313</v>
      </c>
      <c r="AE751">
        <v>252</v>
      </c>
      <c r="AF751">
        <v>184</v>
      </c>
      <c r="AG751">
        <v>148</v>
      </c>
      <c r="AH751">
        <v>134</v>
      </c>
      <c r="AI751">
        <v>3.0581039999999999E-3</v>
      </c>
      <c r="AJ751">
        <v>3.6187563999999998E-2</v>
      </c>
      <c r="AK751">
        <v>0.14169215099999999</v>
      </c>
      <c r="AL751">
        <v>0.29357798200000002</v>
      </c>
      <c r="AM751">
        <v>0.15953109100000001</v>
      </c>
      <c r="AN751">
        <v>0.128440367</v>
      </c>
      <c r="AO751">
        <v>9.3781854999999997E-2</v>
      </c>
      <c r="AP751">
        <v>7.5433231000000003E-2</v>
      </c>
      <c r="AQ751">
        <v>6.8297654999999999E-2</v>
      </c>
      <c r="AR751">
        <v>4651</v>
      </c>
      <c r="AS751">
        <v>429</v>
      </c>
      <c r="AT751">
        <v>217</v>
      </c>
      <c r="AU751">
        <v>111</v>
      </c>
      <c r="AV751">
        <v>259</v>
      </c>
      <c r="AW751">
        <v>57</v>
      </c>
      <c r="AX751">
        <v>102</v>
      </c>
      <c r="AY751">
        <v>71</v>
      </c>
      <c r="AZ751">
        <v>319</v>
      </c>
      <c r="BA751">
        <v>615</v>
      </c>
      <c r="BB751">
        <v>1455</v>
      </c>
      <c r="BC751">
        <v>727</v>
      </c>
      <c r="BD751">
        <v>108</v>
      </c>
      <c r="BE751">
        <v>126</v>
      </c>
      <c r="BF751">
        <v>50</v>
      </c>
      <c r="BG751">
        <v>1</v>
      </c>
      <c r="BH751">
        <v>4</v>
      </c>
      <c r="BI751">
        <v>30.9</v>
      </c>
      <c r="BJ751">
        <v>31</v>
      </c>
      <c r="BK751">
        <v>9.2238228000000005E-2</v>
      </c>
      <c r="BL751">
        <v>4.6656633000000003E-2</v>
      </c>
      <c r="BM751">
        <v>2.3865834999999998E-2</v>
      </c>
      <c r="BN751">
        <v>5.5686948999999999E-2</v>
      </c>
      <c r="BO751">
        <v>1.2255429E-2</v>
      </c>
      <c r="BP751">
        <v>2.1930768E-2</v>
      </c>
      <c r="BQ751">
        <v>1.5265534000000001E-2</v>
      </c>
      <c r="BR751">
        <v>6.8587401000000006E-2</v>
      </c>
      <c r="BS751">
        <v>0.13222962799999999</v>
      </c>
      <c r="BT751">
        <v>0.312835949</v>
      </c>
      <c r="BU751">
        <v>0.15631047100000001</v>
      </c>
      <c r="BV751">
        <v>2.3220813E-2</v>
      </c>
      <c r="BW751">
        <v>2.7090948E-2</v>
      </c>
      <c r="BX751">
        <v>1.0750376000000001E-2</v>
      </c>
      <c r="BY751">
        <v>2.1500800000000001E-4</v>
      </c>
      <c r="BZ751">
        <v>8.6003000000000002E-4</v>
      </c>
      <c r="CA751">
        <v>19</v>
      </c>
      <c r="CB751">
        <v>15</v>
      </c>
      <c r="CC751">
        <v>24</v>
      </c>
      <c r="CD751">
        <v>0.24742268000000001</v>
      </c>
      <c r="CE751">
        <v>0.19587628900000001</v>
      </c>
      <c r="CF751">
        <v>0.15463917499999999</v>
      </c>
      <c r="CG751" t="s">
        <v>158</v>
      </c>
      <c r="CH751" t="s">
        <v>2099</v>
      </c>
      <c r="CI751" t="s">
        <v>2100</v>
      </c>
      <c r="CJ751" t="s">
        <v>2101</v>
      </c>
      <c r="CK751" t="s">
        <v>2102</v>
      </c>
      <c r="CL751" t="s">
        <v>2103</v>
      </c>
    </row>
    <row r="752" spans="1:90">
      <c r="A752" s="1">
        <v>43962</v>
      </c>
      <c r="B752" t="s">
        <v>1859</v>
      </c>
      <c r="C752">
        <v>1549</v>
      </c>
      <c r="D752" t="s">
        <v>714</v>
      </c>
      <c r="E752">
        <v>1</v>
      </c>
      <c r="F752" t="s">
        <v>255</v>
      </c>
      <c r="G752" t="s">
        <v>151</v>
      </c>
      <c r="H752">
        <v>22</v>
      </c>
      <c r="I752" t="s">
        <v>201</v>
      </c>
      <c r="J752" t="s">
        <v>204</v>
      </c>
      <c r="K752">
        <v>105</v>
      </c>
      <c r="L752">
        <v>1774377.324</v>
      </c>
      <c r="M752">
        <v>2026</v>
      </c>
      <c r="N752">
        <v>0</v>
      </c>
      <c r="O752">
        <v>130</v>
      </c>
      <c r="P752">
        <v>443</v>
      </c>
      <c r="Q752">
        <v>921</v>
      </c>
      <c r="R752">
        <v>397</v>
      </c>
      <c r="S752">
        <v>135</v>
      </c>
      <c r="T752">
        <v>0</v>
      </c>
      <c r="U752">
        <v>6.4165844E-2</v>
      </c>
      <c r="V752">
        <v>0.218657453</v>
      </c>
      <c r="W752">
        <v>0.45459032599999999</v>
      </c>
      <c r="X752">
        <v>0.195952616</v>
      </c>
      <c r="Y752">
        <v>6.6633761E-2</v>
      </c>
      <c r="Z752">
        <v>10</v>
      </c>
      <c r="AA752">
        <v>24</v>
      </c>
      <c r="AB752">
        <v>117</v>
      </c>
      <c r="AC752">
        <v>300</v>
      </c>
      <c r="AD752">
        <v>490</v>
      </c>
      <c r="AE752">
        <v>418</v>
      </c>
      <c r="AF752">
        <v>240</v>
      </c>
      <c r="AG752">
        <v>198</v>
      </c>
      <c r="AH752">
        <v>229</v>
      </c>
      <c r="AI752">
        <v>4.9358340000000001E-3</v>
      </c>
      <c r="AJ752">
        <v>1.1846002E-2</v>
      </c>
      <c r="AK752">
        <v>5.7749259999999997E-2</v>
      </c>
      <c r="AL752">
        <v>0.148075025</v>
      </c>
      <c r="AM752">
        <v>0.241855874</v>
      </c>
      <c r="AN752">
        <v>0.20631786799999999</v>
      </c>
      <c r="AO752">
        <v>0.11846002</v>
      </c>
      <c r="AP752">
        <v>9.7729516000000002E-2</v>
      </c>
      <c r="AQ752">
        <v>0.11303060199999999</v>
      </c>
      <c r="AR752">
        <v>4888</v>
      </c>
      <c r="AS752">
        <v>298</v>
      </c>
      <c r="AT752">
        <v>183</v>
      </c>
      <c r="AU752">
        <v>94</v>
      </c>
      <c r="AV752">
        <v>316</v>
      </c>
      <c r="AW752">
        <v>71</v>
      </c>
      <c r="AX752">
        <v>126</v>
      </c>
      <c r="AY752">
        <v>101</v>
      </c>
      <c r="AZ752">
        <v>220</v>
      </c>
      <c r="BA752">
        <v>248</v>
      </c>
      <c r="BB752">
        <v>950</v>
      </c>
      <c r="BC752">
        <v>1060</v>
      </c>
      <c r="BD752">
        <v>347</v>
      </c>
      <c r="BE752">
        <v>521</v>
      </c>
      <c r="BF752">
        <v>257</v>
      </c>
      <c r="BG752">
        <v>63</v>
      </c>
      <c r="BH752">
        <v>33</v>
      </c>
      <c r="BI752">
        <v>40.799999999999997</v>
      </c>
      <c r="BJ752">
        <v>42</v>
      </c>
      <c r="BK752">
        <v>6.096563E-2</v>
      </c>
      <c r="BL752">
        <v>3.7438625000000003E-2</v>
      </c>
      <c r="BM752">
        <v>1.9230769000000002E-2</v>
      </c>
      <c r="BN752">
        <v>6.4648118000000004E-2</v>
      </c>
      <c r="BO752">
        <v>1.4525368E-2</v>
      </c>
      <c r="BP752">
        <v>2.5777413999999998E-2</v>
      </c>
      <c r="BQ752">
        <v>2.0662848000000001E-2</v>
      </c>
      <c r="BR752">
        <v>4.5008183E-2</v>
      </c>
      <c r="BS752">
        <v>5.0736497999999998E-2</v>
      </c>
      <c r="BT752">
        <v>0.194353519</v>
      </c>
      <c r="BU752">
        <v>0.21685761000000001</v>
      </c>
      <c r="BV752">
        <v>7.099018E-2</v>
      </c>
      <c r="BW752">
        <v>0.106587561</v>
      </c>
      <c r="BX752">
        <v>5.2577740999999997E-2</v>
      </c>
      <c r="BY752">
        <v>1.2888706999999999E-2</v>
      </c>
      <c r="BZ752">
        <v>6.7512270000000003E-3</v>
      </c>
      <c r="CA752">
        <v>26</v>
      </c>
      <c r="CB752">
        <v>35</v>
      </c>
      <c r="CC752">
        <v>3</v>
      </c>
      <c r="CD752">
        <v>2.8571428999999999E-2</v>
      </c>
      <c r="CE752">
        <v>0.24761904800000001</v>
      </c>
      <c r="CF752">
        <v>0.33333333300000001</v>
      </c>
      <c r="CG752" t="s">
        <v>163</v>
      </c>
      <c r="CH752" t="s">
        <v>2099</v>
      </c>
      <c r="CI752" t="s">
        <v>2104</v>
      </c>
      <c r="CJ752" t="s">
        <v>2101</v>
      </c>
      <c r="CK752" t="s">
        <v>2105</v>
      </c>
      <c r="CL752" t="s">
        <v>2103</v>
      </c>
    </row>
    <row r="753" spans="1:90">
      <c r="A753" s="1">
        <v>43965</v>
      </c>
      <c r="B753" t="s">
        <v>1860</v>
      </c>
      <c r="C753">
        <v>1765</v>
      </c>
      <c r="D753" t="s">
        <v>486</v>
      </c>
      <c r="E753">
        <v>2</v>
      </c>
      <c r="F753" t="s">
        <v>255</v>
      </c>
      <c r="G753" t="s">
        <v>66</v>
      </c>
      <c r="H753">
        <v>36</v>
      </c>
      <c r="I753" t="s">
        <v>201</v>
      </c>
      <c r="J753" t="s">
        <v>189</v>
      </c>
      <c r="K753">
        <v>185</v>
      </c>
      <c r="L753">
        <v>230742.2703</v>
      </c>
      <c r="M753">
        <v>3470</v>
      </c>
      <c r="N753">
        <v>4</v>
      </c>
      <c r="O753">
        <v>509</v>
      </c>
      <c r="P753">
        <v>1154</v>
      </c>
      <c r="Q753">
        <v>1018</v>
      </c>
      <c r="R753">
        <v>586</v>
      </c>
      <c r="S753">
        <v>199</v>
      </c>
      <c r="T753">
        <v>1.1527379999999999E-3</v>
      </c>
      <c r="U753">
        <v>0.14668587899999999</v>
      </c>
      <c r="V753">
        <v>0.332564841</v>
      </c>
      <c r="W753">
        <v>0.29337175799999998</v>
      </c>
      <c r="X753">
        <v>0.16887608100000001</v>
      </c>
      <c r="Y753">
        <v>5.7348703000000001E-2</v>
      </c>
      <c r="Z753">
        <v>20</v>
      </c>
      <c r="AA753">
        <v>72</v>
      </c>
      <c r="AB753">
        <v>417</v>
      </c>
      <c r="AC753">
        <v>885</v>
      </c>
      <c r="AD753">
        <v>476</v>
      </c>
      <c r="AE753">
        <v>583</v>
      </c>
      <c r="AF753">
        <v>426</v>
      </c>
      <c r="AG753">
        <v>320</v>
      </c>
      <c r="AH753">
        <v>271</v>
      </c>
      <c r="AI753">
        <v>5.7636889999999998E-3</v>
      </c>
      <c r="AJ753">
        <v>2.0749279999999998E-2</v>
      </c>
      <c r="AK753">
        <v>0.12017291099999999</v>
      </c>
      <c r="AL753">
        <v>0.25504322800000001</v>
      </c>
      <c r="AM753">
        <v>0.13717579299999999</v>
      </c>
      <c r="AN753">
        <v>0.16801152699999999</v>
      </c>
      <c r="AO753">
        <v>0.122766571</v>
      </c>
      <c r="AP753">
        <v>9.2219019999999999E-2</v>
      </c>
      <c r="AQ753">
        <v>7.8097982999999996E-2</v>
      </c>
      <c r="AR753">
        <v>7647</v>
      </c>
      <c r="AS753">
        <v>360</v>
      </c>
      <c r="AT753">
        <v>218</v>
      </c>
      <c r="AU753">
        <v>140</v>
      </c>
      <c r="AV753">
        <v>370</v>
      </c>
      <c r="AW753">
        <v>80</v>
      </c>
      <c r="AX753">
        <v>185</v>
      </c>
      <c r="AY753">
        <v>164</v>
      </c>
      <c r="AZ753">
        <v>388</v>
      </c>
      <c r="BA753">
        <v>336</v>
      </c>
      <c r="BB753">
        <v>1254</v>
      </c>
      <c r="BC753">
        <v>1516</v>
      </c>
      <c r="BD753">
        <v>505</v>
      </c>
      <c r="BE753">
        <v>877</v>
      </c>
      <c r="BF753">
        <v>749</v>
      </c>
      <c r="BG753">
        <v>268</v>
      </c>
      <c r="BH753">
        <v>237</v>
      </c>
      <c r="BI753">
        <v>46.5</v>
      </c>
      <c r="BJ753">
        <v>47</v>
      </c>
      <c r="BK753">
        <v>4.7077285000000003E-2</v>
      </c>
      <c r="BL753">
        <v>2.8507912E-2</v>
      </c>
      <c r="BM753">
        <v>1.8307832999999999E-2</v>
      </c>
      <c r="BN753">
        <v>4.8384987999999997E-2</v>
      </c>
      <c r="BO753">
        <v>1.0461619E-2</v>
      </c>
      <c r="BP753">
        <v>2.4192493999999998E-2</v>
      </c>
      <c r="BQ753">
        <v>2.1446318999999998E-2</v>
      </c>
      <c r="BR753">
        <v>5.0738852000000001E-2</v>
      </c>
      <c r="BS753">
        <v>4.39388E-2</v>
      </c>
      <c r="BT753">
        <v>0.163985877</v>
      </c>
      <c r="BU753">
        <v>0.19824767900000001</v>
      </c>
      <c r="BV753">
        <v>6.6038970000000002E-2</v>
      </c>
      <c r="BW753">
        <v>0.114685498</v>
      </c>
      <c r="BX753">
        <v>9.7946907E-2</v>
      </c>
      <c r="BY753">
        <v>3.5046423E-2</v>
      </c>
      <c r="BZ753">
        <v>3.0992545999999999E-2</v>
      </c>
      <c r="CA753">
        <v>31</v>
      </c>
      <c r="CB753">
        <v>41</v>
      </c>
      <c r="CC753">
        <v>58</v>
      </c>
      <c r="CD753">
        <v>0.31351351399999999</v>
      </c>
      <c r="CE753">
        <v>0.167567568</v>
      </c>
      <c r="CF753">
        <v>0.22162162199999999</v>
      </c>
      <c r="CG753" t="s">
        <v>157</v>
      </c>
      <c r="CH753" t="s">
        <v>2108</v>
      </c>
      <c r="CI753" t="s">
        <v>2100</v>
      </c>
      <c r="CJ753" t="s">
        <v>2101</v>
      </c>
      <c r="CK753" t="s">
        <v>2102</v>
      </c>
      <c r="CL753" t="s">
        <v>2109</v>
      </c>
    </row>
    <row r="754" spans="1:90">
      <c r="B754" t="s">
        <v>1861</v>
      </c>
      <c r="C754">
        <v>2342</v>
      </c>
      <c r="D754" t="s">
        <v>477</v>
      </c>
      <c r="E754">
        <v>1</v>
      </c>
      <c r="F754" t="s">
        <v>255</v>
      </c>
      <c r="G754" t="s">
        <v>111</v>
      </c>
      <c r="H754">
        <v>33</v>
      </c>
      <c r="I754" t="s">
        <v>201</v>
      </c>
      <c r="J754" t="s">
        <v>198</v>
      </c>
      <c r="K754">
        <v>80</v>
      </c>
      <c r="L754">
        <v>262495.8125</v>
      </c>
      <c r="M754">
        <v>1478</v>
      </c>
      <c r="N754">
        <v>3</v>
      </c>
      <c r="O754">
        <v>69</v>
      </c>
      <c r="P754">
        <v>441</v>
      </c>
      <c r="Q754">
        <v>615</v>
      </c>
      <c r="R754">
        <v>316</v>
      </c>
      <c r="S754">
        <v>34</v>
      </c>
      <c r="T754">
        <v>2.0297700000000002E-3</v>
      </c>
      <c r="U754">
        <v>4.6684708999999998E-2</v>
      </c>
      <c r="V754">
        <v>0.29837618399999999</v>
      </c>
      <c r="W754">
        <v>0.41610284199999997</v>
      </c>
      <c r="X754">
        <v>0.21380243600000001</v>
      </c>
      <c r="Y754">
        <v>2.300406E-2</v>
      </c>
      <c r="Z754">
        <v>2</v>
      </c>
      <c r="AA754">
        <v>25</v>
      </c>
      <c r="AB754">
        <v>59</v>
      </c>
      <c r="AC754">
        <v>303</v>
      </c>
      <c r="AD754">
        <v>378</v>
      </c>
      <c r="AE754">
        <v>315</v>
      </c>
      <c r="AF754">
        <v>202</v>
      </c>
      <c r="AG754">
        <v>127</v>
      </c>
      <c r="AH754">
        <v>67</v>
      </c>
      <c r="AI754">
        <v>1.3531800000000001E-3</v>
      </c>
      <c r="AJ754">
        <v>1.6914749999999999E-2</v>
      </c>
      <c r="AK754">
        <v>3.9918809E-2</v>
      </c>
      <c r="AL754">
        <v>0.20500676600000001</v>
      </c>
      <c r="AM754">
        <v>0.25575101500000003</v>
      </c>
      <c r="AN754">
        <v>0.21312584600000001</v>
      </c>
      <c r="AO754">
        <v>0.136671177</v>
      </c>
      <c r="AP754">
        <v>8.5926928E-2</v>
      </c>
      <c r="AQ754">
        <v>4.5331529000000002E-2</v>
      </c>
      <c r="AR754">
        <v>3666</v>
      </c>
      <c r="AS754">
        <v>227</v>
      </c>
      <c r="AT754">
        <v>128</v>
      </c>
      <c r="AU754">
        <v>83</v>
      </c>
      <c r="AV754">
        <v>250</v>
      </c>
      <c r="AW754">
        <v>41</v>
      </c>
      <c r="AX754">
        <v>100</v>
      </c>
      <c r="AY754">
        <v>82</v>
      </c>
      <c r="AZ754">
        <v>218</v>
      </c>
      <c r="BA754">
        <v>219</v>
      </c>
      <c r="BB754">
        <v>793</v>
      </c>
      <c r="BC754">
        <v>883</v>
      </c>
      <c r="BD754">
        <v>227</v>
      </c>
      <c r="BE754">
        <v>258</v>
      </c>
      <c r="BF754">
        <v>125</v>
      </c>
      <c r="BG754">
        <v>20</v>
      </c>
      <c r="BH754">
        <v>12</v>
      </c>
      <c r="BI754">
        <v>38</v>
      </c>
      <c r="BJ754">
        <v>40</v>
      </c>
      <c r="BK754">
        <v>6.1920349E-2</v>
      </c>
      <c r="BL754">
        <v>3.4915439E-2</v>
      </c>
      <c r="BM754">
        <v>2.2640480000000001E-2</v>
      </c>
      <c r="BN754">
        <v>6.8194217000000001E-2</v>
      </c>
      <c r="BO754">
        <v>1.1183851999999999E-2</v>
      </c>
      <c r="BP754">
        <v>2.7277686999999998E-2</v>
      </c>
      <c r="BQ754">
        <v>2.2367702999999999E-2</v>
      </c>
      <c r="BR754">
        <v>5.9465357000000003E-2</v>
      </c>
      <c r="BS754">
        <v>5.9738133999999998E-2</v>
      </c>
      <c r="BT754">
        <v>0.216312057</v>
      </c>
      <c r="BU754">
        <v>0.24086197500000001</v>
      </c>
      <c r="BV754">
        <v>6.1920349E-2</v>
      </c>
      <c r="BW754">
        <v>7.0376432000000003E-2</v>
      </c>
      <c r="BX754">
        <v>3.4097109E-2</v>
      </c>
      <c r="BY754">
        <v>5.4555369999999999E-3</v>
      </c>
      <c r="BZ754">
        <v>3.273322E-3</v>
      </c>
      <c r="CA754">
        <v>18</v>
      </c>
      <c r="CB754">
        <v>28</v>
      </c>
      <c r="CC754">
        <v>5</v>
      </c>
      <c r="CD754">
        <v>6.25E-2</v>
      </c>
      <c r="CE754">
        <v>0.22500000000000001</v>
      </c>
      <c r="CF754">
        <v>0.35</v>
      </c>
      <c r="CG754" t="s">
        <v>158</v>
      </c>
      <c r="CH754" t="s">
        <v>2099</v>
      </c>
      <c r="CI754" t="s">
        <v>2100</v>
      </c>
      <c r="CJ754" t="s">
        <v>2101</v>
      </c>
      <c r="CK754" t="s">
        <v>2102</v>
      </c>
      <c r="CL754" t="s">
        <v>2103</v>
      </c>
    </row>
    <row r="755" spans="1:90">
      <c r="A755" s="1">
        <v>43957</v>
      </c>
      <c r="B755" t="s">
        <v>1862</v>
      </c>
      <c r="C755">
        <v>2346</v>
      </c>
      <c r="D755" t="s">
        <v>835</v>
      </c>
      <c r="E755">
        <v>1</v>
      </c>
      <c r="F755" t="s">
        <v>253</v>
      </c>
      <c r="G755" t="s">
        <v>134</v>
      </c>
      <c r="H755">
        <v>30</v>
      </c>
      <c r="I755" t="s">
        <v>228</v>
      </c>
      <c r="J755" t="s">
        <v>219</v>
      </c>
      <c r="K755">
        <v>137</v>
      </c>
      <c r="L755">
        <v>578410.17520000006</v>
      </c>
      <c r="M755">
        <v>2969</v>
      </c>
      <c r="N755">
        <v>2</v>
      </c>
      <c r="O755">
        <v>103</v>
      </c>
      <c r="P755">
        <v>495</v>
      </c>
      <c r="Q755">
        <v>1302</v>
      </c>
      <c r="R755">
        <v>843</v>
      </c>
      <c r="S755">
        <v>224</v>
      </c>
      <c r="T755">
        <v>6.7362699999999999E-4</v>
      </c>
      <c r="U755">
        <v>3.4691815000000001E-2</v>
      </c>
      <c r="V755">
        <v>0.166722802</v>
      </c>
      <c r="W755">
        <v>0.43853149200000002</v>
      </c>
      <c r="X755">
        <v>0.283933985</v>
      </c>
      <c r="Y755">
        <v>7.5446278000000006E-2</v>
      </c>
      <c r="Z755">
        <v>0</v>
      </c>
      <c r="AA755">
        <v>9</v>
      </c>
      <c r="AB755">
        <v>105</v>
      </c>
      <c r="AC755">
        <v>305</v>
      </c>
      <c r="AD755">
        <v>478</v>
      </c>
      <c r="AE755">
        <v>781</v>
      </c>
      <c r="AF755">
        <v>569</v>
      </c>
      <c r="AG755">
        <v>433</v>
      </c>
      <c r="AH755">
        <v>289</v>
      </c>
      <c r="AI755">
        <v>0</v>
      </c>
      <c r="AJ755">
        <v>3.0313240000000002E-3</v>
      </c>
      <c r="AK755">
        <v>3.5365443000000003E-2</v>
      </c>
      <c r="AL755">
        <v>0.102728191</v>
      </c>
      <c r="AM755">
        <v>0.16099696899999999</v>
      </c>
      <c r="AN755">
        <v>0.263051533</v>
      </c>
      <c r="AO755">
        <v>0.191647019</v>
      </c>
      <c r="AP755">
        <v>0.14584035000000001</v>
      </c>
      <c r="AQ755">
        <v>9.7339171000000002E-2</v>
      </c>
      <c r="AR755">
        <v>7825</v>
      </c>
      <c r="AS755">
        <v>400</v>
      </c>
      <c r="AT755">
        <v>272</v>
      </c>
      <c r="AU755">
        <v>185</v>
      </c>
      <c r="AV755">
        <v>515</v>
      </c>
      <c r="AW755">
        <v>113</v>
      </c>
      <c r="AX755">
        <v>247</v>
      </c>
      <c r="AY755">
        <v>168</v>
      </c>
      <c r="AZ755">
        <v>441</v>
      </c>
      <c r="BA755">
        <v>302</v>
      </c>
      <c r="BB755">
        <v>1438</v>
      </c>
      <c r="BC755">
        <v>1871</v>
      </c>
      <c r="BD755">
        <v>551</v>
      </c>
      <c r="BE755">
        <v>723</v>
      </c>
      <c r="BF755">
        <v>437</v>
      </c>
      <c r="BG755">
        <v>118</v>
      </c>
      <c r="BH755">
        <v>44</v>
      </c>
      <c r="BI755">
        <v>41</v>
      </c>
      <c r="BJ755">
        <v>43</v>
      </c>
      <c r="BK755">
        <v>5.1118210999999997E-2</v>
      </c>
      <c r="BL755">
        <v>3.4760382999999999E-2</v>
      </c>
      <c r="BM755">
        <v>2.3642172999999999E-2</v>
      </c>
      <c r="BN755">
        <v>6.5814696000000006E-2</v>
      </c>
      <c r="BO755">
        <v>1.4440895E-2</v>
      </c>
      <c r="BP755">
        <v>3.1565494999999999E-2</v>
      </c>
      <c r="BQ755">
        <v>2.1469649E-2</v>
      </c>
      <c r="BR755">
        <v>5.6357826999999999E-2</v>
      </c>
      <c r="BS755">
        <v>3.8594248999999997E-2</v>
      </c>
      <c r="BT755">
        <v>0.18376996800000001</v>
      </c>
      <c r="BU755">
        <v>0.23910543100000001</v>
      </c>
      <c r="BV755">
        <v>7.0415334999999996E-2</v>
      </c>
      <c r="BW755">
        <v>9.2396166000000002E-2</v>
      </c>
      <c r="BX755">
        <v>5.5846645E-2</v>
      </c>
      <c r="BY755">
        <v>1.5079871999999999E-2</v>
      </c>
      <c r="BZ755">
        <v>5.6230029999999997E-3</v>
      </c>
      <c r="CA755">
        <v>27</v>
      </c>
      <c r="CB755">
        <v>71</v>
      </c>
      <c r="CC755">
        <v>17</v>
      </c>
      <c r="CD755">
        <v>0.124087591</v>
      </c>
      <c r="CE755">
        <v>0.19708029199999999</v>
      </c>
      <c r="CF755">
        <v>0.51824817499999998</v>
      </c>
      <c r="CG755" t="s">
        <v>159</v>
      </c>
      <c r="CH755" t="s">
        <v>2110</v>
      </c>
      <c r="CI755" t="s">
        <v>2111</v>
      </c>
      <c r="CJ755" t="s">
        <v>167</v>
      </c>
      <c r="CK755" t="s">
        <v>2102</v>
      </c>
      <c r="CL755" t="s">
        <v>2112</v>
      </c>
    </row>
    <row r="756" spans="1:90">
      <c r="A756" s="1">
        <v>43970</v>
      </c>
      <c r="B756" t="s">
        <v>1863</v>
      </c>
      <c r="C756">
        <v>5422</v>
      </c>
      <c r="D756" t="s">
        <v>692</v>
      </c>
      <c r="E756">
        <v>4</v>
      </c>
      <c r="F756" t="s">
        <v>255</v>
      </c>
      <c r="G756" t="s">
        <v>125</v>
      </c>
      <c r="H756">
        <v>34</v>
      </c>
      <c r="I756" t="s">
        <v>201</v>
      </c>
      <c r="J756" t="s">
        <v>210</v>
      </c>
      <c r="K756">
        <v>112</v>
      </c>
      <c r="L756">
        <v>517449.16070000001</v>
      </c>
      <c r="M756">
        <v>2196</v>
      </c>
      <c r="N756">
        <v>1</v>
      </c>
      <c r="O756">
        <v>60</v>
      </c>
      <c r="P756">
        <v>259</v>
      </c>
      <c r="Q756">
        <v>863</v>
      </c>
      <c r="R756">
        <v>722</v>
      </c>
      <c r="S756">
        <v>291</v>
      </c>
      <c r="T756">
        <v>4.5537300000000002E-4</v>
      </c>
      <c r="U756">
        <v>2.7322404000000002E-2</v>
      </c>
      <c r="V756">
        <v>0.117941712</v>
      </c>
      <c r="W756">
        <v>0.39298725000000001</v>
      </c>
      <c r="X756">
        <v>0.32877959899999998</v>
      </c>
      <c r="Y756">
        <v>0.132513661</v>
      </c>
      <c r="Z756">
        <v>1</v>
      </c>
      <c r="AA756">
        <v>4</v>
      </c>
      <c r="AB756">
        <v>56</v>
      </c>
      <c r="AC756">
        <v>141</v>
      </c>
      <c r="AD756">
        <v>382</v>
      </c>
      <c r="AE756">
        <v>389</v>
      </c>
      <c r="AF756">
        <v>382</v>
      </c>
      <c r="AG756">
        <v>336</v>
      </c>
      <c r="AH756">
        <v>505</v>
      </c>
      <c r="AI756">
        <v>4.5537300000000002E-4</v>
      </c>
      <c r="AJ756">
        <v>1.8214940000000001E-3</v>
      </c>
      <c r="AK756">
        <v>2.5500911000000001E-2</v>
      </c>
      <c r="AL756">
        <v>6.4207650000000005E-2</v>
      </c>
      <c r="AM756">
        <v>0.17395264099999999</v>
      </c>
      <c r="AN756">
        <v>0.177140255</v>
      </c>
      <c r="AO756">
        <v>0.17395264099999999</v>
      </c>
      <c r="AP756">
        <v>0.15300546400000001</v>
      </c>
      <c r="AQ756">
        <v>0.22996357000000001</v>
      </c>
      <c r="AR756">
        <v>5537</v>
      </c>
      <c r="AS756">
        <v>227</v>
      </c>
      <c r="AT756">
        <v>204</v>
      </c>
      <c r="AU756">
        <v>142</v>
      </c>
      <c r="AV756">
        <v>406</v>
      </c>
      <c r="AW756">
        <v>88</v>
      </c>
      <c r="AX756">
        <v>175</v>
      </c>
      <c r="AY756">
        <v>129</v>
      </c>
      <c r="AZ756">
        <v>200</v>
      </c>
      <c r="BA756">
        <v>144</v>
      </c>
      <c r="BB756">
        <v>877</v>
      </c>
      <c r="BC756">
        <v>1283</v>
      </c>
      <c r="BD756">
        <v>404</v>
      </c>
      <c r="BE756">
        <v>678</v>
      </c>
      <c r="BF756">
        <v>427</v>
      </c>
      <c r="BG756">
        <v>109</v>
      </c>
      <c r="BH756">
        <v>44</v>
      </c>
      <c r="BI756">
        <v>43.7</v>
      </c>
      <c r="BJ756">
        <v>46</v>
      </c>
      <c r="BK756">
        <v>4.0996930000000001E-2</v>
      </c>
      <c r="BL756">
        <v>3.6843055999999999E-2</v>
      </c>
      <c r="BM756">
        <v>2.5645655999999999E-2</v>
      </c>
      <c r="BN756">
        <v>7.3324904999999996E-2</v>
      </c>
      <c r="BO756">
        <v>1.5893082999999999E-2</v>
      </c>
      <c r="BP756">
        <v>3.1605563000000003E-2</v>
      </c>
      <c r="BQ756">
        <v>2.3297814999999999E-2</v>
      </c>
      <c r="BR756">
        <v>3.6120643000000001E-2</v>
      </c>
      <c r="BS756">
        <v>2.6006863000000002E-2</v>
      </c>
      <c r="BT756">
        <v>0.15838901899999999</v>
      </c>
      <c r="BU756">
        <v>0.23171392499999999</v>
      </c>
      <c r="BV756">
        <v>7.2963699000000007E-2</v>
      </c>
      <c r="BW756">
        <v>0.12244898</v>
      </c>
      <c r="BX756">
        <v>7.7117572999999995E-2</v>
      </c>
      <c r="BY756">
        <v>1.9685749999999998E-2</v>
      </c>
      <c r="BZ756">
        <v>7.9465409999999997E-3</v>
      </c>
      <c r="CA756">
        <v>55</v>
      </c>
      <c r="CB756">
        <v>24</v>
      </c>
      <c r="CC756">
        <v>2</v>
      </c>
      <c r="CD756">
        <v>1.7857142999999999E-2</v>
      </c>
      <c r="CE756">
        <v>0.491071429</v>
      </c>
      <c r="CF756">
        <v>0.21428571399999999</v>
      </c>
      <c r="CG756" t="s">
        <v>164</v>
      </c>
      <c r="CH756" t="s">
        <v>2108</v>
      </c>
      <c r="CI756" t="s">
        <v>2104</v>
      </c>
      <c r="CJ756" t="s">
        <v>2101</v>
      </c>
      <c r="CK756" t="s">
        <v>2105</v>
      </c>
      <c r="CL756" t="s">
        <v>2109</v>
      </c>
    </row>
    <row r="757" spans="1:90">
      <c r="A757" s="1">
        <v>43974</v>
      </c>
      <c r="B757" t="s">
        <v>1864</v>
      </c>
      <c r="C757">
        <v>2342</v>
      </c>
      <c r="D757" t="s">
        <v>451</v>
      </c>
      <c r="E757">
        <v>1</v>
      </c>
      <c r="F757" t="s">
        <v>253</v>
      </c>
      <c r="G757" t="s">
        <v>86</v>
      </c>
      <c r="H757">
        <v>29</v>
      </c>
      <c r="I757" t="s">
        <v>201</v>
      </c>
      <c r="J757" t="s">
        <v>191</v>
      </c>
      <c r="K757">
        <v>155</v>
      </c>
      <c r="L757">
        <v>257069.76130000001</v>
      </c>
      <c r="M757">
        <v>2662</v>
      </c>
      <c r="N757">
        <v>2</v>
      </c>
      <c r="O757">
        <v>63</v>
      </c>
      <c r="P757">
        <v>798</v>
      </c>
      <c r="Q757">
        <v>1337</v>
      </c>
      <c r="R757">
        <v>392</v>
      </c>
      <c r="S757">
        <v>70</v>
      </c>
      <c r="T757">
        <v>7.5131500000000001E-4</v>
      </c>
      <c r="U757">
        <v>2.3666415999999999E-2</v>
      </c>
      <c r="V757">
        <v>0.299774606</v>
      </c>
      <c r="W757">
        <v>0.50225394400000001</v>
      </c>
      <c r="X757">
        <v>0.14725770099999999</v>
      </c>
      <c r="Y757">
        <v>2.6296018000000001E-2</v>
      </c>
      <c r="Z757">
        <v>1</v>
      </c>
      <c r="AA757">
        <v>8</v>
      </c>
      <c r="AB757">
        <v>65</v>
      </c>
      <c r="AC757">
        <v>497</v>
      </c>
      <c r="AD757">
        <v>857</v>
      </c>
      <c r="AE757">
        <v>620</v>
      </c>
      <c r="AF757">
        <v>322</v>
      </c>
      <c r="AG757">
        <v>166</v>
      </c>
      <c r="AH757">
        <v>126</v>
      </c>
      <c r="AI757">
        <v>3.75657E-4</v>
      </c>
      <c r="AJ757">
        <v>3.0052590000000001E-3</v>
      </c>
      <c r="AK757">
        <v>2.4417731000000002E-2</v>
      </c>
      <c r="AL757">
        <v>0.18670172800000001</v>
      </c>
      <c r="AM757">
        <v>0.32193839200000002</v>
      </c>
      <c r="AN757">
        <v>0.232907588</v>
      </c>
      <c r="AO757">
        <v>0.120961683</v>
      </c>
      <c r="AP757">
        <v>6.2359128E-2</v>
      </c>
      <c r="AQ757">
        <v>4.7332831999999998E-2</v>
      </c>
      <c r="AR757">
        <v>5971</v>
      </c>
      <c r="AS757">
        <v>307</v>
      </c>
      <c r="AT757">
        <v>216</v>
      </c>
      <c r="AU757">
        <v>128</v>
      </c>
      <c r="AV757">
        <v>304</v>
      </c>
      <c r="AW757">
        <v>65</v>
      </c>
      <c r="AX757">
        <v>139</v>
      </c>
      <c r="AY757">
        <v>109</v>
      </c>
      <c r="AZ757">
        <v>234</v>
      </c>
      <c r="BA757">
        <v>256</v>
      </c>
      <c r="BB757">
        <v>900</v>
      </c>
      <c r="BC757">
        <v>1130</v>
      </c>
      <c r="BD757">
        <v>534</v>
      </c>
      <c r="BE757">
        <v>906</v>
      </c>
      <c r="BF757">
        <v>546</v>
      </c>
      <c r="BG757">
        <v>140</v>
      </c>
      <c r="BH757">
        <v>57</v>
      </c>
      <c r="BI757">
        <v>45.7</v>
      </c>
      <c r="BJ757">
        <v>49</v>
      </c>
      <c r="BK757">
        <v>5.1415173000000002E-2</v>
      </c>
      <c r="BL757">
        <v>3.6174844999999997E-2</v>
      </c>
      <c r="BM757">
        <v>2.1436944999999999E-2</v>
      </c>
      <c r="BN757">
        <v>5.0912745000000002E-2</v>
      </c>
      <c r="BO757">
        <v>1.0885949000000001E-2</v>
      </c>
      <c r="BP757">
        <v>2.3279182999999998E-2</v>
      </c>
      <c r="BQ757">
        <v>1.8254899000000002E-2</v>
      </c>
      <c r="BR757">
        <v>3.9189415999999998E-2</v>
      </c>
      <c r="BS757">
        <v>4.2873889999999998E-2</v>
      </c>
      <c r="BT757">
        <v>0.150728521</v>
      </c>
      <c r="BU757">
        <v>0.18924803200000001</v>
      </c>
      <c r="BV757">
        <v>8.9432256000000002E-2</v>
      </c>
      <c r="BW757">
        <v>0.151733378</v>
      </c>
      <c r="BX757">
        <v>9.1441969999999997E-2</v>
      </c>
      <c r="BY757">
        <v>2.3446659000000002E-2</v>
      </c>
      <c r="BZ757">
        <v>9.5461399999999998E-3</v>
      </c>
      <c r="CA757">
        <v>58</v>
      </c>
      <c r="CB757">
        <v>31</v>
      </c>
      <c r="CC757">
        <v>6</v>
      </c>
      <c r="CD757">
        <v>3.8709676999999998E-2</v>
      </c>
      <c r="CE757">
        <v>0.37419354799999999</v>
      </c>
      <c r="CF757">
        <v>0.2</v>
      </c>
      <c r="CG757" t="s">
        <v>158</v>
      </c>
      <c r="CH757" t="s">
        <v>2099</v>
      </c>
      <c r="CI757" t="s">
        <v>2100</v>
      </c>
      <c r="CJ757" t="s">
        <v>2101</v>
      </c>
      <c r="CK757" t="s">
        <v>2102</v>
      </c>
      <c r="CL757" t="s">
        <v>2103</v>
      </c>
    </row>
    <row r="758" spans="1:90">
      <c r="A758" s="1">
        <v>43969</v>
      </c>
      <c r="B758" t="s">
        <v>1865</v>
      </c>
      <c r="C758">
        <v>6825</v>
      </c>
      <c r="D758" t="s">
        <v>832</v>
      </c>
      <c r="E758">
        <v>1</v>
      </c>
      <c r="F758" t="s">
        <v>255</v>
      </c>
      <c r="G758" t="s">
        <v>122</v>
      </c>
      <c r="H758">
        <v>34</v>
      </c>
      <c r="I758" t="s">
        <v>228</v>
      </c>
      <c r="J758" t="s">
        <v>226</v>
      </c>
      <c r="K758">
        <v>70</v>
      </c>
      <c r="L758">
        <v>953869.28570000001</v>
      </c>
      <c r="M758">
        <v>2023</v>
      </c>
      <c r="N758">
        <v>2</v>
      </c>
      <c r="O758">
        <v>52</v>
      </c>
      <c r="P758">
        <v>272</v>
      </c>
      <c r="Q758">
        <v>631</v>
      </c>
      <c r="R758">
        <v>637</v>
      </c>
      <c r="S758">
        <v>429</v>
      </c>
      <c r="T758">
        <v>9.8863100000000001E-4</v>
      </c>
      <c r="U758">
        <v>2.5704398999999999E-2</v>
      </c>
      <c r="V758">
        <v>0.13445378199999999</v>
      </c>
      <c r="W758">
        <v>0.311913</v>
      </c>
      <c r="X758">
        <v>0.31487889299999999</v>
      </c>
      <c r="Y758">
        <v>0.21206129500000001</v>
      </c>
      <c r="Z758">
        <v>2</v>
      </c>
      <c r="AA758">
        <v>10</v>
      </c>
      <c r="AB758">
        <v>41</v>
      </c>
      <c r="AC758">
        <v>165</v>
      </c>
      <c r="AD758">
        <v>276</v>
      </c>
      <c r="AE758">
        <v>288</v>
      </c>
      <c r="AF758">
        <v>286</v>
      </c>
      <c r="AG758">
        <v>296</v>
      </c>
      <c r="AH758">
        <v>659</v>
      </c>
      <c r="AI758">
        <v>9.8863100000000001E-4</v>
      </c>
      <c r="AJ758">
        <v>4.943154E-3</v>
      </c>
      <c r="AK758">
        <v>2.0266929999999999E-2</v>
      </c>
      <c r="AL758">
        <v>8.1562037000000004E-2</v>
      </c>
      <c r="AM758">
        <v>0.136431043</v>
      </c>
      <c r="AN758">
        <v>0.142362827</v>
      </c>
      <c r="AO758">
        <v>0.14137419700000001</v>
      </c>
      <c r="AP758">
        <v>0.14631735000000001</v>
      </c>
      <c r="AQ758">
        <v>0.32575383099999999</v>
      </c>
      <c r="AR758">
        <v>5233</v>
      </c>
      <c r="AS758">
        <v>239</v>
      </c>
      <c r="AT758">
        <v>203</v>
      </c>
      <c r="AU758">
        <v>143</v>
      </c>
      <c r="AV758">
        <v>397</v>
      </c>
      <c r="AW758">
        <v>89</v>
      </c>
      <c r="AX758">
        <v>171</v>
      </c>
      <c r="AY758">
        <v>126</v>
      </c>
      <c r="AZ758">
        <v>185</v>
      </c>
      <c r="BA758">
        <v>114</v>
      </c>
      <c r="BB758">
        <v>735</v>
      </c>
      <c r="BC758">
        <v>1326</v>
      </c>
      <c r="BD758">
        <v>426</v>
      </c>
      <c r="BE758">
        <v>574</v>
      </c>
      <c r="BF758">
        <v>372</v>
      </c>
      <c r="BG758">
        <v>94</v>
      </c>
      <c r="BH758">
        <v>39</v>
      </c>
      <c r="BI758">
        <v>43.1</v>
      </c>
      <c r="BJ758">
        <v>47</v>
      </c>
      <c r="BK758">
        <v>4.5671699000000003E-2</v>
      </c>
      <c r="BL758">
        <v>3.8792279999999998E-2</v>
      </c>
      <c r="BM758">
        <v>2.7326580999999999E-2</v>
      </c>
      <c r="BN758">
        <v>7.5864705000000004E-2</v>
      </c>
      <c r="BO758">
        <v>1.7007452999999999E-2</v>
      </c>
      <c r="BP758">
        <v>3.2677241000000003E-2</v>
      </c>
      <c r="BQ758">
        <v>2.4077966999999999E-2</v>
      </c>
      <c r="BR758">
        <v>3.535257E-2</v>
      </c>
      <c r="BS758">
        <v>2.1784827E-2</v>
      </c>
      <c r="BT758">
        <v>0.14045480599999999</v>
      </c>
      <c r="BU758">
        <v>0.25339193599999998</v>
      </c>
      <c r="BV758">
        <v>8.1406459E-2</v>
      </c>
      <c r="BW758">
        <v>0.109688515</v>
      </c>
      <c r="BX758">
        <v>7.1087330000000004E-2</v>
      </c>
      <c r="BY758">
        <v>1.7962928E-2</v>
      </c>
      <c r="BZ758">
        <v>7.4527040000000001E-3</v>
      </c>
      <c r="CA758">
        <v>50</v>
      </c>
      <c r="CB758">
        <v>5</v>
      </c>
      <c r="CC758">
        <v>2</v>
      </c>
      <c r="CD758">
        <v>2.8571428999999999E-2</v>
      </c>
      <c r="CE758">
        <v>0.71428571399999996</v>
      </c>
      <c r="CF758">
        <v>7.1428570999999996E-2</v>
      </c>
      <c r="CG758" t="s">
        <v>162</v>
      </c>
      <c r="CH758" t="s">
        <v>2113</v>
      </c>
      <c r="CI758" t="s">
        <v>2111</v>
      </c>
      <c r="CJ758" t="s">
        <v>2114</v>
      </c>
      <c r="CK758" t="s">
        <v>2105</v>
      </c>
      <c r="CL758" t="s">
        <v>2112</v>
      </c>
    </row>
    <row r="759" spans="1:90">
      <c r="A759" s="1">
        <v>43967</v>
      </c>
      <c r="B759" t="s">
        <v>1866</v>
      </c>
      <c r="C759">
        <v>2346</v>
      </c>
      <c r="D759" t="s">
        <v>324</v>
      </c>
      <c r="E759">
        <v>1</v>
      </c>
      <c r="F759" t="s">
        <v>253</v>
      </c>
      <c r="G759" t="s">
        <v>109</v>
      </c>
      <c r="H759">
        <v>39</v>
      </c>
      <c r="I759" t="s">
        <v>201</v>
      </c>
      <c r="J759" t="s">
        <v>198</v>
      </c>
      <c r="K759">
        <v>101</v>
      </c>
      <c r="L759">
        <v>450749.15840000001</v>
      </c>
      <c r="M759">
        <v>1430</v>
      </c>
      <c r="N759">
        <v>1</v>
      </c>
      <c r="O759">
        <v>82</v>
      </c>
      <c r="P759">
        <v>293</v>
      </c>
      <c r="Q759">
        <v>569</v>
      </c>
      <c r="R759">
        <v>376</v>
      </c>
      <c r="S759">
        <v>109</v>
      </c>
      <c r="T759">
        <v>6.9930100000000005E-4</v>
      </c>
      <c r="U759">
        <v>5.7342656999999998E-2</v>
      </c>
      <c r="V759">
        <v>0.20489510499999999</v>
      </c>
      <c r="W759">
        <v>0.39790209799999998</v>
      </c>
      <c r="X759">
        <v>0.26293706300000003</v>
      </c>
      <c r="Y759">
        <v>7.6223775999999993E-2</v>
      </c>
      <c r="Z759">
        <v>2</v>
      </c>
      <c r="AA759">
        <v>14</v>
      </c>
      <c r="AB759">
        <v>66</v>
      </c>
      <c r="AC759">
        <v>206</v>
      </c>
      <c r="AD759">
        <v>320</v>
      </c>
      <c r="AE759">
        <v>289</v>
      </c>
      <c r="AF759">
        <v>208</v>
      </c>
      <c r="AG759">
        <v>146</v>
      </c>
      <c r="AH759">
        <v>179</v>
      </c>
      <c r="AI759">
        <v>1.398601E-3</v>
      </c>
      <c r="AJ759">
        <v>9.7902100000000006E-3</v>
      </c>
      <c r="AK759">
        <v>4.6153845999999998E-2</v>
      </c>
      <c r="AL759">
        <v>0.14405594399999999</v>
      </c>
      <c r="AM759">
        <v>0.223776224</v>
      </c>
      <c r="AN759">
        <v>0.202097902</v>
      </c>
      <c r="AO759">
        <v>0.14545454499999999</v>
      </c>
      <c r="AP759">
        <v>0.102097902</v>
      </c>
      <c r="AQ759">
        <v>0.12517482499999999</v>
      </c>
      <c r="AR759">
        <v>3509</v>
      </c>
      <c r="AS759">
        <v>177</v>
      </c>
      <c r="AT759">
        <v>122</v>
      </c>
      <c r="AU759">
        <v>79</v>
      </c>
      <c r="AV759">
        <v>220</v>
      </c>
      <c r="AW759">
        <v>33</v>
      </c>
      <c r="AX759">
        <v>88</v>
      </c>
      <c r="AY759">
        <v>78</v>
      </c>
      <c r="AZ759">
        <v>153</v>
      </c>
      <c r="BA759">
        <v>163</v>
      </c>
      <c r="BB759">
        <v>641</v>
      </c>
      <c r="BC759">
        <v>792</v>
      </c>
      <c r="BD759">
        <v>244</v>
      </c>
      <c r="BE759">
        <v>386</v>
      </c>
      <c r="BF759">
        <v>233</v>
      </c>
      <c r="BG759">
        <v>68</v>
      </c>
      <c r="BH759">
        <v>32</v>
      </c>
      <c r="BI759">
        <v>42.6</v>
      </c>
      <c r="BJ759">
        <v>44</v>
      </c>
      <c r="BK759">
        <v>5.0441721000000002E-2</v>
      </c>
      <c r="BL759">
        <v>3.4767739999999998E-2</v>
      </c>
      <c r="BM759">
        <v>2.2513537E-2</v>
      </c>
      <c r="BN759">
        <v>6.2695925E-2</v>
      </c>
      <c r="BO759">
        <v>9.4043890000000008E-3</v>
      </c>
      <c r="BP759">
        <v>2.5078369999999999E-2</v>
      </c>
      <c r="BQ759">
        <v>2.2228555000000001E-2</v>
      </c>
      <c r="BR759">
        <v>4.3602165999999998E-2</v>
      </c>
      <c r="BS759">
        <v>4.6451981000000003E-2</v>
      </c>
      <c r="BT759">
        <v>0.18267312599999999</v>
      </c>
      <c r="BU759">
        <v>0.22570532900000001</v>
      </c>
      <c r="BV759">
        <v>6.9535479999999997E-2</v>
      </c>
      <c r="BW759">
        <v>0.11000285</v>
      </c>
      <c r="BX759">
        <v>6.6400684000000001E-2</v>
      </c>
      <c r="BY759">
        <v>1.9378739999999998E-2</v>
      </c>
      <c r="BZ759">
        <v>9.1194069999999995E-3</v>
      </c>
      <c r="CA759">
        <v>24</v>
      </c>
      <c r="CB759">
        <v>24</v>
      </c>
      <c r="CC759">
        <v>1</v>
      </c>
      <c r="CD759">
        <v>9.9009900000000001E-3</v>
      </c>
      <c r="CE759">
        <v>0.23762376199999999</v>
      </c>
      <c r="CF759">
        <v>0.23762376199999999</v>
      </c>
      <c r="CG759" t="s">
        <v>159</v>
      </c>
      <c r="CH759" t="s">
        <v>2110</v>
      </c>
      <c r="CI759" t="s">
        <v>2111</v>
      </c>
      <c r="CJ759" t="s">
        <v>167</v>
      </c>
      <c r="CK759" t="s">
        <v>2102</v>
      </c>
      <c r="CL759" t="s">
        <v>2112</v>
      </c>
    </row>
    <row r="760" spans="1:90">
      <c r="A760" s="1">
        <v>43970</v>
      </c>
      <c r="B760" t="s">
        <v>1867</v>
      </c>
      <c r="C760">
        <v>1765</v>
      </c>
      <c r="D760" t="s">
        <v>561</v>
      </c>
      <c r="E760">
        <v>1</v>
      </c>
      <c r="F760" t="s">
        <v>255</v>
      </c>
      <c r="G760" t="s">
        <v>96</v>
      </c>
      <c r="H760">
        <v>39</v>
      </c>
      <c r="I760" t="s">
        <v>201</v>
      </c>
      <c r="J760" t="s">
        <v>195</v>
      </c>
      <c r="K760">
        <v>178</v>
      </c>
      <c r="L760">
        <v>301920.70789999998</v>
      </c>
      <c r="M760">
        <v>2975</v>
      </c>
      <c r="N760">
        <v>2</v>
      </c>
      <c r="O760">
        <v>259</v>
      </c>
      <c r="P760">
        <v>717</v>
      </c>
      <c r="Q760">
        <v>987</v>
      </c>
      <c r="R760">
        <v>818</v>
      </c>
      <c r="S760">
        <v>192</v>
      </c>
      <c r="T760">
        <v>6.7226899999999997E-4</v>
      </c>
      <c r="U760">
        <v>8.7058824000000007E-2</v>
      </c>
      <c r="V760">
        <v>0.24100840300000001</v>
      </c>
      <c r="W760">
        <v>0.33176470600000002</v>
      </c>
      <c r="X760">
        <v>0.27495798300000002</v>
      </c>
      <c r="Y760">
        <v>6.4537814999999998E-2</v>
      </c>
      <c r="Z760">
        <v>4</v>
      </c>
      <c r="AA760">
        <v>46</v>
      </c>
      <c r="AB760">
        <v>212</v>
      </c>
      <c r="AC760">
        <v>450</v>
      </c>
      <c r="AD760">
        <v>471</v>
      </c>
      <c r="AE760">
        <v>531</v>
      </c>
      <c r="AF760">
        <v>445</v>
      </c>
      <c r="AG760">
        <v>376</v>
      </c>
      <c r="AH760">
        <v>440</v>
      </c>
      <c r="AI760">
        <v>1.3445379999999999E-3</v>
      </c>
      <c r="AJ760">
        <v>1.5462185E-2</v>
      </c>
      <c r="AK760">
        <v>7.1260504000000002E-2</v>
      </c>
      <c r="AL760">
        <v>0.15126050399999999</v>
      </c>
      <c r="AM760">
        <v>0.15831932800000001</v>
      </c>
      <c r="AN760">
        <v>0.17848739499999999</v>
      </c>
      <c r="AO760">
        <v>0.149579832</v>
      </c>
      <c r="AP760">
        <v>0.12638655500000001</v>
      </c>
      <c r="AQ760">
        <v>0.14789916</v>
      </c>
      <c r="AR760">
        <v>7081</v>
      </c>
      <c r="AS760">
        <v>328</v>
      </c>
      <c r="AT760">
        <v>251</v>
      </c>
      <c r="AU760">
        <v>165</v>
      </c>
      <c r="AV760">
        <v>431</v>
      </c>
      <c r="AW760">
        <v>103</v>
      </c>
      <c r="AX760">
        <v>213</v>
      </c>
      <c r="AY760">
        <v>144</v>
      </c>
      <c r="AZ760">
        <v>275</v>
      </c>
      <c r="BA760">
        <v>255</v>
      </c>
      <c r="BB760">
        <v>1179</v>
      </c>
      <c r="BC760">
        <v>1574</v>
      </c>
      <c r="BD760">
        <v>560</v>
      </c>
      <c r="BE760">
        <v>776</v>
      </c>
      <c r="BF760">
        <v>550</v>
      </c>
      <c r="BG760">
        <v>167</v>
      </c>
      <c r="BH760">
        <v>110</v>
      </c>
      <c r="BI760">
        <v>44.1</v>
      </c>
      <c r="BJ760">
        <v>46</v>
      </c>
      <c r="BK760">
        <v>4.6321141000000003E-2</v>
      </c>
      <c r="BL760">
        <v>3.5446971000000001E-2</v>
      </c>
      <c r="BM760">
        <v>2.3301794000000001E-2</v>
      </c>
      <c r="BN760">
        <v>6.0867109000000003E-2</v>
      </c>
      <c r="BO760">
        <v>1.4545967999999999E-2</v>
      </c>
      <c r="BP760">
        <v>3.0080497000000001E-2</v>
      </c>
      <c r="BQ760">
        <v>2.0336111E-2</v>
      </c>
      <c r="BR760">
        <v>3.8836322999999999E-2</v>
      </c>
      <c r="BS760">
        <v>3.6011862999999998E-2</v>
      </c>
      <c r="BT760">
        <v>0.166501907</v>
      </c>
      <c r="BU760">
        <v>0.22228498799999999</v>
      </c>
      <c r="BV760">
        <v>7.9084874999999999E-2</v>
      </c>
      <c r="BW760">
        <v>0.109589041</v>
      </c>
      <c r="BX760">
        <v>7.7672644999999998E-2</v>
      </c>
      <c r="BY760">
        <v>2.3584239999999999E-2</v>
      </c>
      <c r="BZ760">
        <v>1.5534529E-2</v>
      </c>
      <c r="CA760">
        <v>68</v>
      </c>
      <c r="CB760">
        <v>31</v>
      </c>
      <c r="CC760">
        <v>27</v>
      </c>
      <c r="CD760">
        <v>0.151685393</v>
      </c>
      <c r="CE760">
        <v>0.382022472</v>
      </c>
      <c r="CF760">
        <v>0.17415730300000001</v>
      </c>
      <c r="CG760" t="s">
        <v>157</v>
      </c>
      <c r="CH760" t="s">
        <v>2108</v>
      </c>
      <c r="CI760" t="s">
        <v>2100</v>
      </c>
      <c r="CJ760" t="s">
        <v>2101</v>
      </c>
      <c r="CK760" t="s">
        <v>2102</v>
      </c>
      <c r="CL760" t="s">
        <v>2109</v>
      </c>
    </row>
    <row r="761" spans="1:90">
      <c r="A761" s="1">
        <v>43977</v>
      </c>
      <c r="B761" t="s">
        <v>1868</v>
      </c>
      <c r="C761">
        <v>2342</v>
      </c>
      <c r="D761" t="s">
        <v>503</v>
      </c>
      <c r="E761">
        <v>1</v>
      </c>
      <c r="F761" t="s">
        <v>253</v>
      </c>
      <c r="G761" t="s">
        <v>84</v>
      </c>
      <c r="H761">
        <v>39</v>
      </c>
      <c r="I761" t="s">
        <v>201</v>
      </c>
      <c r="J761" t="s">
        <v>177</v>
      </c>
      <c r="K761">
        <v>230</v>
      </c>
      <c r="L761">
        <v>251266.69570000001</v>
      </c>
      <c r="M761">
        <v>4956</v>
      </c>
      <c r="N761">
        <v>10</v>
      </c>
      <c r="O761">
        <v>492</v>
      </c>
      <c r="P761">
        <v>1332</v>
      </c>
      <c r="Q761">
        <v>2504</v>
      </c>
      <c r="R761">
        <v>517</v>
      </c>
      <c r="S761">
        <v>101</v>
      </c>
      <c r="T761">
        <v>2.0177559999999999E-3</v>
      </c>
      <c r="U761">
        <v>9.9273607999999999E-2</v>
      </c>
      <c r="V761">
        <v>0.26876513299999999</v>
      </c>
      <c r="W761">
        <v>0.50524616600000005</v>
      </c>
      <c r="X761">
        <v>0.104317998</v>
      </c>
      <c r="Y761">
        <v>2.0379338E-2</v>
      </c>
      <c r="Z761">
        <v>14</v>
      </c>
      <c r="AA761">
        <v>118</v>
      </c>
      <c r="AB761">
        <v>489</v>
      </c>
      <c r="AC761">
        <v>946</v>
      </c>
      <c r="AD761">
        <v>1403</v>
      </c>
      <c r="AE761">
        <v>1205</v>
      </c>
      <c r="AF761">
        <v>502</v>
      </c>
      <c r="AG761">
        <v>182</v>
      </c>
      <c r="AH761">
        <v>97</v>
      </c>
      <c r="AI761">
        <v>2.8248589999999999E-3</v>
      </c>
      <c r="AJ761">
        <v>2.3809523999999999E-2</v>
      </c>
      <c r="AK761">
        <v>9.8668280999999997E-2</v>
      </c>
      <c r="AL761">
        <v>0.19087974199999999</v>
      </c>
      <c r="AM761">
        <v>0.28309120300000001</v>
      </c>
      <c r="AN761">
        <v>0.243139629</v>
      </c>
      <c r="AO761">
        <v>0.10129136399999999</v>
      </c>
      <c r="AP761">
        <v>3.6723164000000003E-2</v>
      </c>
      <c r="AQ761">
        <v>1.9572236E-2</v>
      </c>
      <c r="AR761">
        <v>11524</v>
      </c>
      <c r="AS761">
        <v>726</v>
      </c>
      <c r="AT761">
        <v>361</v>
      </c>
      <c r="AU761">
        <v>243</v>
      </c>
      <c r="AV761">
        <v>668</v>
      </c>
      <c r="AW761">
        <v>156</v>
      </c>
      <c r="AX761">
        <v>285</v>
      </c>
      <c r="AY761">
        <v>279</v>
      </c>
      <c r="AZ761">
        <v>758</v>
      </c>
      <c r="BA761">
        <v>762</v>
      </c>
      <c r="BB761">
        <v>2113</v>
      </c>
      <c r="BC761">
        <v>2262</v>
      </c>
      <c r="BD761">
        <v>712</v>
      </c>
      <c r="BE761">
        <v>1091</v>
      </c>
      <c r="BF761">
        <v>750</v>
      </c>
      <c r="BG761">
        <v>238</v>
      </c>
      <c r="BH761">
        <v>120</v>
      </c>
      <c r="BI761">
        <v>40.799999999999997</v>
      </c>
      <c r="BJ761">
        <v>41</v>
      </c>
      <c r="BK761">
        <v>6.2998958999999993E-2</v>
      </c>
      <c r="BL761">
        <v>3.1325928000000003E-2</v>
      </c>
      <c r="BM761">
        <v>2.1086428000000001E-2</v>
      </c>
      <c r="BN761">
        <v>5.7965983999999998E-2</v>
      </c>
      <c r="BO761">
        <v>1.3536965999999999E-2</v>
      </c>
      <c r="BP761">
        <v>2.4730996000000002E-2</v>
      </c>
      <c r="BQ761">
        <v>2.4210344000000002E-2</v>
      </c>
      <c r="BR761">
        <v>6.5775771999999996E-2</v>
      </c>
      <c r="BS761">
        <v>6.6122873999999998E-2</v>
      </c>
      <c r="BT761">
        <v>0.18335647299999999</v>
      </c>
      <c r="BU761">
        <v>0.19628601200000001</v>
      </c>
      <c r="BV761">
        <v>6.1784103E-2</v>
      </c>
      <c r="BW761">
        <v>9.4671988999999998E-2</v>
      </c>
      <c r="BX761">
        <v>6.5081569000000006E-2</v>
      </c>
      <c r="BY761">
        <v>2.0652551000000002E-2</v>
      </c>
      <c r="BZ761">
        <v>1.0413051E-2</v>
      </c>
      <c r="CA761">
        <v>18</v>
      </c>
      <c r="CB761">
        <v>102</v>
      </c>
      <c r="CC761">
        <v>31</v>
      </c>
      <c r="CD761">
        <v>0.134782609</v>
      </c>
      <c r="CE761">
        <v>7.8260869999999996E-2</v>
      </c>
      <c r="CF761">
        <v>0.44347826099999998</v>
      </c>
      <c r="CG761" t="s">
        <v>158</v>
      </c>
      <c r="CH761" t="s">
        <v>2099</v>
      </c>
      <c r="CI761" t="s">
        <v>2100</v>
      </c>
      <c r="CJ761" t="s">
        <v>2101</v>
      </c>
      <c r="CK761" t="s">
        <v>2102</v>
      </c>
      <c r="CL761" t="s">
        <v>2103</v>
      </c>
    </row>
    <row r="762" spans="1:90">
      <c r="A762" s="1">
        <v>43952</v>
      </c>
      <c r="B762" t="s">
        <v>1869</v>
      </c>
      <c r="C762">
        <v>9559</v>
      </c>
      <c r="D762" t="s">
        <v>927</v>
      </c>
      <c r="E762">
        <v>1</v>
      </c>
      <c r="F762" t="s">
        <v>253</v>
      </c>
      <c r="G762" t="s">
        <v>130</v>
      </c>
      <c r="H762">
        <v>28</v>
      </c>
      <c r="I762" t="s">
        <v>228</v>
      </c>
      <c r="J762" t="s">
        <v>220</v>
      </c>
      <c r="K762">
        <v>164</v>
      </c>
      <c r="L762">
        <v>519990.18290000001</v>
      </c>
      <c r="M762">
        <v>3098</v>
      </c>
      <c r="N762">
        <v>5</v>
      </c>
      <c r="O762">
        <v>270</v>
      </c>
      <c r="P762">
        <v>893</v>
      </c>
      <c r="Q762">
        <v>1162</v>
      </c>
      <c r="R762">
        <v>580</v>
      </c>
      <c r="S762">
        <v>188</v>
      </c>
      <c r="T762">
        <v>1.613944E-3</v>
      </c>
      <c r="U762">
        <v>8.7153001999999993E-2</v>
      </c>
      <c r="V762">
        <v>0.28825048399999997</v>
      </c>
      <c r="W762">
        <v>0.37508069700000002</v>
      </c>
      <c r="X762">
        <v>0.18721756000000001</v>
      </c>
      <c r="Y762">
        <v>6.0684311999999997E-2</v>
      </c>
      <c r="Z762">
        <v>18</v>
      </c>
      <c r="AA762">
        <v>57</v>
      </c>
      <c r="AB762">
        <v>279</v>
      </c>
      <c r="AC762">
        <v>585</v>
      </c>
      <c r="AD762">
        <v>612</v>
      </c>
      <c r="AE762">
        <v>598</v>
      </c>
      <c r="AF762">
        <v>440</v>
      </c>
      <c r="AG762">
        <v>258</v>
      </c>
      <c r="AH762">
        <v>251</v>
      </c>
      <c r="AI762">
        <v>5.8101999999999997E-3</v>
      </c>
      <c r="AJ762">
        <v>1.8398966999999999E-2</v>
      </c>
      <c r="AK762">
        <v>9.0058102000000001E-2</v>
      </c>
      <c r="AL762">
        <v>0.18883150400000001</v>
      </c>
      <c r="AM762">
        <v>0.19754680399999999</v>
      </c>
      <c r="AN762">
        <v>0.19302775999999999</v>
      </c>
      <c r="AO762">
        <v>0.14202711400000001</v>
      </c>
      <c r="AP762">
        <v>8.3279535000000002E-2</v>
      </c>
      <c r="AQ762">
        <v>8.1020013000000002E-2</v>
      </c>
      <c r="AR762">
        <v>7411</v>
      </c>
      <c r="AS762">
        <v>504</v>
      </c>
      <c r="AT762">
        <v>255</v>
      </c>
      <c r="AU762">
        <v>169</v>
      </c>
      <c r="AV762">
        <v>471</v>
      </c>
      <c r="AW762">
        <v>85</v>
      </c>
      <c r="AX762">
        <v>158</v>
      </c>
      <c r="AY762">
        <v>150</v>
      </c>
      <c r="AZ762">
        <v>343</v>
      </c>
      <c r="BA762">
        <v>312</v>
      </c>
      <c r="BB762">
        <v>1642</v>
      </c>
      <c r="BC762">
        <v>1431</v>
      </c>
      <c r="BD762">
        <v>481</v>
      </c>
      <c r="BE762">
        <v>668</v>
      </c>
      <c r="BF762">
        <v>488</v>
      </c>
      <c r="BG762">
        <v>157</v>
      </c>
      <c r="BH762">
        <v>97</v>
      </c>
      <c r="BI762">
        <v>41.1</v>
      </c>
      <c r="BJ762">
        <v>41</v>
      </c>
      <c r="BK762">
        <v>6.8007017000000003E-2</v>
      </c>
      <c r="BL762">
        <v>3.4408312000000003E-2</v>
      </c>
      <c r="BM762">
        <v>2.2803940000000002E-2</v>
      </c>
      <c r="BN762">
        <v>6.3554176000000004E-2</v>
      </c>
      <c r="BO762">
        <v>1.1469437000000001E-2</v>
      </c>
      <c r="BP762">
        <v>2.1319660000000001E-2</v>
      </c>
      <c r="BQ762">
        <v>2.0240184000000001E-2</v>
      </c>
      <c r="BR762">
        <v>4.6282552999999997E-2</v>
      </c>
      <c r="BS762">
        <v>4.2099582000000003E-2</v>
      </c>
      <c r="BT762">
        <v>0.221562542</v>
      </c>
      <c r="BU762">
        <v>0.19309135099999999</v>
      </c>
      <c r="BV762">
        <v>6.4903522000000005E-2</v>
      </c>
      <c r="BW762">
        <v>9.0136283999999997E-2</v>
      </c>
      <c r="BX762">
        <v>6.5848063999999998E-2</v>
      </c>
      <c r="BY762">
        <v>2.1184725000000001E-2</v>
      </c>
      <c r="BZ762">
        <v>1.3088651999999999E-2</v>
      </c>
      <c r="CA762">
        <v>44</v>
      </c>
      <c r="CB762">
        <v>36</v>
      </c>
      <c r="CC762">
        <v>49</v>
      </c>
      <c r="CD762">
        <v>0.29878048800000001</v>
      </c>
      <c r="CE762">
        <v>0.26829268299999998</v>
      </c>
      <c r="CF762">
        <v>0.21951219499999999</v>
      </c>
      <c r="CG762" t="s">
        <v>161</v>
      </c>
      <c r="CH762" t="s">
        <v>2106</v>
      </c>
      <c r="CI762" t="s">
        <v>2104</v>
      </c>
      <c r="CJ762" t="s">
        <v>2101</v>
      </c>
      <c r="CK762" t="s">
        <v>2105</v>
      </c>
      <c r="CL762" t="s">
        <v>2107</v>
      </c>
    </row>
    <row r="763" spans="1:90">
      <c r="A763" s="1">
        <v>43969</v>
      </c>
      <c r="B763" t="s">
        <v>1870</v>
      </c>
      <c r="C763">
        <v>1765</v>
      </c>
      <c r="D763" t="s">
        <v>473</v>
      </c>
      <c r="E763">
        <v>1</v>
      </c>
      <c r="F763" t="s">
        <v>255</v>
      </c>
      <c r="G763" t="s">
        <v>46</v>
      </c>
      <c r="H763">
        <v>21</v>
      </c>
      <c r="I763" t="s">
        <v>201</v>
      </c>
      <c r="J763" t="s">
        <v>171</v>
      </c>
      <c r="K763">
        <v>217</v>
      </c>
      <c r="L763">
        <v>247447.41469999999</v>
      </c>
      <c r="M763">
        <v>4453</v>
      </c>
      <c r="N763">
        <v>9</v>
      </c>
      <c r="O763">
        <v>540</v>
      </c>
      <c r="P763">
        <v>1116</v>
      </c>
      <c r="Q763">
        <v>2342</v>
      </c>
      <c r="R763">
        <v>366</v>
      </c>
      <c r="S763">
        <v>80</v>
      </c>
      <c r="T763">
        <v>2.0211090000000001E-3</v>
      </c>
      <c r="U763">
        <v>0.12126656199999999</v>
      </c>
      <c r="V763">
        <v>0.25061756099999999</v>
      </c>
      <c r="W763">
        <v>0.52593756999999997</v>
      </c>
      <c r="X763">
        <v>8.2191781000000005E-2</v>
      </c>
      <c r="Y763">
        <v>1.7965417000000001E-2</v>
      </c>
      <c r="Z763">
        <v>6</v>
      </c>
      <c r="AA763">
        <v>98</v>
      </c>
      <c r="AB763">
        <v>535</v>
      </c>
      <c r="AC763">
        <v>858</v>
      </c>
      <c r="AD763">
        <v>1389</v>
      </c>
      <c r="AE763">
        <v>1080</v>
      </c>
      <c r="AF763">
        <v>264</v>
      </c>
      <c r="AG763">
        <v>135</v>
      </c>
      <c r="AH763">
        <v>88</v>
      </c>
      <c r="AI763">
        <v>1.347406E-3</v>
      </c>
      <c r="AJ763">
        <v>2.2007635000000001E-2</v>
      </c>
      <c r="AK763">
        <v>0.12014372299999999</v>
      </c>
      <c r="AL763">
        <v>0.192679093</v>
      </c>
      <c r="AM763">
        <v>0.311924545</v>
      </c>
      <c r="AN763">
        <v>0.24253312399999999</v>
      </c>
      <c r="AO763">
        <v>5.9285875000000002E-2</v>
      </c>
      <c r="AP763">
        <v>3.0316639999999999E-2</v>
      </c>
      <c r="AQ763">
        <v>1.9761958E-2</v>
      </c>
      <c r="AR763">
        <v>10223</v>
      </c>
      <c r="AS763">
        <v>666</v>
      </c>
      <c r="AT763">
        <v>334</v>
      </c>
      <c r="AU763">
        <v>234</v>
      </c>
      <c r="AV763">
        <v>599</v>
      </c>
      <c r="AW763">
        <v>103</v>
      </c>
      <c r="AX763">
        <v>232</v>
      </c>
      <c r="AY763">
        <v>219</v>
      </c>
      <c r="AZ763">
        <v>584</v>
      </c>
      <c r="BA763">
        <v>736</v>
      </c>
      <c r="BB763">
        <v>2143</v>
      </c>
      <c r="BC763">
        <v>1905</v>
      </c>
      <c r="BD763">
        <v>584</v>
      </c>
      <c r="BE763">
        <v>923</v>
      </c>
      <c r="BF763">
        <v>584</v>
      </c>
      <c r="BG763">
        <v>236</v>
      </c>
      <c r="BH763">
        <v>141</v>
      </c>
      <c r="BI763">
        <v>40.200000000000003</v>
      </c>
      <c r="BJ763">
        <v>39</v>
      </c>
      <c r="BK763">
        <v>6.5147216999999993E-2</v>
      </c>
      <c r="BL763">
        <v>3.2671427000000003E-2</v>
      </c>
      <c r="BM763">
        <v>2.2889563000000002E-2</v>
      </c>
      <c r="BN763">
        <v>5.8593368E-2</v>
      </c>
      <c r="BO763">
        <v>1.007532E-2</v>
      </c>
      <c r="BP763">
        <v>2.2693925E-2</v>
      </c>
      <c r="BQ763">
        <v>2.1422283E-2</v>
      </c>
      <c r="BR763">
        <v>5.7126087999999998E-2</v>
      </c>
      <c r="BS763">
        <v>7.1994522000000005E-2</v>
      </c>
      <c r="BT763">
        <v>0.20962535500000001</v>
      </c>
      <c r="BU763">
        <v>0.18634451699999999</v>
      </c>
      <c r="BV763">
        <v>5.7126087999999998E-2</v>
      </c>
      <c r="BW763">
        <v>9.0286609000000004E-2</v>
      </c>
      <c r="BX763">
        <v>5.7126087999999998E-2</v>
      </c>
      <c r="BY763">
        <v>2.30852E-2</v>
      </c>
      <c r="BZ763">
        <v>1.3792429E-2</v>
      </c>
      <c r="CA763">
        <v>16</v>
      </c>
      <c r="CB763">
        <v>80</v>
      </c>
      <c r="CC763">
        <v>33</v>
      </c>
      <c r="CD763">
        <v>0.15207373299999999</v>
      </c>
      <c r="CE763">
        <v>7.3732719000000002E-2</v>
      </c>
      <c r="CF763">
        <v>0.36866359399999998</v>
      </c>
      <c r="CG763" t="s">
        <v>157</v>
      </c>
      <c r="CH763" t="s">
        <v>2108</v>
      </c>
      <c r="CI763" t="s">
        <v>2100</v>
      </c>
      <c r="CJ763" t="s">
        <v>2101</v>
      </c>
      <c r="CK763" t="s">
        <v>2102</v>
      </c>
      <c r="CL763" t="s">
        <v>2109</v>
      </c>
    </row>
    <row r="764" spans="1:90">
      <c r="A764" s="1">
        <v>43952</v>
      </c>
      <c r="B764" t="s">
        <v>1871</v>
      </c>
      <c r="C764">
        <v>1549</v>
      </c>
      <c r="D764" t="s">
        <v>944</v>
      </c>
      <c r="E764">
        <v>1</v>
      </c>
      <c r="F764" t="s">
        <v>253</v>
      </c>
      <c r="G764" t="s">
        <v>141</v>
      </c>
      <c r="H764">
        <v>41</v>
      </c>
      <c r="I764" t="s">
        <v>228</v>
      </c>
      <c r="J764" t="s">
        <v>224</v>
      </c>
      <c r="K764">
        <v>186</v>
      </c>
      <c r="L764">
        <v>625672.39780000004</v>
      </c>
      <c r="M764">
        <v>3509</v>
      </c>
      <c r="N764">
        <v>6</v>
      </c>
      <c r="O764">
        <v>170</v>
      </c>
      <c r="P764">
        <v>539</v>
      </c>
      <c r="Q764">
        <v>1191</v>
      </c>
      <c r="R764">
        <v>1098</v>
      </c>
      <c r="S764">
        <v>505</v>
      </c>
      <c r="T764">
        <v>1.709889E-3</v>
      </c>
      <c r="U764">
        <v>4.8446850999999999E-2</v>
      </c>
      <c r="V764">
        <v>0.15360501600000001</v>
      </c>
      <c r="W764">
        <v>0.339412938</v>
      </c>
      <c r="X764">
        <v>0.31290966100000001</v>
      </c>
      <c r="Y764">
        <v>0.14391564500000001</v>
      </c>
      <c r="Z764">
        <v>4</v>
      </c>
      <c r="AA764">
        <v>49</v>
      </c>
      <c r="AB764">
        <v>114</v>
      </c>
      <c r="AC764">
        <v>345</v>
      </c>
      <c r="AD764">
        <v>573</v>
      </c>
      <c r="AE764">
        <v>636</v>
      </c>
      <c r="AF764">
        <v>531</v>
      </c>
      <c r="AG764">
        <v>474</v>
      </c>
      <c r="AH764">
        <v>783</v>
      </c>
      <c r="AI764">
        <v>1.1399260000000001E-3</v>
      </c>
      <c r="AJ764">
        <v>1.3964092000000001E-2</v>
      </c>
      <c r="AK764">
        <v>3.2487887999999999E-2</v>
      </c>
      <c r="AL764">
        <v>9.8318609000000001E-2</v>
      </c>
      <c r="AM764">
        <v>0.16329438600000001</v>
      </c>
      <c r="AN764">
        <v>0.18124821899999999</v>
      </c>
      <c r="AO764">
        <v>0.15132516400000001</v>
      </c>
      <c r="AP764">
        <v>0.13508122</v>
      </c>
      <c r="AQ764">
        <v>0.22314049599999999</v>
      </c>
      <c r="AR764">
        <v>8991</v>
      </c>
      <c r="AS764">
        <v>418</v>
      </c>
      <c r="AT764">
        <v>305</v>
      </c>
      <c r="AU764">
        <v>222</v>
      </c>
      <c r="AV764">
        <v>597</v>
      </c>
      <c r="AW764">
        <v>147</v>
      </c>
      <c r="AX764">
        <v>271</v>
      </c>
      <c r="AY764">
        <v>185</v>
      </c>
      <c r="AZ764">
        <v>381</v>
      </c>
      <c r="BA764">
        <v>318</v>
      </c>
      <c r="BB764">
        <v>1421</v>
      </c>
      <c r="BC764">
        <v>2071</v>
      </c>
      <c r="BD764">
        <v>679</v>
      </c>
      <c r="BE764">
        <v>999</v>
      </c>
      <c r="BF764">
        <v>748</v>
      </c>
      <c r="BG764">
        <v>165</v>
      </c>
      <c r="BH764">
        <v>64</v>
      </c>
      <c r="BI764">
        <v>43.4</v>
      </c>
      <c r="BJ764">
        <v>46</v>
      </c>
      <c r="BK764">
        <v>4.6490934999999997E-2</v>
      </c>
      <c r="BL764">
        <v>3.3922811999999997E-2</v>
      </c>
      <c r="BM764">
        <v>2.4691358E-2</v>
      </c>
      <c r="BN764">
        <v>6.6399733000000002E-2</v>
      </c>
      <c r="BO764">
        <v>1.6349683E-2</v>
      </c>
      <c r="BP764">
        <v>3.0141252E-2</v>
      </c>
      <c r="BQ764">
        <v>2.0576132E-2</v>
      </c>
      <c r="BR764">
        <v>4.2375708999999998E-2</v>
      </c>
      <c r="BS764">
        <v>3.5368702000000002E-2</v>
      </c>
      <c r="BT764">
        <v>0.158046936</v>
      </c>
      <c r="BU764">
        <v>0.230341453</v>
      </c>
      <c r="BV764">
        <v>7.5519963999999995E-2</v>
      </c>
      <c r="BW764">
        <v>0.111111111</v>
      </c>
      <c r="BX764">
        <v>8.3194304999999996E-2</v>
      </c>
      <c r="BY764">
        <v>1.8351685E-2</v>
      </c>
      <c r="BZ764">
        <v>7.1182290000000002E-3</v>
      </c>
      <c r="CA764">
        <v>95</v>
      </c>
      <c r="CB764">
        <v>53</v>
      </c>
      <c r="CC764">
        <v>6</v>
      </c>
      <c r="CD764">
        <v>3.2258065000000002E-2</v>
      </c>
      <c r="CE764">
        <v>0.51075268799999995</v>
      </c>
      <c r="CF764">
        <v>0.28494623699999999</v>
      </c>
      <c r="CG764" t="s">
        <v>163</v>
      </c>
      <c r="CH764" t="s">
        <v>2099</v>
      </c>
      <c r="CI764" t="s">
        <v>2104</v>
      </c>
      <c r="CJ764" t="s">
        <v>2101</v>
      </c>
      <c r="CK764" t="s">
        <v>2105</v>
      </c>
      <c r="CL764" t="s">
        <v>2103</v>
      </c>
    </row>
    <row r="765" spans="1:90">
      <c r="A765" s="1">
        <v>43955</v>
      </c>
      <c r="B765" t="s">
        <v>1872</v>
      </c>
      <c r="C765">
        <v>7747</v>
      </c>
      <c r="D765" t="s">
        <v>564</v>
      </c>
      <c r="E765">
        <v>2</v>
      </c>
      <c r="F765" t="s">
        <v>253</v>
      </c>
      <c r="G765" t="s">
        <v>74</v>
      </c>
      <c r="H765">
        <v>28</v>
      </c>
      <c r="I765" t="s">
        <v>201</v>
      </c>
      <c r="J765" t="s">
        <v>189</v>
      </c>
      <c r="K765">
        <v>175</v>
      </c>
      <c r="L765">
        <v>180897.7543</v>
      </c>
      <c r="M765">
        <v>2553</v>
      </c>
      <c r="N765">
        <v>15</v>
      </c>
      <c r="O765">
        <v>911</v>
      </c>
      <c r="P765">
        <v>1011</v>
      </c>
      <c r="Q765">
        <v>322</v>
      </c>
      <c r="R765">
        <v>195</v>
      </c>
      <c r="S765">
        <v>99</v>
      </c>
      <c r="T765">
        <v>5.8754410000000003E-3</v>
      </c>
      <c r="U765">
        <v>0.35683509600000002</v>
      </c>
      <c r="V765">
        <v>0.39600469999999999</v>
      </c>
      <c r="W765">
        <v>0.12612612600000001</v>
      </c>
      <c r="X765">
        <v>7.6380728999999994E-2</v>
      </c>
      <c r="Y765">
        <v>3.8777908E-2</v>
      </c>
      <c r="Z765">
        <v>97</v>
      </c>
      <c r="AA765">
        <v>253</v>
      </c>
      <c r="AB765">
        <v>599</v>
      </c>
      <c r="AC765">
        <v>828</v>
      </c>
      <c r="AD765">
        <v>284</v>
      </c>
      <c r="AE765">
        <v>182</v>
      </c>
      <c r="AF765">
        <v>110</v>
      </c>
      <c r="AG765">
        <v>104</v>
      </c>
      <c r="AH765">
        <v>96</v>
      </c>
      <c r="AI765">
        <v>3.7994515999999999E-2</v>
      </c>
      <c r="AJ765">
        <v>9.9099098999999996E-2</v>
      </c>
      <c r="AK765">
        <v>0.23462593000000001</v>
      </c>
      <c r="AL765">
        <v>0.324324324</v>
      </c>
      <c r="AM765">
        <v>0.111241676</v>
      </c>
      <c r="AN765">
        <v>7.1288679999999993E-2</v>
      </c>
      <c r="AO765">
        <v>4.3086565E-2</v>
      </c>
      <c r="AP765">
        <v>4.0736388999999998E-2</v>
      </c>
      <c r="AQ765">
        <v>3.7602820000000002E-2</v>
      </c>
      <c r="AR765">
        <v>4940</v>
      </c>
      <c r="AS765">
        <v>213</v>
      </c>
      <c r="AT765">
        <v>103</v>
      </c>
      <c r="AU765">
        <v>52</v>
      </c>
      <c r="AV765">
        <v>160</v>
      </c>
      <c r="AW765">
        <v>33</v>
      </c>
      <c r="AX765">
        <v>77</v>
      </c>
      <c r="AY765">
        <v>158</v>
      </c>
      <c r="AZ765">
        <v>340</v>
      </c>
      <c r="BA765">
        <v>421</v>
      </c>
      <c r="BB765">
        <v>958</v>
      </c>
      <c r="BC765">
        <v>950</v>
      </c>
      <c r="BD765">
        <v>309</v>
      </c>
      <c r="BE765">
        <v>444</v>
      </c>
      <c r="BF765">
        <v>420</v>
      </c>
      <c r="BG765">
        <v>174</v>
      </c>
      <c r="BH765">
        <v>128</v>
      </c>
      <c r="BI765">
        <v>44.8</v>
      </c>
      <c r="BJ765">
        <v>44</v>
      </c>
      <c r="BK765">
        <v>4.3117409000000002E-2</v>
      </c>
      <c r="BL765">
        <v>2.0850202000000002E-2</v>
      </c>
      <c r="BM765">
        <v>1.0526316000000001E-2</v>
      </c>
      <c r="BN765">
        <v>3.2388663999999998E-2</v>
      </c>
      <c r="BO765">
        <v>6.6801619999999999E-3</v>
      </c>
      <c r="BP765">
        <v>1.5587045000000001E-2</v>
      </c>
      <c r="BQ765">
        <v>3.1983805999999997E-2</v>
      </c>
      <c r="BR765">
        <v>6.8825911000000004E-2</v>
      </c>
      <c r="BS765">
        <v>8.5222671999999999E-2</v>
      </c>
      <c r="BT765">
        <v>0.19392712600000001</v>
      </c>
      <c r="BU765">
        <v>0.192307692</v>
      </c>
      <c r="BV765">
        <v>6.2550606999999994E-2</v>
      </c>
      <c r="BW765">
        <v>8.9878543000000005E-2</v>
      </c>
      <c r="BX765">
        <v>8.5020242999999995E-2</v>
      </c>
      <c r="BY765">
        <v>3.5222671999999997E-2</v>
      </c>
      <c r="BZ765">
        <v>2.5910931000000002E-2</v>
      </c>
      <c r="CA765">
        <v>4</v>
      </c>
      <c r="CB765">
        <v>16</v>
      </c>
      <c r="CC765">
        <v>87</v>
      </c>
      <c r="CD765">
        <v>0.49714285699999999</v>
      </c>
      <c r="CE765">
        <v>2.2857143E-2</v>
      </c>
      <c r="CF765">
        <v>9.1428571E-2</v>
      </c>
      <c r="CG765" t="s">
        <v>160</v>
      </c>
      <c r="CH765" t="s">
        <v>2106</v>
      </c>
      <c r="CI765" t="s">
        <v>2100</v>
      </c>
      <c r="CJ765" t="s">
        <v>2101</v>
      </c>
      <c r="CK765" t="s">
        <v>2102</v>
      </c>
      <c r="CL765" t="s">
        <v>2107</v>
      </c>
    </row>
    <row r="766" spans="1:90">
      <c r="A766" s="1">
        <v>43979</v>
      </c>
      <c r="B766" t="s">
        <v>1873</v>
      </c>
      <c r="C766">
        <v>6825</v>
      </c>
      <c r="D766" t="s">
        <v>833</v>
      </c>
      <c r="E766">
        <v>1</v>
      </c>
      <c r="F766" t="s">
        <v>253</v>
      </c>
      <c r="G766" t="s">
        <v>139</v>
      </c>
      <c r="H766">
        <v>45</v>
      </c>
      <c r="I766" t="s">
        <v>228</v>
      </c>
      <c r="J766" t="s">
        <v>216</v>
      </c>
      <c r="K766">
        <v>104</v>
      </c>
      <c r="L766">
        <v>561448.07689999999</v>
      </c>
      <c r="M766">
        <v>2320</v>
      </c>
      <c r="N766">
        <v>5</v>
      </c>
      <c r="O766">
        <v>180</v>
      </c>
      <c r="P766">
        <v>512</v>
      </c>
      <c r="Q766">
        <v>642</v>
      </c>
      <c r="R766">
        <v>588</v>
      </c>
      <c r="S766">
        <v>393</v>
      </c>
      <c r="T766">
        <v>2.1551719999999999E-3</v>
      </c>
      <c r="U766">
        <v>7.7586207000000004E-2</v>
      </c>
      <c r="V766">
        <v>0.22068965500000001</v>
      </c>
      <c r="W766">
        <v>0.27672413800000001</v>
      </c>
      <c r="X766">
        <v>0.25344827599999997</v>
      </c>
      <c r="Y766">
        <v>0.16939655200000001</v>
      </c>
      <c r="Z766">
        <v>6</v>
      </c>
      <c r="AA766">
        <v>28</v>
      </c>
      <c r="AB766">
        <v>207</v>
      </c>
      <c r="AC766">
        <v>362</v>
      </c>
      <c r="AD766">
        <v>351</v>
      </c>
      <c r="AE766">
        <v>280</v>
      </c>
      <c r="AF766">
        <v>250</v>
      </c>
      <c r="AG766">
        <v>270</v>
      </c>
      <c r="AH766">
        <v>566</v>
      </c>
      <c r="AI766">
        <v>2.5862070000000001E-3</v>
      </c>
      <c r="AJ766">
        <v>1.2068966E-2</v>
      </c>
      <c r="AK766">
        <v>8.9224137999999995E-2</v>
      </c>
      <c r="AL766">
        <v>0.156034483</v>
      </c>
      <c r="AM766">
        <v>0.15129310300000001</v>
      </c>
      <c r="AN766">
        <v>0.12068965500000001</v>
      </c>
      <c r="AO766">
        <v>0.107758621</v>
      </c>
      <c r="AP766">
        <v>0.11637931</v>
      </c>
      <c r="AQ766">
        <v>0.24396551699999999</v>
      </c>
      <c r="AR766">
        <v>5626</v>
      </c>
      <c r="AS766">
        <v>410</v>
      </c>
      <c r="AT766">
        <v>208</v>
      </c>
      <c r="AU766">
        <v>124</v>
      </c>
      <c r="AV766">
        <v>338</v>
      </c>
      <c r="AW766">
        <v>60</v>
      </c>
      <c r="AX766">
        <v>100</v>
      </c>
      <c r="AY766">
        <v>88</v>
      </c>
      <c r="AZ766">
        <v>217</v>
      </c>
      <c r="BA766">
        <v>257</v>
      </c>
      <c r="BB766">
        <v>1277</v>
      </c>
      <c r="BC766">
        <v>1182</v>
      </c>
      <c r="BD766">
        <v>345</v>
      </c>
      <c r="BE766">
        <v>494</v>
      </c>
      <c r="BF766">
        <v>356</v>
      </c>
      <c r="BG766">
        <v>107</v>
      </c>
      <c r="BH766">
        <v>63</v>
      </c>
      <c r="BI766">
        <v>41</v>
      </c>
      <c r="BJ766">
        <v>42</v>
      </c>
      <c r="BK766">
        <v>7.2875933000000004E-2</v>
      </c>
      <c r="BL766">
        <v>3.6971205E-2</v>
      </c>
      <c r="BM766">
        <v>2.2040526000000001E-2</v>
      </c>
      <c r="BN766">
        <v>6.0078208000000001E-2</v>
      </c>
      <c r="BO766">
        <v>1.0664771E-2</v>
      </c>
      <c r="BP766">
        <v>1.7774617999999999E-2</v>
      </c>
      <c r="BQ766">
        <v>1.5641664E-2</v>
      </c>
      <c r="BR766">
        <v>3.8570921000000001E-2</v>
      </c>
      <c r="BS766">
        <v>4.5680767999999997E-2</v>
      </c>
      <c r="BT766">
        <v>0.22698187</v>
      </c>
      <c r="BU766">
        <v>0.21009598299999999</v>
      </c>
      <c r="BV766">
        <v>6.1322432000000003E-2</v>
      </c>
      <c r="BW766">
        <v>8.7806612000000006E-2</v>
      </c>
      <c r="BX766">
        <v>6.3277639999999996E-2</v>
      </c>
      <c r="BY766">
        <v>1.9018841000000002E-2</v>
      </c>
      <c r="BZ766">
        <v>1.1198009E-2</v>
      </c>
      <c r="CA766">
        <v>38</v>
      </c>
      <c r="CB766">
        <v>5</v>
      </c>
      <c r="CC766">
        <v>29</v>
      </c>
      <c r="CD766">
        <v>0.27884615400000001</v>
      </c>
      <c r="CE766">
        <v>0.36538461500000002</v>
      </c>
      <c r="CF766">
        <v>4.8076923000000001E-2</v>
      </c>
      <c r="CG766" t="s">
        <v>162</v>
      </c>
      <c r="CH766" t="s">
        <v>2113</v>
      </c>
      <c r="CI766" t="s">
        <v>2111</v>
      </c>
      <c r="CJ766" t="s">
        <v>2114</v>
      </c>
      <c r="CK766" t="s">
        <v>2105</v>
      </c>
      <c r="CL766" t="s">
        <v>2112</v>
      </c>
    </row>
    <row r="767" spans="1:90">
      <c r="A767" s="1">
        <v>43962</v>
      </c>
      <c r="B767" t="s">
        <v>1874</v>
      </c>
      <c r="C767">
        <v>6825</v>
      </c>
      <c r="D767" t="s">
        <v>270</v>
      </c>
      <c r="E767">
        <v>1</v>
      </c>
      <c r="F767" t="s">
        <v>253</v>
      </c>
      <c r="G767" t="s">
        <v>90</v>
      </c>
      <c r="H767">
        <v>23</v>
      </c>
      <c r="I767" t="s">
        <v>201</v>
      </c>
      <c r="J767" t="s">
        <v>203</v>
      </c>
      <c r="K767">
        <v>178</v>
      </c>
      <c r="L767">
        <v>350016.54489999998</v>
      </c>
      <c r="M767">
        <v>3411</v>
      </c>
      <c r="N767">
        <v>4</v>
      </c>
      <c r="O767">
        <v>183</v>
      </c>
      <c r="P767">
        <v>737</v>
      </c>
      <c r="Q767">
        <v>1483</v>
      </c>
      <c r="R767">
        <v>899</v>
      </c>
      <c r="S767">
        <v>105</v>
      </c>
      <c r="T767">
        <v>1.172677E-3</v>
      </c>
      <c r="U767">
        <v>5.3649955999999999E-2</v>
      </c>
      <c r="V767">
        <v>0.21606566999999999</v>
      </c>
      <c r="W767">
        <v>0.43476986200000001</v>
      </c>
      <c r="X767">
        <v>0.263559074</v>
      </c>
      <c r="Y767">
        <v>3.0782762000000002E-2</v>
      </c>
      <c r="Z767">
        <v>3</v>
      </c>
      <c r="AA767">
        <v>39</v>
      </c>
      <c r="AB767">
        <v>181</v>
      </c>
      <c r="AC767">
        <v>571</v>
      </c>
      <c r="AD767">
        <v>768</v>
      </c>
      <c r="AE767">
        <v>751</v>
      </c>
      <c r="AF767">
        <v>575</v>
      </c>
      <c r="AG767">
        <v>313</v>
      </c>
      <c r="AH767">
        <v>210</v>
      </c>
      <c r="AI767">
        <v>8.7950699999999997E-4</v>
      </c>
      <c r="AJ767">
        <v>1.1433597E-2</v>
      </c>
      <c r="AK767">
        <v>5.3063618E-2</v>
      </c>
      <c r="AL767">
        <v>0.16739958999999999</v>
      </c>
      <c r="AM767">
        <v>0.22515391400000001</v>
      </c>
      <c r="AN767">
        <v>0.22017003800000001</v>
      </c>
      <c r="AO767">
        <v>0.168572266</v>
      </c>
      <c r="AP767">
        <v>9.1761946999999996E-2</v>
      </c>
      <c r="AQ767">
        <v>6.1565522999999997E-2</v>
      </c>
      <c r="AR767">
        <v>8316</v>
      </c>
      <c r="AS767">
        <v>580</v>
      </c>
      <c r="AT767">
        <v>277</v>
      </c>
      <c r="AU767">
        <v>183</v>
      </c>
      <c r="AV767">
        <v>514</v>
      </c>
      <c r="AW767">
        <v>120</v>
      </c>
      <c r="AX767">
        <v>207</v>
      </c>
      <c r="AY767">
        <v>177</v>
      </c>
      <c r="AZ767">
        <v>496</v>
      </c>
      <c r="BA767">
        <v>570</v>
      </c>
      <c r="BB767">
        <v>1884</v>
      </c>
      <c r="BC767">
        <v>1835</v>
      </c>
      <c r="BD767">
        <v>446</v>
      </c>
      <c r="BE767">
        <v>578</v>
      </c>
      <c r="BF767">
        <v>336</v>
      </c>
      <c r="BG767">
        <v>78</v>
      </c>
      <c r="BH767">
        <v>35</v>
      </c>
      <c r="BI767">
        <v>37.700000000000003</v>
      </c>
      <c r="BJ767">
        <v>38</v>
      </c>
      <c r="BK767">
        <v>6.9745070000000006E-2</v>
      </c>
      <c r="BL767">
        <v>3.3309283000000002E-2</v>
      </c>
      <c r="BM767">
        <v>2.2005772E-2</v>
      </c>
      <c r="BN767">
        <v>6.1808561999999997E-2</v>
      </c>
      <c r="BO767">
        <v>1.4430014E-2</v>
      </c>
      <c r="BP767">
        <v>2.4891775000000001E-2</v>
      </c>
      <c r="BQ767">
        <v>2.1284271E-2</v>
      </c>
      <c r="BR767">
        <v>5.9644059999999999E-2</v>
      </c>
      <c r="BS767">
        <v>6.8542568999999998E-2</v>
      </c>
      <c r="BT767">
        <v>0.22655122699999999</v>
      </c>
      <c r="BU767">
        <v>0.22065897100000001</v>
      </c>
      <c r="BV767">
        <v>5.3631553999999998E-2</v>
      </c>
      <c r="BW767">
        <v>6.9504570000000002E-2</v>
      </c>
      <c r="BX767">
        <v>4.0404040000000002E-2</v>
      </c>
      <c r="BY767">
        <v>9.3795089999999994E-3</v>
      </c>
      <c r="BZ767">
        <v>4.2087540000000003E-3</v>
      </c>
      <c r="CA767">
        <v>50</v>
      </c>
      <c r="CB767">
        <v>33</v>
      </c>
      <c r="CC767">
        <v>11</v>
      </c>
      <c r="CD767">
        <v>6.1797752999999997E-2</v>
      </c>
      <c r="CE767">
        <v>0.28089887600000002</v>
      </c>
      <c r="CF767">
        <v>0.18539325800000001</v>
      </c>
      <c r="CG767" t="s">
        <v>162</v>
      </c>
      <c r="CH767" t="s">
        <v>2113</v>
      </c>
      <c r="CI767" t="s">
        <v>2111</v>
      </c>
      <c r="CJ767" t="s">
        <v>2114</v>
      </c>
      <c r="CK767" t="s">
        <v>2105</v>
      </c>
      <c r="CL767" t="s">
        <v>2112</v>
      </c>
    </row>
    <row r="768" spans="1:90">
      <c r="A768" s="1">
        <v>43964</v>
      </c>
      <c r="B768" t="s">
        <v>1875</v>
      </c>
      <c r="C768">
        <v>9559</v>
      </c>
      <c r="D768" t="s">
        <v>1000</v>
      </c>
      <c r="E768">
        <v>1</v>
      </c>
      <c r="F768" t="s">
        <v>253</v>
      </c>
      <c r="G768" t="s">
        <v>132</v>
      </c>
      <c r="H768">
        <v>46</v>
      </c>
      <c r="I768" t="s">
        <v>228</v>
      </c>
      <c r="J768" t="s">
        <v>215</v>
      </c>
      <c r="K768">
        <v>201</v>
      </c>
      <c r="L768">
        <v>644495.22389999998</v>
      </c>
      <c r="M768">
        <v>3206</v>
      </c>
      <c r="N768">
        <v>5</v>
      </c>
      <c r="O768">
        <v>591</v>
      </c>
      <c r="P768">
        <v>928</v>
      </c>
      <c r="Q768">
        <v>867</v>
      </c>
      <c r="R768">
        <v>481</v>
      </c>
      <c r="S768">
        <v>334</v>
      </c>
      <c r="T768">
        <v>1.559576E-3</v>
      </c>
      <c r="U768">
        <v>0.184341859</v>
      </c>
      <c r="V768">
        <v>0.28945726799999999</v>
      </c>
      <c r="W768">
        <v>0.27043044300000002</v>
      </c>
      <c r="X768">
        <v>0.15003119200000001</v>
      </c>
      <c r="Y768">
        <v>0.10417966300000001</v>
      </c>
      <c r="Z768">
        <v>31</v>
      </c>
      <c r="AA768">
        <v>175</v>
      </c>
      <c r="AB768">
        <v>463</v>
      </c>
      <c r="AC768">
        <v>651</v>
      </c>
      <c r="AD768">
        <v>494</v>
      </c>
      <c r="AE768">
        <v>458</v>
      </c>
      <c r="AF768">
        <v>335</v>
      </c>
      <c r="AG768">
        <v>211</v>
      </c>
      <c r="AH768">
        <v>388</v>
      </c>
      <c r="AI768">
        <v>9.66937E-3</v>
      </c>
      <c r="AJ768">
        <v>5.4585152999999997E-2</v>
      </c>
      <c r="AK768">
        <v>0.144416719</v>
      </c>
      <c r="AL768">
        <v>0.203056769</v>
      </c>
      <c r="AM768">
        <v>0.15408608900000001</v>
      </c>
      <c r="AN768">
        <v>0.14285714299999999</v>
      </c>
      <c r="AO768">
        <v>0.104491578</v>
      </c>
      <c r="AP768">
        <v>6.5814099000000001E-2</v>
      </c>
      <c r="AQ768">
        <v>0.121023082</v>
      </c>
      <c r="AR768">
        <v>7147</v>
      </c>
      <c r="AS768">
        <v>519</v>
      </c>
      <c r="AT768">
        <v>264</v>
      </c>
      <c r="AU768">
        <v>178</v>
      </c>
      <c r="AV768">
        <v>389</v>
      </c>
      <c r="AW768">
        <v>69</v>
      </c>
      <c r="AX768">
        <v>151</v>
      </c>
      <c r="AY768">
        <v>96</v>
      </c>
      <c r="AZ768">
        <v>249</v>
      </c>
      <c r="BA768">
        <v>359</v>
      </c>
      <c r="BB768">
        <v>1907</v>
      </c>
      <c r="BC768">
        <v>1437</v>
      </c>
      <c r="BD768">
        <v>353</v>
      </c>
      <c r="BE768">
        <v>543</v>
      </c>
      <c r="BF768">
        <v>398</v>
      </c>
      <c r="BG768">
        <v>162</v>
      </c>
      <c r="BH768">
        <v>73</v>
      </c>
      <c r="BI768">
        <v>39.9</v>
      </c>
      <c r="BJ768">
        <v>39</v>
      </c>
      <c r="BK768">
        <v>7.2617881999999995E-2</v>
      </c>
      <c r="BL768">
        <v>3.6938576000000001E-2</v>
      </c>
      <c r="BM768">
        <v>2.4905554999999999E-2</v>
      </c>
      <c r="BN768">
        <v>5.4428431999999999E-2</v>
      </c>
      <c r="BO768">
        <v>9.6544000000000005E-3</v>
      </c>
      <c r="BP768">
        <v>2.1127745999999999E-2</v>
      </c>
      <c r="BQ768">
        <v>1.3432209000000001E-2</v>
      </c>
      <c r="BR768">
        <v>3.4839793000000001E-2</v>
      </c>
      <c r="BS768">
        <v>5.0230865999999999E-2</v>
      </c>
      <c r="BT768">
        <v>0.26682524099999999</v>
      </c>
      <c r="BU768">
        <v>0.20106338300000001</v>
      </c>
      <c r="BV768">
        <v>4.9391352999999999E-2</v>
      </c>
      <c r="BW768">
        <v>7.5975933999999995E-2</v>
      </c>
      <c r="BX768">
        <v>5.5687700999999999E-2</v>
      </c>
      <c r="BY768">
        <v>2.2666853000000001E-2</v>
      </c>
      <c r="BZ768">
        <v>1.0214076000000001E-2</v>
      </c>
      <c r="CA768">
        <v>37</v>
      </c>
      <c r="CB768">
        <v>33</v>
      </c>
      <c r="CC768">
        <v>58</v>
      </c>
      <c r="CD768">
        <v>0.28855721400000001</v>
      </c>
      <c r="CE768">
        <v>0.18407960200000001</v>
      </c>
      <c r="CF768">
        <v>0.16417910399999999</v>
      </c>
      <c r="CG768" t="s">
        <v>161</v>
      </c>
      <c r="CH768" t="s">
        <v>2106</v>
      </c>
      <c r="CI768" t="s">
        <v>2104</v>
      </c>
      <c r="CJ768" t="s">
        <v>2101</v>
      </c>
      <c r="CK768" t="s">
        <v>2105</v>
      </c>
      <c r="CL768" t="s">
        <v>2107</v>
      </c>
    </row>
    <row r="769" spans="1:90">
      <c r="A769" s="1">
        <v>43961</v>
      </c>
      <c r="B769" t="s">
        <v>1876</v>
      </c>
      <c r="C769">
        <v>5422</v>
      </c>
      <c r="D769" t="s">
        <v>946</v>
      </c>
      <c r="E769">
        <v>4</v>
      </c>
      <c r="F769" t="s">
        <v>253</v>
      </c>
      <c r="G769" t="s">
        <v>145</v>
      </c>
      <c r="H769">
        <v>38</v>
      </c>
      <c r="I769" t="s">
        <v>228</v>
      </c>
      <c r="J769" t="s">
        <v>218</v>
      </c>
      <c r="K769">
        <v>123</v>
      </c>
      <c r="L769">
        <v>1045970</v>
      </c>
      <c r="M769">
        <v>2374</v>
      </c>
      <c r="N769">
        <v>3</v>
      </c>
      <c r="O769">
        <v>299</v>
      </c>
      <c r="P769">
        <v>682</v>
      </c>
      <c r="Q769">
        <v>735</v>
      </c>
      <c r="R769">
        <v>481</v>
      </c>
      <c r="S769">
        <v>174</v>
      </c>
      <c r="T769">
        <v>1.26369E-3</v>
      </c>
      <c r="U769">
        <v>0.12594776699999999</v>
      </c>
      <c r="V769">
        <v>0.28727885399999997</v>
      </c>
      <c r="W769">
        <v>0.30960404400000002</v>
      </c>
      <c r="X769">
        <v>0.20261162599999999</v>
      </c>
      <c r="Y769">
        <v>7.3294019000000002E-2</v>
      </c>
      <c r="Z769">
        <v>9</v>
      </c>
      <c r="AA769">
        <v>75</v>
      </c>
      <c r="AB769">
        <v>250</v>
      </c>
      <c r="AC769">
        <v>466</v>
      </c>
      <c r="AD769">
        <v>404</v>
      </c>
      <c r="AE769">
        <v>414</v>
      </c>
      <c r="AF769">
        <v>276</v>
      </c>
      <c r="AG769">
        <v>232</v>
      </c>
      <c r="AH769">
        <v>248</v>
      </c>
      <c r="AI769">
        <v>3.7910700000000001E-3</v>
      </c>
      <c r="AJ769">
        <v>3.1592249000000003E-2</v>
      </c>
      <c r="AK769">
        <v>0.105307498</v>
      </c>
      <c r="AL769">
        <v>0.19629317600000001</v>
      </c>
      <c r="AM769">
        <v>0.17017691700000001</v>
      </c>
      <c r="AN769">
        <v>0.17438921700000001</v>
      </c>
      <c r="AO769">
        <v>0.116259478</v>
      </c>
      <c r="AP769">
        <v>9.7725357999999998E-2</v>
      </c>
      <c r="AQ769">
        <v>0.104465038</v>
      </c>
      <c r="AR769">
        <v>5672</v>
      </c>
      <c r="AS769">
        <v>370</v>
      </c>
      <c r="AT769">
        <v>192</v>
      </c>
      <c r="AU769">
        <v>94</v>
      </c>
      <c r="AV769">
        <v>311</v>
      </c>
      <c r="AW769">
        <v>56</v>
      </c>
      <c r="AX769">
        <v>114</v>
      </c>
      <c r="AY769">
        <v>95</v>
      </c>
      <c r="AZ769">
        <v>252</v>
      </c>
      <c r="BA769">
        <v>259</v>
      </c>
      <c r="BB769">
        <v>1255</v>
      </c>
      <c r="BC769">
        <v>1238</v>
      </c>
      <c r="BD769">
        <v>404</v>
      </c>
      <c r="BE769">
        <v>546</v>
      </c>
      <c r="BF769">
        <v>360</v>
      </c>
      <c r="BG769">
        <v>82</v>
      </c>
      <c r="BH769">
        <v>44</v>
      </c>
      <c r="BI769">
        <v>41.7</v>
      </c>
      <c r="BJ769">
        <v>43</v>
      </c>
      <c r="BK769">
        <v>6.5232722000000007E-2</v>
      </c>
      <c r="BL769">
        <v>3.3850494000000002E-2</v>
      </c>
      <c r="BM769">
        <v>1.6572638000000001E-2</v>
      </c>
      <c r="BN769">
        <v>5.4830747999999999E-2</v>
      </c>
      <c r="BO769">
        <v>9.8730610000000007E-3</v>
      </c>
      <c r="BP769">
        <v>2.0098731000000002E-2</v>
      </c>
      <c r="BQ769">
        <v>1.6748941999999999E-2</v>
      </c>
      <c r="BR769">
        <v>4.4428772999999998E-2</v>
      </c>
      <c r="BS769">
        <v>4.5662906000000003E-2</v>
      </c>
      <c r="BT769">
        <v>0.221262341</v>
      </c>
      <c r="BU769">
        <v>0.21826516200000001</v>
      </c>
      <c r="BV769">
        <v>7.1227079999999998E-2</v>
      </c>
      <c r="BW769">
        <v>9.6262341000000001E-2</v>
      </c>
      <c r="BX769">
        <v>6.3469676000000003E-2</v>
      </c>
      <c r="BY769">
        <v>1.4456982E-2</v>
      </c>
      <c r="BZ769">
        <v>7.7574050000000002E-3</v>
      </c>
      <c r="CA769">
        <v>53</v>
      </c>
      <c r="CB769">
        <v>14</v>
      </c>
      <c r="CC769">
        <v>20</v>
      </c>
      <c r="CD769">
        <v>0.162601626</v>
      </c>
      <c r="CE769">
        <v>0.43089430899999998</v>
      </c>
      <c r="CF769">
        <v>0.113821138</v>
      </c>
      <c r="CG769" t="s">
        <v>164</v>
      </c>
      <c r="CH769" t="s">
        <v>2108</v>
      </c>
      <c r="CI769" t="s">
        <v>2104</v>
      </c>
      <c r="CJ769" t="s">
        <v>2101</v>
      </c>
      <c r="CK769" t="s">
        <v>2105</v>
      </c>
      <c r="CL769" t="s">
        <v>2109</v>
      </c>
    </row>
    <row r="770" spans="1:90">
      <c r="A770" s="1">
        <v>43981</v>
      </c>
      <c r="B770" t="s">
        <v>1877</v>
      </c>
      <c r="C770">
        <v>9559</v>
      </c>
      <c r="D770" t="s">
        <v>1081</v>
      </c>
      <c r="E770">
        <v>2</v>
      </c>
      <c r="F770" t="s">
        <v>253</v>
      </c>
      <c r="G770" t="s">
        <v>128</v>
      </c>
      <c r="H770">
        <v>27</v>
      </c>
      <c r="I770" t="s">
        <v>228</v>
      </c>
      <c r="J770" t="s">
        <v>225</v>
      </c>
      <c r="K770">
        <v>102</v>
      </c>
      <c r="L770">
        <v>639376.4706</v>
      </c>
      <c r="M770">
        <v>2394</v>
      </c>
      <c r="N770">
        <v>10</v>
      </c>
      <c r="O770">
        <v>227</v>
      </c>
      <c r="P770">
        <v>422</v>
      </c>
      <c r="Q770">
        <v>930</v>
      </c>
      <c r="R770">
        <v>617</v>
      </c>
      <c r="S770">
        <v>188</v>
      </c>
      <c r="T770">
        <v>4.177109E-3</v>
      </c>
      <c r="U770">
        <v>9.4820383999999994E-2</v>
      </c>
      <c r="V770">
        <v>0.176274018</v>
      </c>
      <c r="W770">
        <v>0.38847117799999997</v>
      </c>
      <c r="X770">
        <v>0.25772765199999997</v>
      </c>
      <c r="Y770">
        <v>7.8529657000000003E-2</v>
      </c>
      <c r="Z770">
        <v>12</v>
      </c>
      <c r="AA770">
        <v>51</v>
      </c>
      <c r="AB770">
        <v>190</v>
      </c>
      <c r="AC770">
        <v>287</v>
      </c>
      <c r="AD770">
        <v>445</v>
      </c>
      <c r="AE770">
        <v>450</v>
      </c>
      <c r="AF770">
        <v>362</v>
      </c>
      <c r="AG770">
        <v>291</v>
      </c>
      <c r="AH770">
        <v>306</v>
      </c>
      <c r="AI770">
        <v>5.0125309999999998E-3</v>
      </c>
      <c r="AJ770">
        <v>2.1303257999999999E-2</v>
      </c>
      <c r="AK770">
        <v>7.9365079000000005E-2</v>
      </c>
      <c r="AL770">
        <v>0.119883041</v>
      </c>
      <c r="AM770">
        <v>0.18588136999999999</v>
      </c>
      <c r="AN770">
        <v>0.18796992500000001</v>
      </c>
      <c r="AO770">
        <v>0.15121136199999999</v>
      </c>
      <c r="AP770">
        <v>0.121553885</v>
      </c>
      <c r="AQ770">
        <v>0.127819549</v>
      </c>
      <c r="AR770">
        <v>5604</v>
      </c>
      <c r="AS770">
        <v>301</v>
      </c>
      <c r="AT770">
        <v>176</v>
      </c>
      <c r="AU770">
        <v>132</v>
      </c>
      <c r="AV770">
        <v>367</v>
      </c>
      <c r="AW770">
        <v>64</v>
      </c>
      <c r="AX770">
        <v>138</v>
      </c>
      <c r="AY770">
        <v>97</v>
      </c>
      <c r="AZ770">
        <v>207</v>
      </c>
      <c r="BA770">
        <v>196</v>
      </c>
      <c r="BB770">
        <v>902</v>
      </c>
      <c r="BC770">
        <v>1239</v>
      </c>
      <c r="BD770">
        <v>398</v>
      </c>
      <c r="BE770">
        <v>659</v>
      </c>
      <c r="BF770">
        <v>514</v>
      </c>
      <c r="BG770">
        <v>144</v>
      </c>
      <c r="BH770">
        <v>70</v>
      </c>
      <c r="BI770">
        <v>44.7</v>
      </c>
      <c r="BJ770">
        <v>47</v>
      </c>
      <c r="BK770">
        <v>5.3711635000000001E-2</v>
      </c>
      <c r="BL770">
        <v>3.1406138E-2</v>
      </c>
      <c r="BM770">
        <v>2.3554604E-2</v>
      </c>
      <c r="BN770">
        <v>6.5488935999999998E-2</v>
      </c>
      <c r="BO770">
        <v>1.1420414E-2</v>
      </c>
      <c r="BP770">
        <v>2.4625267999999999E-2</v>
      </c>
      <c r="BQ770">
        <v>1.7309064999999998E-2</v>
      </c>
      <c r="BR770">
        <v>3.6937901000000002E-2</v>
      </c>
      <c r="BS770">
        <v>3.4975017999999997E-2</v>
      </c>
      <c r="BT770">
        <v>0.16095646</v>
      </c>
      <c r="BU770">
        <v>0.221092077</v>
      </c>
      <c r="BV770">
        <v>7.1020700000000006E-2</v>
      </c>
      <c r="BW770">
        <v>0.11759457500000001</v>
      </c>
      <c r="BX770">
        <v>9.1720200000000002E-2</v>
      </c>
      <c r="BY770">
        <v>2.5695931000000002E-2</v>
      </c>
      <c r="BZ770">
        <v>1.2491077999999999E-2</v>
      </c>
      <c r="CA770">
        <v>58</v>
      </c>
      <c r="CB770">
        <v>21</v>
      </c>
      <c r="CC770">
        <v>3</v>
      </c>
      <c r="CD770">
        <v>2.9411764999999999E-2</v>
      </c>
      <c r="CE770">
        <v>0.56862745100000001</v>
      </c>
      <c r="CF770">
        <v>0.20588235299999999</v>
      </c>
      <c r="CG770" t="s">
        <v>161</v>
      </c>
      <c r="CH770" t="s">
        <v>2106</v>
      </c>
      <c r="CI770" t="s">
        <v>2104</v>
      </c>
      <c r="CJ770" t="s">
        <v>2101</v>
      </c>
      <c r="CK770" t="s">
        <v>2105</v>
      </c>
      <c r="CL770" t="s">
        <v>2107</v>
      </c>
    </row>
    <row r="771" spans="1:90">
      <c r="A771" s="1">
        <v>43975</v>
      </c>
      <c r="B771" t="s">
        <v>1878</v>
      </c>
      <c r="C771">
        <v>2342</v>
      </c>
      <c r="D771" t="s">
        <v>853</v>
      </c>
      <c r="E771">
        <v>1</v>
      </c>
      <c r="F771" t="s">
        <v>255</v>
      </c>
      <c r="G771" t="s">
        <v>62</v>
      </c>
      <c r="H771">
        <v>46</v>
      </c>
      <c r="I771" t="s">
        <v>228</v>
      </c>
      <c r="J771" t="s">
        <v>221</v>
      </c>
      <c r="K771">
        <v>241</v>
      </c>
      <c r="L771">
        <v>414971.21580000001</v>
      </c>
      <c r="M771">
        <v>5963</v>
      </c>
      <c r="N771">
        <v>12</v>
      </c>
      <c r="O771">
        <v>499</v>
      </c>
      <c r="P771">
        <v>1684</v>
      </c>
      <c r="Q771">
        <v>3060</v>
      </c>
      <c r="R771">
        <v>581</v>
      </c>
      <c r="S771">
        <v>127</v>
      </c>
      <c r="T771">
        <v>2.0124100000000001E-3</v>
      </c>
      <c r="U771">
        <v>8.3682709999999993E-2</v>
      </c>
      <c r="V771">
        <v>0.28240818400000001</v>
      </c>
      <c r="W771">
        <v>0.51316451500000004</v>
      </c>
      <c r="X771">
        <v>9.7434176999999997E-2</v>
      </c>
      <c r="Y771">
        <v>2.1298003999999999E-2</v>
      </c>
      <c r="Z771">
        <v>11</v>
      </c>
      <c r="AA771">
        <v>89</v>
      </c>
      <c r="AB771">
        <v>556</v>
      </c>
      <c r="AC771">
        <v>1283</v>
      </c>
      <c r="AD771">
        <v>1785</v>
      </c>
      <c r="AE771">
        <v>1347</v>
      </c>
      <c r="AF771">
        <v>554</v>
      </c>
      <c r="AG771">
        <v>229</v>
      </c>
      <c r="AH771">
        <v>109</v>
      </c>
      <c r="AI771">
        <v>1.8447089999999999E-3</v>
      </c>
      <c r="AJ771">
        <v>1.4925373E-2</v>
      </c>
      <c r="AK771">
        <v>9.3241657000000006E-2</v>
      </c>
      <c r="AL771">
        <v>0.21516015399999999</v>
      </c>
      <c r="AM771">
        <v>0.29934596699999999</v>
      </c>
      <c r="AN771">
        <v>0.22589300700000001</v>
      </c>
      <c r="AO771">
        <v>9.2906254999999993E-2</v>
      </c>
      <c r="AP771">
        <v>3.8403488E-2</v>
      </c>
      <c r="AQ771">
        <v>1.827939E-2</v>
      </c>
      <c r="AR771">
        <v>15288</v>
      </c>
      <c r="AS771">
        <v>1116</v>
      </c>
      <c r="AT771">
        <v>609</v>
      </c>
      <c r="AU771">
        <v>383</v>
      </c>
      <c r="AV771">
        <v>1011</v>
      </c>
      <c r="AW771">
        <v>179</v>
      </c>
      <c r="AX771">
        <v>388</v>
      </c>
      <c r="AY771">
        <v>361</v>
      </c>
      <c r="AZ771">
        <v>881</v>
      </c>
      <c r="BA771">
        <v>882</v>
      </c>
      <c r="BB771">
        <v>3552</v>
      </c>
      <c r="BC771">
        <v>3057</v>
      </c>
      <c r="BD771">
        <v>881</v>
      </c>
      <c r="BE771">
        <v>1098</v>
      </c>
      <c r="BF771">
        <v>651</v>
      </c>
      <c r="BG771">
        <v>159</v>
      </c>
      <c r="BH771">
        <v>80</v>
      </c>
      <c r="BI771">
        <v>37.5</v>
      </c>
      <c r="BJ771">
        <v>38</v>
      </c>
      <c r="BK771">
        <v>7.2998430000000003E-2</v>
      </c>
      <c r="BL771">
        <v>3.9835164999999999E-2</v>
      </c>
      <c r="BM771">
        <v>2.5052329000000002E-2</v>
      </c>
      <c r="BN771">
        <v>6.6130298000000004E-2</v>
      </c>
      <c r="BO771">
        <v>1.170853E-2</v>
      </c>
      <c r="BP771">
        <v>2.5379382999999998E-2</v>
      </c>
      <c r="BQ771">
        <v>2.3613291000000002E-2</v>
      </c>
      <c r="BR771">
        <v>5.7626897000000003E-2</v>
      </c>
      <c r="BS771">
        <v>5.7692307999999998E-2</v>
      </c>
      <c r="BT771">
        <v>0.232339089</v>
      </c>
      <c r="BU771">
        <v>0.19996075399999999</v>
      </c>
      <c r="BV771">
        <v>5.7626897000000003E-2</v>
      </c>
      <c r="BW771">
        <v>7.1821036000000005E-2</v>
      </c>
      <c r="BX771">
        <v>4.2582417999999997E-2</v>
      </c>
      <c r="BY771">
        <v>1.0400314000000001E-2</v>
      </c>
      <c r="BZ771">
        <v>5.2328619999999996E-3</v>
      </c>
      <c r="CA771">
        <v>24</v>
      </c>
      <c r="CB771">
        <v>85</v>
      </c>
      <c r="CC771">
        <v>48</v>
      </c>
      <c r="CD771">
        <v>0.199170124</v>
      </c>
      <c r="CE771">
        <v>9.9585062000000002E-2</v>
      </c>
      <c r="CF771">
        <v>0.35269709500000002</v>
      </c>
      <c r="CG771" t="s">
        <v>158</v>
      </c>
      <c r="CH771" t="s">
        <v>2099</v>
      </c>
      <c r="CI771" t="s">
        <v>2100</v>
      </c>
      <c r="CJ771" t="s">
        <v>2101</v>
      </c>
      <c r="CK771" t="s">
        <v>2102</v>
      </c>
      <c r="CL771" t="s">
        <v>2103</v>
      </c>
    </row>
    <row r="772" spans="1:90">
      <c r="A772" s="1">
        <v>43980</v>
      </c>
      <c r="B772" t="s">
        <v>1879</v>
      </c>
      <c r="C772">
        <v>5422</v>
      </c>
      <c r="D772" t="s">
        <v>691</v>
      </c>
      <c r="E772">
        <v>3</v>
      </c>
      <c r="F772" t="s">
        <v>255</v>
      </c>
      <c r="G772" t="s">
        <v>131</v>
      </c>
      <c r="H772">
        <v>25</v>
      </c>
      <c r="I772" t="s">
        <v>201</v>
      </c>
      <c r="J772" t="s">
        <v>205</v>
      </c>
      <c r="K772">
        <v>130</v>
      </c>
      <c r="L772">
        <v>531445.74620000005</v>
      </c>
      <c r="M772">
        <v>2544</v>
      </c>
      <c r="N772">
        <v>1</v>
      </c>
      <c r="O772">
        <v>164</v>
      </c>
      <c r="P772">
        <v>343</v>
      </c>
      <c r="Q772">
        <v>1330</v>
      </c>
      <c r="R772">
        <v>544</v>
      </c>
      <c r="S772">
        <v>162</v>
      </c>
      <c r="T772">
        <v>3.93082E-4</v>
      </c>
      <c r="U772">
        <v>6.4465409000000001E-2</v>
      </c>
      <c r="V772">
        <v>0.13482704400000001</v>
      </c>
      <c r="W772">
        <v>0.52279874199999998</v>
      </c>
      <c r="X772">
        <v>0.213836478</v>
      </c>
      <c r="Y772">
        <v>6.3679244999999995E-2</v>
      </c>
      <c r="Z772">
        <v>6</v>
      </c>
      <c r="AA772">
        <v>25</v>
      </c>
      <c r="AB772">
        <v>138</v>
      </c>
      <c r="AC772">
        <v>229</v>
      </c>
      <c r="AD772">
        <v>544</v>
      </c>
      <c r="AE772">
        <v>659</v>
      </c>
      <c r="AF772">
        <v>412</v>
      </c>
      <c r="AG772">
        <v>261</v>
      </c>
      <c r="AH772">
        <v>270</v>
      </c>
      <c r="AI772">
        <v>2.3584909999999999E-3</v>
      </c>
      <c r="AJ772">
        <v>9.8270440000000001E-3</v>
      </c>
      <c r="AK772">
        <v>5.4245282999999998E-2</v>
      </c>
      <c r="AL772">
        <v>9.0015723000000006E-2</v>
      </c>
      <c r="AM772">
        <v>0.213836478</v>
      </c>
      <c r="AN772">
        <v>0.259040881</v>
      </c>
      <c r="AO772">
        <v>0.16194968600000001</v>
      </c>
      <c r="AP772">
        <v>0.10259434000000001</v>
      </c>
      <c r="AQ772">
        <v>0.10613207500000001</v>
      </c>
      <c r="AR772">
        <v>6242</v>
      </c>
      <c r="AS772">
        <v>303</v>
      </c>
      <c r="AT772">
        <v>171</v>
      </c>
      <c r="AU772">
        <v>130</v>
      </c>
      <c r="AV772">
        <v>431</v>
      </c>
      <c r="AW772">
        <v>103</v>
      </c>
      <c r="AX772">
        <v>180</v>
      </c>
      <c r="AY772">
        <v>139</v>
      </c>
      <c r="AZ772">
        <v>255</v>
      </c>
      <c r="BA772">
        <v>174</v>
      </c>
      <c r="BB772">
        <v>1001</v>
      </c>
      <c r="BC772">
        <v>1346</v>
      </c>
      <c r="BD772">
        <v>394</v>
      </c>
      <c r="BE772">
        <v>809</v>
      </c>
      <c r="BF772">
        <v>597</v>
      </c>
      <c r="BG772">
        <v>138</v>
      </c>
      <c r="BH772">
        <v>71</v>
      </c>
      <c r="BI772">
        <v>44.7</v>
      </c>
      <c r="BJ772">
        <v>47</v>
      </c>
      <c r="BK772">
        <v>4.8542134000000001E-2</v>
      </c>
      <c r="BL772">
        <v>2.7395065999999999E-2</v>
      </c>
      <c r="BM772">
        <v>2.0826658000000001E-2</v>
      </c>
      <c r="BN772">
        <v>6.9048382000000005E-2</v>
      </c>
      <c r="BO772">
        <v>1.6501121000000001E-2</v>
      </c>
      <c r="BP772">
        <v>2.8836911E-2</v>
      </c>
      <c r="BQ772">
        <v>2.2268504000000001E-2</v>
      </c>
      <c r="BR772">
        <v>4.0852290999999999E-2</v>
      </c>
      <c r="BS772">
        <v>2.7875680999999999E-2</v>
      </c>
      <c r="BT772">
        <v>0.16036526800000001</v>
      </c>
      <c r="BU772">
        <v>0.21563601399999999</v>
      </c>
      <c r="BV772">
        <v>6.3120794999999993E-2</v>
      </c>
      <c r="BW772">
        <v>0.129605896</v>
      </c>
      <c r="BX772">
        <v>9.5642422000000005E-2</v>
      </c>
      <c r="BY772">
        <v>2.2108299000000001E-2</v>
      </c>
      <c r="BZ772">
        <v>1.1374558999999999E-2</v>
      </c>
      <c r="CA772">
        <v>33</v>
      </c>
      <c r="CB772">
        <v>41</v>
      </c>
      <c r="CC772">
        <v>2</v>
      </c>
      <c r="CD772">
        <v>1.5384615000000001E-2</v>
      </c>
      <c r="CE772">
        <v>0.25384615399999999</v>
      </c>
      <c r="CF772">
        <v>0.31538461499999998</v>
      </c>
      <c r="CG772" t="s">
        <v>164</v>
      </c>
      <c r="CH772" t="s">
        <v>2108</v>
      </c>
      <c r="CI772" t="s">
        <v>2104</v>
      </c>
      <c r="CJ772" t="s">
        <v>2101</v>
      </c>
      <c r="CK772" t="s">
        <v>2105</v>
      </c>
      <c r="CL772" t="s">
        <v>2109</v>
      </c>
    </row>
    <row r="773" spans="1:90">
      <c r="A773" s="1">
        <v>43962</v>
      </c>
      <c r="B773" t="s">
        <v>1880</v>
      </c>
      <c r="C773">
        <v>7747</v>
      </c>
      <c r="D773" t="s">
        <v>613</v>
      </c>
      <c r="E773">
        <v>2</v>
      </c>
      <c r="F773" t="s">
        <v>255</v>
      </c>
      <c r="G773" t="s">
        <v>35</v>
      </c>
      <c r="H773">
        <v>18</v>
      </c>
      <c r="I773" t="s">
        <v>201</v>
      </c>
      <c r="J773" t="s">
        <v>210</v>
      </c>
      <c r="K773">
        <v>206</v>
      </c>
      <c r="L773">
        <v>307677.82520000002</v>
      </c>
      <c r="M773">
        <v>2999</v>
      </c>
      <c r="N773">
        <v>2</v>
      </c>
      <c r="O773">
        <v>166</v>
      </c>
      <c r="P773">
        <v>536</v>
      </c>
      <c r="Q773">
        <v>1454</v>
      </c>
      <c r="R773">
        <v>712</v>
      </c>
      <c r="S773">
        <v>129</v>
      </c>
      <c r="T773">
        <v>6.6688900000000005E-4</v>
      </c>
      <c r="U773">
        <v>5.5351784000000001E-2</v>
      </c>
      <c r="V773">
        <v>0.17872624200000001</v>
      </c>
      <c r="W773">
        <v>0.484828276</v>
      </c>
      <c r="X773">
        <v>0.23741247100000001</v>
      </c>
      <c r="Y773">
        <v>4.3014337999999999E-2</v>
      </c>
      <c r="Z773">
        <v>6</v>
      </c>
      <c r="AA773">
        <v>19</v>
      </c>
      <c r="AB773">
        <v>139</v>
      </c>
      <c r="AC773">
        <v>328</v>
      </c>
      <c r="AD773">
        <v>855</v>
      </c>
      <c r="AE773">
        <v>710</v>
      </c>
      <c r="AF773">
        <v>448</v>
      </c>
      <c r="AG773">
        <v>278</v>
      </c>
      <c r="AH773">
        <v>216</v>
      </c>
      <c r="AI773">
        <v>2.0006669999999998E-3</v>
      </c>
      <c r="AJ773">
        <v>6.3354450000000003E-3</v>
      </c>
      <c r="AK773">
        <v>4.6348782999999998E-2</v>
      </c>
      <c r="AL773">
        <v>0.10936978999999999</v>
      </c>
      <c r="AM773">
        <v>0.28509503200000003</v>
      </c>
      <c r="AN773">
        <v>0.23674558200000001</v>
      </c>
      <c r="AO773">
        <v>0.149383128</v>
      </c>
      <c r="AP773">
        <v>9.2697565999999995E-2</v>
      </c>
      <c r="AQ773">
        <v>7.2024008E-2</v>
      </c>
      <c r="AR773">
        <v>6848</v>
      </c>
      <c r="AS773">
        <v>336</v>
      </c>
      <c r="AT773">
        <v>210</v>
      </c>
      <c r="AU773">
        <v>183</v>
      </c>
      <c r="AV773">
        <v>390</v>
      </c>
      <c r="AW773">
        <v>90</v>
      </c>
      <c r="AX773">
        <v>155</v>
      </c>
      <c r="AY773">
        <v>141</v>
      </c>
      <c r="AZ773">
        <v>293</v>
      </c>
      <c r="BA773">
        <v>284</v>
      </c>
      <c r="BB773">
        <v>1148</v>
      </c>
      <c r="BC773">
        <v>1480</v>
      </c>
      <c r="BD773">
        <v>532</v>
      </c>
      <c r="BE773">
        <v>838</v>
      </c>
      <c r="BF773">
        <v>563</v>
      </c>
      <c r="BG773">
        <v>150</v>
      </c>
      <c r="BH773">
        <v>55</v>
      </c>
      <c r="BI773">
        <v>44.1</v>
      </c>
      <c r="BJ773">
        <v>46</v>
      </c>
      <c r="BK773">
        <v>4.9065420999999998E-2</v>
      </c>
      <c r="BL773">
        <v>3.0665887999999999E-2</v>
      </c>
      <c r="BM773">
        <v>2.6723131000000001E-2</v>
      </c>
      <c r="BN773">
        <v>5.6950935000000001E-2</v>
      </c>
      <c r="BO773">
        <v>1.3142523E-2</v>
      </c>
      <c r="BP773">
        <v>2.2634346E-2</v>
      </c>
      <c r="BQ773">
        <v>2.0589953000000001E-2</v>
      </c>
      <c r="BR773">
        <v>4.2786215000000002E-2</v>
      </c>
      <c r="BS773">
        <v>4.1471963000000001E-2</v>
      </c>
      <c r="BT773">
        <v>0.167640187</v>
      </c>
      <c r="BU773">
        <v>0.216121495</v>
      </c>
      <c r="BV773">
        <v>7.7686915999999995E-2</v>
      </c>
      <c r="BW773">
        <v>0.122371495</v>
      </c>
      <c r="BX773">
        <v>8.2213784999999998E-2</v>
      </c>
      <c r="BY773">
        <v>2.1904205999999999E-2</v>
      </c>
      <c r="BZ773">
        <v>8.0315419999999992E-3</v>
      </c>
      <c r="CA773">
        <v>50</v>
      </c>
      <c r="CB773">
        <v>58</v>
      </c>
      <c r="CC773">
        <v>54</v>
      </c>
      <c r="CD773">
        <v>0.26213592200000002</v>
      </c>
      <c r="CE773">
        <v>0.242718447</v>
      </c>
      <c r="CF773">
        <v>0.28155339800000001</v>
      </c>
      <c r="CG773" t="s">
        <v>160</v>
      </c>
      <c r="CH773" t="s">
        <v>2106</v>
      </c>
      <c r="CI773" t="s">
        <v>2100</v>
      </c>
      <c r="CJ773" t="s">
        <v>2101</v>
      </c>
      <c r="CK773" t="s">
        <v>2102</v>
      </c>
      <c r="CL773" t="s">
        <v>2107</v>
      </c>
    </row>
    <row r="774" spans="1:90">
      <c r="A774" s="1">
        <v>43959</v>
      </c>
      <c r="B774" t="s">
        <v>1881</v>
      </c>
      <c r="C774">
        <v>2346</v>
      </c>
      <c r="D774" t="s">
        <v>377</v>
      </c>
      <c r="E774">
        <v>1</v>
      </c>
      <c r="F774" t="s">
        <v>255</v>
      </c>
      <c r="G774" t="s">
        <v>151</v>
      </c>
      <c r="H774">
        <v>42</v>
      </c>
      <c r="I774" t="s">
        <v>201</v>
      </c>
      <c r="J774" t="s">
        <v>204</v>
      </c>
      <c r="K774">
        <v>105</v>
      </c>
      <c r="L774">
        <v>1774377.324</v>
      </c>
      <c r="M774">
        <v>2026</v>
      </c>
      <c r="N774">
        <v>0</v>
      </c>
      <c r="O774">
        <v>130</v>
      </c>
      <c r="P774">
        <v>443</v>
      </c>
      <c r="Q774">
        <v>921</v>
      </c>
      <c r="R774">
        <v>397</v>
      </c>
      <c r="S774">
        <v>135</v>
      </c>
      <c r="T774">
        <v>0</v>
      </c>
      <c r="U774">
        <v>6.4165844E-2</v>
      </c>
      <c r="V774">
        <v>0.218657453</v>
      </c>
      <c r="W774">
        <v>0.45459032599999999</v>
      </c>
      <c r="X774">
        <v>0.195952616</v>
      </c>
      <c r="Y774">
        <v>6.6633761E-2</v>
      </c>
      <c r="Z774">
        <v>10</v>
      </c>
      <c r="AA774">
        <v>24</v>
      </c>
      <c r="AB774">
        <v>117</v>
      </c>
      <c r="AC774">
        <v>300</v>
      </c>
      <c r="AD774">
        <v>490</v>
      </c>
      <c r="AE774">
        <v>418</v>
      </c>
      <c r="AF774">
        <v>240</v>
      </c>
      <c r="AG774">
        <v>198</v>
      </c>
      <c r="AH774">
        <v>229</v>
      </c>
      <c r="AI774">
        <v>4.9358340000000001E-3</v>
      </c>
      <c r="AJ774">
        <v>1.1846002E-2</v>
      </c>
      <c r="AK774">
        <v>5.7749259999999997E-2</v>
      </c>
      <c r="AL774">
        <v>0.148075025</v>
      </c>
      <c r="AM774">
        <v>0.241855874</v>
      </c>
      <c r="AN774">
        <v>0.20631786799999999</v>
      </c>
      <c r="AO774">
        <v>0.11846002</v>
      </c>
      <c r="AP774">
        <v>9.7729516000000002E-2</v>
      </c>
      <c r="AQ774">
        <v>0.11303060199999999</v>
      </c>
      <c r="AR774">
        <v>4888</v>
      </c>
      <c r="AS774">
        <v>298</v>
      </c>
      <c r="AT774">
        <v>183</v>
      </c>
      <c r="AU774">
        <v>94</v>
      </c>
      <c r="AV774">
        <v>316</v>
      </c>
      <c r="AW774">
        <v>71</v>
      </c>
      <c r="AX774">
        <v>126</v>
      </c>
      <c r="AY774">
        <v>101</v>
      </c>
      <c r="AZ774">
        <v>220</v>
      </c>
      <c r="BA774">
        <v>248</v>
      </c>
      <c r="BB774">
        <v>950</v>
      </c>
      <c r="BC774">
        <v>1060</v>
      </c>
      <c r="BD774">
        <v>347</v>
      </c>
      <c r="BE774">
        <v>521</v>
      </c>
      <c r="BF774">
        <v>257</v>
      </c>
      <c r="BG774">
        <v>63</v>
      </c>
      <c r="BH774">
        <v>33</v>
      </c>
      <c r="BI774">
        <v>40.799999999999997</v>
      </c>
      <c r="BJ774">
        <v>42</v>
      </c>
      <c r="BK774">
        <v>6.096563E-2</v>
      </c>
      <c r="BL774">
        <v>3.7438625000000003E-2</v>
      </c>
      <c r="BM774">
        <v>1.9230769000000002E-2</v>
      </c>
      <c r="BN774">
        <v>6.4648118000000004E-2</v>
      </c>
      <c r="BO774">
        <v>1.4525368E-2</v>
      </c>
      <c r="BP774">
        <v>2.5777413999999998E-2</v>
      </c>
      <c r="BQ774">
        <v>2.0662848000000001E-2</v>
      </c>
      <c r="BR774">
        <v>4.5008183E-2</v>
      </c>
      <c r="BS774">
        <v>5.0736497999999998E-2</v>
      </c>
      <c r="BT774">
        <v>0.194353519</v>
      </c>
      <c r="BU774">
        <v>0.21685761000000001</v>
      </c>
      <c r="BV774">
        <v>7.099018E-2</v>
      </c>
      <c r="BW774">
        <v>0.106587561</v>
      </c>
      <c r="BX774">
        <v>5.2577740999999997E-2</v>
      </c>
      <c r="BY774">
        <v>1.2888706999999999E-2</v>
      </c>
      <c r="BZ774">
        <v>6.7512270000000003E-3</v>
      </c>
      <c r="CA774">
        <v>26</v>
      </c>
      <c r="CB774">
        <v>35</v>
      </c>
      <c r="CC774">
        <v>3</v>
      </c>
      <c r="CD774">
        <v>2.8571428999999999E-2</v>
      </c>
      <c r="CE774">
        <v>0.24761904800000001</v>
      </c>
      <c r="CF774">
        <v>0.33333333300000001</v>
      </c>
      <c r="CG774" t="s">
        <v>159</v>
      </c>
      <c r="CH774" t="s">
        <v>2110</v>
      </c>
      <c r="CI774" t="s">
        <v>2111</v>
      </c>
      <c r="CJ774" t="s">
        <v>167</v>
      </c>
      <c r="CK774" t="s">
        <v>2102</v>
      </c>
      <c r="CL774" t="s">
        <v>2112</v>
      </c>
    </row>
    <row r="775" spans="1:90">
      <c r="A775" s="1">
        <v>43963</v>
      </c>
      <c r="B775" s="2" t="s">
        <v>1882</v>
      </c>
      <c r="C775">
        <v>1549</v>
      </c>
      <c r="D775" t="s">
        <v>943</v>
      </c>
      <c r="E775">
        <v>1</v>
      </c>
      <c r="F775" t="s">
        <v>255</v>
      </c>
      <c r="G775" t="s">
        <v>123</v>
      </c>
      <c r="H775">
        <v>43</v>
      </c>
      <c r="I775" t="s">
        <v>228</v>
      </c>
      <c r="J775" t="s">
        <v>219</v>
      </c>
      <c r="K775">
        <v>195</v>
      </c>
      <c r="L775">
        <v>522477.94870000001</v>
      </c>
      <c r="M775">
        <v>2346</v>
      </c>
      <c r="N775">
        <v>10</v>
      </c>
      <c r="O775">
        <v>438</v>
      </c>
      <c r="P775">
        <v>751</v>
      </c>
      <c r="Q775">
        <v>616</v>
      </c>
      <c r="R775">
        <v>407</v>
      </c>
      <c r="S775">
        <v>124</v>
      </c>
      <c r="T775">
        <v>4.2625750000000002E-3</v>
      </c>
      <c r="U775">
        <v>0.18670076699999999</v>
      </c>
      <c r="V775">
        <v>0.32011935200000002</v>
      </c>
      <c r="W775">
        <v>0.26257459500000002</v>
      </c>
      <c r="X775">
        <v>0.173486786</v>
      </c>
      <c r="Y775">
        <v>5.2855924999999998E-2</v>
      </c>
      <c r="Z775">
        <v>24</v>
      </c>
      <c r="AA775">
        <v>77</v>
      </c>
      <c r="AB775">
        <v>371</v>
      </c>
      <c r="AC775">
        <v>523</v>
      </c>
      <c r="AD775">
        <v>408</v>
      </c>
      <c r="AE775">
        <v>327</v>
      </c>
      <c r="AF775">
        <v>233</v>
      </c>
      <c r="AG775">
        <v>181</v>
      </c>
      <c r="AH775">
        <v>202</v>
      </c>
      <c r="AI775">
        <v>1.0230179000000001E-2</v>
      </c>
      <c r="AJ775">
        <v>3.2821823999999999E-2</v>
      </c>
      <c r="AK775">
        <v>0.15814151700000001</v>
      </c>
      <c r="AL775">
        <v>0.22293265100000001</v>
      </c>
      <c r="AM775">
        <v>0.17391304299999999</v>
      </c>
      <c r="AN775">
        <v>0.13938618899999999</v>
      </c>
      <c r="AO775">
        <v>9.9317987999999996E-2</v>
      </c>
      <c r="AP775">
        <v>7.7152600000000002E-2</v>
      </c>
      <c r="AQ775">
        <v>8.6104006999999996E-2</v>
      </c>
      <c r="AR775">
        <v>5362</v>
      </c>
      <c r="AS775">
        <v>303</v>
      </c>
      <c r="AT775">
        <v>163</v>
      </c>
      <c r="AU775">
        <v>104</v>
      </c>
      <c r="AV775">
        <v>288</v>
      </c>
      <c r="AW775">
        <v>53</v>
      </c>
      <c r="AX775">
        <v>131</v>
      </c>
      <c r="AY775">
        <v>136</v>
      </c>
      <c r="AZ775">
        <v>384</v>
      </c>
      <c r="BA775">
        <v>351</v>
      </c>
      <c r="BB775">
        <v>1160</v>
      </c>
      <c r="BC775">
        <v>999</v>
      </c>
      <c r="BD775">
        <v>297</v>
      </c>
      <c r="BE775">
        <v>414</v>
      </c>
      <c r="BF775">
        <v>351</v>
      </c>
      <c r="BG775">
        <v>127</v>
      </c>
      <c r="BH775">
        <v>101</v>
      </c>
      <c r="BI775">
        <v>40.9</v>
      </c>
      <c r="BJ775">
        <v>40</v>
      </c>
      <c r="BK775">
        <v>5.6508765000000002E-2</v>
      </c>
      <c r="BL775">
        <v>3.0399104999999999E-2</v>
      </c>
      <c r="BM775">
        <v>1.9395748000000001E-2</v>
      </c>
      <c r="BN775">
        <v>5.3711302000000002E-2</v>
      </c>
      <c r="BO775">
        <v>9.8843720000000006E-3</v>
      </c>
      <c r="BP775">
        <v>2.4431181999999999E-2</v>
      </c>
      <c r="BQ775">
        <v>2.5363670000000001E-2</v>
      </c>
      <c r="BR775">
        <v>7.1615069000000003E-2</v>
      </c>
      <c r="BS775">
        <v>6.5460648999999996E-2</v>
      </c>
      <c r="BT775">
        <v>0.21633718800000001</v>
      </c>
      <c r="BU775">
        <v>0.18631107799999999</v>
      </c>
      <c r="BV775">
        <v>5.538978E-2</v>
      </c>
      <c r="BW775">
        <v>7.7209996000000003E-2</v>
      </c>
      <c r="BX775">
        <v>6.5460648999999996E-2</v>
      </c>
      <c r="BY775">
        <v>2.3685192000000001E-2</v>
      </c>
      <c r="BZ775">
        <v>1.8836255E-2</v>
      </c>
      <c r="CA775">
        <v>34</v>
      </c>
      <c r="CB775">
        <v>30</v>
      </c>
      <c r="CC775">
        <v>58</v>
      </c>
      <c r="CD775">
        <v>0.297435897</v>
      </c>
      <c r="CE775">
        <v>0.174358974</v>
      </c>
      <c r="CF775">
        <v>0.15384615400000001</v>
      </c>
      <c r="CG775" t="s">
        <v>163</v>
      </c>
      <c r="CH775" t="s">
        <v>2099</v>
      </c>
      <c r="CI775" t="s">
        <v>2104</v>
      </c>
      <c r="CJ775" t="s">
        <v>2101</v>
      </c>
      <c r="CK775" t="s">
        <v>2105</v>
      </c>
      <c r="CL775" t="s">
        <v>2103</v>
      </c>
    </row>
    <row r="776" spans="1:90">
      <c r="A776" s="1">
        <v>43968</v>
      </c>
      <c r="B776" t="s">
        <v>1883</v>
      </c>
      <c r="C776">
        <v>6825</v>
      </c>
      <c r="D776" t="s">
        <v>303</v>
      </c>
      <c r="E776">
        <v>1</v>
      </c>
      <c r="F776" t="s">
        <v>255</v>
      </c>
      <c r="G776" t="s">
        <v>98</v>
      </c>
      <c r="H776">
        <v>39</v>
      </c>
      <c r="I776" t="s">
        <v>201</v>
      </c>
      <c r="J776" t="s">
        <v>171</v>
      </c>
      <c r="K776">
        <v>127</v>
      </c>
      <c r="L776">
        <v>310124.44880000001</v>
      </c>
      <c r="M776">
        <v>3737</v>
      </c>
      <c r="N776">
        <v>6</v>
      </c>
      <c r="O776">
        <v>275</v>
      </c>
      <c r="P776">
        <v>802</v>
      </c>
      <c r="Q776">
        <v>2290</v>
      </c>
      <c r="R776">
        <v>284</v>
      </c>
      <c r="S776">
        <v>80</v>
      </c>
      <c r="T776">
        <v>1.6055659999999999E-3</v>
      </c>
      <c r="U776">
        <v>7.3588440000000005E-2</v>
      </c>
      <c r="V776">
        <v>0.21461064999999999</v>
      </c>
      <c r="W776">
        <v>0.61279100900000005</v>
      </c>
      <c r="X776">
        <v>7.5996788999999995E-2</v>
      </c>
      <c r="Y776">
        <v>2.1407546E-2</v>
      </c>
      <c r="Z776">
        <v>11</v>
      </c>
      <c r="AA776">
        <v>65</v>
      </c>
      <c r="AB776">
        <v>324</v>
      </c>
      <c r="AC776">
        <v>628</v>
      </c>
      <c r="AD776">
        <v>1316</v>
      </c>
      <c r="AE776">
        <v>946</v>
      </c>
      <c r="AF776">
        <v>291</v>
      </c>
      <c r="AG776">
        <v>106</v>
      </c>
      <c r="AH776">
        <v>50</v>
      </c>
      <c r="AI776">
        <v>2.9435379999999999E-3</v>
      </c>
      <c r="AJ776">
        <v>1.7393631E-2</v>
      </c>
      <c r="AK776">
        <v>8.6700561999999995E-2</v>
      </c>
      <c r="AL776">
        <v>0.16804923699999999</v>
      </c>
      <c r="AM776">
        <v>0.35215413400000001</v>
      </c>
      <c r="AN776">
        <v>0.253144233</v>
      </c>
      <c r="AO776">
        <v>7.7869948999999994E-2</v>
      </c>
      <c r="AP776">
        <v>2.8364998999999998E-2</v>
      </c>
      <c r="AQ776">
        <v>1.3379716E-2</v>
      </c>
      <c r="AR776">
        <v>9500</v>
      </c>
      <c r="AS776">
        <v>837</v>
      </c>
      <c r="AT776">
        <v>473</v>
      </c>
      <c r="AU776">
        <v>272</v>
      </c>
      <c r="AV776">
        <v>719</v>
      </c>
      <c r="AW776">
        <v>119</v>
      </c>
      <c r="AX776">
        <v>251</v>
      </c>
      <c r="AY776">
        <v>257</v>
      </c>
      <c r="AZ776">
        <v>596</v>
      </c>
      <c r="BA776">
        <v>683</v>
      </c>
      <c r="BB776">
        <v>2057</v>
      </c>
      <c r="BC776">
        <v>1535</v>
      </c>
      <c r="BD776">
        <v>444</v>
      </c>
      <c r="BE776">
        <v>625</v>
      </c>
      <c r="BF776">
        <v>436</v>
      </c>
      <c r="BG776">
        <v>121</v>
      </c>
      <c r="BH776">
        <v>75</v>
      </c>
      <c r="BI776">
        <v>35.299999999999997</v>
      </c>
      <c r="BJ776">
        <v>33</v>
      </c>
      <c r="BK776">
        <v>8.8105263000000003E-2</v>
      </c>
      <c r="BL776">
        <v>4.9789474E-2</v>
      </c>
      <c r="BM776">
        <v>2.8631579000000001E-2</v>
      </c>
      <c r="BN776">
        <v>7.5684211000000001E-2</v>
      </c>
      <c r="BO776">
        <v>1.2526315999999999E-2</v>
      </c>
      <c r="BP776">
        <v>2.6421053E-2</v>
      </c>
      <c r="BQ776">
        <v>2.7052632E-2</v>
      </c>
      <c r="BR776">
        <v>6.2736842000000001E-2</v>
      </c>
      <c r="BS776">
        <v>7.1894737E-2</v>
      </c>
      <c r="BT776">
        <v>0.216526316</v>
      </c>
      <c r="BU776">
        <v>0.161578947</v>
      </c>
      <c r="BV776">
        <v>4.6736842000000001E-2</v>
      </c>
      <c r="BW776">
        <v>6.5789474000000001E-2</v>
      </c>
      <c r="BX776">
        <v>4.5894736999999998E-2</v>
      </c>
      <c r="BY776">
        <v>1.2736842E-2</v>
      </c>
      <c r="BZ776">
        <v>7.8947370000000006E-3</v>
      </c>
      <c r="CA776">
        <v>1</v>
      </c>
      <c r="CB776">
        <v>58</v>
      </c>
      <c r="CC776">
        <v>7</v>
      </c>
      <c r="CD776">
        <v>5.5118109999999998E-2</v>
      </c>
      <c r="CE776">
        <v>7.8740159999999993E-3</v>
      </c>
      <c r="CF776">
        <v>0.45669291299999998</v>
      </c>
      <c r="CG776" t="s">
        <v>162</v>
      </c>
      <c r="CH776" t="s">
        <v>2113</v>
      </c>
      <c r="CI776" t="s">
        <v>2111</v>
      </c>
      <c r="CJ776" t="s">
        <v>2114</v>
      </c>
      <c r="CK776" t="s">
        <v>2105</v>
      </c>
      <c r="CL776" t="s">
        <v>2112</v>
      </c>
    </row>
    <row r="777" spans="1:90">
      <c r="A777" s="1">
        <v>43965</v>
      </c>
      <c r="B777" t="s">
        <v>1884</v>
      </c>
      <c r="C777">
        <v>9559</v>
      </c>
      <c r="D777" t="s">
        <v>1017</v>
      </c>
      <c r="E777">
        <v>1</v>
      </c>
      <c r="F777" t="s">
        <v>253</v>
      </c>
      <c r="G777" t="s">
        <v>143</v>
      </c>
      <c r="H777">
        <v>49</v>
      </c>
      <c r="I777" t="s">
        <v>228</v>
      </c>
      <c r="J777" t="s">
        <v>214</v>
      </c>
      <c r="K777">
        <v>136</v>
      </c>
      <c r="L777">
        <v>505787.5</v>
      </c>
      <c r="M777">
        <v>3100</v>
      </c>
      <c r="N777">
        <v>2</v>
      </c>
      <c r="O777">
        <v>213</v>
      </c>
      <c r="P777">
        <v>705</v>
      </c>
      <c r="Q777">
        <v>1287</v>
      </c>
      <c r="R777">
        <v>670</v>
      </c>
      <c r="S777">
        <v>223</v>
      </c>
      <c r="T777">
        <v>6.45161E-4</v>
      </c>
      <c r="U777">
        <v>6.8709676999999997E-2</v>
      </c>
      <c r="V777">
        <v>0.22741935499999999</v>
      </c>
      <c r="W777">
        <v>0.41516129000000002</v>
      </c>
      <c r="X777">
        <v>0.216129032</v>
      </c>
      <c r="Y777">
        <v>7.1935483999999994E-2</v>
      </c>
      <c r="Z777">
        <v>6</v>
      </c>
      <c r="AA777">
        <v>36</v>
      </c>
      <c r="AB777">
        <v>212</v>
      </c>
      <c r="AC777">
        <v>569</v>
      </c>
      <c r="AD777">
        <v>672</v>
      </c>
      <c r="AE777">
        <v>620</v>
      </c>
      <c r="AF777">
        <v>407</v>
      </c>
      <c r="AG777">
        <v>305</v>
      </c>
      <c r="AH777">
        <v>273</v>
      </c>
      <c r="AI777">
        <v>1.9354839999999999E-3</v>
      </c>
      <c r="AJ777">
        <v>1.1612903000000001E-2</v>
      </c>
      <c r="AK777">
        <v>6.8387096999999994E-2</v>
      </c>
      <c r="AL777">
        <v>0.18354838700000001</v>
      </c>
      <c r="AM777">
        <v>0.216774194</v>
      </c>
      <c r="AN777">
        <v>0.2</v>
      </c>
      <c r="AO777">
        <v>0.13129032299999999</v>
      </c>
      <c r="AP777">
        <v>9.8387097000000007E-2</v>
      </c>
      <c r="AQ777">
        <v>8.8064515999999995E-2</v>
      </c>
      <c r="AR777">
        <v>8061</v>
      </c>
      <c r="AS777">
        <v>598</v>
      </c>
      <c r="AT777">
        <v>304</v>
      </c>
      <c r="AU777">
        <v>192</v>
      </c>
      <c r="AV777">
        <v>507</v>
      </c>
      <c r="AW777">
        <v>97</v>
      </c>
      <c r="AX777">
        <v>213</v>
      </c>
      <c r="AY777">
        <v>157</v>
      </c>
      <c r="AZ777">
        <v>412</v>
      </c>
      <c r="BA777">
        <v>446</v>
      </c>
      <c r="BB777">
        <v>1885</v>
      </c>
      <c r="BC777">
        <v>1610</v>
      </c>
      <c r="BD777">
        <v>440</v>
      </c>
      <c r="BE777">
        <v>624</v>
      </c>
      <c r="BF777">
        <v>387</v>
      </c>
      <c r="BG777">
        <v>103</v>
      </c>
      <c r="BH777">
        <v>86</v>
      </c>
      <c r="BI777">
        <v>38.5</v>
      </c>
      <c r="BJ777">
        <v>39</v>
      </c>
      <c r="BK777">
        <v>7.4184343999999999E-2</v>
      </c>
      <c r="BL777">
        <v>3.7712442999999998E-2</v>
      </c>
      <c r="BM777">
        <v>2.3818385000000001E-2</v>
      </c>
      <c r="BN777">
        <v>6.2895422000000006E-2</v>
      </c>
      <c r="BO777">
        <v>1.2033245999999999E-2</v>
      </c>
      <c r="BP777">
        <v>2.6423520999999998E-2</v>
      </c>
      <c r="BQ777">
        <v>1.9476492000000001E-2</v>
      </c>
      <c r="BR777">
        <v>5.1110283999999999E-2</v>
      </c>
      <c r="BS777">
        <v>5.5328123E-2</v>
      </c>
      <c r="BT777">
        <v>0.23384195499999999</v>
      </c>
      <c r="BU777">
        <v>0.199727081</v>
      </c>
      <c r="BV777">
        <v>5.4583799000000002E-2</v>
      </c>
      <c r="BW777">
        <v>7.7409750999999999E-2</v>
      </c>
      <c r="BX777">
        <v>4.8008931999999997E-2</v>
      </c>
      <c r="BY777">
        <v>1.2777571E-2</v>
      </c>
      <c r="BZ777">
        <v>1.0668652000000001E-2</v>
      </c>
      <c r="CA777">
        <v>28</v>
      </c>
      <c r="CB777">
        <v>31</v>
      </c>
      <c r="CC777">
        <v>20</v>
      </c>
      <c r="CD777">
        <v>0.147058824</v>
      </c>
      <c r="CE777">
        <v>0.20588235299999999</v>
      </c>
      <c r="CF777">
        <v>0.227941176</v>
      </c>
      <c r="CG777" t="s">
        <v>161</v>
      </c>
      <c r="CH777" t="s">
        <v>2106</v>
      </c>
      <c r="CI777" t="s">
        <v>2104</v>
      </c>
      <c r="CJ777" t="s">
        <v>2101</v>
      </c>
      <c r="CK777" t="s">
        <v>2105</v>
      </c>
      <c r="CL777" t="s">
        <v>2107</v>
      </c>
    </row>
    <row r="778" spans="1:90">
      <c r="A778" s="1">
        <v>43958</v>
      </c>
      <c r="B778" t="s">
        <v>1885</v>
      </c>
      <c r="C778">
        <v>6825</v>
      </c>
      <c r="D778" t="s">
        <v>766</v>
      </c>
      <c r="E778">
        <v>1</v>
      </c>
      <c r="F778" t="s">
        <v>255</v>
      </c>
      <c r="G778" t="s">
        <v>101</v>
      </c>
      <c r="H778">
        <v>49</v>
      </c>
      <c r="I778" t="s">
        <v>228</v>
      </c>
      <c r="J778" t="s">
        <v>219</v>
      </c>
      <c r="K778">
        <v>129</v>
      </c>
      <c r="L778">
        <v>495496.74420000002</v>
      </c>
      <c r="M778">
        <v>2558</v>
      </c>
      <c r="N778">
        <v>6</v>
      </c>
      <c r="O778">
        <v>435</v>
      </c>
      <c r="P778">
        <v>885</v>
      </c>
      <c r="Q778">
        <v>532</v>
      </c>
      <c r="R778">
        <v>489</v>
      </c>
      <c r="S778">
        <v>211</v>
      </c>
      <c r="T778">
        <v>2.3455820000000001E-3</v>
      </c>
      <c r="U778">
        <v>0.17005472999999999</v>
      </c>
      <c r="V778">
        <v>0.34597341700000001</v>
      </c>
      <c r="W778">
        <v>0.20797498</v>
      </c>
      <c r="X778">
        <v>0.19116497299999999</v>
      </c>
      <c r="Y778">
        <v>8.2486317000000003E-2</v>
      </c>
      <c r="Z778">
        <v>22</v>
      </c>
      <c r="AA778">
        <v>114</v>
      </c>
      <c r="AB778">
        <v>398</v>
      </c>
      <c r="AC778">
        <v>593</v>
      </c>
      <c r="AD778">
        <v>361</v>
      </c>
      <c r="AE778">
        <v>308</v>
      </c>
      <c r="AF778">
        <v>287</v>
      </c>
      <c r="AG778">
        <v>195</v>
      </c>
      <c r="AH778">
        <v>280</v>
      </c>
      <c r="AI778">
        <v>8.6004689999999995E-3</v>
      </c>
      <c r="AJ778">
        <v>4.4566067000000001E-2</v>
      </c>
      <c r="AK778">
        <v>0.15559030500000001</v>
      </c>
      <c r="AL778">
        <v>0.231821736</v>
      </c>
      <c r="AM778">
        <v>0.14112588000000001</v>
      </c>
      <c r="AN778">
        <v>0.12040656800000001</v>
      </c>
      <c r="AO778">
        <v>0.112197029</v>
      </c>
      <c r="AP778">
        <v>7.6231431000000002E-2</v>
      </c>
      <c r="AQ778">
        <v>0.10946051599999999</v>
      </c>
      <c r="AR778">
        <v>6145</v>
      </c>
      <c r="AS778">
        <v>357</v>
      </c>
      <c r="AT778">
        <v>188</v>
      </c>
      <c r="AU778">
        <v>124</v>
      </c>
      <c r="AV778">
        <v>354</v>
      </c>
      <c r="AW778">
        <v>93</v>
      </c>
      <c r="AX778">
        <v>259</v>
      </c>
      <c r="AY778">
        <v>189</v>
      </c>
      <c r="AZ778">
        <v>387</v>
      </c>
      <c r="BA778">
        <v>468</v>
      </c>
      <c r="BB778">
        <v>1273</v>
      </c>
      <c r="BC778">
        <v>1058</v>
      </c>
      <c r="BD778">
        <v>350</v>
      </c>
      <c r="BE778">
        <v>477</v>
      </c>
      <c r="BF778">
        <v>359</v>
      </c>
      <c r="BG778">
        <v>116</v>
      </c>
      <c r="BH778">
        <v>93</v>
      </c>
      <c r="BI778">
        <v>39.200000000000003</v>
      </c>
      <c r="BJ778">
        <v>37</v>
      </c>
      <c r="BK778">
        <v>5.8096013000000002E-2</v>
      </c>
      <c r="BL778">
        <v>3.0593979E-2</v>
      </c>
      <c r="BM778">
        <v>2.0179006999999999E-2</v>
      </c>
      <c r="BN778">
        <v>5.7607811000000002E-2</v>
      </c>
      <c r="BO778">
        <v>1.5134254999999999E-2</v>
      </c>
      <c r="BP778">
        <v>4.2148088E-2</v>
      </c>
      <c r="BQ778">
        <v>3.0756713000000001E-2</v>
      </c>
      <c r="BR778">
        <v>6.2978031000000004E-2</v>
      </c>
      <c r="BS778">
        <v>7.6159479000000002E-2</v>
      </c>
      <c r="BT778">
        <v>0.207160293</v>
      </c>
      <c r="BU778">
        <v>0.17217249800000001</v>
      </c>
      <c r="BV778">
        <v>5.6956875999999997E-2</v>
      </c>
      <c r="BW778">
        <v>7.7624084999999995E-2</v>
      </c>
      <c r="BX778">
        <v>5.8421480999999997E-2</v>
      </c>
      <c r="BY778">
        <v>1.8877135999999999E-2</v>
      </c>
      <c r="BZ778">
        <v>1.5134254999999999E-2</v>
      </c>
      <c r="CA778">
        <v>17</v>
      </c>
      <c r="CB778">
        <v>32</v>
      </c>
      <c r="CC778">
        <v>34</v>
      </c>
      <c r="CD778">
        <v>0.263565891</v>
      </c>
      <c r="CE778">
        <v>0.13178294600000001</v>
      </c>
      <c r="CF778">
        <v>0.248062016</v>
      </c>
      <c r="CG778" t="s">
        <v>162</v>
      </c>
      <c r="CH778" t="s">
        <v>2113</v>
      </c>
      <c r="CI778" t="s">
        <v>2111</v>
      </c>
      <c r="CJ778" t="s">
        <v>2114</v>
      </c>
      <c r="CK778" t="s">
        <v>2105</v>
      </c>
      <c r="CL778" t="s">
        <v>2112</v>
      </c>
    </row>
    <row r="779" spans="1:90">
      <c r="A779" s="1">
        <v>43958</v>
      </c>
      <c r="B779" t="s">
        <v>1886</v>
      </c>
      <c r="C779">
        <v>7747</v>
      </c>
      <c r="D779" t="s">
        <v>480</v>
      </c>
      <c r="E779">
        <v>2</v>
      </c>
      <c r="F779" t="s">
        <v>253</v>
      </c>
      <c r="G779" t="s">
        <v>111</v>
      </c>
      <c r="H779">
        <v>40</v>
      </c>
      <c r="I779" t="s">
        <v>201</v>
      </c>
      <c r="J779" t="s">
        <v>198</v>
      </c>
      <c r="K779">
        <v>80</v>
      </c>
      <c r="L779">
        <v>262495.8125</v>
      </c>
      <c r="M779">
        <v>1478</v>
      </c>
      <c r="N779">
        <v>3</v>
      </c>
      <c r="O779">
        <v>69</v>
      </c>
      <c r="P779">
        <v>441</v>
      </c>
      <c r="Q779">
        <v>615</v>
      </c>
      <c r="R779">
        <v>316</v>
      </c>
      <c r="S779">
        <v>34</v>
      </c>
      <c r="T779">
        <v>2.0297700000000002E-3</v>
      </c>
      <c r="U779">
        <v>4.6684708999999998E-2</v>
      </c>
      <c r="V779">
        <v>0.29837618399999999</v>
      </c>
      <c r="W779">
        <v>0.41610284199999997</v>
      </c>
      <c r="X779">
        <v>0.21380243600000001</v>
      </c>
      <c r="Y779">
        <v>2.300406E-2</v>
      </c>
      <c r="Z779">
        <v>2</v>
      </c>
      <c r="AA779">
        <v>25</v>
      </c>
      <c r="AB779">
        <v>59</v>
      </c>
      <c r="AC779">
        <v>303</v>
      </c>
      <c r="AD779">
        <v>378</v>
      </c>
      <c r="AE779">
        <v>315</v>
      </c>
      <c r="AF779">
        <v>202</v>
      </c>
      <c r="AG779">
        <v>127</v>
      </c>
      <c r="AH779">
        <v>67</v>
      </c>
      <c r="AI779">
        <v>1.3531800000000001E-3</v>
      </c>
      <c r="AJ779">
        <v>1.6914749999999999E-2</v>
      </c>
      <c r="AK779">
        <v>3.9918809E-2</v>
      </c>
      <c r="AL779">
        <v>0.20500676600000001</v>
      </c>
      <c r="AM779">
        <v>0.25575101500000003</v>
      </c>
      <c r="AN779">
        <v>0.21312584600000001</v>
      </c>
      <c r="AO779">
        <v>0.136671177</v>
      </c>
      <c r="AP779">
        <v>8.5926928E-2</v>
      </c>
      <c r="AQ779">
        <v>4.5331529000000002E-2</v>
      </c>
      <c r="AR779">
        <v>3666</v>
      </c>
      <c r="AS779">
        <v>227</v>
      </c>
      <c r="AT779">
        <v>128</v>
      </c>
      <c r="AU779">
        <v>83</v>
      </c>
      <c r="AV779">
        <v>250</v>
      </c>
      <c r="AW779">
        <v>41</v>
      </c>
      <c r="AX779">
        <v>100</v>
      </c>
      <c r="AY779">
        <v>82</v>
      </c>
      <c r="AZ779">
        <v>218</v>
      </c>
      <c r="BA779">
        <v>219</v>
      </c>
      <c r="BB779">
        <v>793</v>
      </c>
      <c r="BC779">
        <v>883</v>
      </c>
      <c r="BD779">
        <v>227</v>
      </c>
      <c r="BE779">
        <v>258</v>
      </c>
      <c r="BF779">
        <v>125</v>
      </c>
      <c r="BG779">
        <v>20</v>
      </c>
      <c r="BH779">
        <v>12</v>
      </c>
      <c r="BI779">
        <v>38</v>
      </c>
      <c r="BJ779">
        <v>40</v>
      </c>
      <c r="BK779">
        <v>6.1920349E-2</v>
      </c>
      <c r="BL779">
        <v>3.4915439E-2</v>
      </c>
      <c r="BM779">
        <v>2.2640480000000001E-2</v>
      </c>
      <c r="BN779">
        <v>6.8194217000000001E-2</v>
      </c>
      <c r="BO779">
        <v>1.1183851999999999E-2</v>
      </c>
      <c r="BP779">
        <v>2.7277686999999998E-2</v>
      </c>
      <c r="BQ779">
        <v>2.2367702999999999E-2</v>
      </c>
      <c r="BR779">
        <v>5.9465357000000003E-2</v>
      </c>
      <c r="BS779">
        <v>5.9738133999999998E-2</v>
      </c>
      <c r="BT779">
        <v>0.216312057</v>
      </c>
      <c r="BU779">
        <v>0.24086197500000001</v>
      </c>
      <c r="BV779">
        <v>6.1920349E-2</v>
      </c>
      <c r="BW779">
        <v>7.0376432000000003E-2</v>
      </c>
      <c r="BX779">
        <v>3.4097109E-2</v>
      </c>
      <c r="BY779">
        <v>5.4555369999999999E-3</v>
      </c>
      <c r="BZ779">
        <v>3.273322E-3</v>
      </c>
      <c r="CA779">
        <v>18</v>
      </c>
      <c r="CB779">
        <v>28</v>
      </c>
      <c r="CC779">
        <v>5</v>
      </c>
      <c r="CD779">
        <v>6.25E-2</v>
      </c>
      <c r="CE779">
        <v>0.22500000000000001</v>
      </c>
      <c r="CF779">
        <v>0.35</v>
      </c>
      <c r="CG779" t="s">
        <v>160</v>
      </c>
      <c r="CH779" t="s">
        <v>2106</v>
      </c>
      <c r="CI779" t="s">
        <v>2100</v>
      </c>
      <c r="CJ779" t="s">
        <v>2101</v>
      </c>
      <c r="CK779" t="s">
        <v>2102</v>
      </c>
      <c r="CL779" t="s">
        <v>2107</v>
      </c>
    </row>
    <row r="780" spans="1:90">
      <c r="A780" s="1">
        <v>43969</v>
      </c>
      <c r="B780" t="s">
        <v>1887</v>
      </c>
      <c r="C780">
        <v>1549</v>
      </c>
      <c r="D780" t="s">
        <v>929</v>
      </c>
      <c r="E780">
        <v>1</v>
      </c>
      <c r="F780" t="s">
        <v>253</v>
      </c>
      <c r="G780" t="s">
        <v>149</v>
      </c>
      <c r="H780">
        <v>31</v>
      </c>
      <c r="I780" t="s">
        <v>228</v>
      </c>
      <c r="J780" t="s">
        <v>213</v>
      </c>
      <c r="K780">
        <v>184</v>
      </c>
      <c r="L780">
        <v>1285562.848</v>
      </c>
      <c r="M780">
        <v>3368</v>
      </c>
      <c r="N780">
        <v>2</v>
      </c>
      <c r="O780">
        <v>199</v>
      </c>
      <c r="P780">
        <v>467</v>
      </c>
      <c r="Q780">
        <v>805</v>
      </c>
      <c r="R780">
        <v>850</v>
      </c>
      <c r="S780">
        <v>1045</v>
      </c>
      <c r="T780">
        <v>5.9382399999999996E-4</v>
      </c>
      <c r="U780">
        <v>5.9085511E-2</v>
      </c>
      <c r="V780">
        <v>0.138657957</v>
      </c>
      <c r="W780">
        <v>0.23901425200000001</v>
      </c>
      <c r="X780">
        <v>0.252375297</v>
      </c>
      <c r="Y780">
        <v>0.31027315900000002</v>
      </c>
      <c r="Z780">
        <v>4</v>
      </c>
      <c r="AA780">
        <v>40</v>
      </c>
      <c r="AB780">
        <v>176</v>
      </c>
      <c r="AC780">
        <v>256</v>
      </c>
      <c r="AD780">
        <v>396</v>
      </c>
      <c r="AE780">
        <v>425</v>
      </c>
      <c r="AF780">
        <v>347</v>
      </c>
      <c r="AG780">
        <v>396</v>
      </c>
      <c r="AH780">
        <v>1328</v>
      </c>
      <c r="AI780">
        <v>1.1876479999999999E-3</v>
      </c>
      <c r="AJ780">
        <v>1.1876485000000001E-2</v>
      </c>
      <c r="AK780">
        <v>5.2256532000000001E-2</v>
      </c>
      <c r="AL780">
        <v>7.6009500999999993E-2</v>
      </c>
      <c r="AM780">
        <v>0.11757719699999999</v>
      </c>
      <c r="AN780">
        <v>0.12618764800000001</v>
      </c>
      <c r="AO780">
        <v>0.10302850400000001</v>
      </c>
      <c r="AP780">
        <v>0.11757719699999999</v>
      </c>
      <c r="AQ780">
        <v>0.394299287</v>
      </c>
      <c r="AR780">
        <v>9194</v>
      </c>
      <c r="AS780">
        <v>598</v>
      </c>
      <c r="AT780">
        <v>460</v>
      </c>
      <c r="AU780">
        <v>276</v>
      </c>
      <c r="AV780">
        <v>756</v>
      </c>
      <c r="AW780">
        <v>150</v>
      </c>
      <c r="AX780">
        <v>353</v>
      </c>
      <c r="AY780">
        <v>201</v>
      </c>
      <c r="AZ780">
        <v>252</v>
      </c>
      <c r="BA780">
        <v>241</v>
      </c>
      <c r="BB780">
        <v>1713</v>
      </c>
      <c r="BC780">
        <v>2059</v>
      </c>
      <c r="BD780">
        <v>515</v>
      </c>
      <c r="BE780">
        <v>793</v>
      </c>
      <c r="BF780">
        <v>582</v>
      </c>
      <c r="BG780">
        <v>161</v>
      </c>
      <c r="BH780">
        <v>84</v>
      </c>
      <c r="BI780">
        <v>39.700000000000003</v>
      </c>
      <c r="BJ780">
        <v>42</v>
      </c>
      <c r="BK780">
        <v>6.5042419000000004E-2</v>
      </c>
      <c r="BL780">
        <v>5.0032630000000002E-2</v>
      </c>
      <c r="BM780">
        <v>3.0019578000000002E-2</v>
      </c>
      <c r="BN780">
        <v>8.2227540000000002E-2</v>
      </c>
      <c r="BO780">
        <v>1.6314987999999999E-2</v>
      </c>
      <c r="BP780">
        <v>3.8394604999999998E-2</v>
      </c>
      <c r="BQ780">
        <v>2.1862084E-2</v>
      </c>
      <c r="BR780">
        <v>2.7409179999999998E-2</v>
      </c>
      <c r="BS780">
        <v>2.6212747000000002E-2</v>
      </c>
      <c r="BT780">
        <v>0.18631716300000001</v>
      </c>
      <c r="BU780">
        <v>0.22395040199999999</v>
      </c>
      <c r="BV780">
        <v>5.6014792000000001E-2</v>
      </c>
      <c r="BW780">
        <v>8.6251903000000005E-2</v>
      </c>
      <c r="BX780">
        <v>6.3302153999999999E-2</v>
      </c>
      <c r="BY780">
        <v>1.751142E-2</v>
      </c>
      <c r="BZ780">
        <v>9.1363929999999996E-3</v>
      </c>
      <c r="CA780">
        <v>120</v>
      </c>
      <c r="CB780">
        <v>27</v>
      </c>
      <c r="CC780">
        <v>7</v>
      </c>
      <c r="CD780">
        <v>3.8043477999999999E-2</v>
      </c>
      <c r="CE780">
        <v>0.65217391300000005</v>
      </c>
      <c r="CF780">
        <v>0.14673913</v>
      </c>
      <c r="CG780" t="s">
        <v>163</v>
      </c>
      <c r="CH780" t="s">
        <v>2099</v>
      </c>
      <c r="CI780" t="s">
        <v>2104</v>
      </c>
      <c r="CJ780" t="s">
        <v>2101</v>
      </c>
      <c r="CK780" t="s">
        <v>2105</v>
      </c>
      <c r="CL780" t="s">
        <v>2103</v>
      </c>
    </row>
    <row r="781" spans="1:90">
      <c r="A781" s="1">
        <v>43980</v>
      </c>
      <c r="B781" t="s">
        <v>1888</v>
      </c>
      <c r="C781">
        <v>1765</v>
      </c>
      <c r="D781" t="s">
        <v>435</v>
      </c>
      <c r="E781">
        <v>1</v>
      </c>
      <c r="F781" t="s">
        <v>253</v>
      </c>
      <c r="G781" t="s">
        <v>74</v>
      </c>
      <c r="H781">
        <v>45</v>
      </c>
      <c r="I781" t="s">
        <v>201</v>
      </c>
      <c r="J781" t="s">
        <v>189</v>
      </c>
      <c r="K781">
        <v>175</v>
      </c>
      <c r="L781">
        <v>180897.7543</v>
      </c>
      <c r="M781">
        <v>2553</v>
      </c>
      <c r="N781">
        <v>15</v>
      </c>
      <c r="O781">
        <v>911</v>
      </c>
      <c r="P781">
        <v>1011</v>
      </c>
      <c r="Q781">
        <v>322</v>
      </c>
      <c r="R781">
        <v>195</v>
      </c>
      <c r="S781">
        <v>99</v>
      </c>
      <c r="T781">
        <v>5.8754410000000003E-3</v>
      </c>
      <c r="U781">
        <v>0.35683509600000002</v>
      </c>
      <c r="V781">
        <v>0.39600469999999999</v>
      </c>
      <c r="W781">
        <v>0.12612612600000001</v>
      </c>
      <c r="X781">
        <v>7.6380728999999994E-2</v>
      </c>
      <c r="Y781">
        <v>3.8777908E-2</v>
      </c>
      <c r="Z781">
        <v>97</v>
      </c>
      <c r="AA781">
        <v>253</v>
      </c>
      <c r="AB781">
        <v>599</v>
      </c>
      <c r="AC781">
        <v>828</v>
      </c>
      <c r="AD781">
        <v>284</v>
      </c>
      <c r="AE781">
        <v>182</v>
      </c>
      <c r="AF781">
        <v>110</v>
      </c>
      <c r="AG781">
        <v>104</v>
      </c>
      <c r="AH781">
        <v>96</v>
      </c>
      <c r="AI781">
        <v>3.7994515999999999E-2</v>
      </c>
      <c r="AJ781">
        <v>9.9099098999999996E-2</v>
      </c>
      <c r="AK781">
        <v>0.23462593000000001</v>
      </c>
      <c r="AL781">
        <v>0.324324324</v>
      </c>
      <c r="AM781">
        <v>0.111241676</v>
      </c>
      <c r="AN781">
        <v>7.1288679999999993E-2</v>
      </c>
      <c r="AO781">
        <v>4.3086565E-2</v>
      </c>
      <c r="AP781">
        <v>4.0736388999999998E-2</v>
      </c>
      <c r="AQ781">
        <v>3.7602820000000002E-2</v>
      </c>
      <c r="AR781">
        <v>4940</v>
      </c>
      <c r="AS781">
        <v>213</v>
      </c>
      <c r="AT781">
        <v>103</v>
      </c>
      <c r="AU781">
        <v>52</v>
      </c>
      <c r="AV781">
        <v>160</v>
      </c>
      <c r="AW781">
        <v>33</v>
      </c>
      <c r="AX781">
        <v>77</v>
      </c>
      <c r="AY781">
        <v>158</v>
      </c>
      <c r="AZ781">
        <v>340</v>
      </c>
      <c r="BA781">
        <v>421</v>
      </c>
      <c r="BB781">
        <v>958</v>
      </c>
      <c r="BC781">
        <v>950</v>
      </c>
      <c r="BD781">
        <v>309</v>
      </c>
      <c r="BE781">
        <v>444</v>
      </c>
      <c r="BF781">
        <v>420</v>
      </c>
      <c r="BG781">
        <v>174</v>
      </c>
      <c r="BH781">
        <v>128</v>
      </c>
      <c r="BI781">
        <v>44.8</v>
      </c>
      <c r="BJ781">
        <v>44</v>
      </c>
      <c r="BK781">
        <v>4.3117409000000002E-2</v>
      </c>
      <c r="BL781">
        <v>2.0850202000000002E-2</v>
      </c>
      <c r="BM781">
        <v>1.0526316000000001E-2</v>
      </c>
      <c r="BN781">
        <v>3.2388663999999998E-2</v>
      </c>
      <c r="BO781">
        <v>6.6801619999999999E-3</v>
      </c>
      <c r="BP781">
        <v>1.5587045000000001E-2</v>
      </c>
      <c r="BQ781">
        <v>3.1983805999999997E-2</v>
      </c>
      <c r="BR781">
        <v>6.8825911000000004E-2</v>
      </c>
      <c r="BS781">
        <v>8.5222671999999999E-2</v>
      </c>
      <c r="BT781">
        <v>0.19392712600000001</v>
      </c>
      <c r="BU781">
        <v>0.192307692</v>
      </c>
      <c r="BV781">
        <v>6.2550606999999994E-2</v>
      </c>
      <c r="BW781">
        <v>8.9878543000000005E-2</v>
      </c>
      <c r="BX781">
        <v>8.5020242999999995E-2</v>
      </c>
      <c r="BY781">
        <v>3.5222671999999997E-2</v>
      </c>
      <c r="BZ781">
        <v>2.5910931000000002E-2</v>
      </c>
      <c r="CA781">
        <v>4</v>
      </c>
      <c r="CB781">
        <v>16</v>
      </c>
      <c r="CC781">
        <v>87</v>
      </c>
      <c r="CD781">
        <v>0.49714285699999999</v>
      </c>
      <c r="CE781">
        <v>2.2857143E-2</v>
      </c>
      <c r="CF781">
        <v>9.1428571E-2</v>
      </c>
      <c r="CG781" t="s">
        <v>157</v>
      </c>
      <c r="CH781" t="s">
        <v>2108</v>
      </c>
      <c r="CI781" t="s">
        <v>2100</v>
      </c>
      <c r="CJ781" t="s">
        <v>2101</v>
      </c>
      <c r="CK781" t="s">
        <v>2102</v>
      </c>
      <c r="CL781" t="s">
        <v>2109</v>
      </c>
    </row>
    <row r="782" spans="1:90">
      <c r="A782" s="1">
        <v>43979</v>
      </c>
      <c r="B782" t="s">
        <v>1889</v>
      </c>
      <c r="C782">
        <v>1549</v>
      </c>
      <c r="D782" t="s">
        <v>1030</v>
      </c>
      <c r="E782">
        <v>1</v>
      </c>
      <c r="F782" t="s">
        <v>255</v>
      </c>
      <c r="G782" t="s">
        <v>141</v>
      </c>
      <c r="H782">
        <v>35</v>
      </c>
      <c r="I782" t="s">
        <v>228</v>
      </c>
      <c r="J782" t="s">
        <v>224</v>
      </c>
      <c r="K782">
        <v>186</v>
      </c>
      <c r="L782">
        <v>625672.39780000004</v>
      </c>
      <c r="M782">
        <v>3509</v>
      </c>
      <c r="N782">
        <v>6</v>
      </c>
      <c r="O782">
        <v>170</v>
      </c>
      <c r="P782">
        <v>539</v>
      </c>
      <c r="Q782">
        <v>1191</v>
      </c>
      <c r="R782">
        <v>1098</v>
      </c>
      <c r="S782">
        <v>505</v>
      </c>
      <c r="T782">
        <v>1.709889E-3</v>
      </c>
      <c r="U782">
        <v>4.8446850999999999E-2</v>
      </c>
      <c r="V782">
        <v>0.15360501600000001</v>
      </c>
      <c r="W782">
        <v>0.339412938</v>
      </c>
      <c r="X782">
        <v>0.31290966100000001</v>
      </c>
      <c r="Y782">
        <v>0.14391564500000001</v>
      </c>
      <c r="Z782">
        <v>4</v>
      </c>
      <c r="AA782">
        <v>49</v>
      </c>
      <c r="AB782">
        <v>114</v>
      </c>
      <c r="AC782">
        <v>345</v>
      </c>
      <c r="AD782">
        <v>573</v>
      </c>
      <c r="AE782">
        <v>636</v>
      </c>
      <c r="AF782">
        <v>531</v>
      </c>
      <c r="AG782">
        <v>474</v>
      </c>
      <c r="AH782">
        <v>783</v>
      </c>
      <c r="AI782">
        <v>1.1399260000000001E-3</v>
      </c>
      <c r="AJ782">
        <v>1.3964092000000001E-2</v>
      </c>
      <c r="AK782">
        <v>3.2487887999999999E-2</v>
      </c>
      <c r="AL782">
        <v>9.8318609000000001E-2</v>
      </c>
      <c r="AM782">
        <v>0.16329438600000001</v>
      </c>
      <c r="AN782">
        <v>0.18124821899999999</v>
      </c>
      <c r="AO782">
        <v>0.15132516400000001</v>
      </c>
      <c r="AP782">
        <v>0.13508122</v>
      </c>
      <c r="AQ782">
        <v>0.22314049599999999</v>
      </c>
      <c r="AR782">
        <v>8991</v>
      </c>
      <c r="AS782">
        <v>418</v>
      </c>
      <c r="AT782">
        <v>305</v>
      </c>
      <c r="AU782">
        <v>222</v>
      </c>
      <c r="AV782">
        <v>597</v>
      </c>
      <c r="AW782">
        <v>147</v>
      </c>
      <c r="AX782">
        <v>271</v>
      </c>
      <c r="AY782">
        <v>185</v>
      </c>
      <c r="AZ782">
        <v>381</v>
      </c>
      <c r="BA782">
        <v>318</v>
      </c>
      <c r="BB782">
        <v>1421</v>
      </c>
      <c r="BC782">
        <v>2071</v>
      </c>
      <c r="BD782">
        <v>679</v>
      </c>
      <c r="BE782">
        <v>999</v>
      </c>
      <c r="BF782">
        <v>748</v>
      </c>
      <c r="BG782">
        <v>165</v>
      </c>
      <c r="BH782">
        <v>64</v>
      </c>
      <c r="BI782">
        <v>43.4</v>
      </c>
      <c r="BJ782">
        <v>46</v>
      </c>
      <c r="BK782">
        <v>4.6490934999999997E-2</v>
      </c>
      <c r="BL782">
        <v>3.3922811999999997E-2</v>
      </c>
      <c r="BM782">
        <v>2.4691358E-2</v>
      </c>
      <c r="BN782">
        <v>6.6399733000000002E-2</v>
      </c>
      <c r="BO782">
        <v>1.6349683E-2</v>
      </c>
      <c r="BP782">
        <v>3.0141252E-2</v>
      </c>
      <c r="BQ782">
        <v>2.0576132E-2</v>
      </c>
      <c r="BR782">
        <v>4.2375708999999998E-2</v>
      </c>
      <c r="BS782">
        <v>3.5368702000000002E-2</v>
      </c>
      <c r="BT782">
        <v>0.158046936</v>
      </c>
      <c r="BU782">
        <v>0.230341453</v>
      </c>
      <c r="BV782">
        <v>7.5519963999999995E-2</v>
      </c>
      <c r="BW782">
        <v>0.111111111</v>
      </c>
      <c r="BX782">
        <v>8.3194304999999996E-2</v>
      </c>
      <c r="BY782">
        <v>1.8351685E-2</v>
      </c>
      <c r="BZ782">
        <v>7.1182290000000002E-3</v>
      </c>
      <c r="CA782">
        <v>95</v>
      </c>
      <c r="CB782">
        <v>53</v>
      </c>
      <c r="CC782">
        <v>6</v>
      </c>
      <c r="CD782">
        <v>3.2258065000000002E-2</v>
      </c>
      <c r="CE782">
        <v>0.51075268799999995</v>
      </c>
      <c r="CF782">
        <v>0.28494623699999999</v>
      </c>
      <c r="CG782" t="s">
        <v>163</v>
      </c>
      <c r="CH782" t="s">
        <v>2099</v>
      </c>
      <c r="CI782" t="s">
        <v>2104</v>
      </c>
      <c r="CJ782" t="s">
        <v>2101</v>
      </c>
      <c r="CK782" t="s">
        <v>2105</v>
      </c>
      <c r="CL782" t="s">
        <v>2103</v>
      </c>
    </row>
    <row r="783" spans="1:90">
      <c r="A783" s="1">
        <v>43959</v>
      </c>
      <c r="B783" t="s">
        <v>1890</v>
      </c>
      <c r="C783">
        <v>5422</v>
      </c>
      <c r="D783" t="s">
        <v>1061</v>
      </c>
      <c r="E783">
        <v>3</v>
      </c>
      <c r="F783" t="s">
        <v>255</v>
      </c>
      <c r="G783" t="s">
        <v>143</v>
      </c>
      <c r="H783">
        <v>39</v>
      </c>
      <c r="I783" t="s">
        <v>228</v>
      </c>
      <c r="J783" t="s">
        <v>214</v>
      </c>
      <c r="K783">
        <v>136</v>
      </c>
      <c r="L783">
        <v>505787.5</v>
      </c>
      <c r="M783">
        <v>3100</v>
      </c>
      <c r="N783">
        <v>2</v>
      </c>
      <c r="O783">
        <v>213</v>
      </c>
      <c r="P783">
        <v>705</v>
      </c>
      <c r="Q783">
        <v>1287</v>
      </c>
      <c r="R783">
        <v>670</v>
      </c>
      <c r="S783">
        <v>223</v>
      </c>
      <c r="T783">
        <v>6.45161E-4</v>
      </c>
      <c r="U783">
        <v>6.8709676999999997E-2</v>
      </c>
      <c r="V783">
        <v>0.22741935499999999</v>
      </c>
      <c r="W783">
        <v>0.41516129000000002</v>
      </c>
      <c r="X783">
        <v>0.216129032</v>
      </c>
      <c r="Y783">
        <v>7.1935483999999994E-2</v>
      </c>
      <c r="Z783">
        <v>6</v>
      </c>
      <c r="AA783">
        <v>36</v>
      </c>
      <c r="AB783">
        <v>212</v>
      </c>
      <c r="AC783">
        <v>569</v>
      </c>
      <c r="AD783">
        <v>672</v>
      </c>
      <c r="AE783">
        <v>620</v>
      </c>
      <c r="AF783">
        <v>407</v>
      </c>
      <c r="AG783">
        <v>305</v>
      </c>
      <c r="AH783">
        <v>273</v>
      </c>
      <c r="AI783">
        <v>1.9354839999999999E-3</v>
      </c>
      <c r="AJ783">
        <v>1.1612903000000001E-2</v>
      </c>
      <c r="AK783">
        <v>6.8387096999999994E-2</v>
      </c>
      <c r="AL783">
        <v>0.18354838700000001</v>
      </c>
      <c r="AM783">
        <v>0.216774194</v>
      </c>
      <c r="AN783">
        <v>0.2</v>
      </c>
      <c r="AO783">
        <v>0.13129032299999999</v>
      </c>
      <c r="AP783">
        <v>9.8387097000000007E-2</v>
      </c>
      <c r="AQ783">
        <v>8.8064515999999995E-2</v>
      </c>
      <c r="AR783">
        <v>8061</v>
      </c>
      <c r="AS783">
        <v>598</v>
      </c>
      <c r="AT783">
        <v>304</v>
      </c>
      <c r="AU783">
        <v>192</v>
      </c>
      <c r="AV783">
        <v>507</v>
      </c>
      <c r="AW783">
        <v>97</v>
      </c>
      <c r="AX783">
        <v>213</v>
      </c>
      <c r="AY783">
        <v>157</v>
      </c>
      <c r="AZ783">
        <v>412</v>
      </c>
      <c r="BA783">
        <v>446</v>
      </c>
      <c r="BB783">
        <v>1885</v>
      </c>
      <c r="BC783">
        <v>1610</v>
      </c>
      <c r="BD783">
        <v>440</v>
      </c>
      <c r="BE783">
        <v>624</v>
      </c>
      <c r="BF783">
        <v>387</v>
      </c>
      <c r="BG783">
        <v>103</v>
      </c>
      <c r="BH783">
        <v>86</v>
      </c>
      <c r="BI783">
        <v>38.5</v>
      </c>
      <c r="BJ783">
        <v>39</v>
      </c>
      <c r="BK783">
        <v>7.4184343999999999E-2</v>
      </c>
      <c r="BL783">
        <v>3.7712442999999998E-2</v>
      </c>
      <c r="BM783">
        <v>2.3818385000000001E-2</v>
      </c>
      <c r="BN783">
        <v>6.2895422000000006E-2</v>
      </c>
      <c r="BO783">
        <v>1.2033245999999999E-2</v>
      </c>
      <c r="BP783">
        <v>2.6423520999999998E-2</v>
      </c>
      <c r="BQ783">
        <v>1.9476492000000001E-2</v>
      </c>
      <c r="BR783">
        <v>5.1110283999999999E-2</v>
      </c>
      <c r="BS783">
        <v>5.5328123E-2</v>
      </c>
      <c r="BT783">
        <v>0.23384195499999999</v>
      </c>
      <c r="BU783">
        <v>0.199727081</v>
      </c>
      <c r="BV783">
        <v>5.4583799000000002E-2</v>
      </c>
      <c r="BW783">
        <v>7.7409750999999999E-2</v>
      </c>
      <c r="BX783">
        <v>4.8008931999999997E-2</v>
      </c>
      <c r="BY783">
        <v>1.2777571E-2</v>
      </c>
      <c r="BZ783">
        <v>1.0668652000000001E-2</v>
      </c>
      <c r="CA783">
        <v>28</v>
      </c>
      <c r="CB783">
        <v>31</v>
      </c>
      <c r="CC783">
        <v>20</v>
      </c>
      <c r="CD783">
        <v>0.147058824</v>
      </c>
      <c r="CE783">
        <v>0.20588235299999999</v>
      </c>
      <c r="CF783">
        <v>0.227941176</v>
      </c>
      <c r="CG783" t="s">
        <v>164</v>
      </c>
      <c r="CH783" t="s">
        <v>2108</v>
      </c>
      <c r="CI783" t="s">
        <v>2104</v>
      </c>
      <c r="CJ783" t="s">
        <v>2101</v>
      </c>
      <c r="CK783" t="s">
        <v>2105</v>
      </c>
      <c r="CL783" t="s">
        <v>2109</v>
      </c>
    </row>
    <row r="784" spans="1:90">
      <c r="A784" s="1">
        <v>43959</v>
      </c>
      <c r="B784" t="s">
        <v>1891</v>
      </c>
      <c r="C784">
        <v>5422</v>
      </c>
      <c r="D784" t="s">
        <v>1080</v>
      </c>
      <c r="E784">
        <v>1</v>
      </c>
      <c r="F784" t="s">
        <v>255</v>
      </c>
      <c r="G784" t="s">
        <v>149</v>
      </c>
      <c r="H784">
        <v>39</v>
      </c>
      <c r="I784" t="s">
        <v>228</v>
      </c>
      <c r="J784" t="s">
        <v>213</v>
      </c>
      <c r="K784">
        <v>184</v>
      </c>
      <c r="L784">
        <v>1285562.848</v>
      </c>
      <c r="M784">
        <v>3368</v>
      </c>
      <c r="N784">
        <v>2</v>
      </c>
      <c r="O784">
        <v>199</v>
      </c>
      <c r="P784">
        <v>467</v>
      </c>
      <c r="Q784">
        <v>805</v>
      </c>
      <c r="R784">
        <v>850</v>
      </c>
      <c r="S784">
        <v>1045</v>
      </c>
      <c r="T784">
        <v>5.9382399999999996E-4</v>
      </c>
      <c r="U784">
        <v>5.9085511E-2</v>
      </c>
      <c r="V784">
        <v>0.138657957</v>
      </c>
      <c r="W784">
        <v>0.23901425200000001</v>
      </c>
      <c r="X784">
        <v>0.252375297</v>
      </c>
      <c r="Y784">
        <v>0.31027315900000002</v>
      </c>
      <c r="Z784">
        <v>4</v>
      </c>
      <c r="AA784">
        <v>40</v>
      </c>
      <c r="AB784">
        <v>176</v>
      </c>
      <c r="AC784">
        <v>256</v>
      </c>
      <c r="AD784">
        <v>396</v>
      </c>
      <c r="AE784">
        <v>425</v>
      </c>
      <c r="AF784">
        <v>347</v>
      </c>
      <c r="AG784">
        <v>396</v>
      </c>
      <c r="AH784">
        <v>1328</v>
      </c>
      <c r="AI784">
        <v>1.1876479999999999E-3</v>
      </c>
      <c r="AJ784">
        <v>1.1876485000000001E-2</v>
      </c>
      <c r="AK784">
        <v>5.2256532000000001E-2</v>
      </c>
      <c r="AL784">
        <v>7.6009500999999993E-2</v>
      </c>
      <c r="AM784">
        <v>0.11757719699999999</v>
      </c>
      <c r="AN784">
        <v>0.12618764800000001</v>
      </c>
      <c r="AO784">
        <v>0.10302850400000001</v>
      </c>
      <c r="AP784">
        <v>0.11757719699999999</v>
      </c>
      <c r="AQ784">
        <v>0.394299287</v>
      </c>
      <c r="AR784">
        <v>9194</v>
      </c>
      <c r="AS784">
        <v>598</v>
      </c>
      <c r="AT784">
        <v>460</v>
      </c>
      <c r="AU784">
        <v>276</v>
      </c>
      <c r="AV784">
        <v>756</v>
      </c>
      <c r="AW784">
        <v>150</v>
      </c>
      <c r="AX784">
        <v>353</v>
      </c>
      <c r="AY784">
        <v>201</v>
      </c>
      <c r="AZ784">
        <v>252</v>
      </c>
      <c r="BA784">
        <v>241</v>
      </c>
      <c r="BB784">
        <v>1713</v>
      </c>
      <c r="BC784">
        <v>2059</v>
      </c>
      <c r="BD784">
        <v>515</v>
      </c>
      <c r="BE784">
        <v>793</v>
      </c>
      <c r="BF784">
        <v>582</v>
      </c>
      <c r="BG784">
        <v>161</v>
      </c>
      <c r="BH784">
        <v>84</v>
      </c>
      <c r="BI784">
        <v>39.700000000000003</v>
      </c>
      <c r="BJ784">
        <v>42</v>
      </c>
      <c r="BK784">
        <v>6.5042419000000004E-2</v>
      </c>
      <c r="BL784">
        <v>5.0032630000000002E-2</v>
      </c>
      <c r="BM784">
        <v>3.0019578000000002E-2</v>
      </c>
      <c r="BN784">
        <v>8.2227540000000002E-2</v>
      </c>
      <c r="BO784">
        <v>1.6314987999999999E-2</v>
      </c>
      <c r="BP784">
        <v>3.8394604999999998E-2</v>
      </c>
      <c r="BQ784">
        <v>2.1862084E-2</v>
      </c>
      <c r="BR784">
        <v>2.7409179999999998E-2</v>
      </c>
      <c r="BS784">
        <v>2.6212747000000002E-2</v>
      </c>
      <c r="BT784">
        <v>0.18631716300000001</v>
      </c>
      <c r="BU784">
        <v>0.22395040199999999</v>
      </c>
      <c r="BV784">
        <v>5.6014792000000001E-2</v>
      </c>
      <c r="BW784">
        <v>8.6251903000000005E-2</v>
      </c>
      <c r="BX784">
        <v>6.3302153999999999E-2</v>
      </c>
      <c r="BY784">
        <v>1.751142E-2</v>
      </c>
      <c r="BZ784">
        <v>9.1363929999999996E-3</v>
      </c>
      <c r="CA784">
        <v>120</v>
      </c>
      <c r="CB784">
        <v>27</v>
      </c>
      <c r="CC784">
        <v>7</v>
      </c>
      <c r="CD784">
        <v>3.8043477999999999E-2</v>
      </c>
      <c r="CE784">
        <v>0.65217391300000005</v>
      </c>
      <c r="CF784">
        <v>0.14673913</v>
      </c>
      <c r="CG784" t="s">
        <v>164</v>
      </c>
      <c r="CH784" t="s">
        <v>2108</v>
      </c>
      <c r="CI784" t="s">
        <v>2104</v>
      </c>
      <c r="CJ784" t="s">
        <v>2101</v>
      </c>
      <c r="CK784" t="s">
        <v>2105</v>
      </c>
      <c r="CL784" t="s">
        <v>2109</v>
      </c>
    </row>
    <row r="785" spans="1:90">
      <c r="A785" s="1">
        <v>43972</v>
      </c>
      <c r="B785" t="s">
        <v>1892</v>
      </c>
      <c r="C785">
        <v>1765</v>
      </c>
      <c r="D785" t="s">
        <v>502</v>
      </c>
      <c r="E785">
        <v>1</v>
      </c>
      <c r="F785" t="s">
        <v>255</v>
      </c>
      <c r="G785" t="s">
        <v>108</v>
      </c>
      <c r="H785">
        <v>27</v>
      </c>
      <c r="I785" t="s">
        <v>201</v>
      </c>
      <c r="J785" t="s">
        <v>198</v>
      </c>
      <c r="K785">
        <v>199</v>
      </c>
      <c r="L785">
        <v>270760.17090000003</v>
      </c>
      <c r="M785">
        <v>4339</v>
      </c>
      <c r="N785">
        <v>5</v>
      </c>
      <c r="O785">
        <v>448</v>
      </c>
      <c r="P785">
        <v>1282</v>
      </c>
      <c r="Q785">
        <v>1948</v>
      </c>
      <c r="R785">
        <v>586</v>
      </c>
      <c r="S785">
        <v>70</v>
      </c>
      <c r="T785">
        <v>1.1523390000000001E-3</v>
      </c>
      <c r="U785">
        <v>0.103249597</v>
      </c>
      <c r="V785">
        <v>0.29545978299999998</v>
      </c>
      <c r="W785">
        <v>0.44895137099999999</v>
      </c>
      <c r="X785">
        <v>0.13505416000000001</v>
      </c>
      <c r="Y785">
        <v>1.6132748999999998E-2</v>
      </c>
      <c r="Z785">
        <v>12</v>
      </c>
      <c r="AA785">
        <v>65</v>
      </c>
      <c r="AB785">
        <v>421</v>
      </c>
      <c r="AC785">
        <v>1007</v>
      </c>
      <c r="AD785">
        <v>1105</v>
      </c>
      <c r="AE785">
        <v>932</v>
      </c>
      <c r="AF785">
        <v>418</v>
      </c>
      <c r="AG785">
        <v>247</v>
      </c>
      <c r="AH785">
        <v>132</v>
      </c>
      <c r="AI785">
        <v>2.765614E-3</v>
      </c>
      <c r="AJ785">
        <v>1.498041E-2</v>
      </c>
      <c r="AK785">
        <v>9.7026965000000007E-2</v>
      </c>
      <c r="AL785">
        <v>0.232081125</v>
      </c>
      <c r="AM785">
        <v>0.25466697399999999</v>
      </c>
      <c r="AN785">
        <v>0.214796036</v>
      </c>
      <c r="AO785">
        <v>9.6335561E-2</v>
      </c>
      <c r="AP785">
        <v>5.6925559000000001E-2</v>
      </c>
      <c r="AQ785">
        <v>3.0421756000000001E-2</v>
      </c>
      <c r="AR785">
        <v>10295</v>
      </c>
      <c r="AS785">
        <v>644</v>
      </c>
      <c r="AT785">
        <v>383</v>
      </c>
      <c r="AU785">
        <v>204</v>
      </c>
      <c r="AV785">
        <v>599</v>
      </c>
      <c r="AW785">
        <v>165</v>
      </c>
      <c r="AX785">
        <v>285</v>
      </c>
      <c r="AY785">
        <v>234</v>
      </c>
      <c r="AZ785">
        <v>606</v>
      </c>
      <c r="BA785">
        <v>685</v>
      </c>
      <c r="BB785">
        <v>2225</v>
      </c>
      <c r="BC785">
        <v>2171</v>
      </c>
      <c r="BD785">
        <v>601</v>
      </c>
      <c r="BE785">
        <v>744</v>
      </c>
      <c r="BF785">
        <v>534</v>
      </c>
      <c r="BG785">
        <v>146</v>
      </c>
      <c r="BH785">
        <v>69</v>
      </c>
      <c r="BI785">
        <v>38.9</v>
      </c>
      <c r="BJ785">
        <v>39</v>
      </c>
      <c r="BK785">
        <v>6.2554637999999996E-2</v>
      </c>
      <c r="BL785">
        <v>3.7202525E-2</v>
      </c>
      <c r="BM785">
        <v>1.9815444000000002E-2</v>
      </c>
      <c r="BN785">
        <v>5.8183583999999997E-2</v>
      </c>
      <c r="BO785">
        <v>1.6027197999999999E-2</v>
      </c>
      <c r="BP785">
        <v>2.7683341E-2</v>
      </c>
      <c r="BQ785">
        <v>2.272948E-2</v>
      </c>
      <c r="BR785">
        <v>5.8863525999999999E-2</v>
      </c>
      <c r="BS785">
        <v>6.6537154000000001E-2</v>
      </c>
      <c r="BT785">
        <v>0.216124332</v>
      </c>
      <c r="BU785">
        <v>0.210879068</v>
      </c>
      <c r="BV785">
        <v>5.8377853E-2</v>
      </c>
      <c r="BW785">
        <v>7.2268091000000007E-2</v>
      </c>
      <c r="BX785">
        <v>5.186984E-2</v>
      </c>
      <c r="BY785">
        <v>1.4181642E-2</v>
      </c>
      <c r="BZ785">
        <v>6.7022829999999999E-3</v>
      </c>
      <c r="CA785">
        <v>21</v>
      </c>
      <c r="CB785">
        <v>51</v>
      </c>
      <c r="CC785">
        <v>21</v>
      </c>
      <c r="CD785">
        <v>0.10552763800000001</v>
      </c>
      <c r="CE785">
        <v>0.10552763800000001</v>
      </c>
      <c r="CF785">
        <v>0.25628140700000002</v>
      </c>
      <c r="CG785" t="s">
        <v>157</v>
      </c>
      <c r="CH785" t="s">
        <v>2108</v>
      </c>
      <c r="CI785" t="s">
        <v>2100</v>
      </c>
      <c r="CJ785" t="s">
        <v>2101</v>
      </c>
      <c r="CK785" t="s">
        <v>2102</v>
      </c>
      <c r="CL785" t="s">
        <v>2109</v>
      </c>
    </row>
    <row r="786" spans="1:90">
      <c r="A786" s="1">
        <v>43980</v>
      </c>
      <c r="B786" t="s">
        <v>1893</v>
      </c>
      <c r="C786">
        <v>5422</v>
      </c>
      <c r="D786" t="s">
        <v>948</v>
      </c>
      <c r="E786">
        <v>3</v>
      </c>
      <c r="F786" t="s">
        <v>253</v>
      </c>
      <c r="G786" t="s">
        <v>149</v>
      </c>
      <c r="H786">
        <v>44</v>
      </c>
      <c r="I786" t="s">
        <v>228</v>
      </c>
      <c r="J786" t="s">
        <v>213</v>
      </c>
      <c r="K786">
        <v>184</v>
      </c>
      <c r="L786">
        <v>1285562.848</v>
      </c>
      <c r="M786">
        <v>3368</v>
      </c>
      <c r="N786">
        <v>2</v>
      </c>
      <c r="O786">
        <v>199</v>
      </c>
      <c r="P786">
        <v>467</v>
      </c>
      <c r="Q786">
        <v>805</v>
      </c>
      <c r="R786">
        <v>850</v>
      </c>
      <c r="S786">
        <v>1045</v>
      </c>
      <c r="T786">
        <v>5.9382399999999996E-4</v>
      </c>
      <c r="U786">
        <v>5.9085511E-2</v>
      </c>
      <c r="V786">
        <v>0.138657957</v>
      </c>
      <c r="W786">
        <v>0.23901425200000001</v>
      </c>
      <c r="X786">
        <v>0.252375297</v>
      </c>
      <c r="Y786">
        <v>0.31027315900000002</v>
      </c>
      <c r="Z786">
        <v>4</v>
      </c>
      <c r="AA786">
        <v>40</v>
      </c>
      <c r="AB786">
        <v>176</v>
      </c>
      <c r="AC786">
        <v>256</v>
      </c>
      <c r="AD786">
        <v>396</v>
      </c>
      <c r="AE786">
        <v>425</v>
      </c>
      <c r="AF786">
        <v>347</v>
      </c>
      <c r="AG786">
        <v>396</v>
      </c>
      <c r="AH786">
        <v>1328</v>
      </c>
      <c r="AI786">
        <v>1.1876479999999999E-3</v>
      </c>
      <c r="AJ786">
        <v>1.1876485000000001E-2</v>
      </c>
      <c r="AK786">
        <v>5.2256532000000001E-2</v>
      </c>
      <c r="AL786">
        <v>7.6009500999999993E-2</v>
      </c>
      <c r="AM786">
        <v>0.11757719699999999</v>
      </c>
      <c r="AN786">
        <v>0.12618764800000001</v>
      </c>
      <c r="AO786">
        <v>0.10302850400000001</v>
      </c>
      <c r="AP786">
        <v>0.11757719699999999</v>
      </c>
      <c r="AQ786">
        <v>0.394299287</v>
      </c>
      <c r="AR786">
        <v>9194</v>
      </c>
      <c r="AS786">
        <v>598</v>
      </c>
      <c r="AT786">
        <v>460</v>
      </c>
      <c r="AU786">
        <v>276</v>
      </c>
      <c r="AV786">
        <v>756</v>
      </c>
      <c r="AW786">
        <v>150</v>
      </c>
      <c r="AX786">
        <v>353</v>
      </c>
      <c r="AY786">
        <v>201</v>
      </c>
      <c r="AZ786">
        <v>252</v>
      </c>
      <c r="BA786">
        <v>241</v>
      </c>
      <c r="BB786">
        <v>1713</v>
      </c>
      <c r="BC786">
        <v>2059</v>
      </c>
      <c r="BD786">
        <v>515</v>
      </c>
      <c r="BE786">
        <v>793</v>
      </c>
      <c r="BF786">
        <v>582</v>
      </c>
      <c r="BG786">
        <v>161</v>
      </c>
      <c r="BH786">
        <v>84</v>
      </c>
      <c r="BI786">
        <v>39.700000000000003</v>
      </c>
      <c r="BJ786">
        <v>42</v>
      </c>
      <c r="BK786">
        <v>6.5042419000000004E-2</v>
      </c>
      <c r="BL786">
        <v>5.0032630000000002E-2</v>
      </c>
      <c r="BM786">
        <v>3.0019578000000002E-2</v>
      </c>
      <c r="BN786">
        <v>8.2227540000000002E-2</v>
      </c>
      <c r="BO786">
        <v>1.6314987999999999E-2</v>
      </c>
      <c r="BP786">
        <v>3.8394604999999998E-2</v>
      </c>
      <c r="BQ786">
        <v>2.1862084E-2</v>
      </c>
      <c r="BR786">
        <v>2.7409179999999998E-2</v>
      </c>
      <c r="BS786">
        <v>2.6212747000000002E-2</v>
      </c>
      <c r="BT786">
        <v>0.18631716300000001</v>
      </c>
      <c r="BU786">
        <v>0.22395040199999999</v>
      </c>
      <c r="BV786">
        <v>5.6014792000000001E-2</v>
      </c>
      <c r="BW786">
        <v>8.6251903000000005E-2</v>
      </c>
      <c r="BX786">
        <v>6.3302153999999999E-2</v>
      </c>
      <c r="BY786">
        <v>1.751142E-2</v>
      </c>
      <c r="BZ786">
        <v>9.1363929999999996E-3</v>
      </c>
      <c r="CA786">
        <v>120</v>
      </c>
      <c r="CB786">
        <v>27</v>
      </c>
      <c r="CC786">
        <v>7</v>
      </c>
      <c r="CD786">
        <v>3.8043477999999999E-2</v>
      </c>
      <c r="CE786">
        <v>0.65217391300000005</v>
      </c>
      <c r="CF786">
        <v>0.14673913</v>
      </c>
      <c r="CG786" t="s">
        <v>164</v>
      </c>
      <c r="CH786" t="s">
        <v>2108</v>
      </c>
      <c r="CI786" t="s">
        <v>2104</v>
      </c>
      <c r="CJ786" t="s">
        <v>2101</v>
      </c>
      <c r="CK786" t="s">
        <v>2105</v>
      </c>
      <c r="CL786" t="s">
        <v>2109</v>
      </c>
    </row>
    <row r="787" spans="1:90">
      <c r="A787" s="1">
        <v>43979</v>
      </c>
      <c r="B787" t="s">
        <v>1894</v>
      </c>
      <c r="C787">
        <v>1549</v>
      </c>
      <c r="D787" t="s">
        <v>1073</v>
      </c>
      <c r="E787">
        <v>1</v>
      </c>
      <c r="F787" t="s">
        <v>255</v>
      </c>
      <c r="G787" t="s">
        <v>135</v>
      </c>
      <c r="H787">
        <v>33</v>
      </c>
      <c r="I787" t="s">
        <v>228</v>
      </c>
      <c r="J787" t="s">
        <v>224</v>
      </c>
      <c r="K787">
        <v>89</v>
      </c>
      <c r="L787">
        <v>1009075.09</v>
      </c>
      <c r="M787">
        <v>2068</v>
      </c>
      <c r="N787">
        <v>4</v>
      </c>
      <c r="O787">
        <v>271</v>
      </c>
      <c r="P787">
        <v>625</v>
      </c>
      <c r="Q787">
        <v>500</v>
      </c>
      <c r="R787">
        <v>380</v>
      </c>
      <c r="S787">
        <v>288</v>
      </c>
      <c r="T787">
        <v>1.934236E-3</v>
      </c>
      <c r="U787">
        <v>0.13104448699999999</v>
      </c>
      <c r="V787">
        <v>0.30222437099999999</v>
      </c>
      <c r="W787">
        <v>0.24177949700000001</v>
      </c>
      <c r="X787">
        <v>0.183752418</v>
      </c>
      <c r="Y787">
        <v>0.13926499000000001</v>
      </c>
      <c r="Z787">
        <v>10</v>
      </c>
      <c r="AA787">
        <v>62</v>
      </c>
      <c r="AB787">
        <v>226</v>
      </c>
      <c r="AC787">
        <v>438</v>
      </c>
      <c r="AD787">
        <v>266</v>
      </c>
      <c r="AE787">
        <v>288</v>
      </c>
      <c r="AF787">
        <v>210</v>
      </c>
      <c r="AG787">
        <v>188</v>
      </c>
      <c r="AH787">
        <v>380</v>
      </c>
      <c r="AI787">
        <v>4.8355899999999999E-3</v>
      </c>
      <c r="AJ787">
        <v>2.9980658E-2</v>
      </c>
      <c r="AK787">
        <v>0.109284333</v>
      </c>
      <c r="AL787">
        <v>0.21179883899999999</v>
      </c>
      <c r="AM787">
        <v>0.12862669199999999</v>
      </c>
      <c r="AN787">
        <v>0.13926499000000001</v>
      </c>
      <c r="AO787">
        <v>0.101547389</v>
      </c>
      <c r="AP787">
        <v>9.0909090999999997E-2</v>
      </c>
      <c r="AQ787">
        <v>0.183752418</v>
      </c>
      <c r="AR787">
        <v>4724</v>
      </c>
      <c r="AS787">
        <v>223</v>
      </c>
      <c r="AT787">
        <v>114</v>
      </c>
      <c r="AU787">
        <v>87</v>
      </c>
      <c r="AV787">
        <v>277</v>
      </c>
      <c r="AW787">
        <v>65</v>
      </c>
      <c r="AX787">
        <v>167</v>
      </c>
      <c r="AY787">
        <v>97</v>
      </c>
      <c r="AZ787">
        <v>205</v>
      </c>
      <c r="BA787">
        <v>216</v>
      </c>
      <c r="BB787">
        <v>849</v>
      </c>
      <c r="BC787">
        <v>1013</v>
      </c>
      <c r="BD787">
        <v>308</v>
      </c>
      <c r="BE787">
        <v>525</v>
      </c>
      <c r="BF787">
        <v>376</v>
      </c>
      <c r="BG787">
        <v>126</v>
      </c>
      <c r="BH787">
        <v>76</v>
      </c>
      <c r="BI787">
        <v>44.2</v>
      </c>
      <c r="BJ787">
        <v>45</v>
      </c>
      <c r="BK787">
        <v>4.7205758E-2</v>
      </c>
      <c r="BL787">
        <v>2.4132091000000001E-2</v>
      </c>
      <c r="BM787">
        <v>1.8416596E-2</v>
      </c>
      <c r="BN787">
        <v>5.8636749000000002E-2</v>
      </c>
      <c r="BO787">
        <v>1.3759525999999999E-2</v>
      </c>
      <c r="BP787">
        <v>3.5351397E-2</v>
      </c>
      <c r="BQ787">
        <v>2.0533446E-2</v>
      </c>
      <c r="BR787">
        <v>4.3395428E-2</v>
      </c>
      <c r="BS787">
        <v>4.5723962999999999E-2</v>
      </c>
      <c r="BT787">
        <v>0.17972057599999999</v>
      </c>
      <c r="BU787">
        <v>0.214436918</v>
      </c>
      <c r="BV787">
        <v>6.5198984000000001E-2</v>
      </c>
      <c r="BW787">
        <v>0.111134632</v>
      </c>
      <c r="BX787">
        <v>7.9593565000000005E-2</v>
      </c>
      <c r="BY787">
        <v>2.6672312E-2</v>
      </c>
      <c r="BZ787">
        <v>1.6088061000000001E-2</v>
      </c>
      <c r="CA787">
        <v>24</v>
      </c>
      <c r="CB787">
        <v>11</v>
      </c>
      <c r="CC787">
        <v>28</v>
      </c>
      <c r="CD787">
        <v>0.31460674199999999</v>
      </c>
      <c r="CE787">
        <v>0.269662921</v>
      </c>
      <c r="CF787">
        <v>0.12359550599999999</v>
      </c>
      <c r="CG787" t="s">
        <v>163</v>
      </c>
      <c r="CH787" t="s">
        <v>2099</v>
      </c>
      <c r="CI787" t="s">
        <v>2104</v>
      </c>
      <c r="CJ787" t="s">
        <v>2101</v>
      </c>
      <c r="CK787" t="s">
        <v>2105</v>
      </c>
      <c r="CL787" t="s">
        <v>2103</v>
      </c>
    </row>
    <row r="788" spans="1:90">
      <c r="A788" s="1">
        <v>43970</v>
      </c>
      <c r="B788" t="s">
        <v>1895</v>
      </c>
      <c r="C788">
        <v>7747</v>
      </c>
      <c r="D788" t="s">
        <v>442</v>
      </c>
      <c r="E788">
        <v>2</v>
      </c>
      <c r="F788" t="s">
        <v>255</v>
      </c>
      <c r="G788" t="s">
        <v>77</v>
      </c>
      <c r="H788">
        <v>39</v>
      </c>
      <c r="I788" t="s">
        <v>201</v>
      </c>
      <c r="J788" t="s">
        <v>203</v>
      </c>
      <c r="K788">
        <v>111</v>
      </c>
      <c r="L788">
        <v>258545.49549999999</v>
      </c>
      <c r="M788">
        <v>2702</v>
      </c>
      <c r="N788">
        <v>3</v>
      </c>
      <c r="O788">
        <v>173</v>
      </c>
      <c r="P788">
        <v>561</v>
      </c>
      <c r="Q788">
        <v>1648</v>
      </c>
      <c r="R788">
        <v>277</v>
      </c>
      <c r="S788">
        <v>40</v>
      </c>
      <c r="T788">
        <v>1.110289E-3</v>
      </c>
      <c r="U788">
        <v>6.4026647000000006E-2</v>
      </c>
      <c r="V788">
        <v>0.20762398200000001</v>
      </c>
      <c r="W788">
        <v>0.60991857900000002</v>
      </c>
      <c r="X788">
        <v>0.102516654</v>
      </c>
      <c r="Y788">
        <v>1.4803848999999999E-2</v>
      </c>
      <c r="Z788">
        <v>8</v>
      </c>
      <c r="AA788">
        <v>39</v>
      </c>
      <c r="AB788">
        <v>138</v>
      </c>
      <c r="AC788">
        <v>378</v>
      </c>
      <c r="AD788">
        <v>907</v>
      </c>
      <c r="AE788">
        <v>732</v>
      </c>
      <c r="AF788">
        <v>287</v>
      </c>
      <c r="AG788">
        <v>152</v>
      </c>
      <c r="AH788">
        <v>61</v>
      </c>
      <c r="AI788">
        <v>2.9607700000000002E-3</v>
      </c>
      <c r="AJ788">
        <v>1.4433753000000001E-2</v>
      </c>
      <c r="AK788">
        <v>5.1073278999999999E-2</v>
      </c>
      <c r="AL788">
        <v>0.13989637299999999</v>
      </c>
      <c r="AM788">
        <v>0.33567727600000002</v>
      </c>
      <c r="AN788">
        <v>0.270910437</v>
      </c>
      <c r="AO788">
        <v>0.106217617</v>
      </c>
      <c r="AP788">
        <v>5.6254626000000002E-2</v>
      </c>
      <c r="AQ788">
        <v>2.2575870000000001E-2</v>
      </c>
      <c r="AR788">
        <v>6295</v>
      </c>
      <c r="AS788">
        <v>362</v>
      </c>
      <c r="AT788">
        <v>172</v>
      </c>
      <c r="AU788">
        <v>112</v>
      </c>
      <c r="AV788">
        <v>378</v>
      </c>
      <c r="AW788">
        <v>81</v>
      </c>
      <c r="AX788">
        <v>162</v>
      </c>
      <c r="AY788">
        <v>127</v>
      </c>
      <c r="AZ788">
        <v>350</v>
      </c>
      <c r="BA788">
        <v>369</v>
      </c>
      <c r="BB788">
        <v>1251</v>
      </c>
      <c r="BC788">
        <v>1232</v>
      </c>
      <c r="BD788">
        <v>444</v>
      </c>
      <c r="BE788">
        <v>704</v>
      </c>
      <c r="BF788">
        <v>416</v>
      </c>
      <c r="BG788">
        <v>95</v>
      </c>
      <c r="BH788">
        <v>40</v>
      </c>
      <c r="BI788">
        <v>41.7</v>
      </c>
      <c r="BJ788">
        <v>42</v>
      </c>
      <c r="BK788">
        <v>5.7505957000000003E-2</v>
      </c>
      <c r="BL788">
        <v>2.7323271999999999E-2</v>
      </c>
      <c r="BM788">
        <v>1.7791898E-2</v>
      </c>
      <c r="BN788">
        <v>6.0047656999999997E-2</v>
      </c>
      <c r="BO788">
        <v>1.2867355E-2</v>
      </c>
      <c r="BP788">
        <v>2.5734710000000001E-2</v>
      </c>
      <c r="BQ788">
        <v>2.0174741999999999E-2</v>
      </c>
      <c r="BR788">
        <v>5.5599681999999997E-2</v>
      </c>
      <c r="BS788">
        <v>5.8617951000000001E-2</v>
      </c>
      <c r="BT788">
        <v>0.19872914999999999</v>
      </c>
      <c r="BU788">
        <v>0.195710882</v>
      </c>
      <c r="BV788">
        <v>7.0532168000000006E-2</v>
      </c>
      <c r="BW788">
        <v>0.11183479</v>
      </c>
      <c r="BX788">
        <v>6.6084193999999999E-2</v>
      </c>
      <c r="BY788">
        <v>1.5091342000000001E-2</v>
      </c>
      <c r="BZ788">
        <v>6.3542490000000002E-3</v>
      </c>
      <c r="CA788">
        <v>11</v>
      </c>
      <c r="CB788">
        <v>60</v>
      </c>
      <c r="CC788">
        <v>4</v>
      </c>
      <c r="CD788">
        <v>3.6036036E-2</v>
      </c>
      <c r="CE788">
        <v>9.9099098999999996E-2</v>
      </c>
      <c r="CF788">
        <v>0.54054054100000004</v>
      </c>
      <c r="CG788" t="s">
        <v>160</v>
      </c>
      <c r="CH788" t="s">
        <v>2106</v>
      </c>
      <c r="CI788" t="s">
        <v>2100</v>
      </c>
      <c r="CJ788" t="s">
        <v>2101</v>
      </c>
      <c r="CK788" t="s">
        <v>2102</v>
      </c>
      <c r="CL788" t="s">
        <v>2107</v>
      </c>
    </row>
    <row r="789" spans="1:90">
      <c r="A789" s="1">
        <v>43968</v>
      </c>
      <c r="B789" t="s">
        <v>1896</v>
      </c>
      <c r="C789">
        <v>6825</v>
      </c>
      <c r="D789" t="s">
        <v>374</v>
      </c>
      <c r="E789">
        <v>1</v>
      </c>
      <c r="F789" t="s">
        <v>253</v>
      </c>
      <c r="G789" t="s">
        <v>76</v>
      </c>
      <c r="H789">
        <v>35</v>
      </c>
      <c r="I789" t="s">
        <v>201</v>
      </c>
      <c r="J789" t="s">
        <v>185</v>
      </c>
      <c r="K789">
        <v>101</v>
      </c>
      <c r="L789">
        <v>256481.3168</v>
      </c>
      <c r="M789">
        <v>2101</v>
      </c>
      <c r="N789">
        <v>9</v>
      </c>
      <c r="O789">
        <v>243</v>
      </c>
      <c r="P789">
        <v>592</v>
      </c>
      <c r="Q789">
        <v>943</v>
      </c>
      <c r="R789">
        <v>280</v>
      </c>
      <c r="S789">
        <v>34</v>
      </c>
      <c r="T789">
        <v>4.2836740000000003E-3</v>
      </c>
      <c r="U789">
        <v>0.11565921</v>
      </c>
      <c r="V789">
        <v>0.28177058500000002</v>
      </c>
      <c r="W789">
        <v>0.44883388899999999</v>
      </c>
      <c r="X789">
        <v>0.13326987100000001</v>
      </c>
      <c r="Y789">
        <v>1.6182769999999999E-2</v>
      </c>
      <c r="Z789">
        <v>8</v>
      </c>
      <c r="AA789">
        <v>88</v>
      </c>
      <c r="AB789">
        <v>155</v>
      </c>
      <c r="AC789">
        <v>451</v>
      </c>
      <c r="AD789">
        <v>496</v>
      </c>
      <c r="AE789">
        <v>471</v>
      </c>
      <c r="AF789">
        <v>258</v>
      </c>
      <c r="AG789">
        <v>121</v>
      </c>
      <c r="AH789">
        <v>53</v>
      </c>
      <c r="AI789">
        <v>3.8077110000000001E-3</v>
      </c>
      <c r="AJ789">
        <v>4.1884816999999998E-2</v>
      </c>
      <c r="AK789">
        <v>7.3774392999999994E-2</v>
      </c>
      <c r="AL789">
        <v>0.21465968599999999</v>
      </c>
      <c r="AM789">
        <v>0.23607805800000001</v>
      </c>
      <c r="AN789">
        <v>0.22417896200000001</v>
      </c>
      <c r="AO789">
        <v>0.122798667</v>
      </c>
      <c r="AP789">
        <v>5.7591623000000002E-2</v>
      </c>
      <c r="AQ789">
        <v>2.5226083E-2</v>
      </c>
      <c r="AR789">
        <v>4861</v>
      </c>
      <c r="AS789">
        <v>324</v>
      </c>
      <c r="AT789">
        <v>160</v>
      </c>
      <c r="AU789">
        <v>117</v>
      </c>
      <c r="AV789">
        <v>289</v>
      </c>
      <c r="AW789">
        <v>64</v>
      </c>
      <c r="AX789">
        <v>126</v>
      </c>
      <c r="AY789">
        <v>95</v>
      </c>
      <c r="AZ789">
        <v>280</v>
      </c>
      <c r="BA789">
        <v>347</v>
      </c>
      <c r="BB789">
        <v>1027</v>
      </c>
      <c r="BC789">
        <v>1164</v>
      </c>
      <c r="BD789">
        <v>280</v>
      </c>
      <c r="BE789">
        <v>315</v>
      </c>
      <c r="BF789">
        <v>209</v>
      </c>
      <c r="BG789">
        <v>48</v>
      </c>
      <c r="BH789">
        <v>16</v>
      </c>
      <c r="BI789">
        <v>38.200000000000003</v>
      </c>
      <c r="BJ789">
        <v>39</v>
      </c>
      <c r="BK789">
        <v>6.6652952000000001E-2</v>
      </c>
      <c r="BL789">
        <v>3.2915038000000001E-2</v>
      </c>
      <c r="BM789">
        <v>2.4069121999999998E-2</v>
      </c>
      <c r="BN789">
        <v>5.9452787E-2</v>
      </c>
      <c r="BO789">
        <v>1.3166015E-2</v>
      </c>
      <c r="BP789">
        <v>2.5920591999999999E-2</v>
      </c>
      <c r="BQ789">
        <v>1.9543304000000001E-2</v>
      </c>
      <c r="BR789">
        <v>5.7601316999999999E-2</v>
      </c>
      <c r="BS789">
        <v>7.1384488999999995E-2</v>
      </c>
      <c r="BT789">
        <v>0.211273401</v>
      </c>
      <c r="BU789">
        <v>0.239456902</v>
      </c>
      <c r="BV789">
        <v>5.7601316999999999E-2</v>
      </c>
      <c r="BW789">
        <v>6.4801480999999994E-2</v>
      </c>
      <c r="BX789">
        <v>4.2995268000000003E-2</v>
      </c>
      <c r="BY789">
        <v>9.8745110000000007E-3</v>
      </c>
      <c r="BZ789">
        <v>3.2915039999999998E-3</v>
      </c>
      <c r="CA789">
        <v>21</v>
      </c>
      <c r="CB789">
        <v>24</v>
      </c>
      <c r="CC789">
        <v>3</v>
      </c>
      <c r="CD789">
        <v>2.9702969999999999E-2</v>
      </c>
      <c r="CE789">
        <v>0.20792079199999999</v>
      </c>
      <c r="CF789">
        <v>0.23762376199999999</v>
      </c>
      <c r="CG789" t="s">
        <v>162</v>
      </c>
      <c r="CH789" t="s">
        <v>2113</v>
      </c>
      <c r="CI789" t="s">
        <v>2111</v>
      </c>
      <c r="CJ789" t="s">
        <v>2114</v>
      </c>
      <c r="CK789" t="s">
        <v>2105</v>
      </c>
      <c r="CL789" t="s">
        <v>2112</v>
      </c>
    </row>
    <row r="790" spans="1:90">
      <c r="A790" s="1">
        <v>43968</v>
      </c>
      <c r="B790" t="s">
        <v>1897</v>
      </c>
      <c r="C790">
        <v>1765</v>
      </c>
      <c r="D790" t="s">
        <v>839</v>
      </c>
      <c r="E790">
        <v>1</v>
      </c>
      <c r="F790" t="s">
        <v>255</v>
      </c>
      <c r="G790" t="s">
        <v>62</v>
      </c>
      <c r="H790">
        <v>49</v>
      </c>
      <c r="I790" t="s">
        <v>228</v>
      </c>
      <c r="J790" t="s">
        <v>221</v>
      </c>
      <c r="K790">
        <v>241</v>
      </c>
      <c r="L790">
        <v>414971.21580000001</v>
      </c>
      <c r="M790">
        <v>5963</v>
      </c>
      <c r="N790">
        <v>12</v>
      </c>
      <c r="O790">
        <v>499</v>
      </c>
      <c r="P790">
        <v>1684</v>
      </c>
      <c r="Q790">
        <v>3060</v>
      </c>
      <c r="R790">
        <v>581</v>
      </c>
      <c r="S790">
        <v>127</v>
      </c>
      <c r="T790">
        <v>2.0124100000000001E-3</v>
      </c>
      <c r="U790">
        <v>8.3682709999999993E-2</v>
      </c>
      <c r="V790">
        <v>0.28240818400000001</v>
      </c>
      <c r="W790">
        <v>0.51316451500000004</v>
      </c>
      <c r="X790">
        <v>9.7434176999999997E-2</v>
      </c>
      <c r="Y790">
        <v>2.1298003999999999E-2</v>
      </c>
      <c r="Z790">
        <v>11</v>
      </c>
      <c r="AA790">
        <v>89</v>
      </c>
      <c r="AB790">
        <v>556</v>
      </c>
      <c r="AC790">
        <v>1283</v>
      </c>
      <c r="AD790">
        <v>1785</v>
      </c>
      <c r="AE790">
        <v>1347</v>
      </c>
      <c r="AF790">
        <v>554</v>
      </c>
      <c r="AG790">
        <v>229</v>
      </c>
      <c r="AH790">
        <v>109</v>
      </c>
      <c r="AI790">
        <v>1.8447089999999999E-3</v>
      </c>
      <c r="AJ790">
        <v>1.4925373E-2</v>
      </c>
      <c r="AK790">
        <v>9.3241657000000006E-2</v>
      </c>
      <c r="AL790">
        <v>0.21516015399999999</v>
      </c>
      <c r="AM790">
        <v>0.29934596699999999</v>
      </c>
      <c r="AN790">
        <v>0.22589300700000001</v>
      </c>
      <c r="AO790">
        <v>9.2906254999999993E-2</v>
      </c>
      <c r="AP790">
        <v>3.8403488E-2</v>
      </c>
      <c r="AQ790">
        <v>1.827939E-2</v>
      </c>
      <c r="AR790">
        <v>15288</v>
      </c>
      <c r="AS790">
        <v>1116</v>
      </c>
      <c r="AT790">
        <v>609</v>
      </c>
      <c r="AU790">
        <v>383</v>
      </c>
      <c r="AV790">
        <v>1011</v>
      </c>
      <c r="AW790">
        <v>179</v>
      </c>
      <c r="AX790">
        <v>388</v>
      </c>
      <c r="AY790">
        <v>361</v>
      </c>
      <c r="AZ790">
        <v>881</v>
      </c>
      <c r="BA790">
        <v>882</v>
      </c>
      <c r="BB790">
        <v>3552</v>
      </c>
      <c r="BC790">
        <v>3057</v>
      </c>
      <c r="BD790">
        <v>881</v>
      </c>
      <c r="BE790">
        <v>1098</v>
      </c>
      <c r="BF790">
        <v>651</v>
      </c>
      <c r="BG790">
        <v>159</v>
      </c>
      <c r="BH790">
        <v>80</v>
      </c>
      <c r="BI790">
        <v>37.5</v>
      </c>
      <c r="BJ790">
        <v>38</v>
      </c>
      <c r="BK790">
        <v>7.2998430000000003E-2</v>
      </c>
      <c r="BL790">
        <v>3.9835164999999999E-2</v>
      </c>
      <c r="BM790">
        <v>2.5052329000000002E-2</v>
      </c>
      <c r="BN790">
        <v>6.6130298000000004E-2</v>
      </c>
      <c r="BO790">
        <v>1.170853E-2</v>
      </c>
      <c r="BP790">
        <v>2.5379382999999998E-2</v>
      </c>
      <c r="BQ790">
        <v>2.3613291000000002E-2</v>
      </c>
      <c r="BR790">
        <v>5.7626897000000003E-2</v>
      </c>
      <c r="BS790">
        <v>5.7692307999999998E-2</v>
      </c>
      <c r="BT790">
        <v>0.232339089</v>
      </c>
      <c r="BU790">
        <v>0.19996075399999999</v>
      </c>
      <c r="BV790">
        <v>5.7626897000000003E-2</v>
      </c>
      <c r="BW790">
        <v>7.1821036000000005E-2</v>
      </c>
      <c r="BX790">
        <v>4.2582417999999997E-2</v>
      </c>
      <c r="BY790">
        <v>1.0400314000000001E-2</v>
      </c>
      <c r="BZ790">
        <v>5.2328619999999996E-3</v>
      </c>
      <c r="CA790">
        <v>24</v>
      </c>
      <c r="CB790">
        <v>85</v>
      </c>
      <c r="CC790">
        <v>48</v>
      </c>
      <c r="CD790">
        <v>0.199170124</v>
      </c>
      <c r="CE790">
        <v>9.9585062000000002E-2</v>
      </c>
      <c r="CF790">
        <v>0.35269709500000002</v>
      </c>
      <c r="CG790" t="s">
        <v>157</v>
      </c>
      <c r="CH790" t="s">
        <v>2108</v>
      </c>
      <c r="CI790" t="s">
        <v>2100</v>
      </c>
      <c r="CJ790" t="s">
        <v>2101</v>
      </c>
      <c r="CK790" t="s">
        <v>2102</v>
      </c>
      <c r="CL790" t="s">
        <v>2109</v>
      </c>
    </row>
    <row r="791" spans="1:90">
      <c r="A791" s="1">
        <v>43975</v>
      </c>
      <c r="B791" t="s">
        <v>1898</v>
      </c>
      <c r="C791">
        <v>1549</v>
      </c>
      <c r="D791" t="s">
        <v>1013</v>
      </c>
      <c r="E791">
        <v>1</v>
      </c>
      <c r="F791" t="s">
        <v>255</v>
      </c>
      <c r="G791" t="s">
        <v>115</v>
      </c>
      <c r="H791">
        <v>26</v>
      </c>
      <c r="I791" t="s">
        <v>228</v>
      </c>
      <c r="J791" t="s">
        <v>218</v>
      </c>
      <c r="K791">
        <v>186</v>
      </c>
      <c r="L791">
        <v>537956.80110000004</v>
      </c>
      <c r="M791">
        <v>2838</v>
      </c>
      <c r="N791">
        <v>7</v>
      </c>
      <c r="O791">
        <v>430</v>
      </c>
      <c r="P791">
        <v>789</v>
      </c>
      <c r="Q791">
        <v>1099</v>
      </c>
      <c r="R791">
        <v>422</v>
      </c>
      <c r="S791">
        <v>91</v>
      </c>
      <c r="T791">
        <v>2.4665260000000001E-3</v>
      </c>
      <c r="U791">
        <v>0.15151515199999999</v>
      </c>
      <c r="V791">
        <v>0.27801268499999998</v>
      </c>
      <c r="W791">
        <v>0.38724453800000003</v>
      </c>
      <c r="X791">
        <v>0.14869626499999999</v>
      </c>
      <c r="Y791">
        <v>3.2064834E-2</v>
      </c>
      <c r="Z791">
        <v>74</v>
      </c>
      <c r="AA791">
        <v>164</v>
      </c>
      <c r="AB791">
        <v>337</v>
      </c>
      <c r="AC791">
        <v>507</v>
      </c>
      <c r="AD791">
        <v>662</v>
      </c>
      <c r="AE791">
        <v>479</v>
      </c>
      <c r="AF791">
        <v>294</v>
      </c>
      <c r="AG791">
        <v>181</v>
      </c>
      <c r="AH791">
        <v>140</v>
      </c>
      <c r="AI791">
        <v>2.6074699999999999E-2</v>
      </c>
      <c r="AJ791">
        <v>5.7787173999999997E-2</v>
      </c>
      <c r="AK791">
        <v>0.118745595</v>
      </c>
      <c r="AL791">
        <v>0.17864693400000001</v>
      </c>
      <c r="AM791">
        <v>0.23326286099999999</v>
      </c>
      <c r="AN791">
        <v>0.16878083199999999</v>
      </c>
      <c r="AO791">
        <v>0.10359408000000001</v>
      </c>
      <c r="AP791">
        <v>6.3777308000000005E-2</v>
      </c>
      <c r="AQ791">
        <v>4.9330513999999999E-2</v>
      </c>
      <c r="AR791">
        <v>6799</v>
      </c>
      <c r="AS791">
        <v>471</v>
      </c>
      <c r="AT791">
        <v>207</v>
      </c>
      <c r="AU791">
        <v>139</v>
      </c>
      <c r="AV791">
        <v>323</v>
      </c>
      <c r="AW791">
        <v>80</v>
      </c>
      <c r="AX791">
        <v>170</v>
      </c>
      <c r="AY791">
        <v>128</v>
      </c>
      <c r="AZ791">
        <v>391</v>
      </c>
      <c r="BA791">
        <v>465</v>
      </c>
      <c r="BB791">
        <v>1491</v>
      </c>
      <c r="BC791">
        <v>1374</v>
      </c>
      <c r="BD791">
        <v>389</v>
      </c>
      <c r="BE791">
        <v>568</v>
      </c>
      <c r="BF791">
        <v>419</v>
      </c>
      <c r="BG791">
        <v>117</v>
      </c>
      <c r="BH791">
        <v>67</v>
      </c>
      <c r="BI791">
        <v>40.299999999999997</v>
      </c>
      <c r="BJ791">
        <v>40</v>
      </c>
      <c r="BK791">
        <v>6.9274893000000004E-2</v>
      </c>
      <c r="BL791">
        <v>3.0445653999999999E-2</v>
      </c>
      <c r="BM791">
        <v>2.0444183000000001E-2</v>
      </c>
      <c r="BN791">
        <v>4.7506986000000001E-2</v>
      </c>
      <c r="BO791">
        <v>1.1766436E-2</v>
      </c>
      <c r="BP791">
        <v>2.5003676999999998E-2</v>
      </c>
      <c r="BQ791">
        <v>1.8826298000000002E-2</v>
      </c>
      <c r="BR791">
        <v>5.7508456999999999E-2</v>
      </c>
      <c r="BS791">
        <v>6.8392411E-2</v>
      </c>
      <c r="BT791">
        <v>0.21929695499999999</v>
      </c>
      <c r="BU791">
        <v>0.20208854200000001</v>
      </c>
      <c r="BV791">
        <v>5.7214295999999998E-2</v>
      </c>
      <c r="BW791">
        <v>8.3541696999999998E-2</v>
      </c>
      <c r="BX791">
        <v>6.1626710000000001E-2</v>
      </c>
      <c r="BY791">
        <v>1.7208412999999999E-2</v>
      </c>
      <c r="BZ791">
        <v>9.8543899999999993E-3</v>
      </c>
      <c r="CA791">
        <v>30</v>
      </c>
      <c r="CB791">
        <v>35</v>
      </c>
      <c r="CC791">
        <v>66</v>
      </c>
      <c r="CD791">
        <v>0.35483871</v>
      </c>
      <c r="CE791">
        <v>0.16129032300000001</v>
      </c>
      <c r="CF791">
        <v>0.18817204300000001</v>
      </c>
      <c r="CG791" t="s">
        <v>163</v>
      </c>
      <c r="CH791" t="s">
        <v>2099</v>
      </c>
      <c r="CI791" t="s">
        <v>2104</v>
      </c>
      <c r="CJ791" t="s">
        <v>2101</v>
      </c>
      <c r="CK791" t="s">
        <v>2105</v>
      </c>
      <c r="CL791" t="s">
        <v>2103</v>
      </c>
    </row>
    <row r="792" spans="1:90">
      <c r="A792" s="1">
        <v>43979</v>
      </c>
      <c r="B792" t="s">
        <v>1899</v>
      </c>
      <c r="C792">
        <v>5422</v>
      </c>
      <c r="D792" t="s">
        <v>972</v>
      </c>
      <c r="E792">
        <v>1</v>
      </c>
      <c r="F792" t="s">
        <v>255</v>
      </c>
      <c r="G792" t="s">
        <v>150</v>
      </c>
      <c r="H792">
        <v>18</v>
      </c>
      <c r="I792" t="s">
        <v>228</v>
      </c>
      <c r="J792" t="s">
        <v>212</v>
      </c>
      <c r="K792">
        <v>105</v>
      </c>
      <c r="L792">
        <v>1389216.7709999999</v>
      </c>
      <c r="M792">
        <v>1870</v>
      </c>
      <c r="N792">
        <v>4</v>
      </c>
      <c r="O792">
        <v>99</v>
      </c>
      <c r="P792">
        <v>321</v>
      </c>
      <c r="Q792">
        <v>401</v>
      </c>
      <c r="R792">
        <v>470</v>
      </c>
      <c r="S792">
        <v>575</v>
      </c>
      <c r="T792">
        <v>2.1390369999999999E-3</v>
      </c>
      <c r="U792">
        <v>5.2941176E-2</v>
      </c>
      <c r="V792">
        <v>0.171657754</v>
      </c>
      <c r="W792">
        <v>0.214438503</v>
      </c>
      <c r="X792">
        <v>0.25133689799999998</v>
      </c>
      <c r="Y792">
        <v>0.30748663100000001</v>
      </c>
      <c r="Z792">
        <v>7</v>
      </c>
      <c r="AA792">
        <v>27</v>
      </c>
      <c r="AB792">
        <v>98</v>
      </c>
      <c r="AC792">
        <v>223</v>
      </c>
      <c r="AD792">
        <v>174</v>
      </c>
      <c r="AE792">
        <v>228</v>
      </c>
      <c r="AF792">
        <v>193</v>
      </c>
      <c r="AG792">
        <v>249</v>
      </c>
      <c r="AH792">
        <v>671</v>
      </c>
      <c r="AI792">
        <v>3.743316E-3</v>
      </c>
      <c r="AJ792">
        <v>1.4438503E-2</v>
      </c>
      <c r="AK792">
        <v>5.2406416999999997E-2</v>
      </c>
      <c r="AL792">
        <v>0.119251337</v>
      </c>
      <c r="AM792">
        <v>9.3048127999999994E-2</v>
      </c>
      <c r="AN792">
        <v>0.121925134</v>
      </c>
      <c r="AO792">
        <v>0.10320855600000001</v>
      </c>
      <c r="AP792">
        <v>0.13315508000000001</v>
      </c>
      <c r="AQ792">
        <v>0.35882352899999997</v>
      </c>
      <c r="AR792">
        <v>5004</v>
      </c>
      <c r="AS792">
        <v>312</v>
      </c>
      <c r="AT792">
        <v>205</v>
      </c>
      <c r="AU792">
        <v>155</v>
      </c>
      <c r="AV792">
        <v>424</v>
      </c>
      <c r="AW792">
        <v>73</v>
      </c>
      <c r="AX792">
        <v>115</v>
      </c>
      <c r="AY792">
        <v>94</v>
      </c>
      <c r="AZ792">
        <v>189</v>
      </c>
      <c r="BA792">
        <v>179</v>
      </c>
      <c r="BB792">
        <v>918</v>
      </c>
      <c r="BC792">
        <v>1199</v>
      </c>
      <c r="BD792">
        <v>331</v>
      </c>
      <c r="BE792">
        <v>361</v>
      </c>
      <c r="BF792">
        <v>309</v>
      </c>
      <c r="BG792">
        <v>95</v>
      </c>
      <c r="BH792">
        <v>45</v>
      </c>
      <c r="BI792">
        <v>40.200000000000003</v>
      </c>
      <c r="BJ792">
        <v>43</v>
      </c>
      <c r="BK792">
        <v>6.2350120000000002E-2</v>
      </c>
      <c r="BL792">
        <v>4.0967226000000002E-2</v>
      </c>
      <c r="BM792">
        <v>3.0975220000000001E-2</v>
      </c>
      <c r="BN792">
        <v>8.4732214E-2</v>
      </c>
      <c r="BO792">
        <v>1.4588329000000001E-2</v>
      </c>
      <c r="BP792">
        <v>2.2981615E-2</v>
      </c>
      <c r="BQ792">
        <v>1.8784972E-2</v>
      </c>
      <c r="BR792">
        <v>3.7769784000000001E-2</v>
      </c>
      <c r="BS792">
        <v>3.5771382999999997E-2</v>
      </c>
      <c r="BT792">
        <v>0.18345323699999999</v>
      </c>
      <c r="BU792">
        <v>0.23960831299999999</v>
      </c>
      <c r="BV792">
        <v>6.6147081999999996E-2</v>
      </c>
      <c r="BW792">
        <v>7.2142286E-2</v>
      </c>
      <c r="BX792">
        <v>6.1750600000000003E-2</v>
      </c>
      <c r="BY792">
        <v>1.8984812E-2</v>
      </c>
      <c r="BZ792">
        <v>8.9928060000000008E-3</v>
      </c>
      <c r="CA792">
        <v>38</v>
      </c>
      <c r="CB792">
        <v>9</v>
      </c>
      <c r="CC792">
        <v>30</v>
      </c>
      <c r="CD792">
        <v>0.28571428599999998</v>
      </c>
      <c r="CE792">
        <v>0.36190476199999999</v>
      </c>
      <c r="CF792">
        <v>8.5714286000000001E-2</v>
      </c>
      <c r="CG792" t="s">
        <v>164</v>
      </c>
      <c r="CH792" t="s">
        <v>2108</v>
      </c>
      <c r="CI792" t="s">
        <v>2104</v>
      </c>
      <c r="CJ792" t="s">
        <v>2101</v>
      </c>
      <c r="CK792" t="s">
        <v>2105</v>
      </c>
      <c r="CL792" t="s">
        <v>2109</v>
      </c>
    </row>
    <row r="793" spans="1:90">
      <c r="A793" s="1">
        <v>43980</v>
      </c>
      <c r="B793" t="s">
        <v>1900</v>
      </c>
      <c r="C793">
        <v>6825</v>
      </c>
      <c r="D793" t="s">
        <v>801</v>
      </c>
      <c r="E793">
        <v>1</v>
      </c>
      <c r="F793" t="s">
        <v>253</v>
      </c>
      <c r="G793" t="s">
        <v>78</v>
      </c>
      <c r="H793">
        <v>28</v>
      </c>
      <c r="I793" t="s">
        <v>228</v>
      </c>
      <c r="J793" t="s">
        <v>216</v>
      </c>
      <c r="K793">
        <v>164</v>
      </c>
      <c r="L793">
        <v>417106.70730000001</v>
      </c>
      <c r="M793">
        <v>3174</v>
      </c>
      <c r="N793">
        <v>9</v>
      </c>
      <c r="O793">
        <v>287</v>
      </c>
      <c r="P793">
        <v>810</v>
      </c>
      <c r="Q793">
        <v>1544</v>
      </c>
      <c r="R793">
        <v>441</v>
      </c>
      <c r="S793">
        <v>83</v>
      </c>
      <c r="T793">
        <v>2.8355390000000002E-3</v>
      </c>
      <c r="U793">
        <v>9.0422180000000005E-2</v>
      </c>
      <c r="V793">
        <v>0.255198488</v>
      </c>
      <c r="W793">
        <v>0.48645242599999999</v>
      </c>
      <c r="X793">
        <v>0.13894139899999999</v>
      </c>
      <c r="Y793">
        <v>2.6149967999999999E-2</v>
      </c>
      <c r="Z793">
        <v>18</v>
      </c>
      <c r="AA793">
        <v>56</v>
      </c>
      <c r="AB793">
        <v>261</v>
      </c>
      <c r="AC793">
        <v>599</v>
      </c>
      <c r="AD793">
        <v>912</v>
      </c>
      <c r="AE793">
        <v>753</v>
      </c>
      <c r="AF793">
        <v>319</v>
      </c>
      <c r="AG793">
        <v>168</v>
      </c>
      <c r="AH793">
        <v>88</v>
      </c>
      <c r="AI793">
        <v>5.6710780000000004E-3</v>
      </c>
      <c r="AJ793">
        <v>1.7643352000000001E-2</v>
      </c>
      <c r="AK793">
        <v>8.2230624000000002E-2</v>
      </c>
      <c r="AL793">
        <v>0.18872085699999999</v>
      </c>
      <c r="AM793">
        <v>0.287334594</v>
      </c>
      <c r="AN793">
        <v>0.23724007599999999</v>
      </c>
      <c r="AO793">
        <v>0.100504096</v>
      </c>
      <c r="AP793">
        <v>5.2930057000000003E-2</v>
      </c>
      <c r="AQ793">
        <v>2.7725268000000001E-2</v>
      </c>
      <c r="AR793">
        <v>7724</v>
      </c>
      <c r="AS793">
        <v>565</v>
      </c>
      <c r="AT793">
        <v>319</v>
      </c>
      <c r="AU793">
        <v>179</v>
      </c>
      <c r="AV793">
        <v>429</v>
      </c>
      <c r="AW793">
        <v>93</v>
      </c>
      <c r="AX793">
        <v>154</v>
      </c>
      <c r="AY793">
        <v>143</v>
      </c>
      <c r="AZ793">
        <v>354</v>
      </c>
      <c r="BA793">
        <v>478</v>
      </c>
      <c r="BB793">
        <v>1932</v>
      </c>
      <c r="BC793">
        <v>1386</v>
      </c>
      <c r="BD793">
        <v>433</v>
      </c>
      <c r="BE793">
        <v>621</v>
      </c>
      <c r="BF793">
        <v>448</v>
      </c>
      <c r="BG793">
        <v>121</v>
      </c>
      <c r="BH793">
        <v>69</v>
      </c>
      <c r="BI793">
        <v>39</v>
      </c>
      <c r="BJ793">
        <v>38</v>
      </c>
      <c r="BK793">
        <v>7.3148627999999993E-2</v>
      </c>
      <c r="BL793">
        <v>4.1299845000000002E-2</v>
      </c>
      <c r="BM793">
        <v>2.3174521E-2</v>
      </c>
      <c r="BN793">
        <v>5.5541170000000001E-2</v>
      </c>
      <c r="BO793">
        <v>1.2040393999999999E-2</v>
      </c>
      <c r="BP793">
        <v>1.9937856E-2</v>
      </c>
      <c r="BQ793">
        <v>1.8513722999999999E-2</v>
      </c>
      <c r="BR793">
        <v>4.5831176000000001E-2</v>
      </c>
      <c r="BS793">
        <v>6.1885033999999998E-2</v>
      </c>
      <c r="BT793">
        <v>0.25012946699999999</v>
      </c>
      <c r="BU793">
        <v>0.17944070400000001</v>
      </c>
      <c r="BV793">
        <v>5.6059036999999999E-2</v>
      </c>
      <c r="BW793">
        <v>8.0398757000000001E-2</v>
      </c>
      <c r="BX793">
        <v>5.8001035999999999E-2</v>
      </c>
      <c r="BY793">
        <v>1.5665458E-2</v>
      </c>
      <c r="BZ793">
        <v>8.9331949999999997E-3</v>
      </c>
      <c r="CA793">
        <v>19</v>
      </c>
      <c r="CB793">
        <v>38</v>
      </c>
      <c r="CC793">
        <v>24</v>
      </c>
      <c r="CD793">
        <v>0.146341463</v>
      </c>
      <c r="CE793">
        <v>0.115853659</v>
      </c>
      <c r="CF793">
        <v>0.231707317</v>
      </c>
      <c r="CG793" t="s">
        <v>162</v>
      </c>
      <c r="CH793" t="s">
        <v>2113</v>
      </c>
      <c r="CI793" t="s">
        <v>2111</v>
      </c>
      <c r="CJ793" t="s">
        <v>2114</v>
      </c>
      <c r="CK793" t="s">
        <v>2105</v>
      </c>
      <c r="CL793" t="s">
        <v>2112</v>
      </c>
    </row>
    <row r="794" spans="1:90">
      <c r="A794" s="1">
        <v>43967</v>
      </c>
      <c r="B794" t="s">
        <v>1901</v>
      </c>
      <c r="C794">
        <v>2346</v>
      </c>
      <c r="D794" t="s">
        <v>279</v>
      </c>
      <c r="E794">
        <v>1</v>
      </c>
      <c r="F794" t="s">
        <v>255</v>
      </c>
      <c r="G794" t="s">
        <v>136</v>
      </c>
      <c r="H794">
        <v>26</v>
      </c>
      <c r="I794" t="s">
        <v>201</v>
      </c>
      <c r="J794" t="s">
        <v>208</v>
      </c>
      <c r="K794">
        <v>66</v>
      </c>
      <c r="L794">
        <v>591473.48479999998</v>
      </c>
      <c r="M794">
        <v>1552</v>
      </c>
      <c r="N794">
        <v>4</v>
      </c>
      <c r="O794">
        <v>79</v>
      </c>
      <c r="P794">
        <v>207</v>
      </c>
      <c r="Q794">
        <v>518</v>
      </c>
      <c r="R794">
        <v>506</v>
      </c>
      <c r="S794">
        <v>238</v>
      </c>
      <c r="T794">
        <v>2.5773200000000001E-3</v>
      </c>
      <c r="U794">
        <v>5.0902061999999998E-2</v>
      </c>
      <c r="V794">
        <v>0.13337628900000001</v>
      </c>
      <c r="W794">
        <v>0.33376288700000001</v>
      </c>
      <c r="X794">
        <v>0.326030928</v>
      </c>
      <c r="Y794">
        <v>0.15335051499999999</v>
      </c>
      <c r="Z794">
        <v>2</v>
      </c>
      <c r="AA794">
        <v>16</v>
      </c>
      <c r="AB794">
        <v>65</v>
      </c>
      <c r="AC794">
        <v>137</v>
      </c>
      <c r="AD794">
        <v>203</v>
      </c>
      <c r="AE794">
        <v>259</v>
      </c>
      <c r="AF794">
        <v>233</v>
      </c>
      <c r="AG794">
        <v>253</v>
      </c>
      <c r="AH794">
        <v>384</v>
      </c>
      <c r="AI794">
        <v>1.2886600000000001E-3</v>
      </c>
      <c r="AJ794">
        <v>1.0309278E-2</v>
      </c>
      <c r="AK794">
        <v>4.1881442999999997E-2</v>
      </c>
      <c r="AL794">
        <v>8.8273195999999998E-2</v>
      </c>
      <c r="AM794">
        <v>0.13079896899999999</v>
      </c>
      <c r="AN794">
        <v>0.16688144299999999</v>
      </c>
      <c r="AO794">
        <v>0.150128866</v>
      </c>
      <c r="AP794">
        <v>0.163015464</v>
      </c>
      <c r="AQ794">
        <v>0.24742268000000001</v>
      </c>
      <c r="AR794">
        <v>3833</v>
      </c>
      <c r="AS794">
        <v>197</v>
      </c>
      <c r="AT794">
        <v>114</v>
      </c>
      <c r="AU794">
        <v>78</v>
      </c>
      <c r="AV794">
        <v>238</v>
      </c>
      <c r="AW794">
        <v>54</v>
      </c>
      <c r="AX794">
        <v>113</v>
      </c>
      <c r="AY794">
        <v>78</v>
      </c>
      <c r="AZ794">
        <v>158</v>
      </c>
      <c r="BA794">
        <v>115</v>
      </c>
      <c r="BB794">
        <v>623</v>
      </c>
      <c r="BC794">
        <v>930</v>
      </c>
      <c r="BD794">
        <v>293</v>
      </c>
      <c r="BE794">
        <v>511</v>
      </c>
      <c r="BF794">
        <v>253</v>
      </c>
      <c r="BG794">
        <v>57</v>
      </c>
      <c r="BH794">
        <v>21</v>
      </c>
      <c r="BI794">
        <v>43.6</v>
      </c>
      <c r="BJ794">
        <v>46</v>
      </c>
      <c r="BK794">
        <v>5.1395773999999998E-2</v>
      </c>
      <c r="BL794">
        <v>2.9741717000000001E-2</v>
      </c>
      <c r="BM794">
        <v>2.0349596000000001E-2</v>
      </c>
      <c r="BN794">
        <v>6.2092356000000001E-2</v>
      </c>
      <c r="BO794">
        <v>1.4088181999999999E-2</v>
      </c>
      <c r="BP794">
        <v>2.9480823999999999E-2</v>
      </c>
      <c r="BQ794">
        <v>2.0349596000000001E-2</v>
      </c>
      <c r="BR794">
        <v>4.1220975999999999E-2</v>
      </c>
      <c r="BS794">
        <v>3.0002609E-2</v>
      </c>
      <c r="BT794">
        <v>0.162535873</v>
      </c>
      <c r="BU794">
        <v>0.24262979400000001</v>
      </c>
      <c r="BV794">
        <v>7.6441430000000005E-2</v>
      </c>
      <c r="BW794">
        <v>0.13331594099999999</v>
      </c>
      <c r="BX794">
        <v>6.6005739999999993E-2</v>
      </c>
      <c r="BY794">
        <v>1.4870858000000001E-2</v>
      </c>
      <c r="BZ794">
        <v>5.478737E-3</v>
      </c>
      <c r="CA794">
        <v>36</v>
      </c>
      <c r="CB794">
        <v>11</v>
      </c>
      <c r="CC794">
        <v>0</v>
      </c>
      <c r="CD794">
        <v>0</v>
      </c>
      <c r="CE794">
        <v>0.54545454500000001</v>
      </c>
      <c r="CF794">
        <v>0.16666666699999999</v>
      </c>
      <c r="CG794" t="s">
        <v>159</v>
      </c>
      <c r="CH794" t="s">
        <v>2110</v>
      </c>
      <c r="CI794" t="s">
        <v>2111</v>
      </c>
      <c r="CJ794" t="s">
        <v>167</v>
      </c>
      <c r="CK794" t="s">
        <v>2102</v>
      </c>
      <c r="CL794" t="s">
        <v>2112</v>
      </c>
    </row>
    <row r="795" spans="1:90">
      <c r="A795" s="1">
        <v>43977</v>
      </c>
      <c r="B795" t="s">
        <v>1902</v>
      </c>
      <c r="C795">
        <v>6825</v>
      </c>
      <c r="D795" t="s">
        <v>790</v>
      </c>
      <c r="E795">
        <v>1</v>
      </c>
      <c r="F795" t="s">
        <v>255</v>
      </c>
      <c r="G795" t="s">
        <v>112</v>
      </c>
      <c r="H795">
        <v>46</v>
      </c>
      <c r="I795" t="s">
        <v>228</v>
      </c>
      <c r="J795" t="s">
        <v>222</v>
      </c>
      <c r="K795">
        <v>233</v>
      </c>
      <c r="L795">
        <v>497339.0687</v>
      </c>
      <c r="M795">
        <v>4139</v>
      </c>
      <c r="N795">
        <v>2</v>
      </c>
      <c r="O795">
        <v>311</v>
      </c>
      <c r="P795">
        <v>1095</v>
      </c>
      <c r="Q795">
        <v>1464</v>
      </c>
      <c r="R795">
        <v>850</v>
      </c>
      <c r="S795">
        <v>417</v>
      </c>
      <c r="T795">
        <v>4.8320900000000001E-4</v>
      </c>
      <c r="U795">
        <v>7.5138921999999997E-2</v>
      </c>
      <c r="V795">
        <v>0.264556656</v>
      </c>
      <c r="W795">
        <v>0.353708625</v>
      </c>
      <c r="X795">
        <v>0.205363614</v>
      </c>
      <c r="Y795">
        <v>0.10074897300000001</v>
      </c>
      <c r="Z795">
        <v>7</v>
      </c>
      <c r="AA795">
        <v>65</v>
      </c>
      <c r="AB795">
        <v>298</v>
      </c>
      <c r="AC795">
        <v>828</v>
      </c>
      <c r="AD795">
        <v>853</v>
      </c>
      <c r="AE795">
        <v>602</v>
      </c>
      <c r="AF795">
        <v>477</v>
      </c>
      <c r="AG795">
        <v>406</v>
      </c>
      <c r="AH795">
        <v>603</v>
      </c>
      <c r="AI795">
        <v>1.6912299999999999E-3</v>
      </c>
      <c r="AJ795">
        <v>1.5704276E-2</v>
      </c>
      <c r="AK795">
        <v>7.1998066999999999E-2</v>
      </c>
      <c r="AL795">
        <v>0.200048321</v>
      </c>
      <c r="AM795">
        <v>0.20608842699999999</v>
      </c>
      <c r="AN795">
        <v>0.14544576000000001</v>
      </c>
      <c r="AO795">
        <v>0.11524522800000001</v>
      </c>
      <c r="AP795">
        <v>9.8091326000000006E-2</v>
      </c>
      <c r="AQ795">
        <v>0.14568736400000001</v>
      </c>
      <c r="AR795">
        <v>10331</v>
      </c>
      <c r="AS795">
        <v>638</v>
      </c>
      <c r="AT795">
        <v>393</v>
      </c>
      <c r="AU795">
        <v>254</v>
      </c>
      <c r="AV795">
        <v>687</v>
      </c>
      <c r="AW795">
        <v>124</v>
      </c>
      <c r="AX795">
        <v>300</v>
      </c>
      <c r="AY795">
        <v>206</v>
      </c>
      <c r="AZ795">
        <v>456</v>
      </c>
      <c r="BA795">
        <v>507</v>
      </c>
      <c r="BB795">
        <v>1864</v>
      </c>
      <c r="BC795">
        <v>2270</v>
      </c>
      <c r="BD795">
        <v>688</v>
      </c>
      <c r="BE795">
        <v>963</v>
      </c>
      <c r="BF795">
        <v>639</v>
      </c>
      <c r="BG795">
        <v>227</v>
      </c>
      <c r="BH795">
        <v>115</v>
      </c>
      <c r="BI795">
        <v>41.2</v>
      </c>
      <c r="BJ795">
        <v>43</v>
      </c>
      <c r="BK795">
        <v>6.1755879999999999E-2</v>
      </c>
      <c r="BL795">
        <v>3.8040848000000002E-2</v>
      </c>
      <c r="BM795">
        <v>2.4586197000000001E-2</v>
      </c>
      <c r="BN795">
        <v>6.6498887000000007E-2</v>
      </c>
      <c r="BO795">
        <v>1.200271E-2</v>
      </c>
      <c r="BP795">
        <v>2.9038814999999999E-2</v>
      </c>
      <c r="BQ795">
        <v>1.9939986E-2</v>
      </c>
      <c r="BR795">
        <v>4.4138998999999998E-2</v>
      </c>
      <c r="BS795">
        <v>4.9075597999999998E-2</v>
      </c>
      <c r="BT795">
        <v>0.18042783900000001</v>
      </c>
      <c r="BU795">
        <v>0.21972703499999999</v>
      </c>
      <c r="BV795">
        <v>6.6595683000000003E-2</v>
      </c>
      <c r="BW795">
        <v>9.3214596999999996E-2</v>
      </c>
      <c r="BX795">
        <v>6.1852676000000002E-2</v>
      </c>
      <c r="BY795">
        <v>2.1972703999999999E-2</v>
      </c>
      <c r="BZ795">
        <v>1.1131546000000001E-2</v>
      </c>
      <c r="CA795">
        <v>56</v>
      </c>
      <c r="CB795">
        <v>62</v>
      </c>
      <c r="CC795">
        <v>46</v>
      </c>
      <c r="CD795">
        <v>0.19742489299999999</v>
      </c>
      <c r="CE795">
        <v>0.24034334800000001</v>
      </c>
      <c r="CF795">
        <v>0.26609442100000003</v>
      </c>
      <c r="CG795" t="s">
        <v>162</v>
      </c>
      <c r="CH795" t="s">
        <v>2113</v>
      </c>
      <c r="CI795" t="s">
        <v>2111</v>
      </c>
      <c r="CJ795" t="s">
        <v>2114</v>
      </c>
      <c r="CK795" t="s">
        <v>2105</v>
      </c>
      <c r="CL795" t="s">
        <v>2112</v>
      </c>
    </row>
    <row r="796" spans="1:90">
      <c r="A796" s="1">
        <v>43974</v>
      </c>
      <c r="B796" t="s">
        <v>1903</v>
      </c>
      <c r="C796">
        <v>5422</v>
      </c>
      <c r="D796" t="s">
        <v>902</v>
      </c>
      <c r="E796">
        <v>2</v>
      </c>
      <c r="F796" t="s">
        <v>255</v>
      </c>
      <c r="G796" t="s">
        <v>149</v>
      </c>
      <c r="H796">
        <v>49</v>
      </c>
      <c r="I796" t="s">
        <v>228</v>
      </c>
      <c r="J796" t="s">
        <v>213</v>
      </c>
      <c r="K796">
        <v>184</v>
      </c>
      <c r="L796">
        <v>1285562.848</v>
      </c>
      <c r="M796">
        <v>3368</v>
      </c>
      <c r="N796">
        <v>2</v>
      </c>
      <c r="O796">
        <v>199</v>
      </c>
      <c r="P796">
        <v>467</v>
      </c>
      <c r="Q796">
        <v>805</v>
      </c>
      <c r="R796">
        <v>850</v>
      </c>
      <c r="S796">
        <v>1045</v>
      </c>
      <c r="T796">
        <v>5.9382399999999996E-4</v>
      </c>
      <c r="U796">
        <v>5.9085511E-2</v>
      </c>
      <c r="V796">
        <v>0.138657957</v>
      </c>
      <c r="W796">
        <v>0.23901425200000001</v>
      </c>
      <c r="X796">
        <v>0.252375297</v>
      </c>
      <c r="Y796">
        <v>0.31027315900000002</v>
      </c>
      <c r="Z796">
        <v>4</v>
      </c>
      <c r="AA796">
        <v>40</v>
      </c>
      <c r="AB796">
        <v>176</v>
      </c>
      <c r="AC796">
        <v>256</v>
      </c>
      <c r="AD796">
        <v>396</v>
      </c>
      <c r="AE796">
        <v>425</v>
      </c>
      <c r="AF796">
        <v>347</v>
      </c>
      <c r="AG796">
        <v>396</v>
      </c>
      <c r="AH796">
        <v>1328</v>
      </c>
      <c r="AI796">
        <v>1.1876479999999999E-3</v>
      </c>
      <c r="AJ796">
        <v>1.1876485000000001E-2</v>
      </c>
      <c r="AK796">
        <v>5.2256532000000001E-2</v>
      </c>
      <c r="AL796">
        <v>7.6009500999999993E-2</v>
      </c>
      <c r="AM796">
        <v>0.11757719699999999</v>
      </c>
      <c r="AN796">
        <v>0.12618764800000001</v>
      </c>
      <c r="AO796">
        <v>0.10302850400000001</v>
      </c>
      <c r="AP796">
        <v>0.11757719699999999</v>
      </c>
      <c r="AQ796">
        <v>0.394299287</v>
      </c>
      <c r="AR796">
        <v>9194</v>
      </c>
      <c r="AS796">
        <v>598</v>
      </c>
      <c r="AT796">
        <v>460</v>
      </c>
      <c r="AU796">
        <v>276</v>
      </c>
      <c r="AV796">
        <v>756</v>
      </c>
      <c r="AW796">
        <v>150</v>
      </c>
      <c r="AX796">
        <v>353</v>
      </c>
      <c r="AY796">
        <v>201</v>
      </c>
      <c r="AZ796">
        <v>252</v>
      </c>
      <c r="BA796">
        <v>241</v>
      </c>
      <c r="BB796">
        <v>1713</v>
      </c>
      <c r="BC796">
        <v>2059</v>
      </c>
      <c r="BD796">
        <v>515</v>
      </c>
      <c r="BE796">
        <v>793</v>
      </c>
      <c r="BF796">
        <v>582</v>
      </c>
      <c r="BG796">
        <v>161</v>
      </c>
      <c r="BH796">
        <v>84</v>
      </c>
      <c r="BI796">
        <v>39.700000000000003</v>
      </c>
      <c r="BJ796">
        <v>42</v>
      </c>
      <c r="BK796">
        <v>6.5042419000000004E-2</v>
      </c>
      <c r="BL796">
        <v>5.0032630000000002E-2</v>
      </c>
      <c r="BM796">
        <v>3.0019578000000002E-2</v>
      </c>
      <c r="BN796">
        <v>8.2227540000000002E-2</v>
      </c>
      <c r="BO796">
        <v>1.6314987999999999E-2</v>
      </c>
      <c r="BP796">
        <v>3.8394604999999998E-2</v>
      </c>
      <c r="BQ796">
        <v>2.1862084E-2</v>
      </c>
      <c r="BR796">
        <v>2.7409179999999998E-2</v>
      </c>
      <c r="BS796">
        <v>2.6212747000000002E-2</v>
      </c>
      <c r="BT796">
        <v>0.18631716300000001</v>
      </c>
      <c r="BU796">
        <v>0.22395040199999999</v>
      </c>
      <c r="BV796">
        <v>5.6014792000000001E-2</v>
      </c>
      <c r="BW796">
        <v>8.6251903000000005E-2</v>
      </c>
      <c r="BX796">
        <v>6.3302153999999999E-2</v>
      </c>
      <c r="BY796">
        <v>1.751142E-2</v>
      </c>
      <c r="BZ796">
        <v>9.1363929999999996E-3</v>
      </c>
      <c r="CA796">
        <v>120</v>
      </c>
      <c r="CB796">
        <v>27</v>
      </c>
      <c r="CC796">
        <v>7</v>
      </c>
      <c r="CD796">
        <v>3.8043477999999999E-2</v>
      </c>
      <c r="CE796">
        <v>0.65217391300000005</v>
      </c>
      <c r="CF796">
        <v>0.14673913</v>
      </c>
      <c r="CG796" t="s">
        <v>164</v>
      </c>
      <c r="CH796" t="s">
        <v>2108</v>
      </c>
      <c r="CI796" t="s">
        <v>2104</v>
      </c>
      <c r="CJ796" t="s">
        <v>2101</v>
      </c>
      <c r="CK796" t="s">
        <v>2105</v>
      </c>
      <c r="CL796" t="s">
        <v>2109</v>
      </c>
    </row>
    <row r="797" spans="1:90">
      <c r="A797" s="1">
        <v>43964</v>
      </c>
      <c r="B797" t="s">
        <v>1904</v>
      </c>
      <c r="C797">
        <v>5422</v>
      </c>
      <c r="D797" t="s">
        <v>694</v>
      </c>
      <c r="E797">
        <v>2</v>
      </c>
      <c r="F797" t="s">
        <v>253</v>
      </c>
      <c r="G797" t="s">
        <v>146</v>
      </c>
      <c r="H797">
        <v>46</v>
      </c>
      <c r="I797" t="s">
        <v>201</v>
      </c>
      <c r="J797" t="s">
        <v>202</v>
      </c>
      <c r="K797">
        <v>69</v>
      </c>
      <c r="L797">
        <v>876161.20290000003</v>
      </c>
      <c r="M797">
        <v>1722</v>
      </c>
      <c r="N797">
        <v>1</v>
      </c>
      <c r="O797">
        <v>77</v>
      </c>
      <c r="P797">
        <v>320</v>
      </c>
      <c r="Q797">
        <v>516</v>
      </c>
      <c r="R797">
        <v>578</v>
      </c>
      <c r="S797">
        <v>230</v>
      </c>
      <c r="T797">
        <v>5.8071999999999996E-4</v>
      </c>
      <c r="U797">
        <v>4.4715446999999998E-2</v>
      </c>
      <c r="V797">
        <v>0.18583042999999999</v>
      </c>
      <c r="W797">
        <v>0.29965156799999998</v>
      </c>
      <c r="X797">
        <v>0.33565621400000001</v>
      </c>
      <c r="Y797">
        <v>0.133565621</v>
      </c>
      <c r="Z797">
        <v>3</v>
      </c>
      <c r="AA797">
        <v>17</v>
      </c>
      <c r="AB797">
        <v>74</v>
      </c>
      <c r="AC797">
        <v>214</v>
      </c>
      <c r="AD797">
        <v>232</v>
      </c>
      <c r="AE797">
        <v>266</v>
      </c>
      <c r="AF797">
        <v>268</v>
      </c>
      <c r="AG797">
        <v>253</v>
      </c>
      <c r="AH797">
        <v>395</v>
      </c>
      <c r="AI797">
        <v>1.74216E-3</v>
      </c>
      <c r="AJ797">
        <v>9.8722419999999998E-3</v>
      </c>
      <c r="AK797">
        <v>4.2973286999999999E-2</v>
      </c>
      <c r="AL797">
        <v>0.1242741</v>
      </c>
      <c r="AM797">
        <v>0.13472706200000001</v>
      </c>
      <c r="AN797">
        <v>0.15447154499999999</v>
      </c>
      <c r="AO797">
        <v>0.155632985</v>
      </c>
      <c r="AP797">
        <v>0.14692218400000001</v>
      </c>
      <c r="AQ797">
        <v>0.229384437</v>
      </c>
      <c r="AR797">
        <v>4380</v>
      </c>
      <c r="AS797">
        <v>286</v>
      </c>
      <c r="AT797">
        <v>163</v>
      </c>
      <c r="AU797">
        <v>93</v>
      </c>
      <c r="AV797">
        <v>296</v>
      </c>
      <c r="AW797">
        <v>55</v>
      </c>
      <c r="AX797">
        <v>110</v>
      </c>
      <c r="AY797">
        <v>78</v>
      </c>
      <c r="AZ797">
        <v>181</v>
      </c>
      <c r="BA797">
        <v>174</v>
      </c>
      <c r="BB797">
        <v>768</v>
      </c>
      <c r="BC797">
        <v>950</v>
      </c>
      <c r="BD797">
        <v>280</v>
      </c>
      <c r="BE797">
        <v>523</v>
      </c>
      <c r="BF797">
        <v>301</v>
      </c>
      <c r="BG797">
        <v>72</v>
      </c>
      <c r="BH797">
        <v>50</v>
      </c>
      <c r="BI797">
        <v>42.3</v>
      </c>
      <c r="BJ797">
        <v>44</v>
      </c>
      <c r="BK797">
        <v>6.5296804E-2</v>
      </c>
      <c r="BL797">
        <v>3.7214612000000001E-2</v>
      </c>
      <c r="BM797">
        <v>2.1232877000000001E-2</v>
      </c>
      <c r="BN797">
        <v>6.7579908999999994E-2</v>
      </c>
      <c r="BO797">
        <v>1.2557077999999999E-2</v>
      </c>
      <c r="BP797">
        <v>2.5114154999999999E-2</v>
      </c>
      <c r="BQ797">
        <v>1.7808219E-2</v>
      </c>
      <c r="BR797">
        <v>4.1324200999999998E-2</v>
      </c>
      <c r="BS797">
        <v>3.9726026999999997E-2</v>
      </c>
      <c r="BT797">
        <v>0.175342466</v>
      </c>
      <c r="BU797">
        <v>0.21689497699999999</v>
      </c>
      <c r="BV797">
        <v>6.3926941000000001E-2</v>
      </c>
      <c r="BW797">
        <v>0.119406393</v>
      </c>
      <c r="BX797">
        <v>6.8721460999999998E-2</v>
      </c>
      <c r="BY797">
        <v>1.6438356000000001E-2</v>
      </c>
      <c r="BZ797">
        <v>1.1415524999999999E-2</v>
      </c>
      <c r="CA797">
        <v>25</v>
      </c>
      <c r="CB797">
        <v>9</v>
      </c>
      <c r="CC797">
        <v>2</v>
      </c>
      <c r="CD797">
        <v>2.8985507000000001E-2</v>
      </c>
      <c r="CE797">
        <v>0.362318841</v>
      </c>
      <c r="CF797">
        <v>0.130434783</v>
      </c>
      <c r="CG797" t="s">
        <v>164</v>
      </c>
      <c r="CH797" t="s">
        <v>2108</v>
      </c>
      <c r="CI797" t="s">
        <v>2104</v>
      </c>
      <c r="CJ797" t="s">
        <v>2101</v>
      </c>
      <c r="CK797" t="s">
        <v>2105</v>
      </c>
      <c r="CL797" t="s">
        <v>2109</v>
      </c>
    </row>
    <row r="798" spans="1:90">
      <c r="A798" s="1">
        <v>43956</v>
      </c>
      <c r="B798" t="s">
        <v>1905</v>
      </c>
      <c r="C798">
        <v>1549</v>
      </c>
      <c r="D798" t="s">
        <v>749</v>
      </c>
      <c r="E798">
        <v>1</v>
      </c>
      <c r="F798" t="s">
        <v>253</v>
      </c>
      <c r="G798" t="s">
        <v>109</v>
      </c>
      <c r="H798">
        <v>22</v>
      </c>
      <c r="I798" t="s">
        <v>201</v>
      </c>
      <c r="J798" t="s">
        <v>198</v>
      </c>
      <c r="K798">
        <v>101</v>
      </c>
      <c r="L798">
        <v>450749.15840000001</v>
      </c>
      <c r="M798">
        <v>1430</v>
      </c>
      <c r="N798">
        <v>1</v>
      </c>
      <c r="O798">
        <v>82</v>
      </c>
      <c r="P798">
        <v>293</v>
      </c>
      <c r="Q798">
        <v>569</v>
      </c>
      <c r="R798">
        <v>376</v>
      </c>
      <c r="S798">
        <v>109</v>
      </c>
      <c r="T798">
        <v>6.9930100000000005E-4</v>
      </c>
      <c r="U798">
        <v>5.7342656999999998E-2</v>
      </c>
      <c r="V798">
        <v>0.20489510499999999</v>
      </c>
      <c r="W798">
        <v>0.39790209799999998</v>
      </c>
      <c r="X798">
        <v>0.26293706300000003</v>
      </c>
      <c r="Y798">
        <v>7.6223775999999993E-2</v>
      </c>
      <c r="Z798">
        <v>2</v>
      </c>
      <c r="AA798">
        <v>14</v>
      </c>
      <c r="AB798">
        <v>66</v>
      </c>
      <c r="AC798">
        <v>206</v>
      </c>
      <c r="AD798">
        <v>320</v>
      </c>
      <c r="AE798">
        <v>289</v>
      </c>
      <c r="AF798">
        <v>208</v>
      </c>
      <c r="AG798">
        <v>146</v>
      </c>
      <c r="AH798">
        <v>179</v>
      </c>
      <c r="AI798">
        <v>1.398601E-3</v>
      </c>
      <c r="AJ798">
        <v>9.7902100000000006E-3</v>
      </c>
      <c r="AK798">
        <v>4.6153845999999998E-2</v>
      </c>
      <c r="AL798">
        <v>0.14405594399999999</v>
      </c>
      <c r="AM798">
        <v>0.223776224</v>
      </c>
      <c r="AN798">
        <v>0.202097902</v>
      </c>
      <c r="AO798">
        <v>0.14545454499999999</v>
      </c>
      <c r="AP798">
        <v>0.102097902</v>
      </c>
      <c r="AQ798">
        <v>0.12517482499999999</v>
      </c>
      <c r="AR798">
        <v>3509</v>
      </c>
      <c r="AS798">
        <v>177</v>
      </c>
      <c r="AT798">
        <v>122</v>
      </c>
      <c r="AU798">
        <v>79</v>
      </c>
      <c r="AV798">
        <v>220</v>
      </c>
      <c r="AW798">
        <v>33</v>
      </c>
      <c r="AX798">
        <v>88</v>
      </c>
      <c r="AY798">
        <v>78</v>
      </c>
      <c r="AZ798">
        <v>153</v>
      </c>
      <c r="BA798">
        <v>163</v>
      </c>
      <c r="BB798">
        <v>641</v>
      </c>
      <c r="BC798">
        <v>792</v>
      </c>
      <c r="BD798">
        <v>244</v>
      </c>
      <c r="BE798">
        <v>386</v>
      </c>
      <c r="BF798">
        <v>233</v>
      </c>
      <c r="BG798">
        <v>68</v>
      </c>
      <c r="BH798">
        <v>32</v>
      </c>
      <c r="BI798">
        <v>42.6</v>
      </c>
      <c r="BJ798">
        <v>44</v>
      </c>
      <c r="BK798">
        <v>5.0441721000000002E-2</v>
      </c>
      <c r="BL798">
        <v>3.4767739999999998E-2</v>
      </c>
      <c r="BM798">
        <v>2.2513537E-2</v>
      </c>
      <c r="BN798">
        <v>6.2695925E-2</v>
      </c>
      <c r="BO798">
        <v>9.4043890000000008E-3</v>
      </c>
      <c r="BP798">
        <v>2.5078369999999999E-2</v>
      </c>
      <c r="BQ798">
        <v>2.2228555000000001E-2</v>
      </c>
      <c r="BR798">
        <v>4.3602165999999998E-2</v>
      </c>
      <c r="BS798">
        <v>4.6451981000000003E-2</v>
      </c>
      <c r="BT798">
        <v>0.18267312599999999</v>
      </c>
      <c r="BU798">
        <v>0.22570532900000001</v>
      </c>
      <c r="BV798">
        <v>6.9535479999999997E-2</v>
      </c>
      <c r="BW798">
        <v>0.11000285</v>
      </c>
      <c r="BX798">
        <v>6.6400684000000001E-2</v>
      </c>
      <c r="BY798">
        <v>1.9378739999999998E-2</v>
      </c>
      <c r="BZ798">
        <v>9.1194069999999995E-3</v>
      </c>
      <c r="CA798">
        <v>24</v>
      </c>
      <c r="CB798">
        <v>24</v>
      </c>
      <c r="CC798">
        <v>1</v>
      </c>
      <c r="CD798">
        <v>9.9009900000000001E-3</v>
      </c>
      <c r="CE798">
        <v>0.23762376199999999</v>
      </c>
      <c r="CF798">
        <v>0.23762376199999999</v>
      </c>
      <c r="CG798" t="s">
        <v>163</v>
      </c>
      <c r="CH798" t="s">
        <v>2099</v>
      </c>
      <c r="CI798" t="s">
        <v>2104</v>
      </c>
      <c r="CJ798" t="s">
        <v>2101</v>
      </c>
      <c r="CK798" t="s">
        <v>2105</v>
      </c>
      <c r="CL798" t="s">
        <v>2103</v>
      </c>
    </row>
    <row r="799" spans="1:90">
      <c r="A799" s="1">
        <v>43974</v>
      </c>
      <c r="B799" t="s">
        <v>1906</v>
      </c>
      <c r="C799">
        <v>2342</v>
      </c>
      <c r="D799" t="s">
        <v>538</v>
      </c>
      <c r="E799">
        <v>1</v>
      </c>
      <c r="F799" t="s">
        <v>253</v>
      </c>
      <c r="G799" t="s">
        <v>80</v>
      </c>
      <c r="H799">
        <v>23</v>
      </c>
      <c r="I799" t="s">
        <v>201</v>
      </c>
      <c r="J799" t="s">
        <v>175</v>
      </c>
      <c r="K799">
        <v>85</v>
      </c>
      <c r="L799">
        <v>193504.6471</v>
      </c>
      <c r="M799">
        <v>2697</v>
      </c>
      <c r="N799">
        <v>4</v>
      </c>
      <c r="O799">
        <v>456</v>
      </c>
      <c r="P799">
        <v>621</v>
      </c>
      <c r="Q799">
        <v>1451</v>
      </c>
      <c r="R799">
        <v>145</v>
      </c>
      <c r="S799">
        <v>20</v>
      </c>
      <c r="T799">
        <v>1.4831289999999999E-3</v>
      </c>
      <c r="U799">
        <v>0.169076752</v>
      </c>
      <c r="V799">
        <v>0.23025583999999999</v>
      </c>
      <c r="W799">
        <v>0.53800519099999999</v>
      </c>
      <c r="X799">
        <v>5.3763441000000002E-2</v>
      </c>
      <c r="Y799">
        <v>7.415647E-3</v>
      </c>
      <c r="Z799">
        <v>10</v>
      </c>
      <c r="AA799">
        <v>42</v>
      </c>
      <c r="AB799">
        <v>432</v>
      </c>
      <c r="AC799">
        <v>495</v>
      </c>
      <c r="AD799">
        <v>914</v>
      </c>
      <c r="AE799">
        <v>587</v>
      </c>
      <c r="AF799">
        <v>156</v>
      </c>
      <c r="AG799">
        <v>33</v>
      </c>
      <c r="AH799">
        <v>28</v>
      </c>
      <c r="AI799">
        <v>3.7078240000000002E-3</v>
      </c>
      <c r="AJ799">
        <v>1.5572859E-2</v>
      </c>
      <c r="AK799">
        <v>0.160177976</v>
      </c>
      <c r="AL799">
        <v>0.18353726400000001</v>
      </c>
      <c r="AM799">
        <v>0.33889506899999999</v>
      </c>
      <c r="AN799">
        <v>0.21764923999999999</v>
      </c>
      <c r="AO799">
        <v>5.7842047000000001E-2</v>
      </c>
      <c r="AP799">
        <v>1.2235818000000001E-2</v>
      </c>
      <c r="AQ799">
        <v>1.0381906E-2</v>
      </c>
      <c r="AR799">
        <v>6388</v>
      </c>
      <c r="AS799">
        <v>495</v>
      </c>
      <c r="AT799">
        <v>289</v>
      </c>
      <c r="AU799">
        <v>168</v>
      </c>
      <c r="AV799">
        <v>459</v>
      </c>
      <c r="AW799">
        <v>76</v>
      </c>
      <c r="AX799">
        <v>164</v>
      </c>
      <c r="AY799">
        <v>205</v>
      </c>
      <c r="AZ799">
        <v>437</v>
      </c>
      <c r="BA799">
        <v>422</v>
      </c>
      <c r="BB799">
        <v>1208</v>
      </c>
      <c r="BC799">
        <v>1109</v>
      </c>
      <c r="BD799">
        <v>259</v>
      </c>
      <c r="BE799">
        <v>502</v>
      </c>
      <c r="BF799">
        <v>454</v>
      </c>
      <c r="BG799">
        <v>94</v>
      </c>
      <c r="BH799">
        <v>47</v>
      </c>
      <c r="BI799">
        <v>37.5</v>
      </c>
      <c r="BJ799">
        <v>36</v>
      </c>
      <c r="BK799">
        <v>7.7489041999999994E-2</v>
      </c>
      <c r="BL799">
        <v>4.5241076999999998E-2</v>
      </c>
      <c r="BM799">
        <v>2.6299310999999999E-2</v>
      </c>
      <c r="BN799">
        <v>7.1853475E-2</v>
      </c>
      <c r="BO799">
        <v>1.1897306999999999E-2</v>
      </c>
      <c r="BP799">
        <v>2.5673136999999999E-2</v>
      </c>
      <c r="BQ799">
        <v>3.2091421000000002E-2</v>
      </c>
      <c r="BR799">
        <v>6.8409518000000002E-2</v>
      </c>
      <c r="BS799">
        <v>6.6061364999999997E-2</v>
      </c>
      <c r="BT799">
        <v>0.189104571</v>
      </c>
      <c r="BU799">
        <v>0.173606763</v>
      </c>
      <c r="BV799">
        <v>4.0544771E-2</v>
      </c>
      <c r="BW799">
        <v>7.8584846999999999E-2</v>
      </c>
      <c r="BX799">
        <v>7.1070757999999998E-2</v>
      </c>
      <c r="BY799">
        <v>1.4715091E-2</v>
      </c>
      <c r="BZ799">
        <v>7.3575450000000001E-3</v>
      </c>
      <c r="CA799">
        <v>0</v>
      </c>
      <c r="CB799">
        <v>22</v>
      </c>
      <c r="CC799">
        <v>3</v>
      </c>
      <c r="CD799">
        <v>3.5294117999999999E-2</v>
      </c>
      <c r="CE799">
        <v>0</v>
      </c>
      <c r="CF799">
        <v>0.258823529</v>
      </c>
      <c r="CG799" t="s">
        <v>158</v>
      </c>
      <c r="CH799" t="s">
        <v>2099</v>
      </c>
      <c r="CI799" t="s">
        <v>2100</v>
      </c>
      <c r="CJ799" t="s">
        <v>2101</v>
      </c>
      <c r="CK799" t="s">
        <v>2102</v>
      </c>
      <c r="CL799" t="s">
        <v>2103</v>
      </c>
    </row>
    <row r="800" spans="1:90">
      <c r="A800" s="1">
        <v>43960</v>
      </c>
      <c r="B800" t="s">
        <v>1907</v>
      </c>
      <c r="C800">
        <v>5422</v>
      </c>
      <c r="D800" t="s">
        <v>988</v>
      </c>
      <c r="E800">
        <v>1</v>
      </c>
      <c r="F800" t="s">
        <v>253</v>
      </c>
      <c r="G800" t="s">
        <v>133</v>
      </c>
      <c r="H800">
        <v>46</v>
      </c>
      <c r="I800" t="s">
        <v>228</v>
      </c>
      <c r="J800" t="s">
        <v>213</v>
      </c>
      <c r="K800">
        <v>85</v>
      </c>
      <c r="L800">
        <v>834618.64709999994</v>
      </c>
      <c r="M800">
        <v>1257</v>
      </c>
      <c r="N800">
        <v>2</v>
      </c>
      <c r="O800">
        <v>119</v>
      </c>
      <c r="P800">
        <v>330</v>
      </c>
      <c r="Q800">
        <v>518</v>
      </c>
      <c r="R800">
        <v>206</v>
      </c>
      <c r="S800">
        <v>82</v>
      </c>
      <c r="T800">
        <v>1.5910900000000001E-3</v>
      </c>
      <c r="U800">
        <v>9.4669849E-2</v>
      </c>
      <c r="V800">
        <v>0.26252983299999999</v>
      </c>
      <c r="W800">
        <v>0.412092283</v>
      </c>
      <c r="X800">
        <v>0.163882259</v>
      </c>
      <c r="Y800">
        <v>6.5234686E-2</v>
      </c>
      <c r="Z800">
        <v>6</v>
      </c>
      <c r="AA800">
        <v>21</v>
      </c>
      <c r="AB800">
        <v>115</v>
      </c>
      <c r="AC800">
        <v>253</v>
      </c>
      <c r="AD800">
        <v>322</v>
      </c>
      <c r="AE800">
        <v>229</v>
      </c>
      <c r="AF800">
        <v>131</v>
      </c>
      <c r="AG800">
        <v>77</v>
      </c>
      <c r="AH800">
        <v>103</v>
      </c>
      <c r="AI800">
        <v>4.7732699999999996E-3</v>
      </c>
      <c r="AJ800">
        <v>1.6706444000000001E-2</v>
      </c>
      <c r="AK800">
        <v>9.1487668999999994E-2</v>
      </c>
      <c r="AL800">
        <v>0.20127287199999999</v>
      </c>
      <c r="AM800">
        <v>0.25616547299999998</v>
      </c>
      <c r="AN800">
        <v>0.18217979300000001</v>
      </c>
      <c r="AO800">
        <v>0.10421638799999999</v>
      </c>
      <c r="AP800">
        <v>6.1256960999999999E-2</v>
      </c>
      <c r="AQ800">
        <v>8.1941130000000001E-2</v>
      </c>
      <c r="AR800">
        <v>3111</v>
      </c>
      <c r="AS800">
        <v>215</v>
      </c>
      <c r="AT800">
        <v>117</v>
      </c>
      <c r="AU800">
        <v>78</v>
      </c>
      <c r="AV800">
        <v>190</v>
      </c>
      <c r="AW800">
        <v>32</v>
      </c>
      <c r="AX800">
        <v>64</v>
      </c>
      <c r="AY800">
        <v>71</v>
      </c>
      <c r="AZ800">
        <v>171</v>
      </c>
      <c r="BA800">
        <v>199</v>
      </c>
      <c r="BB800">
        <v>670</v>
      </c>
      <c r="BC800">
        <v>631</v>
      </c>
      <c r="BD800">
        <v>175</v>
      </c>
      <c r="BE800">
        <v>235</v>
      </c>
      <c r="BF800">
        <v>185</v>
      </c>
      <c r="BG800">
        <v>47</v>
      </c>
      <c r="BH800">
        <v>31</v>
      </c>
      <c r="BI800">
        <v>39.4</v>
      </c>
      <c r="BJ800">
        <v>39</v>
      </c>
      <c r="BK800">
        <v>6.9109611000000001E-2</v>
      </c>
      <c r="BL800">
        <v>3.7608485999999997E-2</v>
      </c>
      <c r="BM800">
        <v>2.5072324E-2</v>
      </c>
      <c r="BN800">
        <v>6.107361E-2</v>
      </c>
      <c r="BO800">
        <v>1.0286082E-2</v>
      </c>
      <c r="BP800">
        <v>2.0572163000000001E-2</v>
      </c>
      <c r="BQ800">
        <v>2.2822243999999998E-2</v>
      </c>
      <c r="BR800">
        <v>5.4966249000000002E-2</v>
      </c>
      <c r="BS800">
        <v>6.396657E-2</v>
      </c>
      <c r="BT800">
        <v>0.215364834</v>
      </c>
      <c r="BU800">
        <v>0.20282867199999999</v>
      </c>
      <c r="BV800">
        <v>5.6252008999999999E-2</v>
      </c>
      <c r="BW800">
        <v>7.5538411999999999E-2</v>
      </c>
      <c r="BX800">
        <v>5.9466409999999997E-2</v>
      </c>
      <c r="BY800">
        <v>1.5107682000000001E-2</v>
      </c>
      <c r="BZ800">
        <v>9.9646419999999993E-3</v>
      </c>
      <c r="CA800">
        <v>17</v>
      </c>
      <c r="CB800">
        <v>12</v>
      </c>
      <c r="CC800">
        <v>21</v>
      </c>
      <c r="CD800">
        <v>0.24705882400000001</v>
      </c>
      <c r="CE800">
        <v>0.2</v>
      </c>
      <c r="CF800">
        <v>0.141176471</v>
      </c>
      <c r="CG800" t="s">
        <v>164</v>
      </c>
      <c r="CH800" t="s">
        <v>2108</v>
      </c>
      <c r="CI800" t="s">
        <v>2104</v>
      </c>
      <c r="CJ800" t="s">
        <v>2101</v>
      </c>
      <c r="CK800" t="s">
        <v>2105</v>
      </c>
      <c r="CL800" t="s">
        <v>2109</v>
      </c>
    </row>
    <row r="801" spans="1:90">
      <c r="A801" s="1">
        <v>43957</v>
      </c>
      <c r="B801" t="s">
        <v>1908</v>
      </c>
      <c r="C801">
        <v>2342</v>
      </c>
      <c r="D801" t="s">
        <v>517</v>
      </c>
      <c r="E801">
        <v>1</v>
      </c>
      <c r="F801" t="s">
        <v>255</v>
      </c>
      <c r="G801" t="s">
        <v>43</v>
      </c>
      <c r="H801">
        <v>44</v>
      </c>
      <c r="I801" t="s">
        <v>201</v>
      </c>
      <c r="J801" t="s">
        <v>202</v>
      </c>
      <c r="K801">
        <v>148</v>
      </c>
      <c r="L801">
        <v>271437.2905</v>
      </c>
      <c r="M801">
        <v>3008</v>
      </c>
      <c r="N801">
        <v>3</v>
      </c>
      <c r="O801">
        <v>341</v>
      </c>
      <c r="P801">
        <v>951</v>
      </c>
      <c r="Q801">
        <v>943</v>
      </c>
      <c r="R801">
        <v>691</v>
      </c>
      <c r="S801">
        <v>79</v>
      </c>
      <c r="T801">
        <v>9.9733999999999999E-4</v>
      </c>
      <c r="U801">
        <v>0.113364362</v>
      </c>
      <c r="V801">
        <v>0.31615691499999998</v>
      </c>
      <c r="W801">
        <v>0.31349734000000001</v>
      </c>
      <c r="X801">
        <v>0.229720745</v>
      </c>
      <c r="Y801">
        <v>2.6263298000000001E-2</v>
      </c>
      <c r="Z801">
        <v>18</v>
      </c>
      <c r="AA801">
        <v>129</v>
      </c>
      <c r="AB801">
        <v>251</v>
      </c>
      <c r="AC801">
        <v>800</v>
      </c>
      <c r="AD801">
        <v>509</v>
      </c>
      <c r="AE801">
        <v>463</v>
      </c>
      <c r="AF801">
        <v>362</v>
      </c>
      <c r="AG801">
        <v>286</v>
      </c>
      <c r="AH801">
        <v>190</v>
      </c>
      <c r="AI801">
        <v>5.9840429999999997E-3</v>
      </c>
      <c r="AJ801">
        <v>4.2885637999999997E-2</v>
      </c>
      <c r="AK801">
        <v>8.3444148999999995E-2</v>
      </c>
      <c r="AL801">
        <v>0.26595744700000001</v>
      </c>
      <c r="AM801">
        <v>0.169215426</v>
      </c>
      <c r="AN801">
        <v>0.15392287199999999</v>
      </c>
      <c r="AO801">
        <v>0.120345745</v>
      </c>
      <c r="AP801">
        <v>9.5079786999999999E-2</v>
      </c>
      <c r="AQ801">
        <v>6.3164893999999999E-2</v>
      </c>
      <c r="AR801">
        <v>7373</v>
      </c>
      <c r="AS801">
        <v>665</v>
      </c>
      <c r="AT801">
        <v>315</v>
      </c>
      <c r="AU801">
        <v>204</v>
      </c>
      <c r="AV801">
        <v>485</v>
      </c>
      <c r="AW801">
        <v>113</v>
      </c>
      <c r="AX801">
        <v>183</v>
      </c>
      <c r="AY801">
        <v>132</v>
      </c>
      <c r="AZ801">
        <v>454</v>
      </c>
      <c r="BA801">
        <v>756</v>
      </c>
      <c r="BB801">
        <v>2238</v>
      </c>
      <c r="BC801">
        <v>1345</v>
      </c>
      <c r="BD801">
        <v>192</v>
      </c>
      <c r="BE801">
        <v>204</v>
      </c>
      <c r="BF801">
        <v>70</v>
      </c>
      <c r="BG801">
        <v>14</v>
      </c>
      <c r="BH801">
        <v>3</v>
      </c>
      <c r="BI801">
        <v>31.5</v>
      </c>
      <c r="BJ801">
        <v>32</v>
      </c>
      <c r="BK801">
        <v>9.0193950999999994E-2</v>
      </c>
      <c r="BL801">
        <v>4.2723450000000003E-2</v>
      </c>
      <c r="BM801">
        <v>2.7668519999999999E-2</v>
      </c>
      <c r="BN801">
        <v>6.5780551000000007E-2</v>
      </c>
      <c r="BO801">
        <v>1.532619E-2</v>
      </c>
      <c r="BP801">
        <v>2.4820289999999998E-2</v>
      </c>
      <c r="BQ801">
        <v>1.7903160000000001E-2</v>
      </c>
      <c r="BR801">
        <v>6.1576021000000002E-2</v>
      </c>
      <c r="BS801">
        <v>0.10253628100000001</v>
      </c>
      <c r="BT801">
        <v>0.30353994299999998</v>
      </c>
      <c r="BU801">
        <v>0.18242235200000001</v>
      </c>
      <c r="BV801">
        <v>2.6040959999999998E-2</v>
      </c>
      <c r="BW801">
        <v>2.7668519999999999E-2</v>
      </c>
      <c r="BX801">
        <v>9.4941000000000001E-3</v>
      </c>
      <c r="BY801">
        <v>1.8988200000000001E-3</v>
      </c>
      <c r="BZ801">
        <v>4.0688999999999998E-4</v>
      </c>
      <c r="CA801">
        <v>52</v>
      </c>
      <c r="CB801">
        <v>24</v>
      </c>
      <c r="CC801">
        <v>14</v>
      </c>
      <c r="CD801">
        <v>9.4594595000000004E-2</v>
      </c>
      <c r="CE801">
        <v>0.35135135099999998</v>
      </c>
      <c r="CF801">
        <v>0.162162162</v>
      </c>
      <c r="CG801" t="s">
        <v>158</v>
      </c>
      <c r="CH801" t="s">
        <v>2099</v>
      </c>
      <c r="CI801" t="s">
        <v>2100</v>
      </c>
      <c r="CJ801" t="s">
        <v>2101</v>
      </c>
      <c r="CK801" t="s">
        <v>2102</v>
      </c>
      <c r="CL801" t="s">
        <v>2103</v>
      </c>
    </row>
    <row r="802" spans="1:90">
      <c r="A802" s="1">
        <v>43952</v>
      </c>
      <c r="B802" t="s">
        <v>1909</v>
      </c>
      <c r="C802">
        <v>1549</v>
      </c>
      <c r="D802" t="s">
        <v>1055</v>
      </c>
      <c r="E802">
        <v>1</v>
      </c>
      <c r="F802" t="s">
        <v>253</v>
      </c>
      <c r="G802" t="s">
        <v>143</v>
      </c>
      <c r="H802">
        <v>33</v>
      </c>
      <c r="I802" t="s">
        <v>228</v>
      </c>
      <c r="J802" t="s">
        <v>214</v>
      </c>
      <c r="K802">
        <v>136</v>
      </c>
      <c r="L802">
        <v>505787.5</v>
      </c>
      <c r="M802">
        <v>3100</v>
      </c>
      <c r="N802">
        <v>2</v>
      </c>
      <c r="O802">
        <v>213</v>
      </c>
      <c r="P802">
        <v>705</v>
      </c>
      <c r="Q802">
        <v>1287</v>
      </c>
      <c r="R802">
        <v>670</v>
      </c>
      <c r="S802">
        <v>223</v>
      </c>
      <c r="T802">
        <v>6.45161E-4</v>
      </c>
      <c r="U802">
        <v>6.8709676999999997E-2</v>
      </c>
      <c r="V802">
        <v>0.22741935499999999</v>
      </c>
      <c r="W802">
        <v>0.41516129000000002</v>
      </c>
      <c r="X802">
        <v>0.216129032</v>
      </c>
      <c r="Y802">
        <v>7.1935483999999994E-2</v>
      </c>
      <c r="Z802">
        <v>6</v>
      </c>
      <c r="AA802">
        <v>36</v>
      </c>
      <c r="AB802">
        <v>212</v>
      </c>
      <c r="AC802">
        <v>569</v>
      </c>
      <c r="AD802">
        <v>672</v>
      </c>
      <c r="AE802">
        <v>620</v>
      </c>
      <c r="AF802">
        <v>407</v>
      </c>
      <c r="AG802">
        <v>305</v>
      </c>
      <c r="AH802">
        <v>273</v>
      </c>
      <c r="AI802">
        <v>1.9354839999999999E-3</v>
      </c>
      <c r="AJ802">
        <v>1.1612903000000001E-2</v>
      </c>
      <c r="AK802">
        <v>6.8387096999999994E-2</v>
      </c>
      <c r="AL802">
        <v>0.18354838700000001</v>
      </c>
      <c r="AM802">
        <v>0.216774194</v>
      </c>
      <c r="AN802">
        <v>0.2</v>
      </c>
      <c r="AO802">
        <v>0.13129032299999999</v>
      </c>
      <c r="AP802">
        <v>9.8387097000000007E-2</v>
      </c>
      <c r="AQ802">
        <v>8.8064515999999995E-2</v>
      </c>
      <c r="AR802">
        <v>8061</v>
      </c>
      <c r="AS802">
        <v>598</v>
      </c>
      <c r="AT802">
        <v>304</v>
      </c>
      <c r="AU802">
        <v>192</v>
      </c>
      <c r="AV802">
        <v>507</v>
      </c>
      <c r="AW802">
        <v>97</v>
      </c>
      <c r="AX802">
        <v>213</v>
      </c>
      <c r="AY802">
        <v>157</v>
      </c>
      <c r="AZ802">
        <v>412</v>
      </c>
      <c r="BA802">
        <v>446</v>
      </c>
      <c r="BB802">
        <v>1885</v>
      </c>
      <c r="BC802">
        <v>1610</v>
      </c>
      <c r="BD802">
        <v>440</v>
      </c>
      <c r="BE802">
        <v>624</v>
      </c>
      <c r="BF802">
        <v>387</v>
      </c>
      <c r="BG802">
        <v>103</v>
      </c>
      <c r="BH802">
        <v>86</v>
      </c>
      <c r="BI802">
        <v>38.5</v>
      </c>
      <c r="BJ802">
        <v>39</v>
      </c>
      <c r="BK802">
        <v>7.4184343999999999E-2</v>
      </c>
      <c r="BL802">
        <v>3.7712442999999998E-2</v>
      </c>
      <c r="BM802">
        <v>2.3818385000000001E-2</v>
      </c>
      <c r="BN802">
        <v>6.2895422000000006E-2</v>
      </c>
      <c r="BO802">
        <v>1.2033245999999999E-2</v>
      </c>
      <c r="BP802">
        <v>2.6423520999999998E-2</v>
      </c>
      <c r="BQ802">
        <v>1.9476492000000001E-2</v>
      </c>
      <c r="BR802">
        <v>5.1110283999999999E-2</v>
      </c>
      <c r="BS802">
        <v>5.5328123E-2</v>
      </c>
      <c r="BT802">
        <v>0.23384195499999999</v>
      </c>
      <c r="BU802">
        <v>0.199727081</v>
      </c>
      <c r="BV802">
        <v>5.4583799000000002E-2</v>
      </c>
      <c r="BW802">
        <v>7.7409750999999999E-2</v>
      </c>
      <c r="BX802">
        <v>4.8008931999999997E-2</v>
      </c>
      <c r="BY802">
        <v>1.2777571E-2</v>
      </c>
      <c r="BZ802">
        <v>1.0668652000000001E-2</v>
      </c>
      <c r="CA802">
        <v>28</v>
      </c>
      <c r="CB802">
        <v>31</v>
      </c>
      <c r="CC802">
        <v>20</v>
      </c>
      <c r="CD802">
        <v>0.147058824</v>
      </c>
      <c r="CE802">
        <v>0.20588235299999999</v>
      </c>
      <c r="CF802">
        <v>0.227941176</v>
      </c>
      <c r="CG802" t="s">
        <v>163</v>
      </c>
      <c r="CH802" t="s">
        <v>2099</v>
      </c>
      <c r="CI802" t="s">
        <v>2104</v>
      </c>
      <c r="CJ802" t="s">
        <v>2101</v>
      </c>
      <c r="CK802" t="s">
        <v>2105</v>
      </c>
      <c r="CL802" t="s">
        <v>2103</v>
      </c>
    </row>
    <row r="803" spans="1:90">
      <c r="A803" s="1">
        <v>43978</v>
      </c>
      <c r="B803" t="s">
        <v>1910</v>
      </c>
      <c r="C803">
        <v>2346</v>
      </c>
      <c r="D803" t="s">
        <v>290</v>
      </c>
      <c r="E803">
        <v>1</v>
      </c>
      <c r="F803" t="s">
        <v>255</v>
      </c>
      <c r="G803" t="s">
        <v>94</v>
      </c>
      <c r="H803">
        <v>30</v>
      </c>
      <c r="I803" t="s">
        <v>201</v>
      </c>
      <c r="J803" t="s">
        <v>187</v>
      </c>
      <c r="K803">
        <v>283</v>
      </c>
      <c r="L803">
        <v>217871.27559999999</v>
      </c>
      <c r="M803">
        <v>4765</v>
      </c>
      <c r="N803">
        <v>15</v>
      </c>
      <c r="O803">
        <v>446</v>
      </c>
      <c r="P803">
        <v>1417</v>
      </c>
      <c r="Q803">
        <v>2422</v>
      </c>
      <c r="R803">
        <v>397</v>
      </c>
      <c r="S803">
        <v>68</v>
      </c>
      <c r="T803">
        <v>3.1479540000000001E-3</v>
      </c>
      <c r="U803">
        <v>9.3599161E-2</v>
      </c>
      <c r="V803">
        <v>0.29737670500000002</v>
      </c>
      <c r="W803">
        <v>0.508289612</v>
      </c>
      <c r="X803">
        <v>8.3315844999999999E-2</v>
      </c>
      <c r="Y803">
        <v>1.4270724E-2</v>
      </c>
      <c r="Z803">
        <v>20</v>
      </c>
      <c r="AA803">
        <v>90</v>
      </c>
      <c r="AB803">
        <v>373</v>
      </c>
      <c r="AC803">
        <v>889</v>
      </c>
      <c r="AD803">
        <v>1399</v>
      </c>
      <c r="AE803">
        <v>1193</v>
      </c>
      <c r="AF803">
        <v>489</v>
      </c>
      <c r="AG803">
        <v>205</v>
      </c>
      <c r="AH803">
        <v>107</v>
      </c>
      <c r="AI803">
        <v>4.1972720000000002E-3</v>
      </c>
      <c r="AJ803">
        <v>1.8887722999999999E-2</v>
      </c>
      <c r="AK803">
        <v>7.8279118999999994E-2</v>
      </c>
      <c r="AL803">
        <v>0.18656872999999999</v>
      </c>
      <c r="AM803">
        <v>0.293599161</v>
      </c>
      <c r="AN803">
        <v>0.25036726100000001</v>
      </c>
      <c r="AO803">
        <v>0.102623295</v>
      </c>
      <c r="AP803">
        <v>4.3022036E-2</v>
      </c>
      <c r="AQ803">
        <v>2.2455404000000002E-2</v>
      </c>
      <c r="AR803">
        <v>10599</v>
      </c>
      <c r="AS803">
        <v>681</v>
      </c>
      <c r="AT803">
        <v>346</v>
      </c>
      <c r="AU803">
        <v>239</v>
      </c>
      <c r="AV803">
        <v>645</v>
      </c>
      <c r="AW803">
        <v>127</v>
      </c>
      <c r="AX803">
        <v>263</v>
      </c>
      <c r="AY803">
        <v>213</v>
      </c>
      <c r="AZ803">
        <v>491</v>
      </c>
      <c r="BA803">
        <v>637</v>
      </c>
      <c r="BB803">
        <v>2108</v>
      </c>
      <c r="BC803">
        <v>2003</v>
      </c>
      <c r="BD803">
        <v>736</v>
      </c>
      <c r="BE803">
        <v>1126</v>
      </c>
      <c r="BF803">
        <v>719</v>
      </c>
      <c r="BG803">
        <v>177</v>
      </c>
      <c r="BH803">
        <v>88</v>
      </c>
      <c r="BI803">
        <v>41.3</v>
      </c>
      <c r="BJ803">
        <v>42</v>
      </c>
      <c r="BK803">
        <v>6.4251344000000002E-2</v>
      </c>
      <c r="BL803">
        <v>3.2644589000000002E-2</v>
      </c>
      <c r="BM803">
        <v>2.2549296999999999E-2</v>
      </c>
      <c r="BN803">
        <v>6.0854798000000002E-2</v>
      </c>
      <c r="BO803">
        <v>1.1982262E-2</v>
      </c>
      <c r="BP803">
        <v>2.4813662E-2</v>
      </c>
      <c r="BQ803">
        <v>2.0096235E-2</v>
      </c>
      <c r="BR803">
        <v>4.6325125000000002E-2</v>
      </c>
      <c r="BS803">
        <v>6.0100009000000003E-2</v>
      </c>
      <c r="BT803">
        <v>0.19888668700000001</v>
      </c>
      <c r="BU803">
        <v>0.18898009199999999</v>
      </c>
      <c r="BV803">
        <v>6.9440512999999995E-2</v>
      </c>
      <c r="BW803">
        <v>0.106236437</v>
      </c>
      <c r="BX803">
        <v>6.7836588000000003E-2</v>
      </c>
      <c r="BY803">
        <v>1.6699689E-2</v>
      </c>
      <c r="BZ803">
        <v>8.3026699999999998E-3</v>
      </c>
      <c r="CA803">
        <v>53</v>
      </c>
      <c r="CB803">
        <v>117</v>
      </c>
      <c r="CC803">
        <v>18</v>
      </c>
      <c r="CD803">
        <v>6.3604240000000006E-2</v>
      </c>
      <c r="CE803">
        <v>0.187279152</v>
      </c>
      <c r="CF803">
        <v>0.41342756200000003</v>
      </c>
      <c r="CG803" t="s">
        <v>159</v>
      </c>
      <c r="CH803" t="s">
        <v>2110</v>
      </c>
      <c r="CI803" t="s">
        <v>2111</v>
      </c>
      <c r="CJ803" t="s">
        <v>167</v>
      </c>
      <c r="CK803" t="s">
        <v>2102</v>
      </c>
      <c r="CL803" t="s">
        <v>2112</v>
      </c>
    </row>
    <row r="804" spans="1:90">
      <c r="A804" s="1">
        <v>43964</v>
      </c>
      <c r="B804" t="s">
        <v>1911</v>
      </c>
      <c r="C804">
        <v>1549</v>
      </c>
      <c r="D804" t="s">
        <v>996</v>
      </c>
      <c r="E804">
        <v>1</v>
      </c>
      <c r="F804" t="s">
        <v>255</v>
      </c>
      <c r="G804" t="s">
        <v>144</v>
      </c>
      <c r="H804">
        <v>31</v>
      </c>
      <c r="I804" t="s">
        <v>228</v>
      </c>
      <c r="J804" t="s">
        <v>222</v>
      </c>
      <c r="K804">
        <v>120</v>
      </c>
      <c r="L804">
        <v>959626.66669999994</v>
      </c>
      <c r="M804">
        <v>2311</v>
      </c>
      <c r="N804">
        <v>3</v>
      </c>
      <c r="O804">
        <v>141</v>
      </c>
      <c r="P804">
        <v>561</v>
      </c>
      <c r="Q804">
        <v>656</v>
      </c>
      <c r="R804">
        <v>460</v>
      </c>
      <c r="S804">
        <v>490</v>
      </c>
      <c r="T804">
        <v>1.298139E-3</v>
      </c>
      <c r="U804">
        <v>6.1012548999999999E-2</v>
      </c>
      <c r="V804">
        <v>0.24275205499999999</v>
      </c>
      <c r="W804">
        <v>0.28385980100000002</v>
      </c>
      <c r="X804">
        <v>0.19904803099999999</v>
      </c>
      <c r="Y804">
        <v>0.21202942399999999</v>
      </c>
      <c r="Z804">
        <v>2</v>
      </c>
      <c r="AA804">
        <v>43</v>
      </c>
      <c r="AB804">
        <v>125</v>
      </c>
      <c r="AC804">
        <v>383</v>
      </c>
      <c r="AD804">
        <v>331</v>
      </c>
      <c r="AE804">
        <v>314</v>
      </c>
      <c r="AF804">
        <v>241</v>
      </c>
      <c r="AG804">
        <v>222</v>
      </c>
      <c r="AH804">
        <v>650</v>
      </c>
      <c r="AI804">
        <v>8.6542599999999998E-4</v>
      </c>
      <c r="AJ804">
        <v>1.8606663999999998E-2</v>
      </c>
      <c r="AK804">
        <v>5.4089139000000001E-2</v>
      </c>
      <c r="AL804">
        <v>0.16572912200000001</v>
      </c>
      <c r="AM804">
        <v>0.14322804</v>
      </c>
      <c r="AN804">
        <v>0.13587191700000001</v>
      </c>
      <c r="AO804">
        <v>0.10428386000000001</v>
      </c>
      <c r="AP804">
        <v>9.6062310999999997E-2</v>
      </c>
      <c r="AQ804">
        <v>0.28126352199999999</v>
      </c>
      <c r="AR804">
        <v>5725</v>
      </c>
      <c r="AS804">
        <v>245</v>
      </c>
      <c r="AT804">
        <v>154</v>
      </c>
      <c r="AU804">
        <v>108</v>
      </c>
      <c r="AV804">
        <v>315</v>
      </c>
      <c r="AW804">
        <v>68</v>
      </c>
      <c r="AX804">
        <v>143</v>
      </c>
      <c r="AY804">
        <v>96</v>
      </c>
      <c r="AZ804">
        <v>274</v>
      </c>
      <c r="BA804">
        <v>267</v>
      </c>
      <c r="BB804">
        <v>897</v>
      </c>
      <c r="BC804">
        <v>1362</v>
      </c>
      <c r="BD804">
        <v>483</v>
      </c>
      <c r="BE804">
        <v>669</v>
      </c>
      <c r="BF804">
        <v>441</v>
      </c>
      <c r="BG804">
        <v>120</v>
      </c>
      <c r="BH804">
        <v>83</v>
      </c>
      <c r="BI804">
        <v>45.1</v>
      </c>
      <c r="BJ804">
        <v>48</v>
      </c>
      <c r="BK804">
        <v>4.2794760000000001E-2</v>
      </c>
      <c r="BL804">
        <v>2.6899563000000001E-2</v>
      </c>
      <c r="BM804">
        <v>1.8864629000000001E-2</v>
      </c>
      <c r="BN804">
        <v>5.5021833999999999E-2</v>
      </c>
      <c r="BO804">
        <v>1.1877729E-2</v>
      </c>
      <c r="BP804">
        <v>2.4978166E-2</v>
      </c>
      <c r="BQ804">
        <v>1.6768558999999999E-2</v>
      </c>
      <c r="BR804">
        <v>4.7860262000000001E-2</v>
      </c>
      <c r="BS804">
        <v>4.6637554999999997E-2</v>
      </c>
      <c r="BT804">
        <v>0.15668122300000001</v>
      </c>
      <c r="BU804">
        <v>0.23790393000000001</v>
      </c>
      <c r="BV804">
        <v>8.4366811999999999E-2</v>
      </c>
      <c r="BW804">
        <v>0.116855895</v>
      </c>
      <c r="BX804">
        <v>7.7030567999999994E-2</v>
      </c>
      <c r="BY804">
        <v>2.0960698999999999E-2</v>
      </c>
      <c r="BZ804">
        <v>1.4497817E-2</v>
      </c>
      <c r="CA804">
        <v>52</v>
      </c>
      <c r="CB804">
        <v>14</v>
      </c>
      <c r="CC804">
        <v>23</v>
      </c>
      <c r="CD804">
        <v>0.19166666700000001</v>
      </c>
      <c r="CE804">
        <v>0.43333333299999999</v>
      </c>
      <c r="CF804">
        <v>0.116666667</v>
      </c>
      <c r="CG804" t="s">
        <v>163</v>
      </c>
      <c r="CH804" t="s">
        <v>2099</v>
      </c>
      <c r="CI804" t="s">
        <v>2104</v>
      </c>
      <c r="CJ804" t="s">
        <v>2101</v>
      </c>
      <c r="CK804" t="s">
        <v>2105</v>
      </c>
      <c r="CL804" t="s">
        <v>2103</v>
      </c>
    </row>
    <row r="805" spans="1:90">
      <c r="A805" s="1">
        <v>43975</v>
      </c>
      <c r="B805" t="s">
        <v>1912</v>
      </c>
      <c r="C805">
        <v>2346</v>
      </c>
      <c r="D805" t="s">
        <v>811</v>
      </c>
      <c r="E805">
        <v>1</v>
      </c>
      <c r="F805" t="s">
        <v>255</v>
      </c>
      <c r="G805" t="s">
        <v>120</v>
      </c>
      <c r="H805">
        <v>46</v>
      </c>
      <c r="I805" t="s">
        <v>228</v>
      </c>
      <c r="J805" t="s">
        <v>223</v>
      </c>
      <c r="K805">
        <v>156</v>
      </c>
      <c r="L805">
        <v>618414.41669999994</v>
      </c>
      <c r="M805">
        <v>3201</v>
      </c>
      <c r="N805">
        <v>14</v>
      </c>
      <c r="O805">
        <v>324</v>
      </c>
      <c r="P805">
        <v>567</v>
      </c>
      <c r="Q805">
        <v>1008</v>
      </c>
      <c r="R805">
        <v>876</v>
      </c>
      <c r="S805">
        <v>412</v>
      </c>
      <c r="T805">
        <v>4.373633E-3</v>
      </c>
      <c r="U805">
        <v>0.101218369</v>
      </c>
      <c r="V805">
        <v>0.17713214599999999</v>
      </c>
      <c r="W805">
        <v>0.31490159299999998</v>
      </c>
      <c r="X805">
        <v>0.27366447999999999</v>
      </c>
      <c r="Y805">
        <v>0.128709778</v>
      </c>
      <c r="Z805">
        <v>27</v>
      </c>
      <c r="AA805">
        <v>75</v>
      </c>
      <c r="AB805">
        <v>224</v>
      </c>
      <c r="AC805">
        <v>397</v>
      </c>
      <c r="AD805">
        <v>490</v>
      </c>
      <c r="AE805">
        <v>498</v>
      </c>
      <c r="AF805">
        <v>437</v>
      </c>
      <c r="AG805">
        <v>399</v>
      </c>
      <c r="AH805">
        <v>654</v>
      </c>
      <c r="AI805">
        <v>8.4348640000000003E-3</v>
      </c>
      <c r="AJ805">
        <v>2.3430177999999999E-2</v>
      </c>
      <c r="AK805">
        <v>6.9978131999999998E-2</v>
      </c>
      <c r="AL805">
        <v>0.12402374300000001</v>
      </c>
      <c r="AM805">
        <v>0.15307716299999999</v>
      </c>
      <c r="AN805">
        <v>0.15557638200000001</v>
      </c>
      <c r="AO805">
        <v>0.136519838</v>
      </c>
      <c r="AP805">
        <v>0.124648547</v>
      </c>
      <c r="AQ805">
        <v>0.204311153</v>
      </c>
      <c r="AR805">
        <v>7868</v>
      </c>
      <c r="AS805">
        <v>442</v>
      </c>
      <c r="AT805">
        <v>282</v>
      </c>
      <c r="AU805">
        <v>166</v>
      </c>
      <c r="AV805">
        <v>485</v>
      </c>
      <c r="AW805">
        <v>105</v>
      </c>
      <c r="AX805">
        <v>161</v>
      </c>
      <c r="AY805">
        <v>133</v>
      </c>
      <c r="AZ805">
        <v>271</v>
      </c>
      <c r="BA805">
        <v>264</v>
      </c>
      <c r="BB805">
        <v>1404</v>
      </c>
      <c r="BC805">
        <v>1734</v>
      </c>
      <c r="BD805">
        <v>558</v>
      </c>
      <c r="BE805">
        <v>844</v>
      </c>
      <c r="BF805">
        <v>645</v>
      </c>
      <c r="BG805">
        <v>232</v>
      </c>
      <c r="BH805">
        <v>142</v>
      </c>
      <c r="BI805">
        <v>44.5</v>
      </c>
      <c r="BJ805">
        <v>46</v>
      </c>
      <c r="BK805">
        <v>5.6176918999999999E-2</v>
      </c>
      <c r="BL805">
        <v>3.5841382999999997E-2</v>
      </c>
      <c r="BM805">
        <v>2.1098118999999999E-2</v>
      </c>
      <c r="BN805">
        <v>6.1642095000000001E-2</v>
      </c>
      <c r="BO805">
        <v>1.3345196E-2</v>
      </c>
      <c r="BP805">
        <v>2.0462633000000001E-2</v>
      </c>
      <c r="BQ805">
        <v>1.6903914999999999E-2</v>
      </c>
      <c r="BR805">
        <v>3.4443315000000002E-2</v>
      </c>
      <c r="BS805">
        <v>3.3553634999999998E-2</v>
      </c>
      <c r="BT805">
        <v>0.17844433100000001</v>
      </c>
      <c r="BU805">
        <v>0.220386375</v>
      </c>
      <c r="BV805">
        <v>7.0920182999999998E-2</v>
      </c>
      <c r="BW805">
        <v>0.107269954</v>
      </c>
      <c r="BX805">
        <v>8.1977630999999995E-2</v>
      </c>
      <c r="BY805">
        <v>2.9486528000000001E-2</v>
      </c>
      <c r="BZ805">
        <v>1.8047789000000002E-2</v>
      </c>
      <c r="CA805">
        <v>60</v>
      </c>
      <c r="CB805">
        <v>25</v>
      </c>
      <c r="CC805">
        <v>40</v>
      </c>
      <c r="CD805">
        <v>0.256410256</v>
      </c>
      <c r="CE805">
        <v>0.38461538499999998</v>
      </c>
      <c r="CF805">
        <v>0.16025640999999999</v>
      </c>
      <c r="CG805" t="s">
        <v>159</v>
      </c>
      <c r="CH805" t="s">
        <v>2110</v>
      </c>
      <c r="CI805" t="s">
        <v>2111</v>
      </c>
      <c r="CJ805" t="s">
        <v>167</v>
      </c>
      <c r="CK805" t="s">
        <v>2102</v>
      </c>
      <c r="CL805" t="s">
        <v>2112</v>
      </c>
    </row>
    <row r="806" spans="1:90">
      <c r="A806" s="1">
        <v>43980</v>
      </c>
      <c r="B806" t="s">
        <v>1913</v>
      </c>
      <c r="C806">
        <v>1549</v>
      </c>
      <c r="D806" t="s">
        <v>965</v>
      </c>
      <c r="E806">
        <v>1</v>
      </c>
      <c r="F806" t="s">
        <v>255</v>
      </c>
      <c r="G806" t="s">
        <v>139</v>
      </c>
      <c r="H806">
        <v>50</v>
      </c>
      <c r="I806" t="s">
        <v>228</v>
      </c>
      <c r="J806" t="s">
        <v>216</v>
      </c>
      <c r="K806">
        <v>104</v>
      </c>
      <c r="L806">
        <v>561448.07689999999</v>
      </c>
      <c r="M806">
        <v>2320</v>
      </c>
      <c r="N806">
        <v>5</v>
      </c>
      <c r="O806">
        <v>180</v>
      </c>
      <c r="P806">
        <v>512</v>
      </c>
      <c r="Q806">
        <v>642</v>
      </c>
      <c r="R806">
        <v>588</v>
      </c>
      <c r="S806">
        <v>393</v>
      </c>
      <c r="T806">
        <v>2.1551719999999999E-3</v>
      </c>
      <c r="U806">
        <v>7.7586207000000004E-2</v>
      </c>
      <c r="V806">
        <v>0.22068965500000001</v>
      </c>
      <c r="W806">
        <v>0.27672413800000001</v>
      </c>
      <c r="X806">
        <v>0.25344827599999997</v>
      </c>
      <c r="Y806">
        <v>0.16939655200000001</v>
      </c>
      <c r="Z806">
        <v>6</v>
      </c>
      <c r="AA806">
        <v>28</v>
      </c>
      <c r="AB806">
        <v>207</v>
      </c>
      <c r="AC806">
        <v>362</v>
      </c>
      <c r="AD806">
        <v>351</v>
      </c>
      <c r="AE806">
        <v>280</v>
      </c>
      <c r="AF806">
        <v>250</v>
      </c>
      <c r="AG806">
        <v>270</v>
      </c>
      <c r="AH806">
        <v>566</v>
      </c>
      <c r="AI806">
        <v>2.5862070000000001E-3</v>
      </c>
      <c r="AJ806">
        <v>1.2068966E-2</v>
      </c>
      <c r="AK806">
        <v>8.9224137999999995E-2</v>
      </c>
      <c r="AL806">
        <v>0.156034483</v>
      </c>
      <c r="AM806">
        <v>0.15129310300000001</v>
      </c>
      <c r="AN806">
        <v>0.12068965500000001</v>
      </c>
      <c r="AO806">
        <v>0.107758621</v>
      </c>
      <c r="AP806">
        <v>0.11637931</v>
      </c>
      <c r="AQ806">
        <v>0.24396551699999999</v>
      </c>
      <c r="AR806">
        <v>5626</v>
      </c>
      <c r="AS806">
        <v>410</v>
      </c>
      <c r="AT806">
        <v>208</v>
      </c>
      <c r="AU806">
        <v>124</v>
      </c>
      <c r="AV806">
        <v>338</v>
      </c>
      <c r="AW806">
        <v>60</v>
      </c>
      <c r="AX806">
        <v>100</v>
      </c>
      <c r="AY806">
        <v>88</v>
      </c>
      <c r="AZ806">
        <v>217</v>
      </c>
      <c r="BA806">
        <v>257</v>
      </c>
      <c r="BB806">
        <v>1277</v>
      </c>
      <c r="BC806">
        <v>1182</v>
      </c>
      <c r="BD806">
        <v>345</v>
      </c>
      <c r="BE806">
        <v>494</v>
      </c>
      <c r="BF806">
        <v>356</v>
      </c>
      <c r="BG806">
        <v>107</v>
      </c>
      <c r="BH806">
        <v>63</v>
      </c>
      <c r="BI806">
        <v>41</v>
      </c>
      <c r="BJ806">
        <v>42</v>
      </c>
      <c r="BK806">
        <v>7.2875933000000004E-2</v>
      </c>
      <c r="BL806">
        <v>3.6971205E-2</v>
      </c>
      <c r="BM806">
        <v>2.2040526000000001E-2</v>
      </c>
      <c r="BN806">
        <v>6.0078208000000001E-2</v>
      </c>
      <c r="BO806">
        <v>1.0664771E-2</v>
      </c>
      <c r="BP806">
        <v>1.7774617999999999E-2</v>
      </c>
      <c r="BQ806">
        <v>1.5641664E-2</v>
      </c>
      <c r="BR806">
        <v>3.8570921000000001E-2</v>
      </c>
      <c r="BS806">
        <v>4.5680767999999997E-2</v>
      </c>
      <c r="BT806">
        <v>0.22698187</v>
      </c>
      <c r="BU806">
        <v>0.21009598299999999</v>
      </c>
      <c r="BV806">
        <v>6.1322432000000003E-2</v>
      </c>
      <c r="BW806">
        <v>8.7806612000000006E-2</v>
      </c>
      <c r="BX806">
        <v>6.3277639999999996E-2</v>
      </c>
      <c r="BY806">
        <v>1.9018841000000002E-2</v>
      </c>
      <c r="BZ806">
        <v>1.1198009E-2</v>
      </c>
      <c r="CA806">
        <v>38</v>
      </c>
      <c r="CB806">
        <v>5</v>
      </c>
      <c r="CC806">
        <v>29</v>
      </c>
      <c r="CD806">
        <v>0.27884615400000001</v>
      </c>
      <c r="CE806">
        <v>0.36538461500000002</v>
      </c>
      <c r="CF806">
        <v>4.8076923000000001E-2</v>
      </c>
      <c r="CG806" t="s">
        <v>163</v>
      </c>
      <c r="CH806" t="s">
        <v>2099</v>
      </c>
      <c r="CI806" t="s">
        <v>2104</v>
      </c>
      <c r="CJ806" t="s">
        <v>2101</v>
      </c>
      <c r="CK806" t="s">
        <v>2105</v>
      </c>
      <c r="CL806" t="s">
        <v>2103</v>
      </c>
    </row>
    <row r="807" spans="1:90">
      <c r="A807" s="1">
        <v>43968</v>
      </c>
      <c r="B807" t="s">
        <v>1914</v>
      </c>
      <c r="C807">
        <v>2346</v>
      </c>
      <c r="D807" t="s">
        <v>285</v>
      </c>
      <c r="E807">
        <v>1</v>
      </c>
      <c r="F807" t="s">
        <v>253</v>
      </c>
      <c r="G807" t="s">
        <v>91</v>
      </c>
      <c r="H807">
        <v>18</v>
      </c>
      <c r="I807" t="s">
        <v>201</v>
      </c>
      <c r="J807" t="s">
        <v>179</v>
      </c>
      <c r="K807">
        <v>291</v>
      </c>
      <c r="L807">
        <v>356149.11339999997</v>
      </c>
      <c r="M807">
        <v>3692</v>
      </c>
      <c r="N807">
        <v>1</v>
      </c>
      <c r="O807">
        <v>294</v>
      </c>
      <c r="P807">
        <v>605</v>
      </c>
      <c r="Q807">
        <v>1898</v>
      </c>
      <c r="R807">
        <v>789</v>
      </c>
      <c r="S807">
        <v>105</v>
      </c>
      <c r="T807">
        <v>2.7085599999999998E-4</v>
      </c>
      <c r="U807">
        <v>7.9631636000000006E-2</v>
      </c>
      <c r="V807">
        <v>0.163867822</v>
      </c>
      <c r="W807">
        <v>0.51408450699999997</v>
      </c>
      <c r="X807">
        <v>0.21370530900000001</v>
      </c>
      <c r="Y807">
        <v>2.8439869999999999E-2</v>
      </c>
      <c r="Z807">
        <v>8</v>
      </c>
      <c r="AA807">
        <v>60</v>
      </c>
      <c r="AB807">
        <v>256</v>
      </c>
      <c r="AC807">
        <v>390</v>
      </c>
      <c r="AD807">
        <v>911</v>
      </c>
      <c r="AE807">
        <v>1024</v>
      </c>
      <c r="AF807">
        <v>536</v>
      </c>
      <c r="AG807">
        <v>323</v>
      </c>
      <c r="AH807">
        <v>184</v>
      </c>
      <c r="AI807">
        <v>2.166847E-3</v>
      </c>
      <c r="AJ807">
        <v>1.6251353999999999E-2</v>
      </c>
      <c r="AK807">
        <v>6.9339111999999994E-2</v>
      </c>
      <c r="AL807">
        <v>0.105633803</v>
      </c>
      <c r="AM807">
        <v>0.246749729</v>
      </c>
      <c r="AN807">
        <v>0.27735644599999998</v>
      </c>
      <c r="AO807">
        <v>0.14517876499999999</v>
      </c>
      <c r="AP807">
        <v>8.7486457000000004E-2</v>
      </c>
      <c r="AQ807">
        <v>4.9837486E-2</v>
      </c>
      <c r="AR807">
        <v>8812</v>
      </c>
      <c r="AS807">
        <v>418</v>
      </c>
      <c r="AT807">
        <v>253</v>
      </c>
      <c r="AU807">
        <v>193</v>
      </c>
      <c r="AV807">
        <v>533</v>
      </c>
      <c r="AW807">
        <v>132</v>
      </c>
      <c r="AX807">
        <v>237</v>
      </c>
      <c r="AY807">
        <v>225</v>
      </c>
      <c r="AZ807">
        <v>476</v>
      </c>
      <c r="BA807">
        <v>358</v>
      </c>
      <c r="BB807">
        <v>1612</v>
      </c>
      <c r="BC807">
        <v>1871</v>
      </c>
      <c r="BD807">
        <v>581</v>
      </c>
      <c r="BE807">
        <v>963</v>
      </c>
      <c r="BF807">
        <v>695</v>
      </c>
      <c r="BG807">
        <v>176</v>
      </c>
      <c r="BH807">
        <v>89</v>
      </c>
      <c r="BI807">
        <v>43</v>
      </c>
      <c r="BJ807">
        <v>44</v>
      </c>
      <c r="BK807">
        <v>4.7435314999999999E-2</v>
      </c>
      <c r="BL807">
        <v>2.8710849E-2</v>
      </c>
      <c r="BM807">
        <v>2.1901951999999999E-2</v>
      </c>
      <c r="BN807">
        <v>6.0485701000000003E-2</v>
      </c>
      <c r="BO807">
        <v>1.4979572999999999E-2</v>
      </c>
      <c r="BP807">
        <v>2.6895143E-2</v>
      </c>
      <c r="BQ807">
        <v>2.5533363999999999E-2</v>
      </c>
      <c r="BR807">
        <v>5.4017249000000003E-2</v>
      </c>
      <c r="BS807">
        <v>4.0626418999999997E-2</v>
      </c>
      <c r="BT807">
        <v>0.18293236500000001</v>
      </c>
      <c r="BU807">
        <v>0.21232410299999999</v>
      </c>
      <c r="BV807">
        <v>6.5932819000000004E-2</v>
      </c>
      <c r="BW807">
        <v>0.109282796</v>
      </c>
      <c r="BX807">
        <v>7.8869723000000003E-2</v>
      </c>
      <c r="BY807">
        <v>1.9972764E-2</v>
      </c>
      <c r="BZ807">
        <v>1.0099864E-2</v>
      </c>
      <c r="CA807">
        <v>49</v>
      </c>
      <c r="CB807">
        <v>81</v>
      </c>
      <c r="CC807">
        <v>82</v>
      </c>
      <c r="CD807">
        <v>0.28178694199999998</v>
      </c>
      <c r="CE807">
        <v>0.16838487999999999</v>
      </c>
      <c r="CF807">
        <v>0.27835051500000002</v>
      </c>
      <c r="CG807" t="s">
        <v>159</v>
      </c>
      <c r="CH807" t="s">
        <v>2110</v>
      </c>
      <c r="CI807" t="s">
        <v>2111</v>
      </c>
      <c r="CJ807" t="s">
        <v>167</v>
      </c>
      <c r="CK807" t="s">
        <v>2102</v>
      </c>
      <c r="CL807" t="s">
        <v>2112</v>
      </c>
    </row>
    <row r="808" spans="1:90">
      <c r="A808" s="1">
        <v>43980</v>
      </c>
      <c r="B808" t="s">
        <v>1915</v>
      </c>
      <c r="C808">
        <v>1765</v>
      </c>
      <c r="D808" t="s">
        <v>497</v>
      </c>
      <c r="E808">
        <v>2</v>
      </c>
      <c r="F808" t="s">
        <v>253</v>
      </c>
      <c r="G808" t="s">
        <v>92</v>
      </c>
      <c r="H808">
        <v>48</v>
      </c>
      <c r="I808" t="s">
        <v>201</v>
      </c>
      <c r="J808" t="s">
        <v>206</v>
      </c>
      <c r="K808">
        <v>201</v>
      </c>
      <c r="L808">
        <v>228256.43780000001</v>
      </c>
      <c r="M808">
        <v>3426</v>
      </c>
      <c r="N808">
        <v>5</v>
      </c>
      <c r="O808">
        <v>210</v>
      </c>
      <c r="P808">
        <v>794</v>
      </c>
      <c r="Q808">
        <v>2021</v>
      </c>
      <c r="R808">
        <v>325</v>
      </c>
      <c r="S808">
        <v>71</v>
      </c>
      <c r="T808">
        <v>1.459428E-3</v>
      </c>
      <c r="U808">
        <v>6.1295971999999997E-2</v>
      </c>
      <c r="V808">
        <v>0.23175715099999999</v>
      </c>
      <c r="W808">
        <v>0.58990075900000005</v>
      </c>
      <c r="X808">
        <v>9.4862814000000004E-2</v>
      </c>
      <c r="Y808">
        <v>2.0723875999999999E-2</v>
      </c>
      <c r="Z808">
        <v>15</v>
      </c>
      <c r="AA808">
        <v>68</v>
      </c>
      <c r="AB808">
        <v>162</v>
      </c>
      <c r="AC808">
        <v>582</v>
      </c>
      <c r="AD808">
        <v>1272</v>
      </c>
      <c r="AE808">
        <v>799</v>
      </c>
      <c r="AF808">
        <v>317</v>
      </c>
      <c r="AG808">
        <v>122</v>
      </c>
      <c r="AH808">
        <v>89</v>
      </c>
      <c r="AI808">
        <v>4.3782839999999996E-3</v>
      </c>
      <c r="AJ808">
        <v>1.9848219E-2</v>
      </c>
      <c r="AK808">
        <v>4.7285463999999999E-2</v>
      </c>
      <c r="AL808">
        <v>0.16987740800000001</v>
      </c>
      <c r="AM808">
        <v>0.37127845900000001</v>
      </c>
      <c r="AN808">
        <v>0.23321657900000001</v>
      </c>
      <c r="AO808">
        <v>9.2527729000000003E-2</v>
      </c>
      <c r="AP808">
        <v>3.5610041000000002E-2</v>
      </c>
      <c r="AQ808">
        <v>2.5977817E-2</v>
      </c>
      <c r="AR808">
        <v>8102</v>
      </c>
      <c r="AS808">
        <v>498</v>
      </c>
      <c r="AT808">
        <v>277</v>
      </c>
      <c r="AU808">
        <v>154</v>
      </c>
      <c r="AV808">
        <v>503</v>
      </c>
      <c r="AW808">
        <v>99</v>
      </c>
      <c r="AX808">
        <v>189</v>
      </c>
      <c r="AY808">
        <v>173</v>
      </c>
      <c r="AZ808">
        <v>464</v>
      </c>
      <c r="BA808">
        <v>470</v>
      </c>
      <c r="BB808">
        <v>1614</v>
      </c>
      <c r="BC808">
        <v>1566</v>
      </c>
      <c r="BD808">
        <v>543</v>
      </c>
      <c r="BE808">
        <v>944</v>
      </c>
      <c r="BF808">
        <v>428</v>
      </c>
      <c r="BG808">
        <v>118</v>
      </c>
      <c r="BH808">
        <v>62</v>
      </c>
      <c r="BI808">
        <v>40.799999999999997</v>
      </c>
      <c r="BJ808">
        <v>41</v>
      </c>
      <c r="BK808">
        <v>6.1466304999999999E-2</v>
      </c>
      <c r="BL808">
        <v>3.4189088999999999E-2</v>
      </c>
      <c r="BM808">
        <v>1.9007652E-2</v>
      </c>
      <c r="BN808">
        <v>6.2083435999999999E-2</v>
      </c>
      <c r="BO808">
        <v>1.2219205E-2</v>
      </c>
      <c r="BP808">
        <v>2.3327573000000001E-2</v>
      </c>
      <c r="BQ808">
        <v>2.1352751999999999E-2</v>
      </c>
      <c r="BR808">
        <v>5.7269809999999997E-2</v>
      </c>
      <c r="BS808">
        <v>5.8010368E-2</v>
      </c>
      <c r="BT808">
        <v>0.19921007199999999</v>
      </c>
      <c r="BU808">
        <v>0.193285608</v>
      </c>
      <c r="BV808">
        <v>6.7020489000000003E-2</v>
      </c>
      <c r="BW808">
        <v>0.116514441</v>
      </c>
      <c r="BX808">
        <v>5.2826462999999997E-2</v>
      </c>
      <c r="BY808">
        <v>1.4564305E-2</v>
      </c>
      <c r="BZ808">
        <v>7.6524310000000003E-3</v>
      </c>
      <c r="CA808">
        <v>10</v>
      </c>
      <c r="CB808">
        <v>42</v>
      </c>
      <c r="CC808">
        <v>24</v>
      </c>
      <c r="CD808">
        <v>0.119402985</v>
      </c>
      <c r="CE808">
        <v>4.9751244E-2</v>
      </c>
      <c r="CF808">
        <v>0.20895522399999999</v>
      </c>
      <c r="CG808" t="s">
        <v>157</v>
      </c>
      <c r="CH808" t="s">
        <v>2108</v>
      </c>
      <c r="CI808" t="s">
        <v>2100</v>
      </c>
      <c r="CJ808" t="s">
        <v>2101</v>
      </c>
      <c r="CK808" t="s">
        <v>2102</v>
      </c>
      <c r="CL808" t="s">
        <v>2109</v>
      </c>
    </row>
    <row r="809" spans="1:90">
      <c r="A809" s="1">
        <v>43967</v>
      </c>
      <c r="B809" t="s">
        <v>1916</v>
      </c>
      <c r="C809">
        <v>2346</v>
      </c>
      <c r="D809" t="s">
        <v>357</v>
      </c>
      <c r="E809">
        <v>1</v>
      </c>
      <c r="F809" t="s">
        <v>255</v>
      </c>
      <c r="G809" t="s">
        <v>46</v>
      </c>
      <c r="H809">
        <v>31</v>
      </c>
      <c r="I809" t="s">
        <v>201</v>
      </c>
      <c r="J809" t="s">
        <v>171</v>
      </c>
      <c r="K809">
        <v>217</v>
      </c>
      <c r="L809">
        <v>247447.41469999999</v>
      </c>
      <c r="M809">
        <v>4453</v>
      </c>
      <c r="N809">
        <v>9</v>
      </c>
      <c r="O809">
        <v>540</v>
      </c>
      <c r="P809">
        <v>1116</v>
      </c>
      <c r="Q809">
        <v>2342</v>
      </c>
      <c r="R809">
        <v>366</v>
      </c>
      <c r="S809">
        <v>80</v>
      </c>
      <c r="T809">
        <v>2.0211090000000001E-3</v>
      </c>
      <c r="U809">
        <v>0.12126656199999999</v>
      </c>
      <c r="V809">
        <v>0.25061756099999999</v>
      </c>
      <c r="W809">
        <v>0.52593756999999997</v>
      </c>
      <c r="X809">
        <v>8.2191781000000005E-2</v>
      </c>
      <c r="Y809">
        <v>1.7965417000000001E-2</v>
      </c>
      <c r="Z809">
        <v>6</v>
      </c>
      <c r="AA809">
        <v>98</v>
      </c>
      <c r="AB809">
        <v>535</v>
      </c>
      <c r="AC809">
        <v>858</v>
      </c>
      <c r="AD809">
        <v>1389</v>
      </c>
      <c r="AE809">
        <v>1080</v>
      </c>
      <c r="AF809">
        <v>264</v>
      </c>
      <c r="AG809">
        <v>135</v>
      </c>
      <c r="AH809">
        <v>88</v>
      </c>
      <c r="AI809">
        <v>1.347406E-3</v>
      </c>
      <c r="AJ809">
        <v>2.2007635000000001E-2</v>
      </c>
      <c r="AK809">
        <v>0.12014372299999999</v>
      </c>
      <c r="AL809">
        <v>0.192679093</v>
      </c>
      <c r="AM809">
        <v>0.311924545</v>
      </c>
      <c r="AN809">
        <v>0.24253312399999999</v>
      </c>
      <c r="AO809">
        <v>5.9285875000000002E-2</v>
      </c>
      <c r="AP809">
        <v>3.0316639999999999E-2</v>
      </c>
      <c r="AQ809">
        <v>1.9761958E-2</v>
      </c>
      <c r="AR809">
        <v>10223</v>
      </c>
      <c r="AS809">
        <v>666</v>
      </c>
      <c r="AT809">
        <v>334</v>
      </c>
      <c r="AU809">
        <v>234</v>
      </c>
      <c r="AV809">
        <v>599</v>
      </c>
      <c r="AW809">
        <v>103</v>
      </c>
      <c r="AX809">
        <v>232</v>
      </c>
      <c r="AY809">
        <v>219</v>
      </c>
      <c r="AZ809">
        <v>584</v>
      </c>
      <c r="BA809">
        <v>736</v>
      </c>
      <c r="BB809">
        <v>2143</v>
      </c>
      <c r="BC809">
        <v>1905</v>
      </c>
      <c r="BD809">
        <v>584</v>
      </c>
      <c r="BE809">
        <v>923</v>
      </c>
      <c r="BF809">
        <v>584</v>
      </c>
      <c r="BG809">
        <v>236</v>
      </c>
      <c r="BH809">
        <v>141</v>
      </c>
      <c r="BI809">
        <v>40.200000000000003</v>
      </c>
      <c r="BJ809">
        <v>39</v>
      </c>
      <c r="BK809">
        <v>6.5147216999999993E-2</v>
      </c>
      <c r="BL809">
        <v>3.2671427000000003E-2</v>
      </c>
      <c r="BM809">
        <v>2.2889563000000002E-2</v>
      </c>
      <c r="BN809">
        <v>5.8593368E-2</v>
      </c>
      <c r="BO809">
        <v>1.007532E-2</v>
      </c>
      <c r="BP809">
        <v>2.2693925E-2</v>
      </c>
      <c r="BQ809">
        <v>2.1422283E-2</v>
      </c>
      <c r="BR809">
        <v>5.7126087999999998E-2</v>
      </c>
      <c r="BS809">
        <v>7.1994522000000005E-2</v>
      </c>
      <c r="BT809">
        <v>0.20962535500000001</v>
      </c>
      <c r="BU809">
        <v>0.18634451699999999</v>
      </c>
      <c r="BV809">
        <v>5.7126087999999998E-2</v>
      </c>
      <c r="BW809">
        <v>9.0286609000000004E-2</v>
      </c>
      <c r="BX809">
        <v>5.7126087999999998E-2</v>
      </c>
      <c r="BY809">
        <v>2.30852E-2</v>
      </c>
      <c r="BZ809">
        <v>1.3792429E-2</v>
      </c>
      <c r="CA809">
        <v>16</v>
      </c>
      <c r="CB809">
        <v>80</v>
      </c>
      <c r="CC809">
        <v>33</v>
      </c>
      <c r="CD809">
        <v>0.15207373299999999</v>
      </c>
      <c r="CE809">
        <v>7.3732719000000002E-2</v>
      </c>
      <c r="CF809">
        <v>0.36866359399999998</v>
      </c>
      <c r="CG809" t="s">
        <v>159</v>
      </c>
      <c r="CH809" t="s">
        <v>2110</v>
      </c>
      <c r="CI809" t="s">
        <v>2111</v>
      </c>
      <c r="CJ809" t="s">
        <v>167</v>
      </c>
      <c r="CK809" t="s">
        <v>2102</v>
      </c>
      <c r="CL809" t="s">
        <v>2112</v>
      </c>
    </row>
    <row r="810" spans="1:90">
      <c r="A810" s="1">
        <v>43952</v>
      </c>
      <c r="B810" t="s">
        <v>1917</v>
      </c>
      <c r="C810">
        <v>6825</v>
      </c>
      <c r="D810" t="s">
        <v>792</v>
      </c>
      <c r="E810">
        <v>1</v>
      </c>
      <c r="F810" t="s">
        <v>253</v>
      </c>
      <c r="G810" t="s">
        <v>141</v>
      </c>
      <c r="H810">
        <v>31</v>
      </c>
      <c r="I810" t="s">
        <v>228</v>
      </c>
      <c r="J810" t="s">
        <v>224</v>
      </c>
      <c r="K810">
        <v>186</v>
      </c>
      <c r="L810">
        <v>625672.39780000004</v>
      </c>
      <c r="M810">
        <v>3509</v>
      </c>
      <c r="N810">
        <v>6</v>
      </c>
      <c r="O810">
        <v>170</v>
      </c>
      <c r="P810">
        <v>539</v>
      </c>
      <c r="Q810">
        <v>1191</v>
      </c>
      <c r="R810">
        <v>1098</v>
      </c>
      <c r="S810">
        <v>505</v>
      </c>
      <c r="T810">
        <v>1.709889E-3</v>
      </c>
      <c r="U810">
        <v>4.8446850999999999E-2</v>
      </c>
      <c r="V810">
        <v>0.15360501600000001</v>
      </c>
      <c r="W810">
        <v>0.339412938</v>
      </c>
      <c r="X810">
        <v>0.31290966100000001</v>
      </c>
      <c r="Y810">
        <v>0.14391564500000001</v>
      </c>
      <c r="Z810">
        <v>4</v>
      </c>
      <c r="AA810">
        <v>49</v>
      </c>
      <c r="AB810">
        <v>114</v>
      </c>
      <c r="AC810">
        <v>345</v>
      </c>
      <c r="AD810">
        <v>573</v>
      </c>
      <c r="AE810">
        <v>636</v>
      </c>
      <c r="AF810">
        <v>531</v>
      </c>
      <c r="AG810">
        <v>474</v>
      </c>
      <c r="AH810">
        <v>783</v>
      </c>
      <c r="AI810">
        <v>1.1399260000000001E-3</v>
      </c>
      <c r="AJ810">
        <v>1.3964092000000001E-2</v>
      </c>
      <c r="AK810">
        <v>3.2487887999999999E-2</v>
      </c>
      <c r="AL810">
        <v>9.8318609000000001E-2</v>
      </c>
      <c r="AM810">
        <v>0.16329438600000001</v>
      </c>
      <c r="AN810">
        <v>0.18124821899999999</v>
      </c>
      <c r="AO810">
        <v>0.15132516400000001</v>
      </c>
      <c r="AP810">
        <v>0.13508122</v>
      </c>
      <c r="AQ810">
        <v>0.22314049599999999</v>
      </c>
      <c r="AR810">
        <v>8991</v>
      </c>
      <c r="AS810">
        <v>418</v>
      </c>
      <c r="AT810">
        <v>305</v>
      </c>
      <c r="AU810">
        <v>222</v>
      </c>
      <c r="AV810">
        <v>597</v>
      </c>
      <c r="AW810">
        <v>147</v>
      </c>
      <c r="AX810">
        <v>271</v>
      </c>
      <c r="AY810">
        <v>185</v>
      </c>
      <c r="AZ810">
        <v>381</v>
      </c>
      <c r="BA810">
        <v>318</v>
      </c>
      <c r="BB810">
        <v>1421</v>
      </c>
      <c r="BC810">
        <v>2071</v>
      </c>
      <c r="BD810">
        <v>679</v>
      </c>
      <c r="BE810">
        <v>999</v>
      </c>
      <c r="BF810">
        <v>748</v>
      </c>
      <c r="BG810">
        <v>165</v>
      </c>
      <c r="BH810">
        <v>64</v>
      </c>
      <c r="BI810">
        <v>43.4</v>
      </c>
      <c r="BJ810">
        <v>46</v>
      </c>
      <c r="BK810">
        <v>4.6490934999999997E-2</v>
      </c>
      <c r="BL810">
        <v>3.3922811999999997E-2</v>
      </c>
      <c r="BM810">
        <v>2.4691358E-2</v>
      </c>
      <c r="BN810">
        <v>6.6399733000000002E-2</v>
      </c>
      <c r="BO810">
        <v>1.6349683E-2</v>
      </c>
      <c r="BP810">
        <v>3.0141252E-2</v>
      </c>
      <c r="BQ810">
        <v>2.0576132E-2</v>
      </c>
      <c r="BR810">
        <v>4.2375708999999998E-2</v>
      </c>
      <c r="BS810">
        <v>3.5368702000000002E-2</v>
      </c>
      <c r="BT810">
        <v>0.158046936</v>
      </c>
      <c r="BU810">
        <v>0.230341453</v>
      </c>
      <c r="BV810">
        <v>7.5519963999999995E-2</v>
      </c>
      <c r="BW810">
        <v>0.111111111</v>
      </c>
      <c r="BX810">
        <v>8.3194304999999996E-2</v>
      </c>
      <c r="BY810">
        <v>1.8351685E-2</v>
      </c>
      <c r="BZ810">
        <v>7.1182290000000002E-3</v>
      </c>
      <c r="CA810">
        <v>95</v>
      </c>
      <c r="CB810">
        <v>53</v>
      </c>
      <c r="CC810">
        <v>6</v>
      </c>
      <c r="CD810">
        <v>3.2258065000000002E-2</v>
      </c>
      <c r="CE810">
        <v>0.51075268799999995</v>
      </c>
      <c r="CF810">
        <v>0.28494623699999999</v>
      </c>
      <c r="CG810" t="s">
        <v>162</v>
      </c>
      <c r="CH810" t="s">
        <v>2113</v>
      </c>
      <c r="CI810" t="s">
        <v>2111</v>
      </c>
      <c r="CJ810" t="s">
        <v>2114</v>
      </c>
      <c r="CK810" t="s">
        <v>2105</v>
      </c>
      <c r="CL810" t="s">
        <v>2112</v>
      </c>
    </row>
    <row r="811" spans="1:90">
      <c r="A811" s="1">
        <v>43958</v>
      </c>
      <c r="B811" t="s">
        <v>1918</v>
      </c>
      <c r="C811">
        <v>5422</v>
      </c>
      <c r="D811" t="s">
        <v>719</v>
      </c>
      <c r="E811">
        <v>2</v>
      </c>
      <c r="F811" t="s">
        <v>253</v>
      </c>
      <c r="G811" t="s">
        <v>131</v>
      </c>
      <c r="H811">
        <v>40</v>
      </c>
      <c r="I811" t="s">
        <v>201</v>
      </c>
      <c r="J811" t="s">
        <v>205</v>
      </c>
      <c r="K811">
        <v>130</v>
      </c>
      <c r="L811">
        <v>531445.74620000005</v>
      </c>
      <c r="M811">
        <v>2544</v>
      </c>
      <c r="N811">
        <v>1</v>
      </c>
      <c r="O811">
        <v>164</v>
      </c>
      <c r="P811">
        <v>343</v>
      </c>
      <c r="Q811">
        <v>1330</v>
      </c>
      <c r="R811">
        <v>544</v>
      </c>
      <c r="S811">
        <v>162</v>
      </c>
      <c r="T811">
        <v>3.93082E-4</v>
      </c>
      <c r="U811">
        <v>6.4465409000000001E-2</v>
      </c>
      <c r="V811">
        <v>0.13482704400000001</v>
      </c>
      <c r="W811">
        <v>0.52279874199999998</v>
      </c>
      <c r="X811">
        <v>0.213836478</v>
      </c>
      <c r="Y811">
        <v>6.3679244999999995E-2</v>
      </c>
      <c r="Z811">
        <v>6</v>
      </c>
      <c r="AA811">
        <v>25</v>
      </c>
      <c r="AB811">
        <v>138</v>
      </c>
      <c r="AC811">
        <v>229</v>
      </c>
      <c r="AD811">
        <v>544</v>
      </c>
      <c r="AE811">
        <v>659</v>
      </c>
      <c r="AF811">
        <v>412</v>
      </c>
      <c r="AG811">
        <v>261</v>
      </c>
      <c r="AH811">
        <v>270</v>
      </c>
      <c r="AI811">
        <v>2.3584909999999999E-3</v>
      </c>
      <c r="AJ811">
        <v>9.8270440000000001E-3</v>
      </c>
      <c r="AK811">
        <v>5.4245282999999998E-2</v>
      </c>
      <c r="AL811">
        <v>9.0015723000000006E-2</v>
      </c>
      <c r="AM811">
        <v>0.213836478</v>
      </c>
      <c r="AN811">
        <v>0.259040881</v>
      </c>
      <c r="AO811">
        <v>0.16194968600000001</v>
      </c>
      <c r="AP811">
        <v>0.10259434000000001</v>
      </c>
      <c r="AQ811">
        <v>0.10613207500000001</v>
      </c>
      <c r="AR811">
        <v>6242</v>
      </c>
      <c r="AS811">
        <v>303</v>
      </c>
      <c r="AT811">
        <v>171</v>
      </c>
      <c r="AU811">
        <v>130</v>
      </c>
      <c r="AV811">
        <v>431</v>
      </c>
      <c r="AW811">
        <v>103</v>
      </c>
      <c r="AX811">
        <v>180</v>
      </c>
      <c r="AY811">
        <v>139</v>
      </c>
      <c r="AZ811">
        <v>255</v>
      </c>
      <c r="BA811">
        <v>174</v>
      </c>
      <c r="BB811">
        <v>1001</v>
      </c>
      <c r="BC811">
        <v>1346</v>
      </c>
      <c r="BD811">
        <v>394</v>
      </c>
      <c r="BE811">
        <v>809</v>
      </c>
      <c r="BF811">
        <v>597</v>
      </c>
      <c r="BG811">
        <v>138</v>
      </c>
      <c r="BH811">
        <v>71</v>
      </c>
      <c r="BI811">
        <v>44.7</v>
      </c>
      <c r="BJ811">
        <v>47</v>
      </c>
      <c r="BK811">
        <v>4.8542134000000001E-2</v>
      </c>
      <c r="BL811">
        <v>2.7395065999999999E-2</v>
      </c>
      <c r="BM811">
        <v>2.0826658000000001E-2</v>
      </c>
      <c r="BN811">
        <v>6.9048382000000005E-2</v>
      </c>
      <c r="BO811">
        <v>1.6501121000000001E-2</v>
      </c>
      <c r="BP811">
        <v>2.8836911E-2</v>
      </c>
      <c r="BQ811">
        <v>2.2268504000000001E-2</v>
      </c>
      <c r="BR811">
        <v>4.0852290999999999E-2</v>
      </c>
      <c r="BS811">
        <v>2.7875680999999999E-2</v>
      </c>
      <c r="BT811">
        <v>0.16036526800000001</v>
      </c>
      <c r="BU811">
        <v>0.21563601399999999</v>
      </c>
      <c r="BV811">
        <v>6.3120794999999993E-2</v>
      </c>
      <c r="BW811">
        <v>0.129605896</v>
      </c>
      <c r="BX811">
        <v>9.5642422000000005E-2</v>
      </c>
      <c r="BY811">
        <v>2.2108299000000001E-2</v>
      </c>
      <c r="BZ811">
        <v>1.1374558999999999E-2</v>
      </c>
      <c r="CA811">
        <v>33</v>
      </c>
      <c r="CB811">
        <v>41</v>
      </c>
      <c r="CC811">
        <v>2</v>
      </c>
      <c r="CD811">
        <v>1.5384615000000001E-2</v>
      </c>
      <c r="CE811">
        <v>0.25384615399999999</v>
      </c>
      <c r="CF811">
        <v>0.31538461499999998</v>
      </c>
      <c r="CG811" t="s">
        <v>164</v>
      </c>
      <c r="CH811" t="s">
        <v>2108</v>
      </c>
      <c r="CI811" t="s">
        <v>2104</v>
      </c>
      <c r="CJ811" t="s">
        <v>2101</v>
      </c>
      <c r="CK811" t="s">
        <v>2105</v>
      </c>
      <c r="CL811" t="s">
        <v>2109</v>
      </c>
    </row>
    <row r="812" spans="1:90">
      <c r="A812" s="1">
        <v>43971</v>
      </c>
      <c r="B812" t="s">
        <v>1919</v>
      </c>
      <c r="C812">
        <v>9559</v>
      </c>
      <c r="D812" t="s">
        <v>1059</v>
      </c>
      <c r="E812">
        <v>1</v>
      </c>
      <c r="F812" t="s">
        <v>255</v>
      </c>
      <c r="G812" t="s">
        <v>118</v>
      </c>
      <c r="H812">
        <v>22</v>
      </c>
      <c r="I812" t="s">
        <v>228</v>
      </c>
      <c r="J812" t="s">
        <v>223</v>
      </c>
      <c r="K812">
        <v>100</v>
      </c>
      <c r="L812">
        <v>652764.80000000005</v>
      </c>
      <c r="M812">
        <v>2283</v>
      </c>
      <c r="N812">
        <v>1</v>
      </c>
      <c r="O812">
        <v>84</v>
      </c>
      <c r="P812">
        <v>354</v>
      </c>
      <c r="Q812">
        <v>989</v>
      </c>
      <c r="R812">
        <v>609</v>
      </c>
      <c r="S812">
        <v>246</v>
      </c>
      <c r="T812">
        <v>4.3802000000000001E-4</v>
      </c>
      <c r="U812">
        <v>3.6793693000000002E-2</v>
      </c>
      <c r="V812">
        <v>0.15505913299999999</v>
      </c>
      <c r="W812">
        <v>0.43320192699999999</v>
      </c>
      <c r="X812">
        <v>0.26675427099999999</v>
      </c>
      <c r="Y812">
        <v>0.107752957</v>
      </c>
      <c r="Z812">
        <v>1</v>
      </c>
      <c r="AA812">
        <v>16</v>
      </c>
      <c r="AB812">
        <v>82</v>
      </c>
      <c r="AC812">
        <v>194</v>
      </c>
      <c r="AD812">
        <v>371</v>
      </c>
      <c r="AE812">
        <v>528</v>
      </c>
      <c r="AF812">
        <v>418</v>
      </c>
      <c r="AG812">
        <v>316</v>
      </c>
      <c r="AH812">
        <v>357</v>
      </c>
      <c r="AI812">
        <v>4.3802000000000001E-4</v>
      </c>
      <c r="AJ812">
        <v>7.008322E-3</v>
      </c>
      <c r="AK812">
        <v>3.5917652000000001E-2</v>
      </c>
      <c r="AL812">
        <v>8.4975909000000002E-2</v>
      </c>
      <c r="AM812">
        <v>0.16250547500000001</v>
      </c>
      <c r="AN812">
        <v>0.231274639</v>
      </c>
      <c r="AO812">
        <v>0.183092422</v>
      </c>
      <c r="AP812">
        <v>0.13841436700000001</v>
      </c>
      <c r="AQ812">
        <v>0.15637319299999999</v>
      </c>
      <c r="AR812">
        <v>5858</v>
      </c>
      <c r="AS812">
        <v>317</v>
      </c>
      <c r="AT812">
        <v>235</v>
      </c>
      <c r="AU812">
        <v>146</v>
      </c>
      <c r="AV812">
        <v>452</v>
      </c>
      <c r="AW812">
        <v>78</v>
      </c>
      <c r="AX812">
        <v>200</v>
      </c>
      <c r="AY812">
        <v>130</v>
      </c>
      <c r="AZ812">
        <v>192</v>
      </c>
      <c r="BA812">
        <v>189</v>
      </c>
      <c r="BB812">
        <v>1089</v>
      </c>
      <c r="BC812">
        <v>1259</v>
      </c>
      <c r="BD812">
        <v>410</v>
      </c>
      <c r="BE812">
        <v>600</v>
      </c>
      <c r="BF812">
        <v>398</v>
      </c>
      <c r="BG812">
        <v>101</v>
      </c>
      <c r="BH812">
        <v>62</v>
      </c>
      <c r="BI812">
        <v>41.8</v>
      </c>
      <c r="BJ812">
        <v>44</v>
      </c>
      <c r="BK812">
        <v>5.4114031999999999E-2</v>
      </c>
      <c r="BL812">
        <v>4.0116080999999998E-2</v>
      </c>
      <c r="BM812">
        <v>2.4923181999999999E-2</v>
      </c>
      <c r="BN812">
        <v>7.7159439999999996E-2</v>
      </c>
      <c r="BO812">
        <v>1.3315125000000001E-2</v>
      </c>
      <c r="BP812">
        <v>3.4141344999999997E-2</v>
      </c>
      <c r="BQ812">
        <v>2.2191874E-2</v>
      </c>
      <c r="BR812">
        <v>3.2775691000000003E-2</v>
      </c>
      <c r="BS812">
        <v>3.2263570999999998E-2</v>
      </c>
      <c r="BT812">
        <v>0.18589962400000001</v>
      </c>
      <c r="BU812">
        <v>0.21491976800000001</v>
      </c>
      <c r="BV812">
        <v>6.9989757999999999E-2</v>
      </c>
      <c r="BW812">
        <v>0.102424036</v>
      </c>
      <c r="BX812">
        <v>6.7941276999999994E-2</v>
      </c>
      <c r="BY812">
        <v>1.7241379000000001E-2</v>
      </c>
      <c r="BZ812">
        <v>1.0583817000000001E-2</v>
      </c>
      <c r="CA812">
        <v>34</v>
      </c>
      <c r="CB812">
        <v>41</v>
      </c>
      <c r="CC812">
        <v>5</v>
      </c>
      <c r="CD812">
        <v>0.05</v>
      </c>
      <c r="CE812">
        <v>0.34</v>
      </c>
      <c r="CF812">
        <v>0.41</v>
      </c>
      <c r="CG812" t="s">
        <v>161</v>
      </c>
      <c r="CH812" t="s">
        <v>2106</v>
      </c>
      <c r="CI812" t="s">
        <v>2104</v>
      </c>
      <c r="CJ812" t="s">
        <v>2101</v>
      </c>
      <c r="CK812" t="s">
        <v>2105</v>
      </c>
      <c r="CL812" t="s">
        <v>2107</v>
      </c>
    </row>
    <row r="813" spans="1:90">
      <c r="A813" s="1">
        <v>43960</v>
      </c>
      <c r="B813" t="s">
        <v>1920</v>
      </c>
      <c r="C813">
        <v>2342</v>
      </c>
      <c r="D813" t="s">
        <v>565</v>
      </c>
      <c r="E813">
        <v>1</v>
      </c>
      <c r="F813" t="s">
        <v>255</v>
      </c>
      <c r="G813" t="s">
        <v>56</v>
      </c>
      <c r="H813">
        <v>29</v>
      </c>
      <c r="I813" t="s">
        <v>201</v>
      </c>
      <c r="J813" t="s">
        <v>179</v>
      </c>
      <c r="K813">
        <v>311</v>
      </c>
      <c r="L813">
        <v>221931.96780000001</v>
      </c>
      <c r="M813">
        <v>5070</v>
      </c>
      <c r="N813">
        <v>8</v>
      </c>
      <c r="O813">
        <v>511</v>
      </c>
      <c r="P813">
        <v>1311</v>
      </c>
      <c r="Q813">
        <v>2819</v>
      </c>
      <c r="R813">
        <v>329</v>
      </c>
      <c r="S813">
        <v>92</v>
      </c>
      <c r="T813">
        <v>1.577909E-3</v>
      </c>
      <c r="U813">
        <v>0.100788955</v>
      </c>
      <c r="V813">
        <v>0.25857988199999998</v>
      </c>
      <c r="W813">
        <v>0.55601577899999999</v>
      </c>
      <c r="X813">
        <v>6.4891518999999995E-2</v>
      </c>
      <c r="Y813">
        <v>1.8145957000000001E-2</v>
      </c>
      <c r="Z813">
        <v>35</v>
      </c>
      <c r="AA813">
        <v>152</v>
      </c>
      <c r="AB813">
        <v>531</v>
      </c>
      <c r="AC813">
        <v>727</v>
      </c>
      <c r="AD813">
        <v>1716</v>
      </c>
      <c r="AE813">
        <v>1317</v>
      </c>
      <c r="AF813">
        <v>398</v>
      </c>
      <c r="AG813">
        <v>126</v>
      </c>
      <c r="AH813">
        <v>68</v>
      </c>
      <c r="AI813">
        <v>6.9033530000000001E-3</v>
      </c>
      <c r="AJ813">
        <v>2.9980276E-2</v>
      </c>
      <c r="AK813">
        <v>0.104733728</v>
      </c>
      <c r="AL813">
        <v>0.143392505</v>
      </c>
      <c r="AM813">
        <v>0.33846153800000001</v>
      </c>
      <c r="AN813">
        <v>0.25976331400000002</v>
      </c>
      <c r="AO813">
        <v>7.8500985999999995E-2</v>
      </c>
      <c r="AP813">
        <v>2.4852071E-2</v>
      </c>
      <c r="AQ813">
        <v>1.3412228999999999E-2</v>
      </c>
      <c r="AR813">
        <v>11936</v>
      </c>
      <c r="AS813">
        <v>864</v>
      </c>
      <c r="AT813">
        <v>449</v>
      </c>
      <c r="AU813">
        <v>214</v>
      </c>
      <c r="AV813">
        <v>635</v>
      </c>
      <c r="AW813">
        <v>140</v>
      </c>
      <c r="AX813">
        <v>267</v>
      </c>
      <c r="AY813">
        <v>270</v>
      </c>
      <c r="AZ813">
        <v>787</v>
      </c>
      <c r="BA813">
        <v>1032</v>
      </c>
      <c r="BB813">
        <v>2700</v>
      </c>
      <c r="BC813">
        <v>2134</v>
      </c>
      <c r="BD813">
        <v>589</v>
      </c>
      <c r="BE813">
        <v>904</v>
      </c>
      <c r="BF813">
        <v>644</v>
      </c>
      <c r="BG813">
        <v>194</v>
      </c>
      <c r="BH813">
        <v>113</v>
      </c>
      <c r="BI813">
        <v>38.299999999999997</v>
      </c>
      <c r="BJ813">
        <v>37</v>
      </c>
      <c r="BK813">
        <v>7.2386059000000003E-2</v>
      </c>
      <c r="BL813">
        <v>3.7617291999999997E-2</v>
      </c>
      <c r="BM813">
        <v>1.7928954E-2</v>
      </c>
      <c r="BN813">
        <v>5.3200402000000001E-2</v>
      </c>
      <c r="BO813">
        <v>1.1729223E-2</v>
      </c>
      <c r="BP813">
        <v>2.2369303E-2</v>
      </c>
      <c r="BQ813">
        <v>2.2620642999999999E-2</v>
      </c>
      <c r="BR813">
        <v>6.5934987E-2</v>
      </c>
      <c r="BS813">
        <v>8.6461125999999999E-2</v>
      </c>
      <c r="BT813">
        <v>0.22620643400000001</v>
      </c>
      <c r="BU813">
        <v>0.17878686299999999</v>
      </c>
      <c r="BV813">
        <v>4.9346515000000001E-2</v>
      </c>
      <c r="BW813">
        <v>7.5737264999999998E-2</v>
      </c>
      <c r="BX813">
        <v>5.3954424000000001E-2</v>
      </c>
      <c r="BY813">
        <v>1.6253350999999999E-2</v>
      </c>
      <c r="BZ813">
        <v>9.4671579999999998E-3</v>
      </c>
      <c r="CA813">
        <v>4</v>
      </c>
      <c r="CB813">
        <v>59</v>
      </c>
      <c r="CC813">
        <v>56</v>
      </c>
      <c r="CD813">
        <v>0.18006430900000001</v>
      </c>
      <c r="CE813">
        <v>1.2861736E-2</v>
      </c>
      <c r="CF813">
        <v>0.189710611</v>
      </c>
      <c r="CG813" t="s">
        <v>158</v>
      </c>
      <c r="CH813" t="s">
        <v>2099</v>
      </c>
      <c r="CI813" t="s">
        <v>2100</v>
      </c>
      <c r="CJ813" t="s">
        <v>2101</v>
      </c>
      <c r="CK813" t="s">
        <v>2102</v>
      </c>
      <c r="CL813" t="s">
        <v>2103</v>
      </c>
    </row>
    <row r="814" spans="1:90">
      <c r="A814" s="1">
        <v>43975</v>
      </c>
      <c r="B814" t="s">
        <v>1921</v>
      </c>
      <c r="C814">
        <v>7747</v>
      </c>
      <c r="D814" t="s">
        <v>465</v>
      </c>
      <c r="E814">
        <v>1</v>
      </c>
      <c r="F814" t="s">
        <v>255</v>
      </c>
      <c r="G814" t="s">
        <v>64</v>
      </c>
      <c r="H814">
        <v>37</v>
      </c>
      <c r="I814" t="s">
        <v>201</v>
      </c>
      <c r="J814" t="s">
        <v>187</v>
      </c>
      <c r="K814">
        <v>195</v>
      </c>
      <c r="L814">
        <v>211287.42559999999</v>
      </c>
      <c r="M814">
        <v>3651</v>
      </c>
      <c r="N814">
        <v>10</v>
      </c>
      <c r="O814">
        <v>306</v>
      </c>
      <c r="P814">
        <v>1129</v>
      </c>
      <c r="Q814">
        <v>1742</v>
      </c>
      <c r="R814">
        <v>407</v>
      </c>
      <c r="S814">
        <v>57</v>
      </c>
      <c r="T814">
        <v>2.7389760000000002E-3</v>
      </c>
      <c r="U814">
        <v>8.3812654E-2</v>
      </c>
      <c r="V814">
        <v>0.30923034799999999</v>
      </c>
      <c r="W814">
        <v>0.47712955400000001</v>
      </c>
      <c r="X814">
        <v>0.111476308</v>
      </c>
      <c r="Y814">
        <v>1.5612160999999999E-2</v>
      </c>
      <c r="Z814">
        <v>9</v>
      </c>
      <c r="AA814">
        <v>61</v>
      </c>
      <c r="AB814">
        <v>293</v>
      </c>
      <c r="AC814">
        <v>754</v>
      </c>
      <c r="AD814">
        <v>1127</v>
      </c>
      <c r="AE814">
        <v>780</v>
      </c>
      <c r="AF814">
        <v>364</v>
      </c>
      <c r="AG814">
        <v>182</v>
      </c>
      <c r="AH814">
        <v>81</v>
      </c>
      <c r="AI814">
        <v>2.4650779999999999E-3</v>
      </c>
      <c r="AJ814">
        <v>1.6707751E-2</v>
      </c>
      <c r="AK814">
        <v>8.0251985999999997E-2</v>
      </c>
      <c r="AL814">
        <v>0.20651876199999999</v>
      </c>
      <c r="AM814">
        <v>0.30868255300000003</v>
      </c>
      <c r="AN814">
        <v>0.213640099</v>
      </c>
      <c r="AO814">
        <v>9.9698712999999994E-2</v>
      </c>
      <c r="AP814">
        <v>4.9849355999999997E-2</v>
      </c>
      <c r="AQ814">
        <v>2.2185703000000001E-2</v>
      </c>
      <c r="AR814">
        <v>7979</v>
      </c>
      <c r="AS814">
        <v>437</v>
      </c>
      <c r="AT814">
        <v>252</v>
      </c>
      <c r="AU814">
        <v>164</v>
      </c>
      <c r="AV814">
        <v>474</v>
      </c>
      <c r="AW814">
        <v>85</v>
      </c>
      <c r="AX814">
        <v>171</v>
      </c>
      <c r="AY814">
        <v>161</v>
      </c>
      <c r="AZ814">
        <v>353</v>
      </c>
      <c r="BA814">
        <v>400</v>
      </c>
      <c r="BB814">
        <v>1359</v>
      </c>
      <c r="BC814">
        <v>1455</v>
      </c>
      <c r="BD814">
        <v>653</v>
      </c>
      <c r="BE814">
        <v>997</v>
      </c>
      <c r="BF814">
        <v>729</v>
      </c>
      <c r="BG814">
        <v>200</v>
      </c>
      <c r="BH814">
        <v>89</v>
      </c>
      <c r="BI814">
        <v>44.5</v>
      </c>
      <c r="BJ814">
        <v>46</v>
      </c>
      <c r="BK814">
        <v>5.4768768000000002E-2</v>
      </c>
      <c r="BL814">
        <v>3.1582905000000001E-2</v>
      </c>
      <c r="BM814">
        <v>2.0553953999999999E-2</v>
      </c>
      <c r="BN814">
        <v>5.9405940999999997E-2</v>
      </c>
      <c r="BO814">
        <v>1.0652963999999999E-2</v>
      </c>
      <c r="BP814">
        <v>2.1431256999999999E-2</v>
      </c>
      <c r="BQ814">
        <v>2.0177967000000002E-2</v>
      </c>
      <c r="BR814">
        <v>4.4241133000000002E-2</v>
      </c>
      <c r="BS814">
        <v>5.0131595000000001E-2</v>
      </c>
      <c r="BT814">
        <v>0.17032209600000001</v>
      </c>
      <c r="BU814">
        <v>0.18235367799999999</v>
      </c>
      <c r="BV814">
        <v>8.1839830000000002E-2</v>
      </c>
      <c r="BW814">
        <v>0.12495300199999999</v>
      </c>
      <c r="BX814">
        <v>9.1364833000000006E-2</v>
      </c>
      <c r="BY814">
        <v>2.5065798E-2</v>
      </c>
      <c r="BZ814">
        <v>1.1154280000000001E-2</v>
      </c>
      <c r="CA814">
        <v>27</v>
      </c>
      <c r="CB814">
        <v>67</v>
      </c>
      <c r="CC814">
        <v>15</v>
      </c>
      <c r="CD814">
        <v>7.6923077000000006E-2</v>
      </c>
      <c r="CE814">
        <v>0.138461538</v>
      </c>
      <c r="CF814">
        <v>0.34358974399999997</v>
      </c>
      <c r="CG814" t="s">
        <v>160</v>
      </c>
      <c r="CH814" t="s">
        <v>2106</v>
      </c>
      <c r="CI814" t="s">
        <v>2100</v>
      </c>
      <c r="CJ814" t="s">
        <v>2101</v>
      </c>
      <c r="CK814" t="s">
        <v>2102</v>
      </c>
      <c r="CL814" t="s">
        <v>2107</v>
      </c>
    </row>
    <row r="815" spans="1:90">
      <c r="A815" s="1">
        <v>43961</v>
      </c>
      <c r="B815" t="s">
        <v>1922</v>
      </c>
      <c r="C815">
        <v>2342</v>
      </c>
      <c r="D815" t="s">
        <v>555</v>
      </c>
      <c r="E815">
        <v>1</v>
      </c>
      <c r="F815" t="s">
        <v>255</v>
      </c>
      <c r="G815" t="s">
        <v>68</v>
      </c>
      <c r="H815">
        <v>54</v>
      </c>
      <c r="I815" t="s">
        <v>201</v>
      </c>
      <c r="J815" t="s">
        <v>181</v>
      </c>
      <c r="K815">
        <v>170</v>
      </c>
      <c r="L815">
        <v>238859.99410000001</v>
      </c>
      <c r="M815">
        <v>3770</v>
      </c>
      <c r="N815">
        <v>6</v>
      </c>
      <c r="O815">
        <v>422</v>
      </c>
      <c r="P815">
        <v>841</v>
      </c>
      <c r="Q815">
        <v>2183</v>
      </c>
      <c r="R815">
        <v>259</v>
      </c>
      <c r="S815">
        <v>59</v>
      </c>
      <c r="T815">
        <v>1.591512E-3</v>
      </c>
      <c r="U815">
        <v>0.11193634</v>
      </c>
      <c r="V815">
        <v>0.22307692300000001</v>
      </c>
      <c r="W815">
        <v>0.57904509299999996</v>
      </c>
      <c r="X815">
        <v>6.8700264999999996E-2</v>
      </c>
      <c r="Y815">
        <v>1.5649867000000001E-2</v>
      </c>
      <c r="Z815">
        <v>17</v>
      </c>
      <c r="AA815">
        <v>133</v>
      </c>
      <c r="AB815">
        <v>381</v>
      </c>
      <c r="AC815">
        <v>497</v>
      </c>
      <c r="AD815">
        <v>1221</v>
      </c>
      <c r="AE815">
        <v>1125</v>
      </c>
      <c r="AF815">
        <v>261</v>
      </c>
      <c r="AG815">
        <v>88</v>
      </c>
      <c r="AH815">
        <v>47</v>
      </c>
      <c r="AI815">
        <v>4.5092839999999997E-3</v>
      </c>
      <c r="AJ815">
        <v>3.5278515000000003E-2</v>
      </c>
      <c r="AK815">
        <v>0.10106100799999999</v>
      </c>
      <c r="AL815">
        <v>0.13183023899999999</v>
      </c>
      <c r="AM815">
        <v>0.323872679</v>
      </c>
      <c r="AN815">
        <v>0.29840848800000003</v>
      </c>
      <c r="AO815">
        <v>6.9230768999999998E-2</v>
      </c>
      <c r="AP815">
        <v>2.3342175E-2</v>
      </c>
      <c r="AQ815">
        <v>1.2466843999999999E-2</v>
      </c>
      <c r="AR815">
        <v>9181</v>
      </c>
      <c r="AS815">
        <v>698</v>
      </c>
      <c r="AT815">
        <v>385</v>
      </c>
      <c r="AU815">
        <v>227</v>
      </c>
      <c r="AV815">
        <v>613</v>
      </c>
      <c r="AW815">
        <v>143</v>
      </c>
      <c r="AX815">
        <v>242</v>
      </c>
      <c r="AY815">
        <v>249</v>
      </c>
      <c r="AZ815">
        <v>597</v>
      </c>
      <c r="BA815">
        <v>628</v>
      </c>
      <c r="BB815">
        <v>1980</v>
      </c>
      <c r="BC815">
        <v>1603</v>
      </c>
      <c r="BD815">
        <v>461</v>
      </c>
      <c r="BE815">
        <v>749</v>
      </c>
      <c r="BF815">
        <v>424</v>
      </c>
      <c r="BG815">
        <v>124</v>
      </c>
      <c r="BH815">
        <v>58</v>
      </c>
      <c r="BI815">
        <v>37</v>
      </c>
      <c r="BJ815">
        <v>35</v>
      </c>
      <c r="BK815">
        <v>7.6026576999999998E-2</v>
      </c>
      <c r="BL815">
        <v>4.1934430000000002E-2</v>
      </c>
      <c r="BM815">
        <v>2.4724975E-2</v>
      </c>
      <c r="BN815">
        <v>6.6768326000000003E-2</v>
      </c>
      <c r="BO815">
        <v>1.5575645000000001E-2</v>
      </c>
      <c r="BP815">
        <v>2.6358784E-2</v>
      </c>
      <c r="BQ815">
        <v>2.7121229E-2</v>
      </c>
      <c r="BR815">
        <v>6.5025596000000005E-2</v>
      </c>
      <c r="BS815">
        <v>6.8402135000000003E-2</v>
      </c>
      <c r="BT815">
        <v>0.215662782</v>
      </c>
      <c r="BU815">
        <v>0.17459971699999999</v>
      </c>
      <c r="BV815">
        <v>5.0212395E-2</v>
      </c>
      <c r="BW815">
        <v>8.1581527000000001E-2</v>
      </c>
      <c r="BX815">
        <v>4.6182332999999999E-2</v>
      </c>
      <c r="BY815">
        <v>1.3506153999999999E-2</v>
      </c>
      <c r="BZ815">
        <v>6.317395E-3</v>
      </c>
      <c r="CA815">
        <v>12</v>
      </c>
      <c r="CB815">
        <v>43</v>
      </c>
      <c r="CC815">
        <v>33</v>
      </c>
      <c r="CD815">
        <v>0.194117647</v>
      </c>
      <c r="CE815">
        <v>7.0588234999999999E-2</v>
      </c>
      <c r="CF815">
        <v>0.25294117599999999</v>
      </c>
      <c r="CG815" t="s">
        <v>158</v>
      </c>
      <c r="CH815" t="s">
        <v>2099</v>
      </c>
      <c r="CI815" t="s">
        <v>2100</v>
      </c>
      <c r="CJ815" t="s">
        <v>2101</v>
      </c>
      <c r="CK815" t="s">
        <v>2102</v>
      </c>
      <c r="CL815" t="s">
        <v>2103</v>
      </c>
    </row>
    <row r="816" spans="1:90">
      <c r="A816" s="1">
        <v>43963</v>
      </c>
      <c r="B816" t="s">
        <v>1923</v>
      </c>
      <c r="C816">
        <v>5422</v>
      </c>
      <c r="D816" t="s">
        <v>756</v>
      </c>
      <c r="E816">
        <v>3</v>
      </c>
      <c r="F816" t="s">
        <v>255</v>
      </c>
      <c r="G816" t="s">
        <v>85</v>
      </c>
      <c r="H816">
        <v>70</v>
      </c>
      <c r="I816" t="s">
        <v>201</v>
      </c>
      <c r="J816" t="s">
        <v>173</v>
      </c>
      <c r="K816">
        <v>168</v>
      </c>
      <c r="L816">
        <v>226293.21429999999</v>
      </c>
      <c r="M816">
        <v>4202</v>
      </c>
      <c r="N816">
        <v>5</v>
      </c>
      <c r="O816">
        <v>535</v>
      </c>
      <c r="P816">
        <v>1552</v>
      </c>
      <c r="Q816">
        <v>1795</v>
      </c>
      <c r="R816">
        <v>271</v>
      </c>
      <c r="S816">
        <v>44</v>
      </c>
      <c r="T816">
        <v>1.18991E-3</v>
      </c>
      <c r="U816">
        <v>0.12732032400000001</v>
      </c>
      <c r="V816">
        <v>0.36934792999999999</v>
      </c>
      <c r="W816">
        <v>0.427177535</v>
      </c>
      <c r="X816">
        <v>6.4493098999999998E-2</v>
      </c>
      <c r="Y816">
        <v>1.0471204E-2</v>
      </c>
      <c r="Z816">
        <v>32</v>
      </c>
      <c r="AA816">
        <v>112</v>
      </c>
      <c r="AB816">
        <v>498</v>
      </c>
      <c r="AC816">
        <v>1279</v>
      </c>
      <c r="AD816">
        <v>1007</v>
      </c>
      <c r="AE816">
        <v>930</v>
      </c>
      <c r="AF816">
        <v>197</v>
      </c>
      <c r="AG816">
        <v>93</v>
      </c>
      <c r="AH816">
        <v>54</v>
      </c>
      <c r="AI816">
        <v>7.6154209999999998E-3</v>
      </c>
      <c r="AJ816">
        <v>2.6653974E-2</v>
      </c>
      <c r="AK816">
        <v>0.118514993</v>
      </c>
      <c r="AL816">
        <v>0.304378867</v>
      </c>
      <c r="AM816">
        <v>0.239647787</v>
      </c>
      <c r="AN816">
        <v>0.22132317900000001</v>
      </c>
      <c r="AO816">
        <v>4.6882436999999999E-2</v>
      </c>
      <c r="AP816">
        <v>2.2132318000000002E-2</v>
      </c>
      <c r="AQ816">
        <v>1.2851023E-2</v>
      </c>
      <c r="AR816">
        <v>9574</v>
      </c>
      <c r="AS816">
        <v>917</v>
      </c>
      <c r="AT816">
        <v>398</v>
      </c>
      <c r="AU816">
        <v>237</v>
      </c>
      <c r="AV816">
        <v>586</v>
      </c>
      <c r="AW816">
        <v>126</v>
      </c>
      <c r="AX816">
        <v>237</v>
      </c>
      <c r="AY816">
        <v>255</v>
      </c>
      <c r="AZ816">
        <v>699</v>
      </c>
      <c r="BA816">
        <v>753</v>
      </c>
      <c r="BB816">
        <v>1836</v>
      </c>
      <c r="BC816">
        <v>1638</v>
      </c>
      <c r="BD816">
        <v>502</v>
      </c>
      <c r="BE816">
        <v>667</v>
      </c>
      <c r="BF816">
        <v>482</v>
      </c>
      <c r="BG816">
        <v>169</v>
      </c>
      <c r="BH816">
        <v>72</v>
      </c>
      <c r="BI816">
        <v>36.4</v>
      </c>
      <c r="BJ816">
        <v>34</v>
      </c>
      <c r="BK816">
        <v>9.5780238000000004E-2</v>
      </c>
      <c r="BL816">
        <v>4.1570920999999997E-2</v>
      </c>
      <c r="BM816">
        <v>2.4754544E-2</v>
      </c>
      <c r="BN816">
        <v>6.1207437000000003E-2</v>
      </c>
      <c r="BO816">
        <v>1.3160643E-2</v>
      </c>
      <c r="BP816">
        <v>2.4754544E-2</v>
      </c>
      <c r="BQ816">
        <v>2.6634635E-2</v>
      </c>
      <c r="BR816">
        <v>7.3010236000000006E-2</v>
      </c>
      <c r="BS816">
        <v>7.8650512000000006E-2</v>
      </c>
      <c r="BT816">
        <v>0.19176937499999999</v>
      </c>
      <c r="BU816">
        <v>0.17108836399999999</v>
      </c>
      <c r="BV816">
        <v>5.2433674999999999E-2</v>
      </c>
      <c r="BW816">
        <v>6.9667850000000003E-2</v>
      </c>
      <c r="BX816">
        <v>5.0344684000000001E-2</v>
      </c>
      <c r="BY816">
        <v>1.7651974000000001E-2</v>
      </c>
      <c r="BZ816">
        <v>7.5203680000000004E-3</v>
      </c>
      <c r="CA816">
        <v>6</v>
      </c>
      <c r="CB816">
        <v>47</v>
      </c>
      <c r="CC816">
        <v>26</v>
      </c>
      <c r="CD816">
        <v>0.15476190500000001</v>
      </c>
      <c r="CE816">
        <v>3.5714285999999998E-2</v>
      </c>
      <c r="CF816">
        <v>0.27976190499999998</v>
      </c>
      <c r="CG816" t="s">
        <v>164</v>
      </c>
      <c r="CH816" t="s">
        <v>2108</v>
      </c>
      <c r="CI816" t="s">
        <v>2104</v>
      </c>
      <c r="CJ816" t="s">
        <v>2101</v>
      </c>
      <c r="CK816" t="s">
        <v>2105</v>
      </c>
      <c r="CL816" t="s">
        <v>2109</v>
      </c>
    </row>
    <row r="817" spans="1:90">
      <c r="A817" s="1">
        <v>43972</v>
      </c>
      <c r="B817" s="2" t="s">
        <v>1924</v>
      </c>
      <c r="C817">
        <v>1765</v>
      </c>
      <c r="D817" t="s">
        <v>445</v>
      </c>
      <c r="E817">
        <v>2</v>
      </c>
      <c r="F817" t="s">
        <v>253</v>
      </c>
      <c r="G817" t="s">
        <v>66</v>
      </c>
      <c r="H817">
        <v>52</v>
      </c>
      <c r="I817" t="s">
        <v>201</v>
      </c>
      <c r="J817" t="s">
        <v>189</v>
      </c>
      <c r="K817">
        <v>185</v>
      </c>
      <c r="L817">
        <v>230742.2703</v>
      </c>
      <c r="M817">
        <v>3470</v>
      </c>
      <c r="N817">
        <v>4</v>
      </c>
      <c r="O817">
        <v>509</v>
      </c>
      <c r="P817">
        <v>1154</v>
      </c>
      <c r="Q817">
        <v>1018</v>
      </c>
      <c r="R817">
        <v>586</v>
      </c>
      <c r="S817">
        <v>199</v>
      </c>
      <c r="T817">
        <v>1.1527379999999999E-3</v>
      </c>
      <c r="U817">
        <v>0.14668587899999999</v>
      </c>
      <c r="V817">
        <v>0.332564841</v>
      </c>
      <c r="W817">
        <v>0.29337175799999998</v>
      </c>
      <c r="X817">
        <v>0.16887608100000001</v>
      </c>
      <c r="Y817">
        <v>5.7348703000000001E-2</v>
      </c>
      <c r="Z817">
        <v>20</v>
      </c>
      <c r="AA817">
        <v>72</v>
      </c>
      <c r="AB817">
        <v>417</v>
      </c>
      <c r="AC817">
        <v>885</v>
      </c>
      <c r="AD817">
        <v>476</v>
      </c>
      <c r="AE817">
        <v>583</v>
      </c>
      <c r="AF817">
        <v>426</v>
      </c>
      <c r="AG817">
        <v>320</v>
      </c>
      <c r="AH817">
        <v>271</v>
      </c>
      <c r="AI817">
        <v>5.7636889999999998E-3</v>
      </c>
      <c r="AJ817">
        <v>2.0749279999999998E-2</v>
      </c>
      <c r="AK817">
        <v>0.12017291099999999</v>
      </c>
      <c r="AL817">
        <v>0.25504322800000001</v>
      </c>
      <c r="AM817">
        <v>0.13717579299999999</v>
      </c>
      <c r="AN817">
        <v>0.16801152699999999</v>
      </c>
      <c r="AO817">
        <v>0.122766571</v>
      </c>
      <c r="AP817">
        <v>9.2219019999999999E-2</v>
      </c>
      <c r="AQ817">
        <v>7.8097982999999996E-2</v>
      </c>
      <c r="AR817">
        <v>7647</v>
      </c>
      <c r="AS817">
        <v>360</v>
      </c>
      <c r="AT817">
        <v>218</v>
      </c>
      <c r="AU817">
        <v>140</v>
      </c>
      <c r="AV817">
        <v>370</v>
      </c>
      <c r="AW817">
        <v>80</v>
      </c>
      <c r="AX817">
        <v>185</v>
      </c>
      <c r="AY817">
        <v>164</v>
      </c>
      <c r="AZ817">
        <v>388</v>
      </c>
      <c r="BA817">
        <v>336</v>
      </c>
      <c r="BB817">
        <v>1254</v>
      </c>
      <c r="BC817">
        <v>1516</v>
      </c>
      <c r="BD817">
        <v>505</v>
      </c>
      <c r="BE817">
        <v>877</v>
      </c>
      <c r="BF817">
        <v>749</v>
      </c>
      <c r="BG817">
        <v>268</v>
      </c>
      <c r="BH817">
        <v>237</v>
      </c>
      <c r="BI817">
        <v>46.5</v>
      </c>
      <c r="BJ817">
        <v>47</v>
      </c>
      <c r="BK817">
        <v>4.7077285000000003E-2</v>
      </c>
      <c r="BL817">
        <v>2.8507912E-2</v>
      </c>
      <c r="BM817">
        <v>1.8307832999999999E-2</v>
      </c>
      <c r="BN817">
        <v>4.8384987999999997E-2</v>
      </c>
      <c r="BO817">
        <v>1.0461619E-2</v>
      </c>
      <c r="BP817">
        <v>2.4192493999999998E-2</v>
      </c>
      <c r="BQ817">
        <v>2.1446318999999998E-2</v>
      </c>
      <c r="BR817">
        <v>5.0738852000000001E-2</v>
      </c>
      <c r="BS817">
        <v>4.39388E-2</v>
      </c>
      <c r="BT817">
        <v>0.163985877</v>
      </c>
      <c r="BU817">
        <v>0.19824767900000001</v>
      </c>
      <c r="BV817">
        <v>6.6038970000000002E-2</v>
      </c>
      <c r="BW817">
        <v>0.114685498</v>
      </c>
      <c r="BX817">
        <v>9.7946907E-2</v>
      </c>
      <c r="BY817">
        <v>3.5046423E-2</v>
      </c>
      <c r="BZ817">
        <v>3.0992545999999999E-2</v>
      </c>
      <c r="CA817">
        <v>31</v>
      </c>
      <c r="CB817">
        <v>41</v>
      </c>
      <c r="CC817">
        <v>58</v>
      </c>
      <c r="CD817">
        <v>0.31351351399999999</v>
      </c>
      <c r="CE817">
        <v>0.167567568</v>
      </c>
      <c r="CF817">
        <v>0.22162162199999999</v>
      </c>
      <c r="CG817" t="s">
        <v>157</v>
      </c>
      <c r="CH817" t="s">
        <v>2108</v>
      </c>
      <c r="CI817" t="s">
        <v>2100</v>
      </c>
      <c r="CJ817" t="s">
        <v>2101</v>
      </c>
      <c r="CK817" t="s">
        <v>2102</v>
      </c>
      <c r="CL817" t="s">
        <v>2109</v>
      </c>
    </row>
    <row r="818" spans="1:90">
      <c r="A818" s="1">
        <v>43978</v>
      </c>
      <c r="B818" t="s">
        <v>1925</v>
      </c>
      <c r="C818">
        <v>1549</v>
      </c>
      <c r="D818" t="s">
        <v>718</v>
      </c>
      <c r="E818">
        <v>1</v>
      </c>
      <c r="F818" t="s">
        <v>255</v>
      </c>
      <c r="G818" t="s">
        <v>125</v>
      </c>
      <c r="H818">
        <v>56</v>
      </c>
      <c r="I818" t="s">
        <v>201</v>
      </c>
      <c r="J818" t="s">
        <v>210</v>
      </c>
      <c r="K818">
        <v>112</v>
      </c>
      <c r="L818">
        <v>517449.16070000001</v>
      </c>
      <c r="M818">
        <v>2196</v>
      </c>
      <c r="N818">
        <v>1</v>
      </c>
      <c r="O818">
        <v>60</v>
      </c>
      <c r="P818">
        <v>259</v>
      </c>
      <c r="Q818">
        <v>863</v>
      </c>
      <c r="R818">
        <v>722</v>
      </c>
      <c r="S818">
        <v>291</v>
      </c>
      <c r="T818">
        <v>4.5537300000000002E-4</v>
      </c>
      <c r="U818">
        <v>2.7322404000000002E-2</v>
      </c>
      <c r="V818">
        <v>0.117941712</v>
      </c>
      <c r="W818">
        <v>0.39298725000000001</v>
      </c>
      <c r="X818">
        <v>0.32877959899999998</v>
      </c>
      <c r="Y818">
        <v>0.132513661</v>
      </c>
      <c r="Z818">
        <v>1</v>
      </c>
      <c r="AA818">
        <v>4</v>
      </c>
      <c r="AB818">
        <v>56</v>
      </c>
      <c r="AC818">
        <v>141</v>
      </c>
      <c r="AD818">
        <v>382</v>
      </c>
      <c r="AE818">
        <v>389</v>
      </c>
      <c r="AF818">
        <v>382</v>
      </c>
      <c r="AG818">
        <v>336</v>
      </c>
      <c r="AH818">
        <v>505</v>
      </c>
      <c r="AI818">
        <v>4.5537300000000002E-4</v>
      </c>
      <c r="AJ818">
        <v>1.8214940000000001E-3</v>
      </c>
      <c r="AK818">
        <v>2.5500911000000001E-2</v>
      </c>
      <c r="AL818">
        <v>6.4207650000000005E-2</v>
      </c>
      <c r="AM818">
        <v>0.17395264099999999</v>
      </c>
      <c r="AN818">
        <v>0.177140255</v>
      </c>
      <c r="AO818">
        <v>0.17395264099999999</v>
      </c>
      <c r="AP818">
        <v>0.15300546400000001</v>
      </c>
      <c r="AQ818">
        <v>0.22996357000000001</v>
      </c>
      <c r="AR818">
        <v>5537</v>
      </c>
      <c r="AS818">
        <v>227</v>
      </c>
      <c r="AT818">
        <v>204</v>
      </c>
      <c r="AU818">
        <v>142</v>
      </c>
      <c r="AV818">
        <v>406</v>
      </c>
      <c r="AW818">
        <v>88</v>
      </c>
      <c r="AX818">
        <v>175</v>
      </c>
      <c r="AY818">
        <v>129</v>
      </c>
      <c r="AZ818">
        <v>200</v>
      </c>
      <c r="BA818">
        <v>144</v>
      </c>
      <c r="BB818">
        <v>877</v>
      </c>
      <c r="BC818">
        <v>1283</v>
      </c>
      <c r="BD818">
        <v>404</v>
      </c>
      <c r="BE818">
        <v>678</v>
      </c>
      <c r="BF818">
        <v>427</v>
      </c>
      <c r="BG818">
        <v>109</v>
      </c>
      <c r="BH818">
        <v>44</v>
      </c>
      <c r="BI818">
        <v>43.7</v>
      </c>
      <c r="BJ818">
        <v>46</v>
      </c>
      <c r="BK818">
        <v>4.0996930000000001E-2</v>
      </c>
      <c r="BL818">
        <v>3.6843055999999999E-2</v>
      </c>
      <c r="BM818">
        <v>2.5645655999999999E-2</v>
      </c>
      <c r="BN818">
        <v>7.3324904999999996E-2</v>
      </c>
      <c r="BO818">
        <v>1.5893082999999999E-2</v>
      </c>
      <c r="BP818">
        <v>3.1605563000000003E-2</v>
      </c>
      <c r="BQ818">
        <v>2.3297814999999999E-2</v>
      </c>
      <c r="BR818">
        <v>3.6120643000000001E-2</v>
      </c>
      <c r="BS818">
        <v>2.6006863000000002E-2</v>
      </c>
      <c r="BT818">
        <v>0.15838901899999999</v>
      </c>
      <c r="BU818">
        <v>0.23171392499999999</v>
      </c>
      <c r="BV818">
        <v>7.2963699000000007E-2</v>
      </c>
      <c r="BW818">
        <v>0.12244898</v>
      </c>
      <c r="BX818">
        <v>7.7117572999999995E-2</v>
      </c>
      <c r="BY818">
        <v>1.9685749999999998E-2</v>
      </c>
      <c r="BZ818">
        <v>7.9465409999999997E-3</v>
      </c>
      <c r="CA818">
        <v>55</v>
      </c>
      <c r="CB818">
        <v>24</v>
      </c>
      <c r="CC818">
        <v>2</v>
      </c>
      <c r="CD818">
        <v>1.7857142999999999E-2</v>
      </c>
      <c r="CE818">
        <v>0.491071429</v>
      </c>
      <c r="CF818">
        <v>0.21428571399999999</v>
      </c>
      <c r="CG818" t="s">
        <v>163</v>
      </c>
      <c r="CH818" t="s">
        <v>2099</v>
      </c>
      <c r="CI818" t="s">
        <v>2104</v>
      </c>
      <c r="CJ818" t="s">
        <v>2101</v>
      </c>
      <c r="CK818" t="s">
        <v>2105</v>
      </c>
      <c r="CL818" t="s">
        <v>2103</v>
      </c>
    </row>
    <row r="819" spans="1:90">
      <c r="B819" t="s">
        <v>1926</v>
      </c>
      <c r="C819">
        <v>2346</v>
      </c>
      <c r="D819" t="s">
        <v>308</v>
      </c>
      <c r="E819">
        <v>1</v>
      </c>
      <c r="F819" t="s">
        <v>253</v>
      </c>
      <c r="G819" t="s">
        <v>151</v>
      </c>
      <c r="H819">
        <v>61</v>
      </c>
      <c r="I819" t="s">
        <v>201</v>
      </c>
      <c r="J819" t="s">
        <v>204</v>
      </c>
      <c r="K819">
        <v>105</v>
      </c>
      <c r="L819">
        <v>1774377.324</v>
      </c>
      <c r="M819">
        <v>2026</v>
      </c>
      <c r="N819">
        <v>0</v>
      </c>
      <c r="O819">
        <v>130</v>
      </c>
      <c r="P819">
        <v>443</v>
      </c>
      <c r="Q819">
        <v>921</v>
      </c>
      <c r="R819">
        <v>397</v>
      </c>
      <c r="S819">
        <v>135</v>
      </c>
      <c r="T819">
        <v>0</v>
      </c>
      <c r="U819">
        <v>6.4165844E-2</v>
      </c>
      <c r="V819">
        <v>0.218657453</v>
      </c>
      <c r="W819">
        <v>0.45459032599999999</v>
      </c>
      <c r="X819">
        <v>0.195952616</v>
      </c>
      <c r="Y819">
        <v>6.6633761E-2</v>
      </c>
      <c r="Z819">
        <v>10</v>
      </c>
      <c r="AA819">
        <v>24</v>
      </c>
      <c r="AB819">
        <v>117</v>
      </c>
      <c r="AC819">
        <v>300</v>
      </c>
      <c r="AD819">
        <v>490</v>
      </c>
      <c r="AE819">
        <v>418</v>
      </c>
      <c r="AF819">
        <v>240</v>
      </c>
      <c r="AG819">
        <v>198</v>
      </c>
      <c r="AH819">
        <v>229</v>
      </c>
      <c r="AI819">
        <v>4.9358340000000001E-3</v>
      </c>
      <c r="AJ819">
        <v>1.1846002E-2</v>
      </c>
      <c r="AK819">
        <v>5.7749259999999997E-2</v>
      </c>
      <c r="AL819">
        <v>0.148075025</v>
      </c>
      <c r="AM819">
        <v>0.241855874</v>
      </c>
      <c r="AN819">
        <v>0.20631786799999999</v>
      </c>
      <c r="AO819">
        <v>0.11846002</v>
      </c>
      <c r="AP819">
        <v>9.7729516000000002E-2</v>
      </c>
      <c r="AQ819">
        <v>0.11303060199999999</v>
      </c>
      <c r="AR819">
        <v>4888</v>
      </c>
      <c r="AS819">
        <v>298</v>
      </c>
      <c r="AT819">
        <v>183</v>
      </c>
      <c r="AU819">
        <v>94</v>
      </c>
      <c r="AV819">
        <v>316</v>
      </c>
      <c r="AW819">
        <v>71</v>
      </c>
      <c r="AX819">
        <v>126</v>
      </c>
      <c r="AY819">
        <v>101</v>
      </c>
      <c r="AZ819">
        <v>220</v>
      </c>
      <c r="BA819">
        <v>248</v>
      </c>
      <c r="BB819">
        <v>950</v>
      </c>
      <c r="BC819">
        <v>1060</v>
      </c>
      <c r="BD819">
        <v>347</v>
      </c>
      <c r="BE819">
        <v>521</v>
      </c>
      <c r="BF819">
        <v>257</v>
      </c>
      <c r="BG819">
        <v>63</v>
      </c>
      <c r="BH819">
        <v>33</v>
      </c>
      <c r="BI819">
        <v>40.799999999999997</v>
      </c>
      <c r="BJ819">
        <v>42</v>
      </c>
      <c r="BK819">
        <v>6.096563E-2</v>
      </c>
      <c r="BL819">
        <v>3.7438625000000003E-2</v>
      </c>
      <c r="BM819">
        <v>1.9230769000000002E-2</v>
      </c>
      <c r="BN819">
        <v>6.4648118000000004E-2</v>
      </c>
      <c r="BO819">
        <v>1.4525368E-2</v>
      </c>
      <c r="BP819">
        <v>2.5777413999999998E-2</v>
      </c>
      <c r="BQ819">
        <v>2.0662848000000001E-2</v>
      </c>
      <c r="BR819">
        <v>4.5008183E-2</v>
      </c>
      <c r="BS819">
        <v>5.0736497999999998E-2</v>
      </c>
      <c r="BT819">
        <v>0.194353519</v>
      </c>
      <c r="BU819">
        <v>0.21685761000000001</v>
      </c>
      <c r="BV819">
        <v>7.099018E-2</v>
      </c>
      <c r="BW819">
        <v>0.106587561</v>
      </c>
      <c r="BX819">
        <v>5.2577740999999997E-2</v>
      </c>
      <c r="BY819">
        <v>1.2888706999999999E-2</v>
      </c>
      <c r="BZ819">
        <v>6.7512270000000003E-3</v>
      </c>
      <c r="CA819">
        <v>26</v>
      </c>
      <c r="CB819">
        <v>35</v>
      </c>
      <c r="CC819">
        <v>3</v>
      </c>
      <c r="CD819">
        <v>2.8571428999999999E-2</v>
      </c>
      <c r="CE819">
        <v>0.24761904800000001</v>
      </c>
      <c r="CF819">
        <v>0.33333333300000001</v>
      </c>
      <c r="CG819" t="s">
        <v>159</v>
      </c>
      <c r="CH819" t="s">
        <v>2110</v>
      </c>
      <c r="CI819" t="s">
        <v>2111</v>
      </c>
      <c r="CJ819" t="s">
        <v>167</v>
      </c>
      <c r="CK819" t="s">
        <v>2102</v>
      </c>
      <c r="CL819" t="s">
        <v>2112</v>
      </c>
    </row>
    <row r="820" spans="1:90">
      <c r="A820" s="1">
        <v>43952</v>
      </c>
      <c r="B820" t="s">
        <v>1927</v>
      </c>
      <c r="C820">
        <v>6825</v>
      </c>
      <c r="D820" t="s">
        <v>307</v>
      </c>
      <c r="E820">
        <v>1</v>
      </c>
      <c r="F820" t="s">
        <v>253</v>
      </c>
      <c r="G820" t="s">
        <v>42</v>
      </c>
      <c r="H820">
        <v>69</v>
      </c>
      <c r="I820" t="s">
        <v>201</v>
      </c>
      <c r="J820" t="s">
        <v>189</v>
      </c>
      <c r="K820">
        <v>234</v>
      </c>
      <c r="L820">
        <v>179424.55129999999</v>
      </c>
      <c r="M820">
        <v>5544</v>
      </c>
      <c r="N820">
        <v>13</v>
      </c>
      <c r="O820">
        <v>1047</v>
      </c>
      <c r="P820">
        <v>2025</v>
      </c>
      <c r="Q820">
        <v>1900</v>
      </c>
      <c r="R820">
        <v>440</v>
      </c>
      <c r="S820">
        <v>119</v>
      </c>
      <c r="T820">
        <v>2.344877E-3</v>
      </c>
      <c r="U820">
        <v>0.18885281400000001</v>
      </c>
      <c r="V820">
        <v>0.36525974</v>
      </c>
      <c r="W820">
        <v>0.34271284299999999</v>
      </c>
      <c r="X820">
        <v>7.9365079000000005E-2</v>
      </c>
      <c r="Y820">
        <v>2.1464646E-2</v>
      </c>
      <c r="Z820">
        <v>30</v>
      </c>
      <c r="AA820">
        <v>186</v>
      </c>
      <c r="AB820">
        <v>880</v>
      </c>
      <c r="AC820">
        <v>1699</v>
      </c>
      <c r="AD820">
        <v>1001</v>
      </c>
      <c r="AE820">
        <v>941</v>
      </c>
      <c r="AF820">
        <v>459</v>
      </c>
      <c r="AG820">
        <v>232</v>
      </c>
      <c r="AH820">
        <v>116</v>
      </c>
      <c r="AI820">
        <v>5.4112550000000002E-3</v>
      </c>
      <c r="AJ820">
        <v>3.3549783999999999E-2</v>
      </c>
      <c r="AK820">
        <v>0.15873015900000001</v>
      </c>
      <c r="AL820">
        <v>0.306457431</v>
      </c>
      <c r="AM820">
        <v>0.18055555600000001</v>
      </c>
      <c r="AN820">
        <v>0.169733045</v>
      </c>
      <c r="AO820">
        <v>8.2792208000000006E-2</v>
      </c>
      <c r="AP820">
        <v>4.1847042000000001E-2</v>
      </c>
      <c r="AQ820">
        <v>2.0923521E-2</v>
      </c>
      <c r="AR820">
        <v>12214</v>
      </c>
      <c r="AS820">
        <v>869</v>
      </c>
      <c r="AT820">
        <v>472</v>
      </c>
      <c r="AU820">
        <v>279</v>
      </c>
      <c r="AV820">
        <v>794</v>
      </c>
      <c r="AW820">
        <v>156</v>
      </c>
      <c r="AX820">
        <v>368</v>
      </c>
      <c r="AY820">
        <v>423</v>
      </c>
      <c r="AZ820">
        <v>847</v>
      </c>
      <c r="BA820">
        <v>845</v>
      </c>
      <c r="BB820">
        <v>2553</v>
      </c>
      <c r="BC820">
        <v>2251</v>
      </c>
      <c r="BD820">
        <v>646</v>
      </c>
      <c r="BE820">
        <v>928</v>
      </c>
      <c r="BF820">
        <v>529</v>
      </c>
      <c r="BG820">
        <v>180</v>
      </c>
      <c r="BH820">
        <v>74</v>
      </c>
      <c r="BI820">
        <v>37.200000000000003</v>
      </c>
      <c r="BJ820">
        <v>37</v>
      </c>
      <c r="BK820">
        <v>7.1147863000000006E-2</v>
      </c>
      <c r="BL820">
        <v>3.8644179000000001E-2</v>
      </c>
      <c r="BM820">
        <v>2.2842640000000001E-2</v>
      </c>
      <c r="BN820">
        <v>6.5007368999999995E-2</v>
      </c>
      <c r="BO820">
        <v>1.2772229E-2</v>
      </c>
      <c r="BP820">
        <v>3.0129360000000001E-2</v>
      </c>
      <c r="BQ820">
        <v>3.4632389E-2</v>
      </c>
      <c r="BR820">
        <v>6.9346650999999995E-2</v>
      </c>
      <c r="BS820">
        <v>6.9182905000000003E-2</v>
      </c>
      <c r="BT820">
        <v>0.20902243300000001</v>
      </c>
      <c r="BU820">
        <v>0.184296709</v>
      </c>
      <c r="BV820">
        <v>5.2890126000000003E-2</v>
      </c>
      <c r="BW820">
        <v>7.5978384999999996E-2</v>
      </c>
      <c r="BX820">
        <v>4.3310954999999998E-2</v>
      </c>
      <c r="BY820">
        <v>1.4737187000000001E-2</v>
      </c>
      <c r="BZ820">
        <v>6.0586210000000001E-3</v>
      </c>
      <c r="CA820">
        <v>7</v>
      </c>
      <c r="CB820">
        <v>88</v>
      </c>
      <c r="CC820">
        <v>62</v>
      </c>
      <c r="CD820">
        <v>0.264957265</v>
      </c>
      <c r="CE820">
        <v>2.9914530000000002E-2</v>
      </c>
      <c r="CF820">
        <v>0.37606837599999998</v>
      </c>
      <c r="CG820" t="s">
        <v>162</v>
      </c>
      <c r="CH820" t="s">
        <v>2113</v>
      </c>
      <c r="CI820" t="s">
        <v>2111</v>
      </c>
      <c r="CJ820" t="s">
        <v>2114</v>
      </c>
      <c r="CK820" t="s">
        <v>2105</v>
      </c>
      <c r="CL820" t="s">
        <v>2112</v>
      </c>
    </row>
    <row r="821" spans="1:90">
      <c r="A821" s="1">
        <v>43962</v>
      </c>
      <c r="B821" t="s">
        <v>1928</v>
      </c>
      <c r="C821">
        <v>1549</v>
      </c>
      <c r="D821" t="s">
        <v>740</v>
      </c>
      <c r="E821">
        <v>1</v>
      </c>
      <c r="F821" t="s">
        <v>253</v>
      </c>
      <c r="G821" t="s">
        <v>44</v>
      </c>
      <c r="H821">
        <v>58</v>
      </c>
      <c r="I821" t="s">
        <v>201</v>
      </c>
      <c r="J821" t="s">
        <v>207</v>
      </c>
      <c r="K821">
        <v>84</v>
      </c>
      <c r="L821">
        <v>392655.72619999998</v>
      </c>
      <c r="M821">
        <v>1763</v>
      </c>
      <c r="N821">
        <v>1</v>
      </c>
      <c r="O821">
        <v>97</v>
      </c>
      <c r="P821">
        <v>232</v>
      </c>
      <c r="Q821">
        <v>792</v>
      </c>
      <c r="R821">
        <v>471</v>
      </c>
      <c r="S821">
        <v>170</v>
      </c>
      <c r="T821">
        <v>5.6721500000000004E-4</v>
      </c>
      <c r="U821">
        <v>5.5019853000000001E-2</v>
      </c>
      <c r="V821">
        <v>0.131593874</v>
      </c>
      <c r="W821">
        <v>0.44923426</v>
      </c>
      <c r="X821">
        <v>0.26715825300000001</v>
      </c>
      <c r="Y821">
        <v>9.6426546000000002E-2</v>
      </c>
      <c r="Z821">
        <v>0</v>
      </c>
      <c r="AA821">
        <v>13</v>
      </c>
      <c r="AB821">
        <v>78</v>
      </c>
      <c r="AC821">
        <v>135</v>
      </c>
      <c r="AD821">
        <v>356</v>
      </c>
      <c r="AE821">
        <v>400</v>
      </c>
      <c r="AF821">
        <v>295</v>
      </c>
      <c r="AG821">
        <v>204</v>
      </c>
      <c r="AH821">
        <v>282</v>
      </c>
      <c r="AI821">
        <v>0</v>
      </c>
      <c r="AJ821">
        <v>7.3737949999999998E-3</v>
      </c>
      <c r="AK821">
        <v>4.4242768000000002E-2</v>
      </c>
      <c r="AL821">
        <v>7.6574022000000005E-2</v>
      </c>
      <c r="AM821">
        <v>0.20192853099999999</v>
      </c>
      <c r="AN821">
        <v>0.22688599000000001</v>
      </c>
      <c r="AO821">
        <v>0.16732841700000001</v>
      </c>
      <c r="AP821">
        <v>0.115711855</v>
      </c>
      <c r="AQ821">
        <v>0.15995462299999999</v>
      </c>
      <c r="AR821">
        <v>4563</v>
      </c>
      <c r="AS821">
        <v>260</v>
      </c>
      <c r="AT821">
        <v>149</v>
      </c>
      <c r="AU821">
        <v>89</v>
      </c>
      <c r="AV821">
        <v>321</v>
      </c>
      <c r="AW821">
        <v>84</v>
      </c>
      <c r="AX821">
        <v>161</v>
      </c>
      <c r="AY821">
        <v>122</v>
      </c>
      <c r="AZ821">
        <v>177</v>
      </c>
      <c r="BA821">
        <v>168</v>
      </c>
      <c r="BB821">
        <v>784</v>
      </c>
      <c r="BC821">
        <v>1088</v>
      </c>
      <c r="BD821">
        <v>303</v>
      </c>
      <c r="BE821">
        <v>462</v>
      </c>
      <c r="BF821">
        <v>281</v>
      </c>
      <c r="BG821">
        <v>80</v>
      </c>
      <c r="BH821">
        <v>34</v>
      </c>
      <c r="BI821">
        <v>41.5</v>
      </c>
      <c r="BJ821">
        <v>44</v>
      </c>
      <c r="BK821">
        <v>5.6980057000000001E-2</v>
      </c>
      <c r="BL821">
        <v>3.2653955999999998E-2</v>
      </c>
      <c r="BM821">
        <v>1.9504712E-2</v>
      </c>
      <c r="BN821">
        <v>7.0348455000000004E-2</v>
      </c>
      <c r="BO821">
        <v>1.8408941000000002E-2</v>
      </c>
      <c r="BP821">
        <v>3.5283805000000001E-2</v>
      </c>
      <c r="BQ821">
        <v>2.6736796E-2</v>
      </c>
      <c r="BR821">
        <v>3.8790270000000002E-2</v>
      </c>
      <c r="BS821">
        <v>3.6817883000000003E-2</v>
      </c>
      <c r="BT821">
        <v>0.171816787</v>
      </c>
      <c r="BU821">
        <v>0.23843962299999999</v>
      </c>
      <c r="BV821">
        <v>6.6403682000000006E-2</v>
      </c>
      <c r="BW821">
        <v>0.101249178</v>
      </c>
      <c r="BX821">
        <v>6.1582291999999997E-2</v>
      </c>
      <c r="BY821">
        <v>1.7532325000000001E-2</v>
      </c>
      <c r="BZ821">
        <v>7.4512379999999998E-3</v>
      </c>
      <c r="CA821">
        <v>30</v>
      </c>
      <c r="CB821">
        <v>18</v>
      </c>
      <c r="CC821">
        <v>0</v>
      </c>
      <c r="CD821">
        <v>0</v>
      </c>
      <c r="CE821">
        <v>0.35714285699999998</v>
      </c>
      <c r="CF821">
        <v>0.21428571399999999</v>
      </c>
      <c r="CG821" t="s">
        <v>163</v>
      </c>
      <c r="CH821" t="s">
        <v>2099</v>
      </c>
      <c r="CI821" t="s">
        <v>2104</v>
      </c>
      <c r="CJ821" t="s">
        <v>2101</v>
      </c>
      <c r="CK821" t="s">
        <v>2105</v>
      </c>
      <c r="CL821" t="s">
        <v>2103</v>
      </c>
    </row>
    <row r="822" spans="1:90">
      <c r="A822" s="1">
        <v>43956</v>
      </c>
      <c r="B822" t="s">
        <v>1929</v>
      </c>
      <c r="C822">
        <v>1765</v>
      </c>
      <c r="D822" t="s">
        <v>407</v>
      </c>
      <c r="E822">
        <v>1</v>
      </c>
      <c r="F822" t="s">
        <v>255</v>
      </c>
      <c r="G822" t="s">
        <v>103</v>
      </c>
      <c r="H822">
        <v>59</v>
      </c>
      <c r="I822" t="s">
        <v>201</v>
      </c>
      <c r="J822" t="s">
        <v>191</v>
      </c>
      <c r="K822">
        <v>347</v>
      </c>
      <c r="L822">
        <v>220624.14989999999</v>
      </c>
      <c r="M822">
        <v>3219</v>
      </c>
      <c r="N822">
        <v>2</v>
      </c>
      <c r="O822">
        <v>173</v>
      </c>
      <c r="P822">
        <v>1006</v>
      </c>
      <c r="Q822">
        <v>1270</v>
      </c>
      <c r="R822">
        <v>646</v>
      </c>
      <c r="S822">
        <v>122</v>
      </c>
      <c r="T822">
        <v>6.2131100000000004E-4</v>
      </c>
      <c r="U822">
        <v>5.3743398999999997E-2</v>
      </c>
      <c r="V822">
        <v>0.31251941599999999</v>
      </c>
      <c r="W822">
        <v>0.394532463</v>
      </c>
      <c r="X822">
        <v>0.20068344199999999</v>
      </c>
      <c r="Y822">
        <v>3.7899968999999999E-2</v>
      </c>
      <c r="Z822">
        <v>4</v>
      </c>
      <c r="AA822">
        <v>41</v>
      </c>
      <c r="AB822">
        <v>245</v>
      </c>
      <c r="AC822">
        <v>802</v>
      </c>
      <c r="AD822">
        <v>865</v>
      </c>
      <c r="AE822">
        <v>511</v>
      </c>
      <c r="AF822">
        <v>370</v>
      </c>
      <c r="AG822">
        <v>216</v>
      </c>
      <c r="AH822">
        <v>165</v>
      </c>
      <c r="AI822">
        <v>1.2426220000000001E-3</v>
      </c>
      <c r="AJ822">
        <v>1.2736875E-2</v>
      </c>
      <c r="AK822">
        <v>7.6110593000000004E-2</v>
      </c>
      <c r="AL822">
        <v>0.249145697</v>
      </c>
      <c r="AM822">
        <v>0.26871699300000002</v>
      </c>
      <c r="AN822">
        <v>0.15874495199999999</v>
      </c>
      <c r="AO822">
        <v>0.114942529</v>
      </c>
      <c r="AP822">
        <v>6.7101584000000006E-2</v>
      </c>
      <c r="AQ822">
        <v>5.1258155E-2</v>
      </c>
      <c r="AR822">
        <v>8306</v>
      </c>
      <c r="AS822">
        <v>972</v>
      </c>
      <c r="AT822">
        <v>444</v>
      </c>
      <c r="AU822">
        <v>241</v>
      </c>
      <c r="AV822">
        <v>599</v>
      </c>
      <c r="AW822">
        <v>110</v>
      </c>
      <c r="AX822">
        <v>155</v>
      </c>
      <c r="AY822">
        <v>154</v>
      </c>
      <c r="AZ822">
        <v>493</v>
      </c>
      <c r="BA822">
        <v>810</v>
      </c>
      <c r="BB822">
        <v>2310</v>
      </c>
      <c r="BC822">
        <v>1105</v>
      </c>
      <c r="BD822">
        <v>270</v>
      </c>
      <c r="BE822">
        <v>354</v>
      </c>
      <c r="BF822">
        <v>182</v>
      </c>
      <c r="BG822">
        <v>68</v>
      </c>
      <c r="BH822">
        <v>39</v>
      </c>
      <c r="BI822">
        <v>31.2</v>
      </c>
      <c r="BJ822">
        <v>31</v>
      </c>
      <c r="BK822">
        <v>0.11702383800000001</v>
      </c>
      <c r="BL822">
        <v>5.3455333000000001E-2</v>
      </c>
      <c r="BM822">
        <v>2.901517E-2</v>
      </c>
      <c r="BN822">
        <v>7.2116542000000006E-2</v>
      </c>
      <c r="BO822">
        <v>1.3243438E-2</v>
      </c>
      <c r="BP822">
        <v>1.8661209000000002E-2</v>
      </c>
      <c r="BQ822">
        <v>1.8540813999999999E-2</v>
      </c>
      <c r="BR822">
        <v>5.9354682999999998E-2</v>
      </c>
      <c r="BS822">
        <v>9.7519864999999997E-2</v>
      </c>
      <c r="BT822">
        <v>0.27811220800000003</v>
      </c>
      <c r="BU822">
        <v>0.13303635899999999</v>
      </c>
      <c r="BV822">
        <v>3.2506621999999999E-2</v>
      </c>
      <c r="BW822">
        <v>4.2619793000000003E-2</v>
      </c>
      <c r="BX822">
        <v>2.1911870999999999E-2</v>
      </c>
      <c r="BY822">
        <v>8.1868529999999991E-3</v>
      </c>
      <c r="BZ822">
        <v>4.6954010000000001E-3</v>
      </c>
      <c r="CA822">
        <v>58</v>
      </c>
      <c r="CB822">
        <v>93</v>
      </c>
      <c r="CC822">
        <v>64</v>
      </c>
      <c r="CD822">
        <v>0.18443804</v>
      </c>
      <c r="CE822">
        <v>0.167146974</v>
      </c>
      <c r="CF822">
        <v>0.26801152700000003</v>
      </c>
      <c r="CG822" t="s">
        <v>157</v>
      </c>
      <c r="CH822" t="s">
        <v>2108</v>
      </c>
      <c r="CI822" t="s">
        <v>2100</v>
      </c>
      <c r="CJ822" t="s">
        <v>2101</v>
      </c>
      <c r="CK822" t="s">
        <v>2102</v>
      </c>
      <c r="CL822" t="s">
        <v>2109</v>
      </c>
    </row>
    <row r="823" spans="1:90">
      <c r="A823" s="1">
        <v>43972</v>
      </c>
      <c r="B823" s="2" t="s">
        <v>1930</v>
      </c>
      <c r="C823">
        <v>1765</v>
      </c>
      <c r="D823" t="s">
        <v>498</v>
      </c>
      <c r="E823">
        <v>1</v>
      </c>
      <c r="F823" t="s">
        <v>255</v>
      </c>
      <c r="G823" t="s">
        <v>100</v>
      </c>
      <c r="H823">
        <v>51</v>
      </c>
      <c r="I823" t="s">
        <v>201</v>
      </c>
      <c r="J823" t="s">
        <v>203</v>
      </c>
      <c r="K823">
        <v>345</v>
      </c>
      <c r="L823">
        <v>268852.77100000001</v>
      </c>
      <c r="M823">
        <v>3460</v>
      </c>
      <c r="N823">
        <v>3</v>
      </c>
      <c r="O823">
        <v>323</v>
      </c>
      <c r="P823">
        <v>808</v>
      </c>
      <c r="Q823">
        <v>2137</v>
      </c>
      <c r="R823">
        <v>146</v>
      </c>
      <c r="S823">
        <v>43</v>
      </c>
      <c r="T823">
        <v>8.6705199999999999E-4</v>
      </c>
      <c r="U823">
        <v>9.3352600999999993E-2</v>
      </c>
      <c r="V823">
        <v>0.23352601200000001</v>
      </c>
      <c r="W823">
        <v>0.61763005800000004</v>
      </c>
      <c r="X823">
        <v>4.2196532000000002E-2</v>
      </c>
      <c r="Y823">
        <v>1.2427746E-2</v>
      </c>
      <c r="Z823">
        <v>9</v>
      </c>
      <c r="AA823">
        <v>51</v>
      </c>
      <c r="AB823">
        <v>315</v>
      </c>
      <c r="AC823">
        <v>673</v>
      </c>
      <c r="AD823">
        <v>1159</v>
      </c>
      <c r="AE823">
        <v>912</v>
      </c>
      <c r="AF823">
        <v>233</v>
      </c>
      <c r="AG823">
        <v>80</v>
      </c>
      <c r="AH823">
        <v>28</v>
      </c>
      <c r="AI823">
        <v>2.6011559999999999E-3</v>
      </c>
      <c r="AJ823">
        <v>1.4739884E-2</v>
      </c>
      <c r="AK823">
        <v>9.1040462000000003E-2</v>
      </c>
      <c r="AL823">
        <v>0.19450867099999999</v>
      </c>
      <c r="AM823">
        <v>0.33497109800000002</v>
      </c>
      <c r="AN823">
        <v>0.263583815</v>
      </c>
      <c r="AO823">
        <v>6.7341040000000005E-2</v>
      </c>
      <c r="AP823">
        <v>2.3121387E-2</v>
      </c>
      <c r="AQ823">
        <v>8.0924859999999994E-3</v>
      </c>
      <c r="AR823">
        <v>8122</v>
      </c>
      <c r="AS823">
        <v>613</v>
      </c>
      <c r="AT823">
        <v>291</v>
      </c>
      <c r="AU823">
        <v>162</v>
      </c>
      <c r="AV823">
        <v>433</v>
      </c>
      <c r="AW823">
        <v>103</v>
      </c>
      <c r="AX823">
        <v>213</v>
      </c>
      <c r="AY823">
        <v>209</v>
      </c>
      <c r="AZ823">
        <v>525</v>
      </c>
      <c r="BA823">
        <v>699</v>
      </c>
      <c r="BB823">
        <v>1751</v>
      </c>
      <c r="BC823">
        <v>1591</v>
      </c>
      <c r="BD823">
        <v>431</v>
      </c>
      <c r="BE823">
        <v>651</v>
      </c>
      <c r="BF823">
        <v>343</v>
      </c>
      <c r="BG823">
        <v>74</v>
      </c>
      <c r="BH823">
        <v>33</v>
      </c>
      <c r="BI823">
        <v>37.4</v>
      </c>
      <c r="BJ823">
        <v>36</v>
      </c>
      <c r="BK823">
        <v>7.5474021000000002E-2</v>
      </c>
      <c r="BL823">
        <v>3.5828614000000002E-2</v>
      </c>
      <c r="BM823">
        <v>1.9945826E-2</v>
      </c>
      <c r="BN823">
        <v>5.3311992000000002E-2</v>
      </c>
      <c r="BO823">
        <v>1.2681606E-2</v>
      </c>
      <c r="BP823">
        <v>2.6225068000000001E-2</v>
      </c>
      <c r="BQ823">
        <v>2.5732577999999999E-2</v>
      </c>
      <c r="BR823">
        <v>6.4639250999999995E-2</v>
      </c>
      <c r="BS823">
        <v>8.6062546000000004E-2</v>
      </c>
      <c r="BT823">
        <v>0.21558729400000001</v>
      </c>
      <c r="BU823">
        <v>0.19588771199999999</v>
      </c>
      <c r="BV823">
        <v>5.3065747000000003E-2</v>
      </c>
      <c r="BW823">
        <v>8.0152671999999994E-2</v>
      </c>
      <c r="BX823">
        <v>4.2230978000000002E-2</v>
      </c>
      <c r="BY823">
        <v>9.1110559999999993E-3</v>
      </c>
      <c r="BZ823">
        <v>4.0630390000000001E-3</v>
      </c>
      <c r="CA823">
        <v>30</v>
      </c>
      <c r="CB823">
        <v>90</v>
      </c>
      <c r="CC823">
        <v>74</v>
      </c>
      <c r="CD823">
        <v>0.21449275400000001</v>
      </c>
      <c r="CE823">
        <v>8.6956521999999994E-2</v>
      </c>
      <c r="CF823">
        <v>0.26086956500000003</v>
      </c>
      <c r="CG823" t="s">
        <v>157</v>
      </c>
      <c r="CH823" t="s">
        <v>2108</v>
      </c>
      <c r="CI823" t="s">
        <v>2100</v>
      </c>
      <c r="CJ823" t="s">
        <v>2101</v>
      </c>
      <c r="CK823" t="s">
        <v>2102</v>
      </c>
      <c r="CL823" t="s">
        <v>2109</v>
      </c>
    </row>
    <row r="824" spans="1:90">
      <c r="A824" s="1">
        <v>43975</v>
      </c>
      <c r="B824" t="s">
        <v>1931</v>
      </c>
      <c r="C824">
        <v>7747</v>
      </c>
      <c r="D824" t="s">
        <v>652</v>
      </c>
      <c r="E824">
        <v>2</v>
      </c>
      <c r="F824" t="s">
        <v>253</v>
      </c>
      <c r="G824" t="s">
        <v>124</v>
      </c>
      <c r="H824">
        <v>66</v>
      </c>
      <c r="I824" t="s">
        <v>201</v>
      </c>
      <c r="J824" t="s">
        <v>196</v>
      </c>
      <c r="K824">
        <v>63</v>
      </c>
      <c r="L824">
        <v>497152.61900000001</v>
      </c>
      <c r="M824">
        <v>1330</v>
      </c>
      <c r="N824">
        <v>1</v>
      </c>
      <c r="O824">
        <v>47</v>
      </c>
      <c r="P824">
        <v>178</v>
      </c>
      <c r="Q824">
        <v>450</v>
      </c>
      <c r="R824">
        <v>425</v>
      </c>
      <c r="S824">
        <v>229</v>
      </c>
      <c r="T824">
        <v>7.5188000000000002E-4</v>
      </c>
      <c r="U824">
        <v>3.5338346E-2</v>
      </c>
      <c r="V824">
        <v>0.13383458600000001</v>
      </c>
      <c r="W824">
        <v>0.33834586500000002</v>
      </c>
      <c r="X824">
        <v>0.31954887199999998</v>
      </c>
      <c r="Y824">
        <v>0.17218045100000001</v>
      </c>
      <c r="Z824">
        <v>1</v>
      </c>
      <c r="AA824">
        <v>7</v>
      </c>
      <c r="AB824">
        <v>38</v>
      </c>
      <c r="AC824">
        <v>99</v>
      </c>
      <c r="AD824">
        <v>170</v>
      </c>
      <c r="AE824">
        <v>239</v>
      </c>
      <c r="AF824">
        <v>174</v>
      </c>
      <c r="AG824">
        <v>220</v>
      </c>
      <c r="AH824">
        <v>382</v>
      </c>
      <c r="AI824">
        <v>7.5188000000000002E-4</v>
      </c>
      <c r="AJ824">
        <v>5.2631580000000004E-3</v>
      </c>
      <c r="AK824">
        <v>2.8571428999999999E-2</v>
      </c>
      <c r="AL824">
        <v>7.4436089999999996E-2</v>
      </c>
      <c r="AM824">
        <v>0.127819549</v>
      </c>
      <c r="AN824">
        <v>0.17969924800000001</v>
      </c>
      <c r="AO824">
        <v>0.13082706799999999</v>
      </c>
      <c r="AP824">
        <v>0.165413534</v>
      </c>
      <c r="AQ824">
        <v>0.28721804499999998</v>
      </c>
      <c r="AR824">
        <v>3318</v>
      </c>
      <c r="AS824">
        <v>138</v>
      </c>
      <c r="AT824">
        <v>113</v>
      </c>
      <c r="AU824">
        <v>70</v>
      </c>
      <c r="AV824">
        <v>250</v>
      </c>
      <c r="AW824">
        <v>56</v>
      </c>
      <c r="AX824">
        <v>115</v>
      </c>
      <c r="AY824">
        <v>73</v>
      </c>
      <c r="AZ824">
        <v>108</v>
      </c>
      <c r="BA824">
        <v>78</v>
      </c>
      <c r="BB824">
        <v>467</v>
      </c>
      <c r="BC824">
        <v>793</v>
      </c>
      <c r="BD824">
        <v>327</v>
      </c>
      <c r="BE824">
        <v>428</v>
      </c>
      <c r="BF824">
        <v>218</v>
      </c>
      <c r="BG824">
        <v>49</v>
      </c>
      <c r="BH824">
        <v>35</v>
      </c>
      <c r="BI824">
        <v>44.1</v>
      </c>
      <c r="BJ824">
        <v>48</v>
      </c>
      <c r="BK824">
        <v>4.1591320000000001E-2</v>
      </c>
      <c r="BL824">
        <v>3.4056661000000002E-2</v>
      </c>
      <c r="BM824">
        <v>2.1097046000000001E-2</v>
      </c>
      <c r="BN824">
        <v>7.5346594000000003E-2</v>
      </c>
      <c r="BO824">
        <v>1.6877637000000001E-2</v>
      </c>
      <c r="BP824">
        <v>3.4659433000000003E-2</v>
      </c>
      <c r="BQ824">
        <v>2.2001205999999999E-2</v>
      </c>
      <c r="BR824">
        <v>3.2549728999999999E-2</v>
      </c>
      <c r="BS824">
        <v>2.3508136999999998E-2</v>
      </c>
      <c r="BT824">
        <v>0.140747438</v>
      </c>
      <c r="BU824">
        <v>0.238999397</v>
      </c>
      <c r="BV824">
        <v>9.8553345000000001E-2</v>
      </c>
      <c r="BW824">
        <v>0.128993369</v>
      </c>
      <c r="BX824">
        <v>6.570223E-2</v>
      </c>
      <c r="BY824">
        <v>1.4767931999999999E-2</v>
      </c>
      <c r="BZ824">
        <v>1.0548523000000001E-2</v>
      </c>
      <c r="CA824">
        <v>37</v>
      </c>
      <c r="CB824">
        <v>8</v>
      </c>
      <c r="CC824">
        <v>0</v>
      </c>
      <c r="CD824">
        <v>0</v>
      </c>
      <c r="CE824">
        <v>0.58730158700000001</v>
      </c>
      <c r="CF824">
        <v>0.126984127</v>
      </c>
      <c r="CG824" t="s">
        <v>160</v>
      </c>
      <c r="CH824" t="s">
        <v>2106</v>
      </c>
      <c r="CI824" t="s">
        <v>2100</v>
      </c>
      <c r="CJ824" t="s">
        <v>2101</v>
      </c>
      <c r="CK824" t="s">
        <v>2102</v>
      </c>
      <c r="CL824" t="s">
        <v>2107</v>
      </c>
    </row>
    <row r="825" spans="1:90">
      <c r="A825" s="1">
        <v>43975</v>
      </c>
      <c r="B825" t="s">
        <v>1932</v>
      </c>
      <c r="C825">
        <v>6825</v>
      </c>
      <c r="D825" t="s">
        <v>369</v>
      </c>
      <c r="E825">
        <v>1</v>
      </c>
      <c r="F825" t="s">
        <v>255</v>
      </c>
      <c r="G825" t="s">
        <v>93</v>
      </c>
      <c r="H825">
        <v>67</v>
      </c>
      <c r="I825" t="s">
        <v>201</v>
      </c>
      <c r="J825" t="s">
        <v>175</v>
      </c>
      <c r="K825">
        <v>168</v>
      </c>
      <c r="L825">
        <v>252169.23209999999</v>
      </c>
      <c r="M825">
        <v>3182</v>
      </c>
      <c r="N825">
        <v>9</v>
      </c>
      <c r="O825">
        <v>286</v>
      </c>
      <c r="P825">
        <v>914</v>
      </c>
      <c r="Q825">
        <v>1693</v>
      </c>
      <c r="R825">
        <v>222</v>
      </c>
      <c r="S825">
        <v>58</v>
      </c>
      <c r="T825">
        <v>2.82841E-3</v>
      </c>
      <c r="U825">
        <v>8.9880578000000003E-2</v>
      </c>
      <c r="V825">
        <v>0.28724072899999997</v>
      </c>
      <c r="W825">
        <v>0.53205531100000003</v>
      </c>
      <c r="X825">
        <v>6.9767441999999999E-2</v>
      </c>
      <c r="Y825">
        <v>1.8227529999999999E-2</v>
      </c>
      <c r="Z825">
        <v>8</v>
      </c>
      <c r="AA825">
        <v>59</v>
      </c>
      <c r="AB825">
        <v>298</v>
      </c>
      <c r="AC825">
        <v>766</v>
      </c>
      <c r="AD825">
        <v>948</v>
      </c>
      <c r="AE825">
        <v>730</v>
      </c>
      <c r="AF825">
        <v>236</v>
      </c>
      <c r="AG825">
        <v>84</v>
      </c>
      <c r="AH825">
        <v>53</v>
      </c>
      <c r="AI825">
        <v>2.514142E-3</v>
      </c>
      <c r="AJ825">
        <v>1.8541798000000002E-2</v>
      </c>
      <c r="AK825">
        <v>9.3651790999999998E-2</v>
      </c>
      <c r="AL825">
        <v>0.240729101</v>
      </c>
      <c r="AM825">
        <v>0.29792583299999997</v>
      </c>
      <c r="AN825">
        <v>0.22941546199999999</v>
      </c>
      <c r="AO825">
        <v>7.4167189999999994E-2</v>
      </c>
      <c r="AP825">
        <v>2.6398491999999999E-2</v>
      </c>
      <c r="AQ825">
        <v>1.6656191000000001E-2</v>
      </c>
      <c r="AR825">
        <v>7339</v>
      </c>
      <c r="AS825">
        <v>580</v>
      </c>
      <c r="AT825">
        <v>304</v>
      </c>
      <c r="AU825">
        <v>176</v>
      </c>
      <c r="AV825">
        <v>450</v>
      </c>
      <c r="AW825">
        <v>97</v>
      </c>
      <c r="AX825">
        <v>188</v>
      </c>
      <c r="AY825">
        <v>188</v>
      </c>
      <c r="AZ825">
        <v>495</v>
      </c>
      <c r="BA825">
        <v>464</v>
      </c>
      <c r="BB825">
        <v>1280</v>
      </c>
      <c r="BC825">
        <v>1397</v>
      </c>
      <c r="BD825">
        <v>377</v>
      </c>
      <c r="BE825">
        <v>603</v>
      </c>
      <c r="BF825">
        <v>559</v>
      </c>
      <c r="BG825">
        <v>122</v>
      </c>
      <c r="BH825">
        <v>59</v>
      </c>
      <c r="BI825">
        <v>39.1</v>
      </c>
      <c r="BJ825">
        <v>39</v>
      </c>
      <c r="BK825">
        <v>7.9029841000000003E-2</v>
      </c>
      <c r="BL825">
        <v>4.1422537000000002E-2</v>
      </c>
      <c r="BM825">
        <v>2.3981468999999998E-2</v>
      </c>
      <c r="BN825">
        <v>6.1316256E-2</v>
      </c>
      <c r="BO825">
        <v>1.3217059999999999E-2</v>
      </c>
      <c r="BP825">
        <v>2.5616568999999999E-2</v>
      </c>
      <c r="BQ825">
        <v>2.5616568999999999E-2</v>
      </c>
      <c r="BR825">
        <v>6.7447881000000001E-2</v>
      </c>
      <c r="BS825">
        <v>6.3223872E-2</v>
      </c>
      <c r="BT825">
        <v>0.17441068300000001</v>
      </c>
      <c r="BU825">
        <v>0.19035290899999999</v>
      </c>
      <c r="BV825">
        <v>5.1369395999999998E-2</v>
      </c>
      <c r="BW825">
        <v>8.2163783000000004E-2</v>
      </c>
      <c r="BX825">
        <v>7.6168415000000003E-2</v>
      </c>
      <c r="BY825">
        <v>1.6623518E-2</v>
      </c>
      <c r="BZ825">
        <v>8.0392420000000003E-3</v>
      </c>
      <c r="CA825">
        <v>6</v>
      </c>
      <c r="CB825">
        <v>66</v>
      </c>
      <c r="CC825">
        <v>21</v>
      </c>
      <c r="CD825">
        <v>0.125</v>
      </c>
      <c r="CE825">
        <v>3.5714285999999998E-2</v>
      </c>
      <c r="CF825">
        <v>0.39285714300000002</v>
      </c>
      <c r="CG825" t="s">
        <v>162</v>
      </c>
      <c r="CH825" t="s">
        <v>2113</v>
      </c>
      <c r="CI825" t="s">
        <v>2111</v>
      </c>
      <c r="CJ825" t="s">
        <v>2114</v>
      </c>
      <c r="CK825" t="s">
        <v>2105</v>
      </c>
      <c r="CL825" t="s">
        <v>2112</v>
      </c>
    </row>
    <row r="826" spans="1:90">
      <c r="A826" s="1">
        <v>43975</v>
      </c>
      <c r="B826" t="s">
        <v>1933</v>
      </c>
      <c r="C826">
        <v>2342</v>
      </c>
      <c r="D826" t="s">
        <v>592</v>
      </c>
      <c r="E826">
        <v>1</v>
      </c>
      <c r="F826" t="s">
        <v>253</v>
      </c>
      <c r="G826" t="s">
        <v>96</v>
      </c>
      <c r="H826">
        <v>66</v>
      </c>
      <c r="I826" t="s">
        <v>201</v>
      </c>
      <c r="J826" t="s">
        <v>195</v>
      </c>
      <c r="K826">
        <v>178</v>
      </c>
      <c r="L826">
        <v>301920.70789999998</v>
      </c>
      <c r="M826">
        <v>2975</v>
      </c>
      <c r="N826">
        <v>2</v>
      </c>
      <c r="O826">
        <v>259</v>
      </c>
      <c r="P826">
        <v>717</v>
      </c>
      <c r="Q826">
        <v>987</v>
      </c>
      <c r="R826">
        <v>818</v>
      </c>
      <c r="S826">
        <v>192</v>
      </c>
      <c r="T826">
        <v>6.7226899999999997E-4</v>
      </c>
      <c r="U826">
        <v>8.7058824000000007E-2</v>
      </c>
      <c r="V826">
        <v>0.24100840300000001</v>
      </c>
      <c r="W826">
        <v>0.33176470600000002</v>
      </c>
      <c r="X826">
        <v>0.27495798300000002</v>
      </c>
      <c r="Y826">
        <v>6.4537814999999998E-2</v>
      </c>
      <c r="Z826">
        <v>4</v>
      </c>
      <c r="AA826">
        <v>46</v>
      </c>
      <c r="AB826">
        <v>212</v>
      </c>
      <c r="AC826">
        <v>450</v>
      </c>
      <c r="AD826">
        <v>471</v>
      </c>
      <c r="AE826">
        <v>531</v>
      </c>
      <c r="AF826">
        <v>445</v>
      </c>
      <c r="AG826">
        <v>376</v>
      </c>
      <c r="AH826">
        <v>440</v>
      </c>
      <c r="AI826">
        <v>1.3445379999999999E-3</v>
      </c>
      <c r="AJ826">
        <v>1.5462185E-2</v>
      </c>
      <c r="AK826">
        <v>7.1260504000000002E-2</v>
      </c>
      <c r="AL826">
        <v>0.15126050399999999</v>
      </c>
      <c r="AM826">
        <v>0.15831932800000001</v>
      </c>
      <c r="AN826">
        <v>0.17848739499999999</v>
      </c>
      <c r="AO826">
        <v>0.149579832</v>
      </c>
      <c r="AP826">
        <v>0.12638655500000001</v>
      </c>
      <c r="AQ826">
        <v>0.14789916</v>
      </c>
      <c r="AR826">
        <v>7081</v>
      </c>
      <c r="AS826">
        <v>328</v>
      </c>
      <c r="AT826">
        <v>251</v>
      </c>
      <c r="AU826">
        <v>165</v>
      </c>
      <c r="AV826">
        <v>431</v>
      </c>
      <c r="AW826">
        <v>103</v>
      </c>
      <c r="AX826">
        <v>213</v>
      </c>
      <c r="AY826">
        <v>144</v>
      </c>
      <c r="AZ826">
        <v>275</v>
      </c>
      <c r="BA826">
        <v>255</v>
      </c>
      <c r="BB826">
        <v>1179</v>
      </c>
      <c r="BC826">
        <v>1574</v>
      </c>
      <c r="BD826">
        <v>560</v>
      </c>
      <c r="BE826">
        <v>776</v>
      </c>
      <c r="BF826">
        <v>550</v>
      </c>
      <c r="BG826">
        <v>167</v>
      </c>
      <c r="BH826">
        <v>110</v>
      </c>
      <c r="BI826">
        <v>44.1</v>
      </c>
      <c r="BJ826">
        <v>46</v>
      </c>
      <c r="BK826">
        <v>4.6321141000000003E-2</v>
      </c>
      <c r="BL826">
        <v>3.5446971000000001E-2</v>
      </c>
      <c r="BM826">
        <v>2.3301794000000001E-2</v>
      </c>
      <c r="BN826">
        <v>6.0867109000000003E-2</v>
      </c>
      <c r="BO826">
        <v>1.4545967999999999E-2</v>
      </c>
      <c r="BP826">
        <v>3.0080497000000001E-2</v>
      </c>
      <c r="BQ826">
        <v>2.0336111E-2</v>
      </c>
      <c r="BR826">
        <v>3.8836322999999999E-2</v>
      </c>
      <c r="BS826">
        <v>3.6011862999999998E-2</v>
      </c>
      <c r="BT826">
        <v>0.166501907</v>
      </c>
      <c r="BU826">
        <v>0.22228498799999999</v>
      </c>
      <c r="BV826">
        <v>7.9084874999999999E-2</v>
      </c>
      <c r="BW826">
        <v>0.109589041</v>
      </c>
      <c r="BX826">
        <v>7.7672644999999998E-2</v>
      </c>
      <c r="BY826">
        <v>2.3584239999999999E-2</v>
      </c>
      <c r="BZ826">
        <v>1.5534529E-2</v>
      </c>
      <c r="CA826">
        <v>68</v>
      </c>
      <c r="CB826">
        <v>31</v>
      </c>
      <c r="CC826">
        <v>27</v>
      </c>
      <c r="CD826">
        <v>0.151685393</v>
      </c>
      <c r="CE826">
        <v>0.382022472</v>
      </c>
      <c r="CF826">
        <v>0.17415730300000001</v>
      </c>
      <c r="CG826" t="s">
        <v>158</v>
      </c>
      <c r="CH826" t="s">
        <v>2099</v>
      </c>
      <c r="CI826" t="s">
        <v>2100</v>
      </c>
      <c r="CJ826" t="s">
        <v>2101</v>
      </c>
      <c r="CK826" t="s">
        <v>2102</v>
      </c>
      <c r="CL826" t="s">
        <v>2103</v>
      </c>
    </row>
    <row r="827" spans="1:90">
      <c r="A827" s="1">
        <v>43957</v>
      </c>
      <c r="B827" t="s">
        <v>1934</v>
      </c>
      <c r="C827">
        <v>1549</v>
      </c>
      <c r="D827" t="s">
        <v>725</v>
      </c>
      <c r="E827">
        <v>1</v>
      </c>
      <c r="F827" t="s">
        <v>253</v>
      </c>
      <c r="G827" t="s">
        <v>73</v>
      </c>
      <c r="H827">
        <v>54</v>
      </c>
      <c r="I827" t="s">
        <v>201</v>
      </c>
      <c r="J827" t="s">
        <v>183</v>
      </c>
      <c r="K827">
        <v>107</v>
      </c>
      <c r="L827">
        <v>330963.19630000001</v>
      </c>
      <c r="M827">
        <v>2107</v>
      </c>
      <c r="N827">
        <v>4</v>
      </c>
      <c r="O827">
        <v>91</v>
      </c>
      <c r="P827">
        <v>470</v>
      </c>
      <c r="Q827">
        <v>1050</v>
      </c>
      <c r="R827">
        <v>380</v>
      </c>
      <c r="S827">
        <v>112</v>
      </c>
      <c r="T827">
        <v>1.8984340000000001E-3</v>
      </c>
      <c r="U827">
        <v>4.3189368999999998E-2</v>
      </c>
      <c r="V827">
        <v>0.223065971</v>
      </c>
      <c r="W827">
        <v>0.49833886999999999</v>
      </c>
      <c r="X827">
        <v>0.18035121000000001</v>
      </c>
      <c r="Y827">
        <v>5.3156146000000001E-2</v>
      </c>
      <c r="Z827">
        <v>1</v>
      </c>
      <c r="AA827">
        <v>15</v>
      </c>
      <c r="AB827">
        <v>94</v>
      </c>
      <c r="AC827">
        <v>315</v>
      </c>
      <c r="AD827">
        <v>570</v>
      </c>
      <c r="AE827">
        <v>466</v>
      </c>
      <c r="AF827">
        <v>281</v>
      </c>
      <c r="AG827">
        <v>187</v>
      </c>
      <c r="AH827">
        <v>178</v>
      </c>
      <c r="AI827">
        <v>4.7460800000000001E-4</v>
      </c>
      <c r="AJ827">
        <v>7.1191270000000003E-3</v>
      </c>
      <c r="AK827">
        <v>4.4613194000000002E-2</v>
      </c>
      <c r="AL827">
        <v>0.14950166100000001</v>
      </c>
      <c r="AM827">
        <v>0.27052681499999998</v>
      </c>
      <c r="AN827">
        <v>0.221167537</v>
      </c>
      <c r="AO827">
        <v>0.133364974</v>
      </c>
      <c r="AP827">
        <v>8.8751780000000002E-2</v>
      </c>
      <c r="AQ827">
        <v>8.4480304000000006E-2</v>
      </c>
      <c r="AR827">
        <v>4828</v>
      </c>
      <c r="AS827">
        <v>257</v>
      </c>
      <c r="AT827">
        <v>156</v>
      </c>
      <c r="AU827">
        <v>95</v>
      </c>
      <c r="AV827">
        <v>268</v>
      </c>
      <c r="AW827">
        <v>45</v>
      </c>
      <c r="AX827">
        <v>110</v>
      </c>
      <c r="AY827">
        <v>87</v>
      </c>
      <c r="AZ827">
        <v>221</v>
      </c>
      <c r="BA827">
        <v>235</v>
      </c>
      <c r="BB827">
        <v>912</v>
      </c>
      <c r="BC827">
        <v>935</v>
      </c>
      <c r="BD827">
        <v>384</v>
      </c>
      <c r="BE827">
        <v>653</v>
      </c>
      <c r="BF827">
        <v>333</v>
      </c>
      <c r="BG827">
        <v>106</v>
      </c>
      <c r="BH827">
        <v>31</v>
      </c>
      <c r="BI827">
        <v>43.7</v>
      </c>
      <c r="BJ827">
        <v>45</v>
      </c>
      <c r="BK827">
        <v>5.3231151999999997E-2</v>
      </c>
      <c r="BL827">
        <v>3.2311515999999998E-2</v>
      </c>
      <c r="BM827">
        <v>1.9676885000000002E-2</v>
      </c>
      <c r="BN827">
        <v>5.5509528000000002E-2</v>
      </c>
      <c r="BO827">
        <v>9.3206299999999999E-3</v>
      </c>
      <c r="BP827">
        <v>2.2783761E-2</v>
      </c>
      <c r="BQ827">
        <v>1.8019884E-2</v>
      </c>
      <c r="BR827">
        <v>4.5774648000000001E-2</v>
      </c>
      <c r="BS827">
        <v>4.8674399E-2</v>
      </c>
      <c r="BT827">
        <v>0.18889809399999999</v>
      </c>
      <c r="BU827">
        <v>0.19366197199999999</v>
      </c>
      <c r="BV827">
        <v>7.9536040000000002E-2</v>
      </c>
      <c r="BW827">
        <v>0.13525269300000001</v>
      </c>
      <c r="BX827">
        <v>6.8972659000000006E-2</v>
      </c>
      <c r="BY827">
        <v>2.1955261E-2</v>
      </c>
      <c r="BZ827">
        <v>6.4208779999999997E-3</v>
      </c>
      <c r="CA827">
        <v>25</v>
      </c>
      <c r="CB827">
        <v>41</v>
      </c>
      <c r="CC827">
        <v>4</v>
      </c>
      <c r="CD827">
        <v>3.7383178000000003E-2</v>
      </c>
      <c r="CE827">
        <v>0.23364486000000001</v>
      </c>
      <c r="CF827">
        <v>0.38317757000000002</v>
      </c>
      <c r="CG827" t="s">
        <v>163</v>
      </c>
      <c r="CH827" t="s">
        <v>2099</v>
      </c>
      <c r="CI827" t="s">
        <v>2104</v>
      </c>
      <c r="CJ827" t="s">
        <v>2101</v>
      </c>
      <c r="CK827" t="s">
        <v>2105</v>
      </c>
      <c r="CL827" t="s">
        <v>2103</v>
      </c>
    </row>
    <row r="828" spans="1:90">
      <c r="A828" s="1">
        <v>43973</v>
      </c>
      <c r="B828" t="s">
        <v>1935</v>
      </c>
      <c r="C828">
        <v>1549</v>
      </c>
      <c r="D828" t="s">
        <v>716</v>
      </c>
      <c r="E828">
        <v>1</v>
      </c>
      <c r="F828" t="s">
        <v>255</v>
      </c>
      <c r="G828" t="s">
        <v>146</v>
      </c>
      <c r="H828">
        <v>63</v>
      </c>
      <c r="I828" t="s">
        <v>201</v>
      </c>
      <c r="J828" t="s">
        <v>202</v>
      </c>
      <c r="K828">
        <v>69</v>
      </c>
      <c r="L828">
        <v>876161.20290000003</v>
      </c>
      <c r="M828">
        <v>1722</v>
      </c>
      <c r="N828">
        <v>1</v>
      </c>
      <c r="O828">
        <v>77</v>
      </c>
      <c r="P828">
        <v>320</v>
      </c>
      <c r="Q828">
        <v>516</v>
      </c>
      <c r="R828">
        <v>578</v>
      </c>
      <c r="S828">
        <v>230</v>
      </c>
      <c r="T828">
        <v>5.8071999999999996E-4</v>
      </c>
      <c r="U828">
        <v>4.4715446999999998E-2</v>
      </c>
      <c r="V828">
        <v>0.18583042999999999</v>
      </c>
      <c r="W828">
        <v>0.29965156799999998</v>
      </c>
      <c r="X828">
        <v>0.33565621400000001</v>
      </c>
      <c r="Y828">
        <v>0.133565621</v>
      </c>
      <c r="Z828">
        <v>3</v>
      </c>
      <c r="AA828">
        <v>17</v>
      </c>
      <c r="AB828">
        <v>74</v>
      </c>
      <c r="AC828">
        <v>214</v>
      </c>
      <c r="AD828">
        <v>232</v>
      </c>
      <c r="AE828">
        <v>266</v>
      </c>
      <c r="AF828">
        <v>268</v>
      </c>
      <c r="AG828">
        <v>253</v>
      </c>
      <c r="AH828">
        <v>395</v>
      </c>
      <c r="AI828">
        <v>1.74216E-3</v>
      </c>
      <c r="AJ828">
        <v>9.8722419999999998E-3</v>
      </c>
      <c r="AK828">
        <v>4.2973286999999999E-2</v>
      </c>
      <c r="AL828">
        <v>0.1242741</v>
      </c>
      <c r="AM828">
        <v>0.13472706200000001</v>
      </c>
      <c r="AN828">
        <v>0.15447154499999999</v>
      </c>
      <c r="AO828">
        <v>0.155632985</v>
      </c>
      <c r="AP828">
        <v>0.14692218400000001</v>
      </c>
      <c r="AQ828">
        <v>0.229384437</v>
      </c>
      <c r="AR828">
        <v>4380</v>
      </c>
      <c r="AS828">
        <v>286</v>
      </c>
      <c r="AT828">
        <v>163</v>
      </c>
      <c r="AU828">
        <v>93</v>
      </c>
      <c r="AV828">
        <v>296</v>
      </c>
      <c r="AW828">
        <v>55</v>
      </c>
      <c r="AX828">
        <v>110</v>
      </c>
      <c r="AY828">
        <v>78</v>
      </c>
      <c r="AZ828">
        <v>181</v>
      </c>
      <c r="BA828">
        <v>174</v>
      </c>
      <c r="BB828">
        <v>768</v>
      </c>
      <c r="BC828">
        <v>950</v>
      </c>
      <c r="BD828">
        <v>280</v>
      </c>
      <c r="BE828">
        <v>523</v>
      </c>
      <c r="BF828">
        <v>301</v>
      </c>
      <c r="BG828">
        <v>72</v>
      </c>
      <c r="BH828">
        <v>50</v>
      </c>
      <c r="BI828">
        <v>42.3</v>
      </c>
      <c r="BJ828">
        <v>44</v>
      </c>
      <c r="BK828">
        <v>6.5296804E-2</v>
      </c>
      <c r="BL828">
        <v>3.7214612000000001E-2</v>
      </c>
      <c r="BM828">
        <v>2.1232877000000001E-2</v>
      </c>
      <c r="BN828">
        <v>6.7579908999999994E-2</v>
      </c>
      <c r="BO828">
        <v>1.2557077999999999E-2</v>
      </c>
      <c r="BP828">
        <v>2.5114154999999999E-2</v>
      </c>
      <c r="BQ828">
        <v>1.7808219E-2</v>
      </c>
      <c r="BR828">
        <v>4.1324200999999998E-2</v>
      </c>
      <c r="BS828">
        <v>3.9726026999999997E-2</v>
      </c>
      <c r="BT828">
        <v>0.175342466</v>
      </c>
      <c r="BU828">
        <v>0.21689497699999999</v>
      </c>
      <c r="BV828">
        <v>6.3926941000000001E-2</v>
      </c>
      <c r="BW828">
        <v>0.119406393</v>
      </c>
      <c r="BX828">
        <v>6.8721460999999998E-2</v>
      </c>
      <c r="BY828">
        <v>1.6438356000000001E-2</v>
      </c>
      <c r="BZ828">
        <v>1.1415524999999999E-2</v>
      </c>
      <c r="CA828">
        <v>25</v>
      </c>
      <c r="CB828">
        <v>9</v>
      </c>
      <c r="CC828">
        <v>2</v>
      </c>
      <c r="CD828">
        <v>2.8985507000000001E-2</v>
      </c>
      <c r="CE828">
        <v>0.362318841</v>
      </c>
      <c r="CF828">
        <v>0.130434783</v>
      </c>
      <c r="CG828" t="s">
        <v>163</v>
      </c>
      <c r="CH828" t="s">
        <v>2099</v>
      </c>
      <c r="CI828" t="s">
        <v>2104</v>
      </c>
      <c r="CJ828" t="s">
        <v>2101</v>
      </c>
      <c r="CK828" t="s">
        <v>2105</v>
      </c>
      <c r="CL828" t="s">
        <v>2103</v>
      </c>
    </row>
    <row r="829" spans="1:90">
      <c r="A829" s="1">
        <v>43972</v>
      </c>
      <c r="B829" t="s">
        <v>1936</v>
      </c>
      <c r="C829">
        <v>5422</v>
      </c>
      <c r="D829" t="s">
        <v>955</v>
      </c>
      <c r="E829">
        <v>2</v>
      </c>
      <c r="F829" t="s">
        <v>253</v>
      </c>
      <c r="G829" t="s">
        <v>133</v>
      </c>
      <c r="H829">
        <v>52</v>
      </c>
      <c r="I829" t="s">
        <v>228</v>
      </c>
      <c r="J829" t="s">
        <v>213</v>
      </c>
      <c r="K829">
        <v>85</v>
      </c>
      <c r="L829">
        <v>834618.64709999994</v>
      </c>
      <c r="M829">
        <v>1257</v>
      </c>
      <c r="N829">
        <v>2</v>
      </c>
      <c r="O829">
        <v>119</v>
      </c>
      <c r="P829">
        <v>330</v>
      </c>
      <c r="Q829">
        <v>518</v>
      </c>
      <c r="R829">
        <v>206</v>
      </c>
      <c r="S829">
        <v>82</v>
      </c>
      <c r="T829">
        <v>1.5910900000000001E-3</v>
      </c>
      <c r="U829">
        <v>9.4669849E-2</v>
      </c>
      <c r="V829">
        <v>0.26252983299999999</v>
      </c>
      <c r="W829">
        <v>0.412092283</v>
      </c>
      <c r="X829">
        <v>0.163882259</v>
      </c>
      <c r="Y829">
        <v>6.5234686E-2</v>
      </c>
      <c r="Z829">
        <v>6</v>
      </c>
      <c r="AA829">
        <v>21</v>
      </c>
      <c r="AB829">
        <v>115</v>
      </c>
      <c r="AC829">
        <v>253</v>
      </c>
      <c r="AD829">
        <v>322</v>
      </c>
      <c r="AE829">
        <v>229</v>
      </c>
      <c r="AF829">
        <v>131</v>
      </c>
      <c r="AG829">
        <v>77</v>
      </c>
      <c r="AH829">
        <v>103</v>
      </c>
      <c r="AI829">
        <v>4.7732699999999996E-3</v>
      </c>
      <c r="AJ829">
        <v>1.6706444000000001E-2</v>
      </c>
      <c r="AK829">
        <v>9.1487668999999994E-2</v>
      </c>
      <c r="AL829">
        <v>0.20127287199999999</v>
      </c>
      <c r="AM829">
        <v>0.25616547299999998</v>
      </c>
      <c r="AN829">
        <v>0.18217979300000001</v>
      </c>
      <c r="AO829">
        <v>0.10421638799999999</v>
      </c>
      <c r="AP829">
        <v>6.1256960999999999E-2</v>
      </c>
      <c r="AQ829">
        <v>8.1941130000000001E-2</v>
      </c>
      <c r="AR829">
        <v>3111</v>
      </c>
      <c r="AS829">
        <v>215</v>
      </c>
      <c r="AT829">
        <v>117</v>
      </c>
      <c r="AU829">
        <v>78</v>
      </c>
      <c r="AV829">
        <v>190</v>
      </c>
      <c r="AW829">
        <v>32</v>
      </c>
      <c r="AX829">
        <v>64</v>
      </c>
      <c r="AY829">
        <v>71</v>
      </c>
      <c r="AZ829">
        <v>171</v>
      </c>
      <c r="BA829">
        <v>199</v>
      </c>
      <c r="BB829">
        <v>670</v>
      </c>
      <c r="BC829">
        <v>631</v>
      </c>
      <c r="BD829">
        <v>175</v>
      </c>
      <c r="BE829">
        <v>235</v>
      </c>
      <c r="BF829">
        <v>185</v>
      </c>
      <c r="BG829">
        <v>47</v>
      </c>
      <c r="BH829">
        <v>31</v>
      </c>
      <c r="BI829">
        <v>39.4</v>
      </c>
      <c r="BJ829">
        <v>39</v>
      </c>
      <c r="BK829">
        <v>6.9109611000000001E-2</v>
      </c>
      <c r="BL829">
        <v>3.7608485999999997E-2</v>
      </c>
      <c r="BM829">
        <v>2.5072324E-2</v>
      </c>
      <c r="BN829">
        <v>6.107361E-2</v>
      </c>
      <c r="BO829">
        <v>1.0286082E-2</v>
      </c>
      <c r="BP829">
        <v>2.0572163000000001E-2</v>
      </c>
      <c r="BQ829">
        <v>2.2822243999999998E-2</v>
      </c>
      <c r="BR829">
        <v>5.4966249000000002E-2</v>
      </c>
      <c r="BS829">
        <v>6.396657E-2</v>
      </c>
      <c r="BT829">
        <v>0.215364834</v>
      </c>
      <c r="BU829">
        <v>0.20282867199999999</v>
      </c>
      <c r="BV829">
        <v>5.6252008999999999E-2</v>
      </c>
      <c r="BW829">
        <v>7.5538411999999999E-2</v>
      </c>
      <c r="BX829">
        <v>5.9466409999999997E-2</v>
      </c>
      <c r="BY829">
        <v>1.5107682000000001E-2</v>
      </c>
      <c r="BZ829">
        <v>9.9646419999999993E-3</v>
      </c>
      <c r="CA829">
        <v>17</v>
      </c>
      <c r="CB829">
        <v>12</v>
      </c>
      <c r="CC829">
        <v>21</v>
      </c>
      <c r="CD829">
        <v>0.24705882400000001</v>
      </c>
      <c r="CE829">
        <v>0.2</v>
      </c>
      <c r="CF829">
        <v>0.141176471</v>
      </c>
      <c r="CG829" t="s">
        <v>164</v>
      </c>
      <c r="CH829" t="s">
        <v>2108</v>
      </c>
      <c r="CI829" t="s">
        <v>2104</v>
      </c>
      <c r="CJ829" t="s">
        <v>2101</v>
      </c>
      <c r="CK829" t="s">
        <v>2105</v>
      </c>
      <c r="CL829" t="s">
        <v>2109</v>
      </c>
    </row>
    <row r="830" spans="1:90">
      <c r="A830" s="1">
        <v>43975</v>
      </c>
      <c r="B830" t="s">
        <v>1937</v>
      </c>
      <c r="C830">
        <v>1549</v>
      </c>
      <c r="D830" t="s">
        <v>736</v>
      </c>
      <c r="E830">
        <v>1</v>
      </c>
      <c r="F830" t="s">
        <v>253</v>
      </c>
      <c r="G830" t="s">
        <v>71</v>
      </c>
      <c r="H830">
        <v>60</v>
      </c>
      <c r="I830" t="s">
        <v>201</v>
      </c>
      <c r="J830" t="s">
        <v>200</v>
      </c>
      <c r="K830">
        <v>73</v>
      </c>
      <c r="L830">
        <v>486000.7671</v>
      </c>
      <c r="M830">
        <v>1680</v>
      </c>
      <c r="N830">
        <v>1</v>
      </c>
      <c r="O830">
        <v>108</v>
      </c>
      <c r="P830">
        <v>222</v>
      </c>
      <c r="Q830">
        <v>677</v>
      </c>
      <c r="R830">
        <v>549</v>
      </c>
      <c r="S830">
        <v>123</v>
      </c>
      <c r="T830">
        <v>5.95238E-4</v>
      </c>
      <c r="U830">
        <v>6.4285713999999994E-2</v>
      </c>
      <c r="V830">
        <v>0.132142857</v>
      </c>
      <c r="W830">
        <v>0.40297619000000001</v>
      </c>
      <c r="X830">
        <v>0.326785714</v>
      </c>
      <c r="Y830">
        <v>7.3214286000000003E-2</v>
      </c>
      <c r="Z830">
        <v>1</v>
      </c>
      <c r="AA830">
        <v>16</v>
      </c>
      <c r="AB830">
        <v>87</v>
      </c>
      <c r="AC830">
        <v>126</v>
      </c>
      <c r="AD830">
        <v>225</v>
      </c>
      <c r="AE830">
        <v>436</v>
      </c>
      <c r="AF830">
        <v>318</v>
      </c>
      <c r="AG830">
        <v>230</v>
      </c>
      <c r="AH830">
        <v>241</v>
      </c>
      <c r="AI830">
        <v>5.95238E-4</v>
      </c>
      <c r="AJ830">
        <v>9.5238100000000006E-3</v>
      </c>
      <c r="AK830">
        <v>5.1785713999999997E-2</v>
      </c>
      <c r="AL830">
        <v>7.4999999999999997E-2</v>
      </c>
      <c r="AM830">
        <v>0.133928571</v>
      </c>
      <c r="AN830">
        <v>0.25952381000000002</v>
      </c>
      <c r="AO830">
        <v>0.18928571399999999</v>
      </c>
      <c r="AP830">
        <v>0.13690476200000001</v>
      </c>
      <c r="AQ830">
        <v>0.14345238099999999</v>
      </c>
      <c r="AR830">
        <v>4073</v>
      </c>
      <c r="AS830">
        <v>155</v>
      </c>
      <c r="AT830">
        <v>96</v>
      </c>
      <c r="AU830">
        <v>86</v>
      </c>
      <c r="AV830">
        <v>282</v>
      </c>
      <c r="AW830">
        <v>61</v>
      </c>
      <c r="AX830">
        <v>112</v>
      </c>
      <c r="AY830">
        <v>76</v>
      </c>
      <c r="AZ830">
        <v>163</v>
      </c>
      <c r="BA830">
        <v>109</v>
      </c>
      <c r="BB830">
        <v>580</v>
      </c>
      <c r="BC830">
        <v>955</v>
      </c>
      <c r="BD830">
        <v>350</v>
      </c>
      <c r="BE830">
        <v>529</v>
      </c>
      <c r="BF830">
        <v>386</v>
      </c>
      <c r="BG830">
        <v>91</v>
      </c>
      <c r="BH830">
        <v>42</v>
      </c>
      <c r="BI830">
        <v>46.2</v>
      </c>
      <c r="BJ830">
        <v>49</v>
      </c>
      <c r="BK830">
        <v>3.8055486999999999E-2</v>
      </c>
      <c r="BL830">
        <v>2.356985E-2</v>
      </c>
      <c r="BM830">
        <v>2.1114658000000001E-2</v>
      </c>
      <c r="BN830">
        <v>6.9236434999999999E-2</v>
      </c>
      <c r="BO830">
        <v>1.4976676E-2</v>
      </c>
      <c r="BP830">
        <v>2.7498159000000001E-2</v>
      </c>
      <c r="BQ830">
        <v>1.8659465E-2</v>
      </c>
      <c r="BR830">
        <v>4.0019642000000001E-2</v>
      </c>
      <c r="BS830">
        <v>2.6761600999999999E-2</v>
      </c>
      <c r="BT830">
        <v>0.14240117799999999</v>
      </c>
      <c r="BU830">
        <v>0.23447090600000001</v>
      </c>
      <c r="BV830">
        <v>8.5931746000000003E-2</v>
      </c>
      <c r="BW830">
        <v>0.12987969599999999</v>
      </c>
      <c r="BX830">
        <v>9.4770438999999998E-2</v>
      </c>
      <c r="BY830">
        <v>2.2342253999999999E-2</v>
      </c>
      <c r="BZ830">
        <v>1.0311809E-2</v>
      </c>
      <c r="CA830">
        <v>30</v>
      </c>
      <c r="CB830">
        <v>26</v>
      </c>
      <c r="CC830">
        <v>0</v>
      </c>
      <c r="CD830">
        <v>0</v>
      </c>
      <c r="CE830">
        <v>0.41095890400000001</v>
      </c>
      <c r="CF830">
        <v>0.356164384</v>
      </c>
      <c r="CG830" t="s">
        <v>163</v>
      </c>
      <c r="CH830" t="s">
        <v>2099</v>
      </c>
      <c r="CI830" t="s">
        <v>2104</v>
      </c>
      <c r="CJ830" t="s">
        <v>2101</v>
      </c>
      <c r="CK830" t="s">
        <v>2105</v>
      </c>
      <c r="CL830" t="s">
        <v>2103</v>
      </c>
    </row>
    <row r="831" spans="1:90">
      <c r="A831" s="1">
        <v>43976</v>
      </c>
      <c r="B831" t="s">
        <v>1938</v>
      </c>
      <c r="C831">
        <v>2346</v>
      </c>
      <c r="D831" t="s">
        <v>793</v>
      </c>
      <c r="E831">
        <v>1</v>
      </c>
      <c r="F831" t="s">
        <v>255</v>
      </c>
      <c r="G831" t="s">
        <v>144</v>
      </c>
      <c r="H831">
        <v>50</v>
      </c>
      <c r="I831" t="s">
        <v>228</v>
      </c>
      <c r="J831" t="s">
        <v>222</v>
      </c>
      <c r="K831">
        <v>120</v>
      </c>
      <c r="L831">
        <v>959626.66669999994</v>
      </c>
      <c r="M831">
        <v>2311</v>
      </c>
      <c r="N831">
        <v>3</v>
      </c>
      <c r="O831">
        <v>141</v>
      </c>
      <c r="P831">
        <v>561</v>
      </c>
      <c r="Q831">
        <v>656</v>
      </c>
      <c r="R831">
        <v>460</v>
      </c>
      <c r="S831">
        <v>490</v>
      </c>
      <c r="T831">
        <v>1.298139E-3</v>
      </c>
      <c r="U831">
        <v>6.1012548999999999E-2</v>
      </c>
      <c r="V831">
        <v>0.24275205499999999</v>
      </c>
      <c r="W831">
        <v>0.28385980100000002</v>
      </c>
      <c r="X831">
        <v>0.19904803099999999</v>
      </c>
      <c r="Y831">
        <v>0.21202942399999999</v>
      </c>
      <c r="Z831">
        <v>2</v>
      </c>
      <c r="AA831">
        <v>43</v>
      </c>
      <c r="AB831">
        <v>125</v>
      </c>
      <c r="AC831">
        <v>383</v>
      </c>
      <c r="AD831">
        <v>331</v>
      </c>
      <c r="AE831">
        <v>314</v>
      </c>
      <c r="AF831">
        <v>241</v>
      </c>
      <c r="AG831">
        <v>222</v>
      </c>
      <c r="AH831">
        <v>650</v>
      </c>
      <c r="AI831">
        <v>8.6542599999999998E-4</v>
      </c>
      <c r="AJ831">
        <v>1.8606663999999998E-2</v>
      </c>
      <c r="AK831">
        <v>5.4089139000000001E-2</v>
      </c>
      <c r="AL831">
        <v>0.16572912200000001</v>
      </c>
      <c r="AM831">
        <v>0.14322804</v>
      </c>
      <c r="AN831">
        <v>0.13587191700000001</v>
      </c>
      <c r="AO831">
        <v>0.10428386000000001</v>
      </c>
      <c r="AP831">
        <v>9.6062310999999997E-2</v>
      </c>
      <c r="AQ831">
        <v>0.28126352199999999</v>
      </c>
      <c r="AR831">
        <v>5725</v>
      </c>
      <c r="AS831">
        <v>245</v>
      </c>
      <c r="AT831">
        <v>154</v>
      </c>
      <c r="AU831">
        <v>108</v>
      </c>
      <c r="AV831">
        <v>315</v>
      </c>
      <c r="AW831">
        <v>68</v>
      </c>
      <c r="AX831">
        <v>143</v>
      </c>
      <c r="AY831">
        <v>96</v>
      </c>
      <c r="AZ831">
        <v>274</v>
      </c>
      <c r="BA831">
        <v>267</v>
      </c>
      <c r="BB831">
        <v>897</v>
      </c>
      <c r="BC831">
        <v>1362</v>
      </c>
      <c r="BD831">
        <v>483</v>
      </c>
      <c r="BE831">
        <v>669</v>
      </c>
      <c r="BF831">
        <v>441</v>
      </c>
      <c r="BG831">
        <v>120</v>
      </c>
      <c r="BH831">
        <v>83</v>
      </c>
      <c r="BI831">
        <v>45.1</v>
      </c>
      <c r="BJ831">
        <v>48</v>
      </c>
      <c r="BK831">
        <v>4.2794760000000001E-2</v>
      </c>
      <c r="BL831">
        <v>2.6899563000000001E-2</v>
      </c>
      <c r="BM831">
        <v>1.8864629000000001E-2</v>
      </c>
      <c r="BN831">
        <v>5.5021833999999999E-2</v>
      </c>
      <c r="BO831">
        <v>1.1877729E-2</v>
      </c>
      <c r="BP831">
        <v>2.4978166E-2</v>
      </c>
      <c r="BQ831">
        <v>1.6768558999999999E-2</v>
      </c>
      <c r="BR831">
        <v>4.7860262000000001E-2</v>
      </c>
      <c r="BS831">
        <v>4.6637554999999997E-2</v>
      </c>
      <c r="BT831">
        <v>0.15668122300000001</v>
      </c>
      <c r="BU831">
        <v>0.23790393000000001</v>
      </c>
      <c r="BV831">
        <v>8.4366811999999999E-2</v>
      </c>
      <c r="BW831">
        <v>0.116855895</v>
      </c>
      <c r="BX831">
        <v>7.7030567999999994E-2</v>
      </c>
      <c r="BY831">
        <v>2.0960698999999999E-2</v>
      </c>
      <c r="BZ831">
        <v>1.4497817E-2</v>
      </c>
      <c r="CA831">
        <v>52</v>
      </c>
      <c r="CB831">
        <v>14</v>
      </c>
      <c r="CC831">
        <v>23</v>
      </c>
      <c r="CD831">
        <v>0.19166666700000001</v>
      </c>
      <c r="CE831">
        <v>0.43333333299999999</v>
      </c>
      <c r="CF831">
        <v>0.116666667</v>
      </c>
      <c r="CG831" t="s">
        <v>159</v>
      </c>
      <c r="CH831" t="s">
        <v>2110</v>
      </c>
      <c r="CI831" t="s">
        <v>2111</v>
      </c>
      <c r="CJ831" t="s">
        <v>167</v>
      </c>
      <c r="CK831" t="s">
        <v>2102</v>
      </c>
      <c r="CL831" t="s">
        <v>2112</v>
      </c>
    </row>
    <row r="832" spans="1:90">
      <c r="A832" s="1">
        <v>43954</v>
      </c>
      <c r="B832" t="s">
        <v>1939</v>
      </c>
      <c r="C832">
        <v>5422</v>
      </c>
      <c r="D832" t="s">
        <v>720</v>
      </c>
      <c r="E832">
        <v>3</v>
      </c>
      <c r="F832" t="s">
        <v>253</v>
      </c>
      <c r="G832" t="s">
        <v>151</v>
      </c>
      <c r="H832">
        <v>57</v>
      </c>
      <c r="I832" t="s">
        <v>201</v>
      </c>
      <c r="J832" t="s">
        <v>204</v>
      </c>
      <c r="K832">
        <v>105</v>
      </c>
      <c r="L832">
        <v>1774377.324</v>
      </c>
      <c r="M832">
        <v>2026</v>
      </c>
      <c r="N832">
        <v>0</v>
      </c>
      <c r="O832">
        <v>130</v>
      </c>
      <c r="P832">
        <v>443</v>
      </c>
      <c r="Q832">
        <v>921</v>
      </c>
      <c r="R832">
        <v>397</v>
      </c>
      <c r="S832">
        <v>135</v>
      </c>
      <c r="T832">
        <v>0</v>
      </c>
      <c r="U832">
        <v>6.4165844E-2</v>
      </c>
      <c r="V832">
        <v>0.218657453</v>
      </c>
      <c r="W832">
        <v>0.45459032599999999</v>
      </c>
      <c r="X832">
        <v>0.195952616</v>
      </c>
      <c r="Y832">
        <v>6.6633761E-2</v>
      </c>
      <c r="Z832">
        <v>10</v>
      </c>
      <c r="AA832">
        <v>24</v>
      </c>
      <c r="AB832">
        <v>117</v>
      </c>
      <c r="AC832">
        <v>300</v>
      </c>
      <c r="AD832">
        <v>490</v>
      </c>
      <c r="AE832">
        <v>418</v>
      </c>
      <c r="AF832">
        <v>240</v>
      </c>
      <c r="AG832">
        <v>198</v>
      </c>
      <c r="AH832">
        <v>229</v>
      </c>
      <c r="AI832">
        <v>4.9358340000000001E-3</v>
      </c>
      <c r="AJ832">
        <v>1.1846002E-2</v>
      </c>
      <c r="AK832">
        <v>5.7749259999999997E-2</v>
      </c>
      <c r="AL832">
        <v>0.148075025</v>
      </c>
      <c r="AM832">
        <v>0.241855874</v>
      </c>
      <c r="AN832">
        <v>0.20631786799999999</v>
      </c>
      <c r="AO832">
        <v>0.11846002</v>
      </c>
      <c r="AP832">
        <v>9.7729516000000002E-2</v>
      </c>
      <c r="AQ832">
        <v>0.11303060199999999</v>
      </c>
      <c r="AR832">
        <v>4888</v>
      </c>
      <c r="AS832">
        <v>298</v>
      </c>
      <c r="AT832">
        <v>183</v>
      </c>
      <c r="AU832">
        <v>94</v>
      </c>
      <c r="AV832">
        <v>316</v>
      </c>
      <c r="AW832">
        <v>71</v>
      </c>
      <c r="AX832">
        <v>126</v>
      </c>
      <c r="AY832">
        <v>101</v>
      </c>
      <c r="AZ832">
        <v>220</v>
      </c>
      <c r="BA832">
        <v>248</v>
      </c>
      <c r="BB832">
        <v>950</v>
      </c>
      <c r="BC832">
        <v>1060</v>
      </c>
      <c r="BD832">
        <v>347</v>
      </c>
      <c r="BE832">
        <v>521</v>
      </c>
      <c r="BF832">
        <v>257</v>
      </c>
      <c r="BG832">
        <v>63</v>
      </c>
      <c r="BH832">
        <v>33</v>
      </c>
      <c r="BI832">
        <v>40.799999999999997</v>
      </c>
      <c r="BJ832">
        <v>42</v>
      </c>
      <c r="BK832">
        <v>6.096563E-2</v>
      </c>
      <c r="BL832">
        <v>3.7438625000000003E-2</v>
      </c>
      <c r="BM832">
        <v>1.9230769000000002E-2</v>
      </c>
      <c r="BN832">
        <v>6.4648118000000004E-2</v>
      </c>
      <c r="BO832">
        <v>1.4525368E-2</v>
      </c>
      <c r="BP832">
        <v>2.5777413999999998E-2</v>
      </c>
      <c r="BQ832">
        <v>2.0662848000000001E-2</v>
      </c>
      <c r="BR832">
        <v>4.5008183E-2</v>
      </c>
      <c r="BS832">
        <v>5.0736497999999998E-2</v>
      </c>
      <c r="BT832">
        <v>0.194353519</v>
      </c>
      <c r="BU832">
        <v>0.21685761000000001</v>
      </c>
      <c r="BV832">
        <v>7.099018E-2</v>
      </c>
      <c r="BW832">
        <v>0.106587561</v>
      </c>
      <c r="BX832">
        <v>5.2577740999999997E-2</v>
      </c>
      <c r="BY832">
        <v>1.2888706999999999E-2</v>
      </c>
      <c r="BZ832">
        <v>6.7512270000000003E-3</v>
      </c>
      <c r="CA832">
        <v>26</v>
      </c>
      <c r="CB832">
        <v>35</v>
      </c>
      <c r="CC832">
        <v>3</v>
      </c>
      <c r="CD832">
        <v>2.8571428999999999E-2</v>
      </c>
      <c r="CE832">
        <v>0.24761904800000001</v>
      </c>
      <c r="CF832">
        <v>0.33333333300000001</v>
      </c>
      <c r="CG832" t="s">
        <v>164</v>
      </c>
      <c r="CH832" t="s">
        <v>2108</v>
      </c>
      <c r="CI832" t="s">
        <v>2104</v>
      </c>
      <c r="CJ832" t="s">
        <v>2101</v>
      </c>
      <c r="CK832" t="s">
        <v>2105</v>
      </c>
      <c r="CL832" t="s">
        <v>2109</v>
      </c>
    </row>
    <row r="833" spans="1:90">
      <c r="A833" s="1">
        <v>43963</v>
      </c>
      <c r="B833" s="2" t="s">
        <v>1940</v>
      </c>
      <c r="C833">
        <v>1765</v>
      </c>
      <c r="D833" t="s">
        <v>671</v>
      </c>
      <c r="E833">
        <v>1</v>
      </c>
      <c r="F833" t="s">
        <v>255</v>
      </c>
      <c r="G833" t="s">
        <v>124</v>
      </c>
      <c r="H833">
        <v>52</v>
      </c>
      <c r="I833" t="s">
        <v>201</v>
      </c>
      <c r="J833" t="s">
        <v>196</v>
      </c>
      <c r="K833">
        <v>63</v>
      </c>
      <c r="L833">
        <v>497152.61900000001</v>
      </c>
      <c r="M833">
        <v>1330</v>
      </c>
      <c r="N833">
        <v>1</v>
      </c>
      <c r="O833">
        <v>47</v>
      </c>
      <c r="P833">
        <v>178</v>
      </c>
      <c r="Q833">
        <v>450</v>
      </c>
      <c r="R833">
        <v>425</v>
      </c>
      <c r="S833">
        <v>229</v>
      </c>
      <c r="T833">
        <v>7.5188000000000002E-4</v>
      </c>
      <c r="U833">
        <v>3.5338346E-2</v>
      </c>
      <c r="V833">
        <v>0.13383458600000001</v>
      </c>
      <c r="W833">
        <v>0.33834586500000002</v>
      </c>
      <c r="X833">
        <v>0.31954887199999998</v>
      </c>
      <c r="Y833">
        <v>0.17218045100000001</v>
      </c>
      <c r="Z833">
        <v>1</v>
      </c>
      <c r="AA833">
        <v>7</v>
      </c>
      <c r="AB833">
        <v>38</v>
      </c>
      <c r="AC833">
        <v>99</v>
      </c>
      <c r="AD833">
        <v>170</v>
      </c>
      <c r="AE833">
        <v>239</v>
      </c>
      <c r="AF833">
        <v>174</v>
      </c>
      <c r="AG833">
        <v>220</v>
      </c>
      <c r="AH833">
        <v>382</v>
      </c>
      <c r="AI833">
        <v>7.5188000000000002E-4</v>
      </c>
      <c r="AJ833">
        <v>5.2631580000000004E-3</v>
      </c>
      <c r="AK833">
        <v>2.8571428999999999E-2</v>
      </c>
      <c r="AL833">
        <v>7.4436089999999996E-2</v>
      </c>
      <c r="AM833">
        <v>0.127819549</v>
      </c>
      <c r="AN833">
        <v>0.17969924800000001</v>
      </c>
      <c r="AO833">
        <v>0.13082706799999999</v>
      </c>
      <c r="AP833">
        <v>0.165413534</v>
      </c>
      <c r="AQ833">
        <v>0.28721804499999998</v>
      </c>
      <c r="AR833">
        <v>3318</v>
      </c>
      <c r="AS833">
        <v>138</v>
      </c>
      <c r="AT833">
        <v>113</v>
      </c>
      <c r="AU833">
        <v>70</v>
      </c>
      <c r="AV833">
        <v>250</v>
      </c>
      <c r="AW833">
        <v>56</v>
      </c>
      <c r="AX833">
        <v>115</v>
      </c>
      <c r="AY833">
        <v>73</v>
      </c>
      <c r="AZ833">
        <v>108</v>
      </c>
      <c r="BA833">
        <v>78</v>
      </c>
      <c r="BB833">
        <v>467</v>
      </c>
      <c r="BC833">
        <v>793</v>
      </c>
      <c r="BD833">
        <v>327</v>
      </c>
      <c r="BE833">
        <v>428</v>
      </c>
      <c r="BF833">
        <v>218</v>
      </c>
      <c r="BG833">
        <v>49</v>
      </c>
      <c r="BH833">
        <v>35</v>
      </c>
      <c r="BI833">
        <v>44.1</v>
      </c>
      <c r="BJ833">
        <v>48</v>
      </c>
      <c r="BK833">
        <v>4.1591320000000001E-2</v>
      </c>
      <c r="BL833">
        <v>3.4056661000000002E-2</v>
      </c>
      <c r="BM833">
        <v>2.1097046000000001E-2</v>
      </c>
      <c r="BN833">
        <v>7.5346594000000003E-2</v>
      </c>
      <c r="BO833">
        <v>1.6877637000000001E-2</v>
      </c>
      <c r="BP833">
        <v>3.4659433000000003E-2</v>
      </c>
      <c r="BQ833">
        <v>2.2001205999999999E-2</v>
      </c>
      <c r="BR833">
        <v>3.2549728999999999E-2</v>
      </c>
      <c r="BS833">
        <v>2.3508136999999998E-2</v>
      </c>
      <c r="BT833">
        <v>0.140747438</v>
      </c>
      <c r="BU833">
        <v>0.238999397</v>
      </c>
      <c r="BV833">
        <v>9.8553345000000001E-2</v>
      </c>
      <c r="BW833">
        <v>0.128993369</v>
      </c>
      <c r="BX833">
        <v>6.570223E-2</v>
      </c>
      <c r="BY833">
        <v>1.4767931999999999E-2</v>
      </c>
      <c r="BZ833">
        <v>1.0548523000000001E-2</v>
      </c>
      <c r="CA833">
        <v>37</v>
      </c>
      <c r="CB833">
        <v>8</v>
      </c>
      <c r="CC833">
        <v>0</v>
      </c>
      <c r="CD833">
        <v>0</v>
      </c>
      <c r="CE833">
        <v>0.58730158700000001</v>
      </c>
      <c r="CF833">
        <v>0.126984127</v>
      </c>
      <c r="CG833" t="s">
        <v>157</v>
      </c>
      <c r="CH833" t="s">
        <v>2108</v>
      </c>
      <c r="CI833" t="s">
        <v>2100</v>
      </c>
      <c r="CJ833" t="s">
        <v>2101</v>
      </c>
      <c r="CK833" t="s">
        <v>2102</v>
      </c>
      <c r="CL833" t="s">
        <v>2109</v>
      </c>
    </row>
    <row r="834" spans="1:90">
      <c r="A834" s="1">
        <v>43954</v>
      </c>
      <c r="B834" t="s">
        <v>1941</v>
      </c>
      <c r="C834">
        <v>6825</v>
      </c>
      <c r="D834" t="s">
        <v>341</v>
      </c>
      <c r="E834">
        <v>1</v>
      </c>
      <c r="F834" t="s">
        <v>255</v>
      </c>
      <c r="G834" t="s">
        <v>73</v>
      </c>
      <c r="H834">
        <v>61</v>
      </c>
      <c r="I834" t="s">
        <v>201</v>
      </c>
      <c r="J834" t="s">
        <v>183</v>
      </c>
      <c r="K834">
        <v>107</v>
      </c>
      <c r="L834">
        <v>330963.19630000001</v>
      </c>
      <c r="M834">
        <v>2107</v>
      </c>
      <c r="N834">
        <v>4</v>
      </c>
      <c r="O834">
        <v>91</v>
      </c>
      <c r="P834">
        <v>470</v>
      </c>
      <c r="Q834">
        <v>1050</v>
      </c>
      <c r="R834">
        <v>380</v>
      </c>
      <c r="S834">
        <v>112</v>
      </c>
      <c r="T834">
        <v>1.8984340000000001E-3</v>
      </c>
      <c r="U834">
        <v>4.3189368999999998E-2</v>
      </c>
      <c r="V834">
        <v>0.223065971</v>
      </c>
      <c r="W834">
        <v>0.49833886999999999</v>
      </c>
      <c r="X834">
        <v>0.18035121000000001</v>
      </c>
      <c r="Y834">
        <v>5.3156146000000001E-2</v>
      </c>
      <c r="Z834">
        <v>1</v>
      </c>
      <c r="AA834">
        <v>15</v>
      </c>
      <c r="AB834">
        <v>94</v>
      </c>
      <c r="AC834">
        <v>315</v>
      </c>
      <c r="AD834">
        <v>570</v>
      </c>
      <c r="AE834">
        <v>466</v>
      </c>
      <c r="AF834">
        <v>281</v>
      </c>
      <c r="AG834">
        <v>187</v>
      </c>
      <c r="AH834">
        <v>178</v>
      </c>
      <c r="AI834">
        <v>4.7460800000000001E-4</v>
      </c>
      <c r="AJ834">
        <v>7.1191270000000003E-3</v>
      </c>
      <c r="AK834">
        <v>4.4613194000000002E-2</v>
      </c>
      <c r="AL834">
        <v>0.14950166100000001</v>
      </c>
      <c r="AM834">
        <v>0.27052681499999998</v>
      </c>
      <c r="AN834">
        <v>0.221167537</v>
      </c>
      <c r="AO834">
        <v>0.133364974</v>
      </c>
      <c r="AP834">
        <v>8.8751780000000002E-2</v>
      </c>
      <c r="AQ834">
        <v>8.4480304000000006E-2</v>
      </c>
      <c r="AR834">
        <v>4828</v>
      </c>
      <c r="AS834">
        <v>257</v>
      </c>
      <c r="AT834">
        <v>156</v>
      </c>
      <c r="AU834">
        <v>95</v>
      </c>
      <c r="AV834">
        <v>268</v>
      </c>
      <c r="AW834">
        <v>45</v>
      </c>
      <c r="AX834">
        <v>110</v>
      </c>
      <c r="AY834">
        <v>87</v>
      </c>
      <c r="AZ834">
        <v>221</v>
      </c>
      <c r="BA834">
        <v>235</v>
      </c>
      <c r="BB834">
        <v>912</v>
      </c>
      <c r="BC834">
        <v>935</v>
      </c>
      <c r="BD834">
        <v>384</v>
      </c>
      <c r="BE834">
        <v>653</v>
      </c>
      <c r="BF834">
        <v>333</v>
      </c>
      <c r="BG834">
        <v>106</v>
      </c>
      <c r="BH834">
        <v>31</v>
      </c>
      <c r="BI834">
        <v>43.7</v>
      </c>
      <c r="BJ834">
        <v>45</v>
      </c>
      <c r="BK834">
        <v>5.3231151999999997E-2</v>
      </c>
      <c r="BL834">
        <v>3.2311515999999998E-2</v>
      </c>
      <c r="BM834">
        <v>1.9676885000000002E-2</v>
      </c>
      <c r="BN834">
        <v>5.5509528000000002E-2</v>
      </c>
      <c r="BO834">
        <v>9.3206299999999999E-3</v>
      </c>
      <c r="BP834">
        <v>2.2783761E-2</v>
      </c>
      <c r="BQ834">
        <v>1.8019884E-2</v>
      </c>
      <c r="BR834">
        <v>4.5774648000000001E-2</v>
      </c>
      <c r="BS834">
        <v>4.8674399E-2</v>
      </c>
      <c r="BT834">
        <v>0.18889809399999999</v>
      </c>
      <c r="BU834">
        <v>0.19366197199999999</v>
      </c>
      <c r="BV834">
        <v>7.9536040000000002E-2</v>
      </c>
      <c r="BW834">
        <v>0.13525269300000001</v>
      </c>
      <c r="BX834">
        <v>6.8972659000000006E-2</v>
      </c>
      <c r="BY834">
        <v>2.1955261E-2</v>
      </c>
      <c r="BZ834">
        <v>6.4208779999999997E-3</v>
      </c>
      <c r="CA834">
        <v>25</v>
      </c>
      <c r="CB834">
        <v>41</v>
      </c>
      <c r="CC834">
        <v>4</v>
      </c>
      <c r="CD834">
        <v>3.7383178000000003E-2</v>
      </c>
      <c r="CE834">
        <v>0.23364486000000001</v>
      </c>
      <c r="CF834">
        <v>0.38317757000000002</v>
      </c>
      <c r="CG834" t="s">
        <v>162</v>
      </c>
      <c r="CH834" t="s">
        <v>2113</v>
      </c>
      <c r="CI834" t="s">
        <v>2111</v>
      </c>
      <c r="CJ834" t="s">
        <v>2114</v>
      </c>
      <c r="CK834" t="s">
        <v>2105</v>
      </c>
      <c r="CL834" t="s">
        <v>2112</v>
      </c>
    </row>
    <row r="835" spans="1:90">
      <c r="A835" s="1">
        <v>43961</v>
      </c>
      <c r="B835" t="s">
        <v>1942</v>
      </c>
      <c r="C835">
        <v>2342</v>
      </c>
      <c r="D835" t="s">
        <v>586</v>
      </c>
      <c r="E835">
        <v>1</v>
      </c>
      <c r="F835" t="s">
        <v>255</v>
      </c>
      <c r="G835" t="s">
        <v>85</v>
      </c>
      <c r="H835">
        <v>56</v>
      </c>
      <c r="I835" t="s">
        <v>201</v>
      </c>
      <c r="J835" t="s">
        <v>173</v>
      </c>
      <c r="K835">
        <v>168</v>
      </c>
      <c r="L835">
        <v>226293.21429999999</v>
      </c>
      <c r="M835">
        <v>4202</v>
      </c>
      <c r="N835">
        <v>5</v>
      </c>
      <c r="O835">
        <v>535</v>
      </c>
      <c r="P835">
        <v>1552</v>
      </c>
      <c r="Q835">
        <v>1795</v>
      </c>
      <c r="R835">
        <v>271</v>
      </c>
      <c r="S835">
        <v>44</v>
      </c>
      <c r="T835">
        <v>1.18991E-3</v>
      </c>
      <c r="U835">
        <v>0.12732032400000001</v>
      </c>
      <c r="V835">
        <v>0.36934792999999999</v>
      </c>
      <c r="W835">
        <v>0.427177535</v>
      </c>
      <c r="X835">
        <v>6.4493098999999998E-2</v>
      </c>
      <c r="Y835">
        <v>1.0471204E-2</v>
      </c>
      <c r="Z835">
        <v>32</v>
      </c>
      <c r="AA835">
        <v>112</v>
      </c>
      <c r="AB835">
        <v>498</v>
      </c>
      <c r="AC835">
        <v>1279</v>
      </c>
      <c r="AD835">
        <v>1007</v>
      </c>
      <c r="AE835">
        <v>930</v>
      </c>
      <c r="AF835">
        <v>197</v>
      </c>
      <c r="AG835">
        <v>93</v>
      </c>
      <c r="AH835">
        <v>54</v>
      </c>
      <c r="AI835">
        <v>7.6154209999999998E-3</v>
      </c>
      <c r="AJ835">
        <v>2.6653974E-2</v>
      </c>
      <c r="AK835">
        <v>0.118514993</v>
      </c>
      <c r="AL835">
        <v>0.304378867</v>
      </c>
      <c r="AM835">
        <v>0.239647787</v>
      </c>
      <c r="AN835">
        <v>0.22132317900000001</v>
      </c>
      <c r="AO835">
        <v>4.6882436999999999E-2</v>
      </c>
      <c r="AP835">
        <v>2.2132318000000002E-2</v>
      </c>
      <c r="AQ835">
        <v>1.2851023E-2</v>
      </c>
      <c r="AR835">
        <v>9574</v>
      </c>
      <c r="AS835">
        <v>917</v>
      </c>
      <c r="AT835">
        <v>398</v>
      </c>
      <c r="AU835">
        <v>237</v>
      </c>
      <c r="AV835">
        <v>586</v>
      </c>
      <c r="AW835">
        <v>126</v>
      </c>
      <c r="AX835">
        <v>237</v>
      </c>
      <c r="AY835">
        <v>255</v>
      </c>
      <c r="AZ835">
        <v>699</v>
      </c>
      <c r="BA835">
        <v>753</v>
      </c>
      <c r="BB835">
        <v>1836</v>
      </c>
      <c r="BC835">
        <v>1638</v>
      </c>
      <c r="BD835">
        <v>502</v>
      </c>
      <c r="BE835">
        <v>667</v>
      </c>
      <c r="BF835">
        <v>482</v>
      </c>
      <c r="BG835">
        <v>169</v>
      </c>
      <c r="BH835">
        <v>72</v>
      </c>
      <c r="BI835">
        <v>36.4</v>
      </c>
      <c r="BJ835">
        <v>34</v>
      </c>
      <c r="BK835">
        <v>9.5780238000000004E-2</v>
      </c>
      <c r="BL835">
        <v>4.1570920999999997E-2</v>
      </c>
      <c r="BM835">
        <v>2.4754544E-2</v>
      </c>
      <c r="BN835">
        <v>6.1207437000000003E-2</v>
      </c>
      <c r="BO835">
        <v>1.3160643E-2</v>
      </c>
      <c r="BP835">
        <v>2.4754544E-2</v>
      </c>
      <c r="BQ835">
        <v>2.6634635E-2</v>
      </c>
      <c r="BR835">
        <v>7.3010236000000006E-2</v>
      </c>
      <c r="BS835">
        <v>7.8650512000000006E-2</v>
      </c>
      <c r="BT835">
        <v>0.19176937499999999</v>
      </c>
      <c r="BU835">
        <v>0.17108836399999999</v>
      </c>
      <c r="BV835">
        <v>5.2433674999999999E-2</v>
      </c>
      <c r="BW835">
        <v>6.9667850000000003E-2</v>
      </c>
      <c r="BX835">
        <v>5.0344684000000001E-2</v>
      </c>
      <c r="BY835">
        <v>1.7651974000000001E-2</v>
      </c>
      <c r="BZ835">
        <v>7.5203680000000004E-3</v>
      </c>
      <c r="CA835">
        <v>6</v>
      </c>
      <c r="CB835">
        <v>47</v>
      </c>
      <c r="CC835">
        <v>26</v>
      </c>
      <c r="CD835">
        <v>0.15476190500000001</v>
      </c>
      <c r="CE835">
        <v>3.5714285999999998E-2</v>
      </c>
      <c r="CF835">
        <v>0.27976190499999998</v>
      </c>
      <c r="CG835" t="s">
        <v>158</v>
      </c>
      <c r="CH835" t="s">
        <v>2099</v>
      </c>
      <c r="CI835" t="s">
        <v>2100</v>
      </c>
      <c r="CJ835" t="s">
        <v>2101</v>
      </c>
      <c r="CK835" t="s">
        <v>2102</v>
      </c>
      <c r="CL835" t="s">
        <v>2103</v>
      </c>
    </row>
    <row r="836" spans="1:90">
      <c r="A836" s="1">
        <v>43971</v>
      </c>
      <c r="B836" t="s">
        <v>1943</v>
      </c>
      <c r="C836">
        <v>5422</v>
      </c>
      <c r="D836" t="s">
        <v>708</v>
      </c>
      <c r="E836">
        <v>3</v>
      </c>
      <c r="F836" t="s">
        <v>253</v>
      </c>
      <c r="G836" t="s">
        <v>131</v>
      </c>
      <c r="H836">
        <v>56</v>
      </c>
      <c r="I836" t="s">
        <v>201</v>
      </c>
      <c r="J836" t="s">
        <v>205</v>
      </c>
      <c r="K836">
        <v>130</v>
      </c>
      <c r="L836">
        <v>531445.74620000005</v>
      </c>
      <c r="M836">
        <v>2544</v>
      </c>
      <c r="N836">
        <v>1</v>
      </c>
      <c r="O836">
        <v>164</v>
      </c>
      <c r="P836">
        <v>343</v>
      </c>
      <c r="Q836">
        <v>1330</v>
      </c>
      <c r="R836">
        <v>544</v>
      </c>
      <c r="S836">
        <v>162</v>
      </c>
      <c r="T836">
        <v>3.93082E-4</v>
      </c>
      <c r="U836">
        <v>6.4465409000000001E-2</v>
      </c>
      <c r="V836">
        <v>0.13482704400000001</v>
      </c>
      <c r="W836">
        <v>0.52279874199999998</v>
      </c>
      <c r="X836">
        <v>0.213836478</v>
      </c>
      <c r="Y836">
        <v>6.3679244999999995E-2</v>
      </c>
      <c r="Z836">
        <v>6</v>
      </c>
      <c r="AA836">
        <v>25</v>
      </c>
      <c r="AB836">
        <v>138</v>
      </c>
      <c r="AC836">
        <v>229</v>
      </c>
      <c r="AD836">
        <v>544</v>
      </c>
      <c r="AE836">
        <v>659</v>
      </c>
      <c r="AF836">
        <v>412</v>
      </c>
      <c r="AG836">
        <v>261</v>
      </c>
      <c r="AH836">
        <v>270</v>
      </c>
      <c r="AI836">
        <v>2.3584909999999999E-3</v>
      </c>
      <c r="AJ836">
        <v>9.8270440000000001E-3</v>
      </c>
      <c r="AK836">
        <v>5.4245282999999998E-2</v>
      </c>
      <c r="AL836">
        <v>9.0015723000000006E-2</v>
      </c>
      <c r="AM836">
        <v>0.213836478</v>
      </c>
      <c r="AN836">
        <v>0.259040881</v>
      </c>
      <c r="AO836">
        <v>0.16194968600000001</v>
      </c>
      <c r="AP836">
        <v>0.10259434000000001</v>
      </c>
      <c r="AQ836">
        <v>0.10613207500000001</v>
      </c>
      <c r="AR836">
        <v>6242</v>
      </c>
      <c r="AS836">
        <v>303</v>
      </c>
      <c r="AT836">
        <v>171</v>
      </c>
      <c r="AU836">
        <v>130</v>
      </c>
      <c r="AV836">
        <v>431</v>
      </c>
      <c r="AW836">
        <v>103</v>
      </c>
      <c r="AX836">
        <v>180</v>
      </c>
      <c r="AY836">
        <v>139</v>
      </c>
      <c r="AZ836">
        <v>255</v>
      </c>
      <c r="BA836">
        <v>174</v>
      </c>
      <c r="BB836">
        <v>1001</v>
      </c>
      <c r="BC836">
        <v>1346</v>
      </c>
      <c r="BD836">
        <v>394</v>
      </c>
      <c r="BE836">
        <v>809</v>
      </c>
      <c r="BF836">
        <v>597</v>
      </c>
      <c r="BG836">
        <v>138</v>
      </c>
      <c r="BH836">
        <v>71</v>
      </c>
      <c r="BI836">
        <v>44.7</v>
      </c>
      <c r="BJ836">
        <v>47</v>
      </c>
      <c r="BK836">
        <v>4.8542134000000001E-2</v>
      </c>
      <c r="BL836">
        <v>2.7395065999999999E-2</v>
      </c>
      <c r="BM836">
        <v>2.0826658000000001E-2</v>
      </c>
      <c r="BN836">
        <v>6.9048382000000005E-2</v>
      </c>
      <c r="BO836">
        <v>1.6501121000000001E-2</v>
      </c>
      <c r="BP836">
        <v>2.8836911E-2</v>
      </c>
      <c r="BQ836">
        <v>2.2268504000000001E-2</v>
      </c>
      <c r="BR836">
        <v>4.0852290999999999E-2</v>
      </c>
      <c r="BS836">
        <v>2.7875680999999999E-2</v>
      </c>
      <c r="BT836">
        <v>0.16036526800000001</v>
      </c>
      <c r="BU836">
        <v>0.21563601399999999</v>
      </c>
      <c r="BV836">
        <v>6.3120794999999993E-2</v>
      </c>
      <c r="BW836">
        <v>0.129605896</v>
      </c>
      <c r="BX836">
        <v>9.5642422000000005E-2</v>
      </c>
      <c r="BY836">
        <v>2.2108299000000001E-2</v>
      </c>
      <c r="BZ836">
        <v>1.1374558999999999E-2</v>
      </c>
      <c r="CA836">
        <v>33</v>
      </c>
      <c r="CB836">
        <v>41</v>
      </c>
      <c r="CC836">
        <v>2</v>
      </c>
      <c r="CD836">
        <v>1.5384615000000001E-2</v>
      </c>
      <c r="CE836">
        <v>0.25384615399999999</v>
      </c>
      <c r="CF836">
        <v>0.31538461499999998</v>
      </c>
      <c r="CG836" t="s">
        <v>164</v>
      </c>
      <c r="CH836" t="s">
        <v>2108</v>
      </c>
      <c r="CI836" t="s">
        <v>2104</v>
      </c>
      <c r="CJ836" t="s">
        <v>2101</v>
      </c>
      <c r="CK836" t="s">
        <v>2105</v>
      </c>
      <c r="CL836" t="s">
        <v>2109</v>
      </c>
    </row>
    <row r="837" spans="1:90">
      <c r="A837" s="1">
        <v>43953</v>
      </c>
      <c r="B837" t="s">
        <v>1944</v>
      </c>
      <c r="C837">
        <v>5422</v>
      </c>
      <c r="D837" t="s">
        <v>1045</v>
      </c>
      <c r="E837">
        <v>4</v>
      </c>
      <c r="F837" t="s">
        <v>255</v>
      </c>
      <c r="G837" t="s">
        <v>142</v>
      </c>
      <c r="H837">
        <v>53</v>
      </c>
      <c r="I837" t="s">
        <v>228</v>
      </c>
      <c r="J837" t="s">
        <v>214</v>
      </c>
      <c r="K837">
        <v>200</v>
      </c>
      <c r="L837">
        <v>868286.78</v>
      </c>
      <c r="M837">
        <v>2881</v>
      </c>
      <c r="N837">
        <v>4</v>
      </c>
      <c r="O837">
        <v>346</v>
      </c>
      <c r="P837">
        <v>499</v>
      </c>
      <c r="Q837">
        <v>960</v>
      </c>
      <c r="R837">
        <v>572</v>
      </c>
      <c r="S837">
        <v>500</v>
      </c>
      <c r="T837">
        <v>1.3884069999999999E-3</v>
      </c>
      <c r="U837">
        <v>0.12009718799999999</v>
      </c>
      <c r="V837">
        <v>0.17320374899999999</v>
      </c>
      <c r="W837">
        <v>0.33321763300000001</v>
      </c>
      <c r="X837">
        <v>0.19854217299999999</v>
      </c>
      <c r="Y837">
        <v>0.17355085000000001</v>
      </c>
      <c r="Z837">
        <v>9</v>
      </c>
      <c r="AA837">
        <v>88</v>
      </c>
      <c r="AB837">
        <v>260</v>
      </c>
      <c r="AC837">
        <v>318</v>
      </c>
      <c r="AD837">
        <v>474</v>
      </c>
      <c r="AE837">
        <v>512</v>
      </c>
      <c r="AF837">
        <v>340</v>
      </c>
      <c r="AG837">
        <v>254</v>
      </c>
      <c r="AH837">
        <v>626</v>
      </c>
      <c r="AI837">
        <v>3.1239150000000001E-3</v>
      </c>
      <c r="AJ837">
        <v>3.0544950000000001E-2</v>
      </c>
      <c r="AK837">
        <v>9.0246441999999996E-2</v>
      </c>
      <c r="AL837">
        <v>0.110378341</v>
      </c>
      <c r="AM837">
        <v>0.16452620600000001</v>
      </c>
      <c r="AN837">
        <v>0.177716071</v>
      </c>
      <c r="AO837">
        <v>0.11801457799999999</v>
      </c>
      <c r="AP837">
        <v>8.8163831999999998E-2</v>
      </c>
      <c r="AQ837">
        <v>0.21728566499999999</v>
      </c>
      <c r="AR837">
        <v>7083</v>
      </c>
      <c r="AS837">
        <v>507</v>
      </c>
      <c r="AT837">
        <v>283</v>
      </c>
      <c r="AU837">
        <v>198</v>
      </c>
      <c r="AV837">
        <v>406</v>
      </c>
      <c r="AW837">
        <v>81</v>
      </c>
      <c r="AX837">
        <v>190</v>
      </c>
      <c r="AY837">
        <v>132</v>
      </c>
      <c r="AZ837">
        <v>257</v>
      </c>
      <c r="BA837">
        <v>294</v>
      </c>
      <c r="BB837">
        <v>1596</v>
      </c>
      <c r="BC837">
        <v>1485</v>
      </c>
      <c r="BD837">
        <v>411</v>
      </c>
      <c r="BE837">
        <v>594</v>
      </c>
      <c r="BF837">
        <v>410</v>
      </c>
      <c r="BG837">
        <v>159</v>
      </c>
      <c r="BH837">
        <v>80</v>
      </c>
      <c r="BI837">
        <v>40.4</v>
      </c>
      <c r="BJ837">
        <v>41</v>
      </c>
      <c r="BK837">
        <v>7.1579839000000006E-2</v>
      </c>
      <c r="BL837">
        <v>3.9954821000000001E-2</v>
      </c>
      <c r="BM837">
        <v>2.7954257E-2</v>
      </c>
      <c r="BN837">
        <v>5.7320344000000002E-2</v>
      </c>
      <c r="BO837">
        <v>1.1435832E-2</v>
      </c>
      <c r="BP837">
        <v>2.6824792E-2</v>
      </c>
      <c r="BQ837">
        <v>1.8636171E-2</v>
      </c>
      <c r="BR837">
        <v>3.628406E-2</v>
      </c>
      <c r="BS837">
        <v>4.1507835999999999E-2</v>
      </c>
      <c r="BT837">
        <v>0.22532825100000001</v>
      </c>
      <c r="BU837">
        <v>0.20965692499999999</v>
      </c>
      <c r="BV837">
        <v>5.8026260000000003E-2</v>
      </c>
      <c r="BW837">
        <v>8.3862770000000003E-2</v>
      </c>
      <c r="BX837">
        <v>5.7885077E-2</v>
      </c>
      <c r="BY837">
        <v>2.2448115000000001E-2</v>
      </c>
      <c r="BZ837">
        <v>1.1294649E-2</v>
      </c>
      <c r="CA837">
        <v>62</v>
      </c>
      <c r="CB837">
        <v>61</v>
      </c>
      <c r="CC837">
        <v>32</v>
      </c>
      <c r="CD837">
        <v>0.16</v>
      </c>
      <c r="CE837">
        <v>0.31</v>
      </c>
      <c r="CF837">
        <v>0.30499999999999999</v>
      </c>
      <c r="CG837" t="s">
        <v>164</v>
      </c>
      <c r="CH837" t="s">
        <v>2108</v>
      </c>
      <c r="CI837" t="s">
        <v>2104</v>
      </c>
      <c r="CJ837" t="s">
        <v>2101</v>
      </c>
      <c r="CK837" t="s">
        <v>2105</v>
      </c>
      <c r="CL837" t="s">
        <v>2109</v>
      </c>
    </row>
    <row r="838" spans="1:90">
      <c r="B838" t="s">
        <v>1945</v>
      </c>
      <c r="C838">
        <v>2342</v>
      </c>
      <c r="D838" t="s">
        <v>857</v>
      </c>
      <c r="E838">
        <v>1</v>
      </c>
      <c r="F838" t="s">
        <v>253</v>
      </c>
      <c r="G838" t="s">
        <v>150</v>
      </c>
      <c r="H838">
        <v>63</v>
      </c>
      <c r="I838" t="s">
        <v>228</v>
      </c>
      <c r="J838" t="s">
        <v>212</v>
      </c>
      <c r="K838">
        <v>105</v>
      </c>
      <c r="L838">
        <v>1389216.7709999999</v>
      </c>
      <c r="M838">
        <v>1870</v>
      </c>
      <c r="N838">
        <v>4</v>
      </c>
      <c r="O838">
        <v>99</v>
      </c>
      <c r="P838">
        <v>321</v>
      </c>
      <c r="Q838">
        <v>401</v>
      </c>
      <c r="R838">
        <v>470</v>
      </c>
      <c r="S838">
        <v>575</v>
      </c>
      <c r="T838">
        <v>2.1390369999999999E-3</v>
      </c>
      <c r="U838">
        <v>5.2941176E-2</v>
      </c>
      <c r="V838">
        <v>0.171657754</v>
      </c>
      <c r="W838">
        <v>0.214438503</v>
      </c>
      <c r="X838">
        <v>0.25133689799999998</v>
      </c>
      <c r="Y838">
        <v>0.30748663100000001</v>
      </c>
      <c r="Z838">
        <v>7</v>
      </c>
      <c r="AA838">
        <v>27</v>
      </c>
      <c r="AB838">
        <v>98</v>
      </c>
      <c r="AC838">
        <v>223</v>
      </c>
      <c r="AD838">
        <v>174</v>
      </c>
      <c r="AE838">
        <v>228</v>
      </c>
      <c r="AF838">
        <v>193</v>
      </c>
      <c r="AG838">
        <v>249</v>
      </c>
      <c r="AH838">
        <v>671</v>
      </c>
      <c r="AI838">
        <v>3.743316E-3</v>
      </c>
      <c r="AJ838">
        <v>1.4438503E-2</v>
      </c>
      <c r="AK838">
        <v>5.2406416999999997E-2</v>
      </c>
      <c r="AL838">
        <v>0.119251337</v>
      </c>
      <c r="AM838">
        <v>9.3048127999999994E-2</v>
      </c>
      <c r="AN838">
        <v>0.121925134</v>
      </c>
      <c r="AO838">
        <v>0.10320855600000001</v>
      </c>
      <c r="AP838">
        <v>0.13315508000000001</v>
      </c>
      <c r="AQ838">
        <v>0.35882352899999997</v>
      </c>
      <c r="AR838">
        <v>5004</v>
      </c>
      <c r="AS838">
        <v>312</v>
      </c>
      <c r="AT838">
        <v>205</v>
      </c>
      <c r="AU838">
        <v>155</v>
      </c>
      <c r="AV838">
        <v>424</v>
      </c>
      <c r="AW838">
        <v>73</v>
      </c>
      <c r="AX838">
        <v>115</v>
      </c>
      <c r="AY838">
        <v>94</v>
      </c>
      <c r="AZ838">
        <v>189</v>
      </c>
      <c r="BA838">
        <v>179</v>
      </c>
      <c r="BB838">
        <v>918</v>
      </c>
      <c r="BC838">
        <v>1199</v>
      </c>
      <c r="BD838">
        <v>331</v>
      </c>
      <c r="BE838">
        <v>361</v>
      </c>
      <c r="BF838">
        <v>309</v>
      </c>
      <c r="BG838">
        <v>95</v>
      </c>
      <c r="BH838">
        <v>45</v>
      </c>
      <c r="BI838">
        <v>40.200000000000003</v>
      </c>
      <c r="BJ838">
        <v>43</v>
      </c>
      <c r="BK838">
        <v>6.2350120000000002E-2</v>
      </c>
      <c r="BL838">
        <v>4.0967226000000002E-2</v>
      </c>
      <c r="BM838">
        <v>3.0975220000000001E-2</v>
      </c>
      <c r="BN838">
        <v>8.4732214E-2</v>
      </c>
      <c r="BO838">
        <v>1.4588329000000001E-2</v>
      </c>
      <c r="BP838">
        <v>2.2981615E-2</v>
      </c>
      <c r="BQ838">
        <v>1.8784972E-2</v>
      </c>
      <c r="BR838">
        <v>3.7769784000000001E-2</v>
      </c>
      <c r="BS838">
        <v>3.5771382999999997E-2</v>
      </c>
      <c r="BT838">
        <v>0.18345323699999999</v>
      </c>
      <c r="BU838">
        <v>0.23960831299999999</v>
      </c>
      <c r="BV838">
        <v>6.6147081999999996E-2</v>
      </c>
      <c r="BW838">
        <v>7.2142286E-2</v>
      </c>
      <c r="BX838">
        <v>6.1750600000000003E-2</v>
      </c>
      <c r="BY838">
        <v>1.8984812E-2</v>
      </c>
      <c r="BZ838">
        <v>8.9928060000000008E-3</v>
      </c>
      <c r="CA838">
        <v>38</v>
      </c>
      <c r="CB838">
        <v>9</v>
      </c>
      <c r="CC838">
        <v>30</v>
      </c>
      <c r="CD838">
        <v>0.28571428599999998</v>
      </c>
      <c r="CE838">
        <v>0.36190476199999999</v>
      </c>
      <c r="CF838">
        <v>8.5714286000000001E-2</v>
      </c>
      <c r="CG838" t="s">
        <v>158</v>
      </c>
      <c r="CH838" t="s">
        <v>2099</v>
      </c>
      <c r="CI838" t="s">
        <v>2100</v>
      </c>
      <c r="CJ838" t="s">
        <v>2101</v>
      </c>
      <c r="CK838" t="s">
        <v>2102</v>
      </c>
      <c r="CL838" t="s">
        <v>2103</v>
      </c>
    </row>
    <row r="839" spans="1:90">
      <c r="A839" s="1">
        <v>43954</v>
      </c>
      <c r="B839" t="s">
        <v>1946</v>
      </c>
      <c r="C839">
        <v>6825</v>
      </c>
      <c r="D839" t="s">
        <v>360</v>
      </c>
      <c r="E839">
        <v>1</v>
      </c>
      <c r="F839" t="s">
        <v>255</v>
      </c>
      <c r="G839" t="s">
        <v>49</v>
      </c>
      <c r="H839">
        <v>62</v>
      </c>
      <c r="I839" t="s">
        <v>201</v>
      </c>
      <c r="J839" t="s">
        <v>181</v>
      </c>
      <c r="K839">
        <v>208</v>
      </c>
      <c r="L839">
        <v>265278.17310000001</v>
      </c>
      <c r="M839">
        <v>4527</v>
      </c>
      <c r="N839">
        <v>7</v>
      </c>
      <c r="O839">
        <v>845</v>
      </c>
      <c r="P839">
        <v>1203</v>
      </c>
      <c r="Q839">
        <v>1772</v>
      </c>
      <c r="R839">
        <v>527</v>
      </c>
      <c r="S839">
        <v>173</v>
      </c>
      <c r="T839">
        <v>1.5462780000000001E-3</v>
      </c>
      <c r="U839">
        <v>0.186657831</v>
      </c>
      <c r="V839">
        <v>0.2657389</v>
      </c>
      <c r="W839">
        <v>0.391429203</v>
      </c>
      <c r="X839">
        <v>0.116412635</v>
      </c>
      <c r="Y839">
        <v>3.8215154000000001E-2</v>
      </c>
      <c r="Z839">
        <v>17</v>
      </c>
      <c r="AA839">
        <v>141</v>
      </c>
      <c r="AB839">
        <v>710</v>
      </c>
      <c r="AC839">
        <v>829</v>
      </c>
      <c r="AD839">
        <v>868</v>
      </c>
      <c r="AE839">
        <v>1023</v>
      </c>
      <c r="AF839">
        <v>505</v>
      </c>
      <c r="AG839">
        <v>253</v>
      </c>
      <c r="AH839">
        <v>181</v>
      </c>
      <c r="AI839">
        <v>3.7552459999999998E-3</v>
      </c>
      <c r="AJ839">
        <v>3.1146455E-2</v>
      </c>
      <c r="AK839">
        <v>0.15683675699999999</v>
      </c>
      <c r="AL839">
        <v>0.183123481</v>
      </c>
      <c r="AM839">
        <v>0.191738458</v>
      </c>
      <c r="AN839">
        <v>0.22597746899999999</v>
      </c>
      <c r="AO839">
        <v>0.11155290499999999</v>
      </c>
      <c r="AP839">
        <v>5.5886901000000003E-2</v>
      </c>
      <c r="AQ839">
        <v>3.9982327999999998E-2</v>
      </c>
      <c r="AR839">
        <v>9998</v>
      </c>
      <c r="AS839">
        <v>653</v>
      </c>
      <c r="AT839">
        <v>296</v>
      </c>
      <c r="AU839">
        <v>188</v>
      </c>
      <c r="AV839">
        <v>486</v>
      </c>
      <c r="AW839">
        <v>111</v>
      </c>
      <c r="AX839">
        <v>208</v>
      </c>
      <c r="AY839">
        <v>223</v>
      </c>
      <c r="AZ839">
        <v>662</v>
      </c>
      <c r="BA839">
        <v>629</v>
      </c>
      <c r="BB839">
        <v>2047</v>
      </c>
      <c r="BC839">
        <v>1946</v>
      </c>
      <c r="BD839">
        <v>582</v>
      </c>
      <c r="BE839">
        <v>834</v>
      </c>
      <c r="BF839">
        <v>747</v>
      </c>
      <c r="BG839">
        <v>240</v>
      </c>
      <c r="BH839">
        <v>146</v>
      </c>
      <c r="BI839">
        <v>41.5</v>
      </c>
      <c r="BJ839">
        <v>41</v>
      </c>
      <c r="BK839">
        <v>6.5313063000000005E-2</v>
      </c>
      <c r="BL839">
        <v>2.9605921E-2</v>
      </c>
      <c r="BM839">
        <v>1.8803760999999999E-2</v>
      </c>
      <c r="BN839">
        <v>4.8609722000000001E-2</v>
      </c>
      <c r="BO839">
        <v>1.1102219999999999E-2</v>
      </c>
      <c r="BP839">
        <v>2.0804161000000002E-2</v>
      </c>
      <c r="BQ839">
        <v>2.2304461000000001E-2</v>
      </c>
      <c r="BR839">
        <v>6.6213243000000005E-2</v>
      </c>
      <c r="BS839">
        <v>6.2912582999999994E-2</v>
      </c>
      <c r="BT839">
        <v>0.20474094800000001</v>
      </c>
      <c r="BU839">
        <v>0.19463892799999999</v>
      </c>
      <c r="BV839">
        <v>5.8211642000000001E-2</v>
      </c>
      <c r="BW839">
        <v>8.3416683000000005E-2</v>
      </c>
      <c r="BX839">
        <v>7.4714943000000006E-2</v>
      </c>
      <c r="BY839">
        <v>2.4004800999999999E-2</v>
      </c>
      <c r="BZ839">
        <v>1.4602921E-2</v>
      </c>
      <c r="CA839">
        <v>16</v>
      </c>
      <c r="CB839">
        <v>44</v>
      </c>
      <c r="CC839">
        <v>46</v>
      </c>
      <c r="CD839">
        <v>0.22115384599999999</v>
      </c>
      <c r="CE839">
        <v>7.6923077000000006E-2</v>
      </c>
      <c r="CF839">
        <v>0.21153846200000001</v>
      </c>
      <c r="CG839" t="s">
        <v>162</v>
      </c>
      <c r="CH839" t="s">
        <v>2113</v>
      </c>
      <c r="CI839" t="s">
        <v>2111</v>
      </c>
      <c r="CJ839" t="s">
        <v>2114</v>
      </c>
      <c r="CK839" t="s">
        <v>2105</v>
      </c>
      <c r="CL839" t="s">
        <v>2112</v>
      </c>
    </row>
    <row r="840" spans="1:90">
      <c r="A840" s="1">
        <v>43960</v>
      </c>
      <c r="B840" t="s">
        <v>1947</v>
      </c>
      <c r="C840">
        <v>5422</v>
      </c>
      <c r="D840" t="s">
        <v>984</v>
      </c>
      <c r="E840">
        <v>4</v>
      </c>
      <c r="F840" t="s">
        <v>255</v>
      </c>
      <c r="G840" t="s">
        <v>147</v>
      </c>
      <c r="H840">
        <v>60</v>
      </c>
      <c r="I840" t="s">
        <v>228</v>
      </c>
      <c r="J840" t="s">
        <v>215</v>
      </c>
      <c r="K840">
        <v>151</v>
      </c>
      <c r="L840">
        <v>2304016.1060000001</v>
      </c>
      <c r="M840">
        <v>2680</v>
      </c>
      <c r="N840">
        <v>2</v>
      </c>
      <c r="O840">
        <v>157</v>
      </c>
      <c r="P840">
        <v>726</v>
      </c>
      <c r="Q840">
        <v>677</v>
      </c>
      <c r="R840">
        <v>560</v>
      </c>
      <c r="S840">
        <v>558</v>
      </c>
      <c r="T840">
        <v>7.4626900000000003E-4</v>
      </c>
      <c r="U840">
        <v>5.8582090000000003E-2</v>
      </c>
      <c r="V840">
        <v>0.270895522</v>
      </c>
      <c r="W840">
        <v>0.25261193999999998</v>
      </c>
      <c r="X840">
        <v>0.20895522399999999</v>
      </c>
      <c r="Y840">
        <v>0.208208955</v>
      </c>
      <c r="Z840">
        <v>3</v>
      </c>
      <c r="AA840">
        <v>19</v>
      </c>
      <c r="AB840">
        <v>166</v>
      </c>
      <c r="AC840">
        <v>570</v>
      </c>
      <c r="AD840">
        <v>357</v>
      </c>
      <c r="AE840">
        <v>348</v>
      </c>
      <c r="AF840">
        <v>289</v>
      </c>
      <c r="AG840">
        <v>257</v>
      </c>
      <c r="AH840">
        <v>671</v>
      </c>
      <c r="AI840">
        <v>1.1194029999999999E-3</v>
      </c>
      <c r="AJ840">
        <v>7.0895519999999998E-3</v>
      </c>
      <c r="AK840">
        <v>6.1940298999999997E-2</v>
      </c>
      <c r="AL840">
        <v>0.21268656699999999</v>
      </c>
      <c r="AM840">
        <v>0.13320895499999999</v>
      </c>
      <c r="AN840">
        <v>0.12985074599999999</v>
      </c>
      <c r="AO840">
        <v>0.107835821</v>
      </c>
      <c r="AP840">
        <v>9.5895521999999997E-2</v>
      </c>
      <c r="AQ840">
        <v>0.250373134</v>
      </c>
      <c r="AR840">
        <v>6581</v>
      </c>
      <c r="AS840">
        <v>447</v>
      </c>
      <c r="AT840">
        <v>275</v>
      </c>
      <c r="AU840">
        <v>172</v>
      </c>
      <c r="AV840">
        <v>421</v>
      </c>
      <c r="AW840">
        <v>74</v>
      </c>
      <c r="AX840">
        <v>146</v>
      </c>
      <c r="AY840">
        <v>97</v>
      </c>
      <c r="AZ840">
        <v>204</v>
      </c>
      <c r="BA840">
        <v>276</v>
      </c>
      <c r="BB840">
        <v>1541</v>
      </c>
      <c r="BC840">
        <v>1455</v>
      </c>
      <c r="BD840">
        <v>409</v>
      </c>
      <c r="BE840">
        <v>524</v>
      </c>
      <c r="BF840">
        <v>334</v>
      </c>
      <c r="BG840">
        <v>112</v>
      </c>
      <c r="BH840">
        <v>94</v>
      </c>
      <c r="BI840">
        <v>40.200000000000003</v>
      </c>
      <c r="BJ840">
        <v>41</v>
      </c>
      <c r="BK840">
        <v>6.7922808000000001E-2</v>
      </c>
      <c r="BL840">
        <v>4.1786961999999997E-2</v>
      </c>
      <c r="BM840">
        <v>2.6135846000000001E-2</v>
      </c>
      <c r="BN840">
        <v>6.3972040999999993E-2</v>
      </c>
      <c r="BO840">
        <v>1.1244492E-2</v>
      </c>
      <c r="BP840">
        <v>2.2185078E-2</v>
      </c>
      <c r="BQ840">
        <v>1.4739400999999999E-2</v>
      </c>
      <c r="BR840">
        <v>3.0998329000000002E-2</v>
      </c>
      <c r="BS840">
        <v>4.1938915E-2</v>
      </c>
      <c r="BT840">
        <v>0.23415894200000001</v>
      </c>
      <c r="BU840">
        <v>0.22109102</v>
      </c>
      <c r="BV840">
        <v>6.214861E-2</v>
      </c>
      <c r="BW840">
        <v>7.9623157999999999E-2</v>
      </c>
      <c r="BX840">
        <v>5.0752165000000002E-2</v>
      </c>
      <c r="BY840">
        <v>1.701869E-2</v>
      </c>
      <c r="BZ840">
        <v>1.4283544E-2</v>
      </c>
      <c r="CA840">
        <v>51</v>
      </c>
      <c r="CB840">
        <v>10</v>
      </c>
      <c r="CC840">
        <v>36</v>
      </c>
      <c r="CD840">
        <v>0.238410596</v>
      </c>
      <c r="CE840">
        <v>0.33774834399999998</v>
      </c>
      <c r="CF840">
        <v>6.6225166000000002E-2</v>
      </c>
      <c r="CG840" t="s">
        <v>164</v>
      </c>
      <c r="CH840" t="s">
        <v>2108</v>
      </c>
      <c r="CI840" t="s">
        <v>2104</v>
      </c>
      <c r="CJ840" t="s">
        <v>2101</v>
      </c>
      <c r="CK840" t="s">
        <v>2105</v>
      </c>
      <c r="CL840" t="s">
        <v>2109</v>
      </c>
    </row>
    <row r="841" spans="1:90">
      <c r="B841" t="s">
        <v>1948</v>
      </c>
      <c r="C841">
        <v>6825</v>
      </c>
      <c r="D841" t="s">
        <v>359</v>
      </c>
      <c r="E841">
        <v>1</v>
      </c>
      <c r="F841" t="s">
        <v>253</v>
      </c>
      <c r="G841" t="s">
        <v>32</v>
      </c>
      <c r="H841">
        <v>55</v>
      </c>
      <c r="I841" t="s">
        <v>201</v>
      </c>
      <c r="J841" t="s">
        <v>185</v>
      </c>
      <c r="K841">
        <v>254</v>
      </c>
      <c r="L841">
        <v>381932.28350000002</v>
      </c>
      <c r="M841">
        <v>4280</v>
      </c>
      <c r="N841">
        <v>7</v>
      </c>
      <c r="O841">
        <v>526</v>
      </c>
      <c r="P841">
        <v>1229</v>
      </c>
      <c r="Q841">
        <v>1446</v>
      </c>
      <c r="R841">
        <v>793</v>
      </c>
      <c r="S841">
        <v>279</v>
      </c>
      <c r="T841">
        <v>1.635514E-3</v>
      </c>
      <c r="U841">
        <v>0.122897196</v>
      </c>
      <c r="V841">
        <v>0.28714953300000001</v>
      </c>
      <c r="W841">
        <v>0.33785046699999999</v>
      </c>
      <c r="X841">
        <v>0.185280374</v>
      </c>
      <c r="Y841">
        <v>6.5186915999999998E-2</v>
      </c>
      <c r="Z841">
        <v>21</v>
      </c>
      <c r="AA841">
        <v>132</v>
      </c>
      <c r="AB841">
        <v>414</v>
      </c>
      <c r="AC841">
        <v>845</v>
      </c>
      <c r="AD841">
        <v>723</v>
      </c>
      <c r="AE841">
        <v>718</v>
      </c>
      <c r="AF841">
        <v>610</v>
      </c>
      <c r="AG841">
        <v>380</v>
      </c>
      <c r="AH841">
        <v>437</v>
      </c>
      <c r="AI841">
        <v>4.9065419999999998E-3</v>
      </c>
      <c r="AJ841">
        <v>3.0841120999999999E-2</v>
      </c>
      <c r="AK841">
        <v>9.6728971999999996E-2</v>
      </c>
      <c r="AL841">
        <v>0.19742990699999999</v>
      </c>
      <c r="AM841">
        <v>0.16892523400000001</v>
      </c>
      <c r="AN841">
        <v>0.16775700900000001</v>
      </c>
      <c r="AO841">
        <v>0.14252336400000001</v>
      </c>
      <c r="AP841">
        <v>8.8785047000000006E-2</v>
      </c>
      <c r="AQ841">
        <v>0.10210280400000001</v>
      </c>
      <c r="AR841">
        <v>9496</v>
      </c>
      <c r="AS841">
        <v>350</v>
      </c>
      <c r="AT841">
        <v>238</v>
      </c>
      <c r="AU841">
        <v>159</v>
      </c>
      <c r="AV841">
        <v>439</v>
      </c>
      <c r="AW841">
        <v>108</v>
      </c>
      <c r="AX841">
        <v>170</v>
      </c>
      <c r="AY841">
        <v>157</v>
      </c>
      <c r="AZ841">
        <v>342</v>
      </c>
      <c r="BA841">
        <v>386</v>
      </c>
      <c r="BB841">
        <v>1516</v>
      </c>
      <c r="BC841">
        <v>2109</v>
      </c>
      <c r="BD841">
        <v>752</v>
      </c>
      <c r="BE841">
        <v>1247</v>
      </c>
      <c r="BF841">
        <v>931</v>
      </c>
      <c r="BG841">
        <v>353</v>
      </c>
      <c r="BH841">
        <v>239</v>
      </c>
      <c r="BI841">
        <v>48.4</v>
      </c>
      <c r="BJ841">
        <v>50</v>
      </c>
      <c r="BK841">
        <v>3.6857623999999999E-2</v>
      </c>
      <c r="BL841">
        <v>2.5063183999999999E-2</v>
      </c>
      <c r="BM841">
        <v>1.6743892E-2</v>
      </c>
      <c r="BN841">
        <v>4.6229991999999998E-2</v>
      </c>
      <c r="BO841">
        <v>1.137321E-2</v>
      </c>
      <c r="BP841">
        <v>1.7902274999999999E-2</v>
      </c>
      <c r="BQ841">
        <v>1.6533276999999999E-2</v>
      </c>
      <c r="BR841">
        <v>3.6015164000000002E-2</v>
      </c>
      <c r="BS841">
        <v>4.0648693999999999E-2</v>
      </c>
      <c r="BT841">
        <v>0.15964616700000001</v>
      </c>
      <c r="BU841">
        <v>0.22209351299999999</v>
      </c>
      <c r="BV841">
        <v>7.9191237999999997E-2</v>
      </c>
      <c r="BW841">
        <v>0.13131845</v>
      </c>
      <c r="BX841">
        <v>9.8041280999999994E-2</v>
      </c>
      <c r="BY841">
        <v>3.7173547000000001E-2</v>
      </c>
      <c r="BZ841">
        <v>2.5168492000000001E-2</v>
      </c>
      <c r="CA841">
        <v>53</v>
      </c>
      <c r="CB841">
        <v>45</v>
      </c>
      <c r="CC841">
        <v>85</v>
      </c>
      <c r="CD841">
        <v>0.33464566899999998</v>
      </c>
      <c r="CE841">
        <v>0.20866141699999999</v>
      </c>
      <c r="CF841">
        <v>0.177165354</v>
      </c>
      <c r="CG841" t="s">
        <v>162</v>
      </c>
      <c r="CH841" t="s">
        <v>2113</v>
      </c>
      <c r="CI841" t="s">
        <v>2111</v>
      </c>
      <c r="CJ841" t="s">
        <v>2114</v>
      </c>
      <c r="CK841" t="s">
        <v>2105</v>
      </c>
      <c r="CL841" t="s">
        <v>2112</v>
      </c>
    </row>
    <row r="842" spans="1:90">
      <c r="A842" s="1">
        <v>43961</v>
      </c>
      <c r="B842" t="s">
        <v>1949</v>
      </c>
      <c r="C842">
        <v>1549</v>
      </c>
      <c r="D842" t="s">
        <v>923</v>
      </c>
      <c r="E842">
        <v>1</v>
      </c>
      <c r="F842" t="s">
        <v>253</v>
      </c>
      <c r="G842" t="s">
        <v>150</v>
      </c>
      <c r="H842">
        <v>54</v>
      </c>
      <c r="I842" t="s">
        <v>228</v>
      </c>
      <c r="J842" t="s">
        <v>212</v>
      </c>
      <c r="K842">
        <v>105</v>
      </c>
      <c r="L842">
        <v>1389216.7709999999</v>
      </c>
      <c r="M842">
        <v>1870</v>
      </c>
      <c r="N842">
        <v>4</v>
      </c>
      <c r="O842">
        <v>99</v>
      </c>
      <c r="P842">
        <v>321</v>
      </c>
      <c r="Q842">
        <v>401</v>
      </c>
      <c r="R842">
        <v>470</v>
      </c>
      <c r="S842">
        <v>575</v>
      </c>
      <c r="T842">
        <v>2.1390369999999999E-3</v>
      </c>
      <c r="U842">
        <v>5.2941176E-2</v>
      </c>
      <c r="V842">
        <v>0.171657754</v>
      </c>
      <c r="W842">
        <v>0.214438503</v>
      </c>
      <c r="X842">
        <v>0.25133689799999998</v>
      </c>
      <c r="Y842">
        <v>0.30748663100000001</v>
      </c>
      <c r="Z842">
        <v>7</v>
      </c>
      <c r="AA842">
        <v>27</v>
      </c>
      <c r="AB842">
        <v>98</v>
      </c>
      <c r="AC842">
        <v>223</v>
      </c>
      <c r="AD842">
        <v>174</v>
      </c>
      <c r="AE842">
        <v>228</v>
      </c>
      <c r="AF842">
        <v>193</v>
      </c>
      <c r="AG842">
        <v>249</v>
      </c>
      <c r="AH842">
        <v>671</v>
      </c>
      <c r="AI842">
        <v>3.743316E-3</v>
      </c>
      <c r="AJ842">
        <v>1.4438503E-2</v>
      </c>
      <c r="AK842">
        <v>5.2406416999999997E-2</v>
      </c>
      <c r="AL842">
        <v>0.119251337</v>
      </c>
      <c r="AM842">
        <v>9.3048127999999994E-2</v>
      </c>
      <c r="AN842">
        <v>0.121925134</v>
      </c>
      <c r="AO842">
        <v>0.10320855600000001</v>
      </c>
      <c r="AP842">
        <v>0.13315508000000001</v>
      </c>
      <c r="AQ842">
        <v>0.35882352899999997</v>
      </c>
      <c r="AR842">
        <v>5004</v>
      </c>
      <c r="AS842">
        <v>312</v>
      </c>
      <c r="AT842">
        <v>205</v>
      </c>
      <c r="AU842">
        <v>155</v>
      </c>
      <c r="AV842">
        <v>424</v>
      </c>
      <c r="AW842">
        <v>73</v>
      </c>
      <c r="AX842">
        <v>115</v>
      </c>
      <c r="AY842">
        <v>94</v>
      </c>
      <c r="AZ842">
        <v>189</v>
      </c>
      <c r="BA842">
        <v>179</v>
      </c>
      <c r="BB842">
        <v>918</v>
      </c>
      <c r="BC842">
        <v>1199</v>
      </c>
      <c r="BD842">
        <v>331</v>
      </c>
      <c r="BE842">
        <v>361</v>
      </c>
      <c r="BF842">
        <v>309</v>
      </c>
      <c r="BG842">
        <v>95</v>
      </c>
      <c r="BH842">
        <v>45</v>
      </c>
      <c r="BI842">
        <v>40.200000000000003</v>
      </c>
      <c r="BJ842">
        <v>43</v>
      </c>
      <c r="BK842">
        <v>6.2350120000000002E-2</v>
      </c>
      <c r="BL842">
        <v>4.0967226000000002E-2</v>
      </c>
      <c r="BM842">
        <v>3.0975220000000001E-2</v>
      </c>
      <c r="BN842">
        <v>8.4732214E-2</v>
      </c>
      <c r="BO842">
        <v>1.4588329000000001E-2</v>
      </c>
      <c r="BP842">
        <v>2.2981615E-2</v>
      </c>
      <c r="BQ842">
        <v>1.8784972E-2</v>
      </c>
      <c r="BR842">
        <v>3.7769784000000001E-2</v>
      </c>
      <c r="BS842">
        <v>3.5771382999999997E-2</v>
      </c>
      <c r="BT842">
        <v>0.18345323699999999</v>
      </c>
      <c r="BU842">
        <v>0.23960831299999999</v>
      </c>
      <c r="BV842">
        <v>6.6147081999999996E-2</v>
      </c>
      <c r="BW842">
        <v>7.2142286E-2</v>
      </c>
      <c r="BX842">
        <v>6.1750600000000003E-2</v>
      </c>
      <c r="BY842">
        <v>1.8984812E-2</v>
      </c>
      <c r="BZ842">
        <v>8.9928060000000008E-3</v>
      </c>
      <c r="CA842">
        <v>38</v>
      </c>
      <c r="CB842">
        <v>9</v>
      </c>
      <c r="CC842">
        <v>30</v>
      </c>
      <c r="CD842">
        <v>0.28571428599999998</v>
      </c>
      <c r="CE842">
        <v>0.36190476199999999</v>
      </c>
      <c r="CF842">
        <v>8.5714286000000001E-2</v>
      </c>
      <c r="CG842" t="s">
        <v>163</v>
      </c>
      <c r="CH842" t="s">
        <v>2099</v>
      </c>
      <c r="CI842" t="s">
        <v>2104</v>
      </c>
      <c r="CJ842" t="s">
        <v>2101</v>
      </c>
      <c r="CK842" t="s">
        <v>2105</v>
      </c>
      <c r="CL842" t="s">
        <v>2103</v>
      </c>
    </row>
    <row r="843" spans="1:90">
      <c r="A843" s="1">
        <v>43971</v>
      </c>
      <c r="B843" t="s">
        <v>1950</v>
      </c>
      <c r="C843">
        <v>1765</v>
      </c>
      <c r="D843" t="s">
        <v>679</v>
      </c>
      <c r="E843">
        <v>1</v>
      </c>
      <c r="F843" t="s">
        <v>253</v>
      </c>
      <c r="G843" t="s">
        <v>61</v>
      </c>
      <c r="H843">
        <v>64</v>
      </c>
      <c r="I843" t="s">
        <v>201</v>
      </c>
      <c r="J843" t="s">
        <v>183</v>
      </c>
      <c r="K843">
        <v>201</v>
      </c>
      <c r="L843">
        <v>325115.52240000002</v>
      </c>
      <c r="M843">
        <v>3607</v>
      </c>
      <c r="N843">
        <v>4</v>
      </c>
      <c r="O843">
        <v>394</v>
      </c>
      <c r="P843">
        <v>802</v>
      </c>
      <c r="Q843">
        <v>1549</v>
      </c>
      <c r="R843">
        <v>709</v>
      </c>
      <c r="S843">
        <v>149</v>
      </c>
      <c r="T843">
        <v>1.108955E-3</v>
      </c>
      <c r="U843">
        <v>0.109232049</v>
      </c>
      <c r="V843">
        <v>0.22234543900000001</v>
      </c>
      <c r="W843">
        <v>0.42944274999999998</v>
      </c>
      <c r="X843">
        <v>0.19656224</v>
      </c>
      <c r="Y843">
        <v>4.1308566999999997E-2</v>
      </c>
      <c r="Z843">
        <v>16</v>
      </c>
      <c r="AA843">
        <v>53</v>
      </c>
      <c r="AB843">
        <v>335</v>
      </c>
      <c r="AC843">
        <v>587</v>
      </c>
      <c r="AD843">
        <v>782</v>
      </c>
      <c r="AE843">
        <v>798</v>
      </c>
      <c r="AF843">
        <v>494</v>
      </c>
      <c r="AG843">
        <v>306</v>
      </c>
      <c r="AH843">
        <v>236</v>
      </c>
      <c r="AI843">
        <v>4.4358189999999997E-3</v>
      </c>
      <c r="AJ843">
        <v>1.4693651E-2</v>
      </c>
      <c r="AK843">
        <v>9.2874965000000004E-2</v>
      </c>
      <c r="AL843">
        <v>0.16273911799999999</v>
      </c>
      <c r="AM843">
        <v>0.216800665</v>
      </c>
      <c r="AN843">
        <v>0.22123648500000001</v>
      </c>
      <c r="AO843">
        <v>0.13695591900000001</v>
      </c>
      <c r="AP843">
        <v>8.4835042999999999E-2</v>
      </c>
      <c r="AQ843">
        <v>6.5428334000000005E-2</v>
      </c>
      <c r="AR843">
        <v>7966</v>
      </c>
      <c r="AS843">
        <v>426</v>
      </c>
      <c r="AT843">
        <v>240</v>
      </c>
      <c r="AU843">
        <v>162</v>
      </c>
      <c r="AV843">
        <v>426</v>
      </c>
      <c r="AW843">
        <v>84</v>
      </c>
      <c r="AX843">
        <v>188</v>
      </c>
      <c r="AY843">
        <v>154</v>
      </c>
      <c r="AZ843">
        <v>327</v>
      </c>
      <c r="BA843">
        <v>347</v>
      </c>
      <c r="BB843">
        <v>1394</v>
      </c>
      <c r="BC843">
        <v>1614</v>
      </c>
      <c r="BD843">
        <v>697</v>
      </c>
      <c r="BE843">
        <v>999</v>
      </c>
      <c r="BF843">
        <v>602</v>
      </c>
      <c r="BG843">
        <v>197</v>
      </c>
      <c r="BH843">
        <v>109</v>
      </c>
      <c r="BI843">
        <v>44.7</v>
      </c>
      <c r="BJ843">
        <v>46</v>
      </c>
      <c r="BK843">
        <v>5.3477278000000003E-2</v>
      </c>
      <c r="BL843">
        <v>3.0128044E-2</v>
      </c>
      <c r="BM843">
        <v>2.0336429999999999E-2</v>
      </c>
      <c r="BN843">
        <v>5.3477278000000003E-2</v>
      </c>
      <c r="BO843">
        <v>1.0544815000000001E-2</v>
      </c>
      <c r="BP843">
        <v>2.3600301000000001E-2</v>
      </c>
      <c r="BQ843">
        <v>1.9332162E-2</v>
      </c>
      <c r="BR843">
        <v>4.1049460000000003E-2</v>
      </c>
      <c r="BS843">
        <v>4.3560131000000002E-2</v>
      </c>
      <c r="BT843">
        <v>0.17499372299999999</v>
      </c>
      <c r="BU843">
        <v>0.20261109699999999</v>
      </c>
      <c r="BV843">
        <v>8.7496861999999995E-2</v>
      </c>
      <c r="BW843">
        <v>0.125407984</v>
      </c>
      <c r="BX843">
        <v>7.5571178000000003E-2</v>
      </c>
      <c r="BY843">
        <v>2.4730103E-2</v>
      </c>
      <c r="BZ843">
        <v>1.3683153E-2</v>
      </c>
      <c r="CA843">
        <v>60</v>
      </c>
      <c r="CB843">
        <v>45</v>
      </c>
      <c r="CC843">
        <v>31</v>
      </c>
      <c r="CD843">
        <v>0.154228856</v>
      </c>
      <c r="CE843">
        <v>0.29850746299999997</v>
      </c>
      <c r="CF843">
        <v>0.22388059699999999</v>
      </c>
      <c r="CG843" t="s">
        <v>157</v>
      </c>
      <c r="CH843" t="s">
        <v>2108</v>
      </c>
      <c r="CI843" t="s">
        <v>2100</v>
      </c>
      <c r="CJ843" t="s">
        <v>2101</v>
      </c>
      <c r="CK843" t="s">
        <v>2102</v>
      </c>
      <c r="CL843" t="s">
        <v>2109</v>
      </c>
    </row>
    <row r="844" spans="1:90">
      <c r="A844" s="1">
        <v>43963</v>
      </c>
      <c r="B844" t="s">
        <v>1951</v>
      </c>
      <c r="C844">
        <v>2342</v>
      </c>
      <c r="D844" t="s">
        <v>663</v>
      </c>
      <c r="E844">
        <v>1</v>
      </c>
      <c r="F844" t="s">
        <v>255</v>
      </c>
      <c r="G844" t="s">
        <v>48</v>
      </c>
      <c r="H844">
        <v>69</v>
      </c>
      <c r="I844" t="s">
        <v>201</v>
      </c>
      <c r="J844" t="s">
        <v>183</v>
      </c>
      <c r="K844">
        <v>150</v>
      </c>
      <c r="L844">
        <v>429637.03330000001</v>
      </c>
      <c r="M844">
        <v>2528</v>
      </c>
      <c r="N844">
        <v>1</v>
      </c>
      <c r="O844">
        <v>122</v>
      </c>
      <c r="P844">
        <v>448</v>
      </c>
      <c r="Q844">
        <v>864</v>
      </c>
      <c r="R844">
        <v>898</v>
      </c>
      <c r="S844">
        <v>195</v>
      </c>
      <c r="T844">
        <v>3.9556999999999998E-4</v>
      </c>
      <c r="U844">
        <v>4.8259494E-2</v>
      </c>
      <c r="V844">
        <v>0.17721518999999999</v>
      </c>
      <c r="W844">
        <v>0.341772152</v>
      </c>
      <c r="X844">
        <v>0.35522151899999999</v>
      </c>
      <c r="Y844">
        <v>7.7136075999999998E-2</v>
      </c>
      <c r="Z844">
        <v>2</v>
      </c>
      <c r="AA844">
        <v>6</v>
      </c>
      <c r="AB844">
        <v>123</v>
      </c>
      <c r="AC844">
        <v>279</v>
      </c>
      <c r="AD844">
        <v>402</v>
      </c>
      <c r="AE844">
        <v>461</v>
      </c>
      <c r="AF844">
        <v>448</v>
      </c>
      <c r="AG844">
        <v>418</v>
      </c>
      <c r="AH844">
        <v>389</v>
      </c>
      <c r="AI844">
        <v>7.9113899999999995E-4</v>
      </c>
      <c r="AJ844">
        <v>2.373418E-3</v>
      </c>
      <c r="AK844">
        <v>4.8655062999999998E-2</v>
      </c>
      <c r="AL844">
        <v>0.110363924</v>
      </c>
      <c r="AM844">
        <v>0.159018987</v>
      </c>
      <c r="AN844">
        <v>0.18235759500000001</v>
      </c>
      <c r="AO844">
        <v>0.17721518999999999</v>
      </c>
      <c r="AP844">
        <v>0.165348101</v>
      </c>
      <c r="AQ844">
        <v>0.15387658200000001</v>
      </c>
      <c r="AR844">
        <v>5847</v>
      </c>
      <c r="AS844">
        <v>242</v>
      </c>
      <c r="AT844">
        <v>170</v>
      </c>
      <c r="AU844">
        <v>111</v>
      </c>
      <c r="AV844">
        <v>332</v>
      </c>
      <c r="AW844">
        <v>62</v>
      </c>
      <c r="AX844">
        <v>139</v>
      </c>
      <c r="AY844">
        <v>102</v>
      </c>
      <c r="AZ844">
        <v>188</v>
      </c>
      <c r="BA844">
        <v>151</v>
      </c>
      <c r="BB844">
        <v>909</v>
      </c>
      <c r="BC844">
        <v>1381</v>
      </c>
      <c r="BD844">
        <v>539</v>
      </c>
      <c r="BE844">
        <v>858</v>
      </c>
      <c r="BF844">
        <v>495</v>
      </c>
      <c r="BG844">
        <v>110</v>
      </c>
      <c r="BH844">
        <v>58</v>
      </c>
      <c r="BI844">
        <v>46.7</v>
      </c>
      <c r="BJ844">
        <v>50</v>
      </c>
      <c r="BK844">
        <v>4.1388745999999997E-2</v>
      </c>
      <c r="BL844">
        <v>2.9074738999999999E-2</v>
      </c>
      <c r="BM844">
        <v>1.8984094E-2</v>
      </c>
      <c r="BN844">
        <v>5.6781255000000003E-2</v>
      </c>
      <c r="BO844">
        <v>1.0603728E-2</v>
      </c>
      <c r="BP844">
        <v>2.3772874999999999E-2</v>
      </c>
      <c r="BQ844">
        <v>1.7444844000000001E-2</v>
      </c>
      <c r="BR844">
        <v>3.2153240999999999E-2</v>
      </c>
      <c r="BS844">
        <v>2.5825210000000001E-2</v>
      </c>
      <c r="BT844">
        <v>0.15546434100000001</v>
      </c>
      <c r="BU844">
        <v>0.236189499</v>
      </c>
      <c r="BV844">
        <v>9.2184026000000002E-2</v>
      </c>
      <c r="BW844">
        <v>0.146741919</v>
      </c>
      <c r="BX844">
        <v>8.4658799000000007E-2</v>
      </c>
      <c r="BY844">
        <v>1.8813066999999999E-2</v>
      </c>
      <c r="BZ844">
        <v>9.9196170000000004E-3</v>
      </c>
      <c r="CA844">
        <v>88</v>
      </c>
      <c r="CB844">
        <v>19</v>
      </c>
      <c r="CC844">
        <v>16</v>
      </c>
      <c r="CD844">
        <v>0.10666666700000001</v>
      </c>
      <c r="CE844">
        <v>0.58666666700000003</v>
      </c>
      <c r="CF844">
        <v>0.12666666700000001</v>
      </c>
      <c r="CG844" t="s">
        <v>158</v>
      </c>
      <c r="CH844" t="s">
        <v>2099</v>
      </c>
      <c r="CI844" t="s">
        <v>2100</v>
      </c>
      <c r="CJ844" t="s">
        <v>2101</v>
      </c>
      <c r="CK844" t="s">
        <v>2102</v>
      </c>
      <c r="CL844" t="s">
        <v>2103</v>
      </c>
    </row>
    <row r="845" spans="1:90">
      <c r="A845" s="1">
        <v>43955</v>
      </c>
      <c r="B845" t="s">
        <v>1952</v>
      </c>
      <c r="C845">
        <v>1549</v>
      </c>
      <c r="D845" t="s">
        <v>1058</v>
      </c>
      <c r="E845">
        <v>1</v>
      </c>
      <c r="F845" t="s">
        <v>255</v>
      </c>
      <c r="G845" t="s">
        <v>126</v>
      </c>
      <c r="H845">
        <v>49</v>
      </c>
      <c r="I845" t="s">
        <v>228</v>
      </c>
      <c r="J845" t="s">
        <v>225</v>
      </c>
      <c r="K845">
        <v>103</v>
      </c>
      <c r="L845">
        <v>621013.59219999996</v>
      </c>
      <c r="M845">
        <v>2171</v>
      </c>
      <c r="N845">
        <v>12</v>
      </c>
      <c r="O845">
        <v>327</v>
      </c>
      <c r="P845">
        <v>380</v>
      </c>
      <c r="Q845">
        <v>605</v>
      </c>
      <c r="R845">
        <v>587</v>
      </c>
      <c r="S845">
        <v>260</v>
      </c>
      <c r="T845">
        <v>5.5274069999999998E-3</v>
      </c>
      <c r="U845">
        <v>0.15062183300000001</v>
      </c>
      <c r="V845">
        <v>0.17503454600000001</v>
      </c>
      <c r="W845">
        <v>0.278673422</v>
      </c>
      <c r="X845">
        <v>0.27038231200000001</v>
      </c>
      <c r="Y845">
        <v>0.119760479</v>
      </c>
      <c r="Z845">
        <v>28</v>
      </c>
      <c r="AA845">
        <v>75</v>
      </c>
      <c r="AB845">
        <v>231</v>
      </c>
      <c r="AC845">
        <v>268</v>
      </c>
      <c r="AD845">
        <v>296</v>
      </c>
      <c r="AE845">
        <v>297</v>
      </c>
      <c r="AF845">
        <v>304</v>
      </c>
      <c r="AG845">
        <v>241</v>
      </c>
      <c r="AH845">
        <v>431</v>
      </c>
      <c r="AI845">
        <v>1.2897281999999999E-2</v>
      </c>
      <c r="AJ845">
        <v>3.4546291999999999E-2</v>
      </c>
      <c r="AK845">
        <v>0.106402579</v>
      </c>
      <c r="AL845">
        <v>0.123445417</v>
      </c>
      <c r="AM845">
        <v>0.13634269900000001</v>
      </c>
      <c r="AN845">
        <v>0.13680331600000001</v>
      </c>
      <c r="AO845">
        <v>0.14002763700000001</v>
      </c>
      <c r="AP845">
        <v>0.111008752</v>
      </c>
      <c r="AQ845">
        <v>0.19852602499999999</v>
      </c>
      <c r="AR845">
        <v>5090</v>
      </c>
      <c r="AS845">
        <v>232</v>
      </c>
      <c r="AT845">
        <v>163</v>
      </c>
      <c r="AU845">
        <v>117</v>
      </c>
      <c r="AV845">
        <v>351</v>
      </c>
      <c r="AW845">
        <v>73</v>
      </c>
      <c r="AX845">
        <v>148</v>
      </c>
      <c r="AY845">
        <v>80</v>
      </c>
      <c r="AZ845">
        <v>195</v>
      </c>
      <c r="BA845">
        <v>172</v>
      </c>
      <c r="BB845">
        <v>797</v>
      </c>
      <c r="BC845">
        <v>1093</v>
      </c>
      <c r="BD845">
        <v>363</v>
      </c>
      <c r="BE845">
        <v>623</v>
      </c>
      <c r="BF845">
        <v>466</v>
      </c>
      <c r="BG845">
        <v>138</v>
      </c>
      <c r="BH845">
        <v>79</v>
      </c>
      <c r="BI845">
        <v>45.1</v>
      </c>
      <c r="BJ845">
        <v>47</v>
      </c>
      <c r="BK845">
        <v>4.5579568000000001E-2</v>
      </c>
      <c r="BL845">
        <v>3.2023575999999998E-2</v>
      </c>
      <c r="BM845">
        <v>2.2986248000000001E-2</v>
      </c>
      <c r="BN845">
        <v>6.8958743000000003E-2</v>
      </c>
      <c r="BO845">
        <v>1.4341847E-2</v>
      </c>
      <c r="BP845">
        <v>2.9076621E-2</v>
      </c>
      <c r="BQ845">
        <v>1.5717091999999998E-2</v>
      </c>
      <c r="BR845">
        <v>3.8310413000000001E-2</v>
      </c>
      <c r="BS845">
        <v>3.3791749000000003E-2</v>
      </c>
      <c r="BT845">
        <v>0.156581532</v>
      </c>
      <c r="BU845">
        <v>0.21473477399999999</v>
      </c>
      <c r="BV845">
        <v>7.1316305999999996E-2</v>
      </c>
      <c r="BW845">
        <v>0.122396857</v>
      </c>
      <c r="BX845">
        <v>9.1552063000000003E-2</v>
      </c>
      <c r="BY845">
        <v>2.7111983999999999E-2</v>
      </c>
      <c r="BZ845">
        <v>1.5520628999999999E-2</v>
      </c>
      <c r="CA845">
        <v>47</v>
      </c>
      <c r="CB845">
        <v>19</v>
      </c>
      <c r="CC845">
        <v>15</v>
      </c>
      <c r="CD845">
        <v>0.145631068</v>
      </c>
      <c r="CE845">
        <v>0.45631068000000002</v>
      </c>
      <c r="CF845">
        <v>0.18446601900000001</v>
      </c>
      <c r="CG845" t="s">
        <v>163</v>
      </c>
      <c r="CH845" t="s">
        <v>2099</v>
      </c>
      <c r="CI845" t="s">
        <v>2104</v>
      </c>
      <c r="CJ845" t="s">
        <v>2101</v>
      </c>
      <c r="CK845" t="s">
        <v>2105</v>
      </c>
      <c r="CL845" t="s">
        <v>2103</v>
      </c>
    </row>
    <row r="846" spans="1:90">
      <c r="A846" s="1">
        <v>43960</v>
      </c>
      <c r="B846" t="s">
        <v>1953</v>
      </c>
      <c r="C846">
        <v>1549</v>
      </c>
      <c r="D846" t="s">
        <v>909</v>
      </c>
      <c r="E846">
        <v>1</v>
      </c>
      <c r="F846" t="s">
        <v>253</v>
      </c>
      <c r="G846" t="s">
        <v>138</v>
      </c>
      <c r="H846">
        <v>54</v>
      </c>
      <c r="I846" t="s">
        <v>228</v>
      </c>
      <c r="J846" t="s">
        <v>213</v>
      </c>
      <c r="K846">
        <v>83</v>
      </c>
      <c r="L846">
        <v>798354.75899999996</v>
      </c>
      <c r="M846">
        <v>1111</v>
      </c>
      <c r="N846">
        <v>0</v>
      </c>
      <c r="O846">
        <v>80</v>
      </c>
      <c r="P846">
        <v>255</v>
      </c>
      <c r="Q846">
        <v>338</v>
      </c>
      <c r="R846">
        <v>256</v>
      </c>
      <c r="S846">
        <v>182</v>
      </c>
      <c r="T846">
        <v>0</v>
      </c>
      <c r="U846">
        <v>7.2007201000000007E-2</v>
      </c>
      <c r="V846">
        <v>0.229522952</v>
      </c>
      <c r="W846">
        <v>0.30423042300000003</v>
      </c>
      <c r="X846">
        <v>0.23042304199999999</v>
      </c>
      <c r="Y846">
        <v>0.16381638200000001</v>
      </c>
      <c r="Z846">
        <v>1</v>
      </c>
      <c r="AA846">
        <v>21</v>
      </c>
      <c r="AB846">
        <v>70</v>
      </c>
      <c r="AC846">
        <v>130</v>
      </c>
      <c r="AD846">
        <v>198</v>
      </c>
      <c r="AE846">
        <v>183</v>
      </c>
      <c r="AF846">
        <v>137</v>
      </c>
      <c r="AG846">
        <v>130</v>
      </c>
      <c r="AH846">
        <v>241</v>
      </c>
      <c r="AI846">
        <v>9.0008999999999998E-4</v>
      </c>
      <c r="AJ846">
        <v>1.8901890000000001E-2</v>
      </c>
      <c r="AK846">
        <v>6.3006301000000001E-2</v>
      </c>
      <c r="AL846">
        <v>0.117011701</v>
      </c>
      <c r="AM846">
        <v>0.178217822</v>
      </c>
      <c r="AN846">
        <v>0.164716472</v>
      </c>
      <c r="AO846">
        <v>0.123312331</v>
      </c>
      <c r="AP846">
        <v>0.117011701</v>
      </c>
      <c r="AQ846">
        <v>0.216921692</v>
      </c>
      <c r="AR846">
        <v>2675</v>
      </c>
      <c r="AS846">
        <v>173</v>
      </c>
      <c r="AT846">
        <v>101</v>
      </c>
      <c r="AU846">
        <v>62</v>
      </c>
      <c r="AV846">
        <v>177</v>
      </c>
      <c r="AW846">
        <v>29</v>
      </c>
      <c r="AX846">
        <v>63</v>
      </c>
      <c r="AY846">
        <v>46</v>
      </c>
      <c r="AZ846">
        <v>92</v>
      </c>
      <c r="BA846">
        <v>102</v>
      </c>
      <c r="BB846">
        <v>542</v>
      </c>
      <c r="BC846">
        <v>616</v>
      </c>
      <c r="BD846">
        <v>170</v>
      </c>
      <c r="BE846">
        <v>243</v>
      </c>
      <c r="BF846">
        <v>175</v>
      </c>
      <c r="BG846">
        <v>56</v>
      </c>
      <c r="BH846">
        <v>28</v>
      </c>
      <c r="BI846">
        <v>41.8</v>
      </c>
      <c r="BJ846">
        <v>44</v>
      </c>
      <c r="BK846">
        <v>6.4672896999999993E-2</v>
      </c>
      <c r="BL846">
        <v>3.7757009000000001E-2</v>
      </c>
      <c r="BM846">
        <v>2.3177570000000002E-2</v>
      </c>
      <c r="BN846">
        <v>6.6168223999999998E-2</v>
      </c>
      <c r="BO846">
        <v>1.0841121E-2</v>
      </c>
      <c r="BP846">
        <v>2.3551401999999999E-2</v>
      </c>
      <c r="BQ846">
        <v>1.7196262E-2</v>
      </c>
      <c r="BR846">
        <v>3.4392523000000001E-2</v>
      </c>
      <c r="BS846">
        <v>3.8130840999999999E-2</v>
      </c>
      <c r="BT846">
        <v>0.202616822</v>
      </c>
      <c r="BU846">
        <v>0.23028037400000001</v>
      </c>
      <c r="BV846">
        <v>6.3551402000000007E-2</v>
      </c>
      <c r="BW846">
        <v>9.0841120999999997E-2</v>
      </c>
      <c r="BX846">
        <v>6.5420561000000002E-2</v>
      </c>
      <c r="BY846">
        <v>2.0934578999999998E-2</v>
      </c>
      <c r="BZ846">
        <v>1.0467290000000001E-2</v>
      </c>
      <c r="CA846">
        <v>24</v>
      </c>
      <c r="CB846">
        <v>16</v>
      </c>
      <c r="CC846">
        <v>30</v>
      </c>
      <c r="CD846">
        <v>0.36144578300000002</v>
      </c>
      <c r="CE846">
        <v>0.289156627</v>
      </c>
      <c r="CF846">
        <v>0.19277108400000001</v>
      </c>
      <c r="CG846" t="s">
        <v>163</v>
      </c>
      <c r="CH846" t="s">
        <v>2099</v>
      </c>
      <c r="CI846" t="s">
        <v>2104</v>
      </c>
      <c r="CJ846" t="s">
        <v>2101</v>
      </c>
      <c r="CK846" t="s">
        <v>2105</v>
      </c>
      <c r="CL846" t="s">
        <v>2103</v>
      </c>
    </row>
    <row r="847" spans="1:90">
      <c r="A847" s="1">
        <v>43962</v>
      </c>
      <c r="B847" t="s">
        <v>1954</v>
      </c>
      <c r="C847">
        <v>6825</v>
      </c>
      <c r="D847" t="s">
        <v>318</v>
      </c>
      <c r="E847">
        <v>1</v>
      </c>
      <c r="F847" t="s">
        <v>253</v>
      </c>
      <c r="G847" t="s">
        <v>91</v>
      </c>
      <c r="H847">
        <v>58</v>
      </c>
      <c r="I847" t="s">
        <v>201</v>
      </c>
      <c r="J847" t="s">
        <v>179</v>
      </c>
      <c r="K847">
        <v>291</v>
      </c>
      <c r="L847">
        <v>356149.11339999997</v>
      </c>
      <c r="M847">
        <v>3692</v>
      </c>
      <c r="N847">
        <v>1</v>
      </c>
      <c r="O847">
        <v>294</v>
      </c>
      <c r="P847">
        <v>605</v>
      </c>
      <c r="Q847">
        <v>1898</v>
      </c>
      <c r="R847">
        <v>789</v>
      </c>
      <c r="S847">
        <v>105</v>
      </c>
      <c r="T847">
        <v>2.7085599999999998E-4</v>
      </c>
      <c r="U847">
        <v>7.9631636000000006E-2</v>
      </c>
      <c r="V847">
        <v>0.163867822</v>
      </c>
      <c r="W847">
        <v>0.51408450699999997</v>
      </c>
      <c r="X847">
        <v>0.21370530900000001</v>
      </c>
      <c r="Y847">
        <v>2.8439869999999999E-2</v>
      </c>
      <c r="Z847">
        <v>8</v>
      </c>
      <c r="AA847">
        <v>60</v>
      </c>
      <c r="AB847">
        <v>256</v>
      </c>
      <c r="AC847">
        <v>390</v>
      </c>
      <c r="AD847">
        <v>911</v>
      </c>
      <c r="AE847">
        <v>1024</v>
      </c>
      <c r="AF847">
        <v>536</v>
      </c>
      <c r="AG847">
        <v>323</v>
      </c>
      <c r="AH847">
        <v>184</v>
      </c>
      <c r="AI847">
        <v>2.166847E-3</v>
      </c>
      <c r="AJ847">
        <v>1.6251353999999999E-2</v>
      </c>
      <c r="AK847">
        <v>6.9339111999999994E-2</v>
      </c>
      <c r="AL847">
        <v>0.105633803</v>
      </c>
      <c r="AM847">
        <v>0.246749729</v>
      </c>
      <c r="AN847">
        <v>0.27735644599999998</v>
      </c>
      <c r="AO847">
        <v>0.14517876499999999</v>
      </c>
      <c r="AP847">
        <v>8.7486457000000004E-2</v>
      </c>
      <c r="AQ847">
        <v>4.9837486E-2</v>
      </c>
      <c r="AR847">
        <v>8812</v>
      </c>
      <c r="AS847">
        <v>418</v>
      </c>
      <c r="AT847">
        <v>253</v>
      </c>
      <c r="AU847">
        <v>193</v>
      </c>
      <c r="AV847">
        <v>533</v>
      </c>
      <c r="AW847">
        <v>132</v>
      </c>
      <c r="AX847">
        <v>237</v>
      </c>
      <c r="AY847">
        <v>225</v>
      </c>
      <c r="AZ847">
        <v>476</v>
      </c>
      <c r="BA847">
        <v>358</v>
      </c>
      <c r="BB847">
        <v>1612</v>
      </c>
      <c r="BC847">
        <v>1871</v>
      </c>
      <c r="BD847">
        <v>581</v>
      </c>
      <c r="BE847">
        <v>963</v>
      </c>
      <c r="BF847">
        <v>695</v>
      </c>
      <c r="BG847">
        <v>176</v>
      </c>
      <c r="BH847">
        <v>89</v>
      </c>
      <c r="BI847">
        <v>43</v>
      </c>
      <c r="BJ847">
        <v>44</v>
      </c>
      <c r="BK847">
        <v>4.7435314999999999E-2</v>
      </c>
      <c r="BL847">
        <v>2.8710849E-2</v>
      </c>
      <c r="BM847">
        <v>2.1901951999999999E-2</v>
      </c>
      <c r="BN847">
        <v>6.0485701000000003E-2</v>
      </c>
      <c r="BO847">
        <v>1.4979572999999999E-2</v>
      </c>
      <c r="BP847">
        <v>2.6895143E-2</v>
      </c>
      <c r="BQ847">
        <v>2.5533363999999999E-2</v>
      </c>
      <c r="BR847">
        <v>5.4017249000000003E-2</v>
      </c>
      <c r="BS847">
        <v>4.0626418999999997E-2</v>
      </c>
      <c r="BT847">
        <v>0.18293236500000001</v>
      </c>
      <c r="BU847">
        <v>0.21232410299999999</v>
      </c>
      <c r="BV847">
        <v>6.5932819000000004E-2</v>
      </c>
      <c r="BW847">
        <v>0.109282796</v>
      </c>
      <c r="BX847">
        <v>7.8869723000000003E-2</v>
      </c>
      <c r="BY847">
        <v>1.9972764E-2</v>
      </c>
      <c r="BZ847">
        <v>1.0099864E-2</v>
      </c>
      <c r="CA847">
        <v>49</v>
      </c>
      <c r="CB847">
        <v>81</v>
      </c>
      <c r="CC847">
        <v>82</v>
      </c>
      <c r="CD847">
        <v>0.28178694199999998</v>
      </c>
      <c r="CE847">
        <v>0.16838487999999999</v>
      </c>
      <c r="CF847">
        <v>0.27835051500000002</v>
      </c>
      <c r="CG847" t="s">
        <v>162</v>
      </c>
      <c r="CH847" t="s">
        <v>2113</v>
      </c>
      <c r="CI847" t="s">
        <v>2111</v>
      </c>
      <c r="CJ847" t="s">
        <v>2114</v>
      </c>
      <c r="CK847" t="s">
        <v>2105</v>
      </c>
      <c r="CL847" t="s">
        <v>2112</v>
      </c>
    </row>
    <row r="848" spans="1:90">
      <c r="A848" s="1">
        <v>43965</v>
      </c>
      <c r="B848" t="s">
        <v>1955</v>
      </c>
      <c r="C848">
        <v>9559</v>
      </c>
      <c r="D848" t="s">
        <v>934</v>
      </c>
      <c r="E848">
        <v>2</v>
      </c>
      <c r="F848" t="s">
        <v>255</v>
      </c>
      <c r="G848" t="s">
        <v>97</v>
      </c>
      <c r="H848">
        <v>62</v>
      </c>
      <c r="I848" t="s">
        <v>228</v>
      </c>
      <c r="J848" t="s">
        <v>220</v>
      </c>
      <c r="K848">
        <v>188</v>
      </c>
      <c r="L848">
        <v>551322.97869999998</v>
      </c>
      <c r="M848">
        <v>3351</v>
      </c>
      <c r="N848">
        <v>17</v>
      </c>
      <c r="O848">
        <v>469</v>
      </c>
      <c r="P848">
        <v>844</v>
      </c>
      <c r="Q848">
        <v>1055</v>
      </c>
      <c r="R848">
        <v>701</v>
      </c>
      <c r="S848">
        <v>265</v>
      </c>
      <c r="T848">
        <v>5.0731129999999998E-3</v>
      </c>
      <c r="U848">
        <v>0.13995822099999999</v>
      </c>
      <c r="V848">
        <v>0.25186511499999997</v>
      </c>
      <c r="W848">
        <v>0.31483139399999999</v>
      </c>
      <c r="X848">
        <v>0.209191286</v>
      </c>
      <c r="Y848">
        <v>7.9080870999999997E-2</v>
      </c>
      <c r="Z848">
        <v>14</v>
      </c>
      <c r="AA848">
        <v>139</v>
      </c>
      <c r="AB848">
        <v>378</v>
      </c>
      <c r="AC848">
        <v>597</v>
      </c>
      <c r="AD848">
        <v>606</v>
      </c>
      <c r="AE848">
        <v>534</v>
      </c>
      <c r="AF848">
        <v>427</v>
      </c>
      <c r="AG848">
        <v>285</v>
      </c>
      <c r="AH848">
        <v>371</v>
      </c>
      <c r="AI848">
        <v>4.1778570000000001E-3</v>
      </c>
      <c r="AJ848">
        <v>4.1480154999999998E-2</v>
      </c>
      <c r="AK848">
        <v>0.112802149</v>
      </c>
      <c r="AL848">
        <v>0.17815577399999999</v>
      </c>
      <c r="AM848">
        <v>0.18084154</v>
      </c>
      <c r="AN848">
        <v>0.159355416</v>
      </c>
      <c r="AO848">
        <v>0.127424649</v>
      </c>
      <c r="AP848">
        <v>8.5049238999999999E-2</v>
      </c>
      <c r="AQ848">
        <v>0.11071322</v>
      </c>
      <c r="AR848">
        <v>7921</v>
      </c>
      <c r="AS848">
        <v>456</v>
      </c>
      <c r="AT848">
        <v>269</v>
      </c>
      <c r="AU848">
        <v>199</v>
      </c>
      <c r="AV848">
        <v>473</v>
      </c>
      <c r="AW848">
        <v>81</v>
      </c>
      <c r="AX848">
        <v>172</v>
      </c>
      <c r="AY848">
        <v>205</v>
      </c>
      <c r="AZ848">
        <v>387</v>
      </c>
      <c r="BA848">
        <v>412</v>
      </c>
      <c r="BB848">
        <v>1555</v>
      </c>
      <c r="BC848">
        <v>1548</v>
      </c>
      <c r="BD848">
        <v>558</v>
      </c>
      <c r="BE848">
        <v>718</v>
      </c>
      <c r="BF848">
        <v>578</v>
      </c>
      <c r="BG848">
        <v>204</v>
      </c>
      <c r="BH848">
        <v>106</v>
      </c>
      <c r="BI848">
        <v>42</v>
      </c>
      <c r="BJ848">
        <v>43</v>
      </c>
      <c r="BK848">
        <v>5.7568489E-2</v>
      </c>
      <c r="BL848">
        <v>3.3960359000000002E-2</v>
      </c>
      <c r="BM848">
        <v>2.5123091E-2</v>
      </c>
      <c r="BN848">
        <v>5.9714681999999998E-2</v>
      </c>
      <c r="BO848">
        <v>1.0225982E-2</v>
      </c>
      <c r="BP848">
        <v>2.171443E-2</v>
      </c>
      <c r="BQ848">
        <v>2.5880571000000002E-2</v>
      </c>
      <c r="BR848">
        <v>4.8857467000000002E-2</v>
      </c>
      <c r="BS848">
        <v>5.2013635000000003E-2</v>
      </c>
      <c r="BT848">
        <v>0.19631359700000001</v>
      </c>
      <c r="BU848">
        <v>0.19542987000000001</v>
      </c>
      <c r="BV848">
        <v>7.0445650999999998E-2</v>
      </c>
      <c r="BW848">
        <v>9.0645120999999995E-2</v>
      </c>
      <c r="BX848">
        <v>7.2970585000000004E-2</v>
      </c>
      <c r="BY848">
        <v>2.5754323999999999E-2</v>
      </c>
      <c r="BZ848">
        <v>1.3382148999999999E-2</v>
      </c>
      <c r="CA848">
        <v>61</v>
      </c>
      <c r="CB848">
        <v>36</v>
      </c>
      <c r="CC848">
        <v>59</v>
      </c>
      <c r="CD848">
        <v>0.31382978700000003</v>
      </c>
      <c r="CE848">
        <v>0.32446808500000002</v>
      </c>
      <c r="CF848">
        <v>0.191489362</v>
      </c>
      <c r="CG848" t="s">
        <v>161</v>
      </c>
      <c r="CH848" t="s">
        <v>2106</v>
      </c>
      <c r="CI848" t="s">
        <v>2104</v>
      </c>
      <c r="CJ848" t="s">
        <v>2101</v>
      </c>
      <c r="CK848" t="s">
        <v>2105</v>
      </c>
      <c r="CL848" t="s">
        <v>2107</v>
      </c>
    </row>
    <row r="849" spans="1:90">
      <c r="A849" s="1">
        <v>43966</v>
      </c>
      <c r="B849" t="s">
        <v>1956</v>
      </c>
      <c r="C849">
        <v>7747</v>
      </c>
      <c r="D849" t="s">
        <v>325</v>
      </c>
      <c r="E849">
        <v>2</v>
      </c>
      <c r="F849" t="s">
        <v>253</v>
      </c>
      <c r="G849" t="s">
        <v>146</v>
      </c>
      <c r="H849">
        <v>31</v>
      </c>
      <c r="I849" t="s">
        <v>201</v>
      </c>
      <c r="J849" t="s">
        <v>202</v>
      </c>
      <c r="K849">
        <v>69</v>
      </c>
      <c r="L849">
        <v>876161.20290000003</v>
      </c>
      <c r="M849">
        <v>1722</v>
      </c>
      <c r="N849">
        <v>1</v>
      </c>
      <c r="O849">
        <v>77</v>
      </c>
      <c r="P849">
        <v>320</v>
      </c>
      <c r="Q849">
        <v>516</v>
      </c>
      <c r="R849">
        <v>578</v>
      </c>
      <c r="S849">
        <v>230</v>
      </c>
      <c r="T849">
        <v>5.8071999999999996E-4</v>
      </c>
      <c r="U849">
        <v>4.4715446999999998E-2</v>
      </c>
      <c r="V849">
        <v>0.18583042999999999</v>
      </c>
      <c r="W849">
        <v>0.29965156799999998</v>
      </c>
      <c r="X849">
        <v>0.33565621400000001</v>
      </c>
      <c r="Y849">
        <v>0.133565621</v>
      </c>
      <c r="Z849">
        <v>3</v>
      </c>
      <c r="AA849">
        <v>17</v>
      </c>
      <c r="AB849">
        <v>74</v>
      </c>
      <c r="AC849">
        <v>214</v>
      </c>
      <c r="AD849">
        <v>232</v>
      </c>
      <c r="AE849">
        <v>266</v>
      </c>
      <c r="AF849">
        <v>268</v>
      </c>
      <c r="AG849">
        <v>253</v>
      </c>
      <c r="AH849">
        <v>395</v>
      </c>
      <c r="AI849">
        <v>1.74216E-3</v>
      </c>
      <c r="AJ849">
        <v>9.8722419999999998E-3</v>
      </c>
      <c r="AK849">
        <v>4.2973286999999999E-2</v>
      </c>
      <c r="AL849">
        <v>0.1242741</v>
      </c>
      <c r="AM849">
        <v>0.13472706200000001</v>
      </c>
      <c r="AN849">
        <v>0.15447154499999999</v>
      </c>
      <c r="AO849">
        <v>0.155632985</v>
      </c>
      <c r="AP849">
        <v>0.14692218400000001</v>
      </c>
      <c r="AQ849">
        <v>0.229384437</v>
      </c>
      <c r="AR849">
        <v>4380</v>
      </c>
      <c r="AS849">
        <v>286</v>
      </c>
      <c r="AT849">
        <v>163</v>
      </c>
      <c r="AU849">
        <v>93</v>
      </c>
      <c r="AV849">
        <v>296</v>
      </c>
      <c r="AW849">
        <v>55</v>
      </c>
      <c r="AX849">
        <v>110</v>
      </c>
      <c r="AY849">
        <v>78</v>
      </c>
      <c r="AZ849">
        <v>181</v>
      </c>
      <c r="BA849">
        <v>174</v>
      </c>
      <c r="BB849">
        <v>768</v>
      </c>
      <c r="BC849">
        <v>950</v>
      </c>
      <c r="BD849">
        <v>280</v>
      </c>
      <c r="BE849">
        <v>523</v>
      </c>
      <c r="BF849">
        <v>301</v>
      </c>
      <c r="BG849">
        <v>72</v>
      </c>
      <c r="BH849">
        <v>50</v>
      </c>
      <c r="BI849">
        <v>42.3</v>
      </c>
      <c r="BJ849">
        <v>44</v>
      </c>
      <c r="BK849">
        <v>6.5296804E-2</v>
      </c>
      <c r="BL849">
        <v>3.7214612000000001E-2</v>
      </c>
      <c r="BM849">
        <v>2.1232877000000001E-2</v>
      </c>
      <c r="BN849">
        <v>6.7579908999999994E-2</v>
      </c>
      <c r="BO849">
        <v>1.2557077999999999E-2</v>
      </c>
      <c r="BP849">
        <v>2.5114154999999999E-2</v>
      </c>
      <c r="BQ849">
        <v>1.7808219E-2</v>
      </c>
      <c r="BR849">
        <v>4.1324200999999998E-2</v>
      </c>
      <c r="BS849">
        <v>3.9726026999999997E-2</v>
      </c>
      <c r="BT849">
        <v>0.175342466</v>
      </c>
      <c r="BU849">
        <v>0.21689497699999999</v>
      </c>
      <c r="BV849">
        <v>6.3926941000000001E-2</v>
      </c>
      <c r="BW849">
        <v>0.119406393</v>
      </c>
      <c r="BX849">
        <v>6.8721460999999998E-2</v>
      </c>
      <c r="BY849">
        <v>1.6438356000000001E-2</v>
      </c>
      <c r="BZ849">
        <v>1.1415524999999999E-2</v>
      </c>
      <c r="CA849">
        <v>25</v>
      </c>
      <c r="CB849">
        <v>9</v>
      </c>
      <c r="CC849">
        <v>2</v>
      </c>
      <c r="CD849">
        <v>2.8985507000000001E-2</v>
      </c>
      <c r="CE849">
        <v>0.362318841</v>
      </c>
      <c r="CF849">
        <v>0.130434783</v>
      </c>
      <c r="CG849" t="s">
        <v>160</v>
      </c>
      <c r="CH849" t="s">
        <v>2106</v>
      </c>
      <c r="CI849" t="s">
        <v>2100</v>
      </c>
      <c r="CJ849" t="s">
        <v>2101</v>
      </c>
      <c r="CK849" t="s">
        <v>2102</v>
      </c>
      <c r="CL849" t="s">
        <v>2107</v>
      </c>
    </row>
    <row r="850" spans="1:90">
      <c r="A850" s="1">
        <v>43955</v>
      </c>
      <c r="B850" t="s">
        <v>1957</v>
      </c>
      <c r="C850">
        <v>2346</v>
      </c>
      <c r="D850" t="s">
        <v>390</v>
      </c>
      <c r="E850">
        <v>1</v>
      </c>
      <c r="F850" t="s">
        <v>253</v>
      </c>
      <c r="G850" t="s">
        <v>91</v>
      </c>
      <c r="H850">
        <v>32</v>
      </c>
      <c r="I850" t="s">
        <v>201</v>
      </c>
      <c r="J850" t="s">
        <v>179</v>
      </c>
      <c r="K850">
        <v>291</v>
      </c>
      <c r="L850">
        <v>356149.11339999997</v>
      </c>
      <c r="M850">
        <v>3692</v>
      </c>
      <c r="N850">
        <v>1</v>
      </c>
      <c r="O850">
        <v>294</v>
      </c>
      <c r="P850">
        <v>605</v>
      </c>
      <c r="Q850">
        <v>1898</v>
      </c>
      <c r="R850">
        <v>789</v>
      </c>
      <c r="S850">
        <v>105</v>
      </c>
      <c r="T850">
        <v>2.7085599999999998E-4</v>
      </c>
      <c r="U850">
        <v>7.9631636000000006E-2</v>
      </c>
      <c r="V850">
        <v>0.163867822</v>
      </c>
      <c r="W850">
        <v>0.51408450699999997</v>
      </c>
      <c r="X850">
        <v>0.21370530900000001</v>
      </c>
      <c r="Y850">
        <v>2.8439869999999999E-2</v>
      </c>
      <c r="Z850">
        <v>8</v>
      </c>
      <c r="AA850">
        <v>60</v>
      </c>
      <c r="AB850">
        <v>256</v>
      </c>
      <c r="AC850">
        <v>390</v>
      </c>
      <c r="AD850">
        <v>911</v>
      </c>
      <c r="AE850">
        <v>1024</v>
      </c>
      <c r="AF850">
        <v>536</v>
      </c>
      <c r="AG850">
        <v>323</v>
      </c>
      <c r="AH850">
        <v>184</v>
      </c>
      <c r="AI850">
        <v>2.166847E-3</v>
      </c>
      <c r="AJ850">
        <v>1.6251353999999999E-2</v>
      </c>
      <c r="AK850">
        <v>6.9339111999999994E-2</v>
      </c>
      <c r="AL850">
        <v>0.105633803</v>
      </c>
      <c r="AM850">
        <v>0.246749729</v>
      </c>
      <c r="AN850">
        <v>0.27735644599999998</v>
      </c>
      <c r="AO850">
        <v>0.14517876499999999</v>
      </c>
      <c r="AP850">
        <v>8.7486457000000004E-2</v>
      </c>
      <c r="AQ850">
        <v>4.9837486E-2</v>
      </c>
      <c r="AR850">
        <v>8812</v>
      </c>
      <c r="AS850">
        <v>418</v>
      </c>
      <c r="AT850">
        <v>253</v>
      </c>
      <c r="AU850">
        <v>193</v>
      </c>
      <c r="AV850">
        <v>533</v>
      </c>
      <c r="AW850">
        <v>132</v>
      </c>
      <c r="AX850">
        <v>237</v>
      </c>
      <c r="AY850">
        <v>225</v>
      </c>
      <c r="AZ850">
        <v>476</v>
      </c>
      <c r="BA850">
        <v>358</v>
      </c>
      <c r="BB850">
        <v>1612</v>
      </c>
      <c r="BC850">
        <v>1871</v>
      </c>
      <c r="BD850">
        <v>581</v>
      </c>
      <c r="BE850">
        <v>963</v>
      </c>
      <c r="BF850">
        <v>695</v>
      </c>
      <c r="BG850">
        <v>176</v>
      </c>
      <c r="BH850">
        <v>89</v>
      </c>
      <c r="BI850">
        <v>43</v>
      </c>
      <c r="BJ850">
        <v>44</v>
      </c>
      <c r="BK850">
        <v>4.7435314999999999E-2</v>
      </c>
      <c r="BL850">
        <v>2.8710849E-2</v>
      </c>
      <c r="BM850">
        <v>2.1901951999999999E-2</v>
      </c>
      <c r="BN850">
        <v>6.0485701000000003E-2</v>
      </c>
      <c r="BO850">
        <v>1.4979572999999999E-2</v>
      </c>
      <c r="BP850">
        <v>2.6895143E-2</v>
      </c>
      <c r="BQ850">
        <v>2.5533363999999999E-2</v>
      </c>
      <c r="BR850">
        <v>5.4017249000000003E-2</v>
      </c>
      <c r="BS850">
        <v>4.0626418999999997E-2</v>
      </c>
      <c r="BT850">
        <v>0.18293236500000001</v>
      </c>
      <c r="BU850">
        <v>0.21232410299999999</v>
      </c>
      <c r="BV850">
        <v>6.5932819000000004E-2</v>
      </c>
      <c r="BW850">
        <v>0.109282796</v>
      </c>
      <c r="BX850">
        <v>7.8869723000000003E-2</v>
      </c>
      <c r="BY850">
        <v>1.9972764E-2</v>
      </c>
      <c r="BZ850">
        <v>1.0099864E-2</v>
      </c>
      <c r="CA850">
        <v>49</v>
      </c>
      <c r="CB850">
        <v>81</v>
      </c>
      <c r="CC850">
        <v>82</v>
      </c>
      <c r="CD850">
        <v>0.28178694199999998</v>
      </c>
      <c r="CE850">
        <v>0.16838487999999999</v>
      </c>
      <c r="CF850">
        <v>0.27835051500000002</v>
      </c>
      <c r="CG850" t="s">
        <v>159</v>
      </c>
      <c r="CH850" t="s">
        <v>2110</v>
      </c>
      <c r="CI850" t="s">
        <v>2111</v>
      </c>
      <c r="CJ850" t="s">
        <v>167</v>
      </c>
      <c r="CK850" t="s">
        <v>2102</v>
      </c>
      <c r="CL850" t="s">
        <v>2112</v>
      </c>
    </row>
    <row r="851" spans="1:90">
      <c r="A851" s="1">
        <v>43980</v>
      </c>
      <c r="B851" t="s">
        <v>1958</v>
      </c>
      <c r="C851">
        <v>6825</v>
      </c>
      <c r="D851" t="s">
        <v>1085</v>
      </c>
      <c r="E851">
        <v>1</v>
      </c>
      <c r="F851" t="s">
        <v>253</v>
      </c>
      <c r="G851" t="s">
        <v>126</v>
      </c>
      <c r="H851">
        <v>25</v>
      </c>
      <c r="I851" t="s">
        <v>228</v>
      </c>
      <c r="J851" t="s">
        <v>225</v>
      </c>
      <c r="K851">
        <v>103</v>
      </c>
      <c r="L851">
        <v>621013.59219999996</v>
      </c>
      <c r="M851">
        <v>2171</v>
      </c>
      <c r="N851">
        <v>12</v>
      </c>
      <c r="O851">
        <v>327</v>
      </c>
      <c r="P851">
        <v>380</v>
      </c>
      <c r="Q851">
        <v>605</v>
      </c>
      <c r="R851">
        <v>587</v>
      </c>
      <c r="S851">
        <v>260</v>
      </c>
      <c r="T851">
        <v>5.5274069999999998E-3</v>
      </c>
      <c r="U851">
        <v>0.15062183300000001</v>
      </c>
      <c r="V851">
        <v>0.17503454600000001</v>
      </c>
      <c r="W851">
        <v>0.278673422</v>
      </c>
      <c r="X851">
        <v>0.27038231200000001</v>
      </c>
      <c r="Y851">
        <v>0.119760479</v>
      </c>
      <c r="Z851">
        <v>28</v>
      </c>
      <c r="AA851">
        <v>75</v>
      </c>
      <c r="AB851">
        <v>231</v>
      </c>
      <c r="AC851">
        <v>268</v>
      </c>
      <c r="AD851">
        <v>296</v>
      </c>
      <c r="AE851">
        <v>297</v>
      </c>
      <c r="AF851">
        <v>304</v>
      </c>
      <c r="AG851">
        <v>241</v>
      </c>
      <c r="AH851">
        <v>431</v>
      </c>
      <c r="AI851">
        <v>1.2897281999999999E-2</v>
      </c>
      <c r="AJ851">
        <v>3.4546291999999999E-2</v>
      </c>
      <c r="AK851">
        <v>0.106402579</v>
      </c>
      <c r="AL851">
        <v>0.123445417</v>
      </c>
      <c r="AM851">
        <v>0.13634269900000001</v>
      </c>
      <c r="AN851">
        <v>0.13680331600000001</v>
      </c>
      <c r="AO851">
        <v>0.14002763700000001</v>
      </c>
      <c r="AP851">
        <v>0.111008752</v>
      </c>
      <c r="AQ851">
        <v>0.19852602499999999</v>
      </c>
      <c r="AR851">
        <v>5090</v>
      </c>
      <c r="AS851">
        <v>232</v>
      </c>
      <c r="AT851">
        <v>163</v>
      </c>
      <c r="AU851">
        <v>117</v>
      </c>
      <c r="AV851">
        <v>351</v>
      </c>
      <c r="AW851">
        <v>73</v>
      </c>
      <c r="AX851">
        <v>148</v>
      </c>
      <c r="AY851">
        <v>80</v>
      </c>
      <c r="AZ851">
        <v>195</v>
      </c>
      <c r="BA851">
        <v>172</v>
      </c>
      <c r="BB851">
        <v>797</v>
      </c>
      <c r="BC851">
        <v>1093</v>
      </c>
      <c r="BD851">
        <v>363</v>
      </c>
      <c r="BE851">
        <v>623</v>
      </c>
      <c r="BF851">
        <v>466</v>
      </c>
      <c r="BG851">
        <v>138</v>
      </c>
      <c r="BH851">
        <v>79</v>
      </c>
      <c r="BI851">
        <v>45.1</v>
      </c>
      <c r="BJ851">
        <v>47</v>
      </c>
      <c r="BK851">
        <v>4.5579568000000001E-2</v>
      </c>
      <c r="BL851">
        <v>3.2023575999999998E-2</v>
      </c>
      <c r="BM851">
        <v>2.2986248000000001E-2</v>
      </c>
      <c r="BN851">
        <v>6.8958743000000003E-2</v>
      </c>
      <c r="BO851">
        <v>1.4341847E-2</v>
      </c>
      <c r="BP851">
        <v>2.9076621E-2</v>
      </c>
      <c r="BQ851">
        <v>1.5717091999999998E-2</v>
      </c>
      <c r="BR851">
        <v>3.8310413000000001E-2</v>
      </c>
      <c r="BS851">
        <v>3.3791749000000003E-2</v>
      </c>
      <c r="BT851">
        <v>0.156581532</v>
      </c>
      <c r="BU851">
        <v>0.21473477399999999</v>
      </c>
      <c r="BV851">
        <v>7.1316305999999996E-2</v>
      </c>
      <c r="BW851">
        <v>0.122396857</v>
      </c>
      <c r="BX851">
        <v>9.1552063000000003E-2</v>
      </c>
      <c r="BY851">
        <v>2.7111983999999999E-2</v>
      </c>
      <c r="BZ851">
        <v>1.5520628999999999E-2</v>
      </c>
      <c r="CA851">
        <v>47</v>
      </c>
      <c r="CB851">
        <v>19</v>
      </c>
      <c r="CC851">
        <v>15</v>
      </c>
      <c r="CD851">
        <v>0.145631068</v>
      </c>
      <c r="CE851">
        <v>0.45631068000000002</v>
      </c>
      <c r="CF851">
        <v>0.18446601900000001</v>
      </c>
      <c r="CG851" t="s">
        <v>162</v>
      </c>
      <c r="CH851" t="s">
        <v>2113</v>
      </c>
      <c r="CI851" t="s">
        <v>2111</v>
      </c>
      <c r="CJ851" t="s">
        <v>2114</v>
      </c>
      <c r="CK851" t="s">
        <v>2105</v>
      </c>
      <c r="CL851" t="s">
        <v>2112</v>
      </c>
    </row>
    <row r="852" spans="1:90">
      <c r="A852" s="1">
        <v>43952</v>
      </c>
      <c r="B852" t="s">
        <v>1959</v>
      </c>
      <c r="C852">
        <v>2346</v>
      </c>
      <c r="D852" t="s">
        <v>385</v>
      </c>
      <c r="E852">
        <v>1</v>
      </c>
      <c r="F852" t="s">
        <v>253</v>
      </c>
      <c r="G852" t="s">
        <v>69</v>
      </c>
      <c r="H852">
        <v>19</v>
      </c>
      <c r="I852" t="s">
        <v>201</v>
      </c>
      <c r="J852" t="s">
        <v>210</v>
      </c>
      <c r="K852">
        <v>85</v>
      </c>
      <c r="L852">
        <v>384738.63530000002</v>
      </c>
      <c r="M852">
        <v>2321</v>
      </c>
      <c r="N852">
        <v>12</v>
      </c>
      <c r="O852">
        <v>139</v>
      </c>
      <c r="P852">
        <v>227</v>
      </c>
      <c r="Q852">
        <v>964</v>
      </c>
      <c r="R852">
        <v>825</v>
      </c>
      <c r="S852">
        <v>154</v>
      </c>
      <c r="T852">
        <v>5.1701849999999999E-3</v>
      </c>
      <c r="U852">
        <v>5.9887979000000001E-2</v>
      </c>
      <c r="V852">
        <v>9.7802670999999994E-2</v>
      </c>
      <c r="W852">
        <v>0.41533821599999998</v>
      </c>
      <c r="X852">
        <v>0.355450237</v>
      </c>
      <c r="Y852">
        <v>6.6350711000000007E-2</v>
      </c>
      <c r="Z852">
        <v>48</v>
      </c>
      <c r="AA852">
        <v>20</v>
      </c>
      <c r="AB852">
        <v>80</v>
      </c>
      <c r="AC852">
        <v>165</v>
      </c>
      <c r="AD852">
        <v>418</v>
      </c>
      <c r="AE852">
        <v>476</v>
      </c>
      <c r="AF852">
        <v>447</v>
      </c>
      <c r="AG852">
        <v>336</v>
      </c>
      <c r="AH852">
        <v>331</v>
      </c>
      <c r="AI852">
        <v>2.0680740999999999E-2</v>
      </c>
      <c r="AJ852">
        <v>8.6169750000000007E-3</v>
      </c>
      <c r="AK852">
        <v>3.4467902000000002E-2</v>
      </c>
      <c r="AL852">
        <v>7.1090047000000003E-2</v>
      </c>
      <c r="AM852">
        <v>0.18009478700000001</v>
      </c>
      <c r="AN852">
        <v>0.20508401600000001</v>
      </c>
      <c r="AO852">
        <v>0.19258940099999999</v>
      </c>
      <c r="AP852">
        <v>0.14476518699999999</v>
      </c>
      <c r="AQ852">
        <v>0.14261094399999999</v>
      </c>
      <c r="AR852">
        <v>5486</v>
      </c>
      <c r="AS852">
        <v>200</v>
      </c>
      <c r="AT852">
        <v>146</v>
      </c>
      <c r="AU852">
        <v>134</v>
      </c>
      <c r="AV852">
        <v>311</v>
      </c>
      <c r="AW852">
        <v>68</v>
      </c>
      <c r="AX852">
        <v>152</v>
      </c>
      <c r="AY852">
        <v>122</v>
      </c>
      <c r="AZ852">
        <v>242</v>
      </c>
      <c r="BA852">
        <v>232</v>
      </c>
      <c r="BB852">
        <v>807</v>
      </c>
      <c r="BC852">
        <v>1325</v>
      </c>
      <c r="BD852">
        <v>548</v>
      </c>
      <c r="BE852">
        <v>694</v>
      </c>
      <c r="BF852">
        <v>408</v>
      </c>
      <c r="BG852">
        <v>74</v>
      </c>
      <c r="BH852">
        <v>23</v>
      </c>
      <c r="BI852">
        <v>44.8</v>
      </c>
      <c r="BJ852">
        <v>48</v>
      </c>
      <c r="BK852">
        <v>3.6456435000000002E-2</v>
      </c>
      <c r="BL852">
        <v>2.6613197000000002E-2</v>
      </c>
      <c r="BM852">
        <v>2.4425810999999999E-2</v>
      </c>
      <c r="BN852">
        <v>5.6689756000000001E-2</v>
      </c>
      <c r="BO852">
        <v>1.2395188E-2</v>
      </c>
      <c r="BP852">
        <v>2.7706890000000001E-2</v>
      </c>
      <c r="BQ852">
        <v>2.2238424999999999E-2</v>
      </c>
      <c r="BR852">
        <v>4.4112286000000001E-2</v>
      </c>
      <c r="BS852">
        <v>4.2289463999999999E-2</v>
      </c>
      <c r="BT852">
        <v>0.147101713</v>
      </c>
      <c r="BU852">
        <v>0.241523879</v>
      </c>
      <c r="BV852">
        <v>9.9890630999999994E-2</v>
      </c>
      <c r="BW852">
        <v>0.12650382800000001</v>
      </c>
      <c r="BX852">
        <v>7.4371126999999995E-2</v>
      </c>
      <c r="BY852">
        <v>1.3488880999999999E-2</v>
      </c>
      <c r="BZ852">
        <v>4.1924900000000001E-3</v>
      </c>
      <c r="CA852">
        <v>40</v>
      </c>
      <c r="CB852">
        <v>23</v>
      </c>
      <c r="CC852">
        <v>7</v>
      </c>
      <c r="CD852">
        <v>8.2352940999999999E-2</v>
      </c>
      <c r="CE852">
        <v>0.47058823500000002</v>
      </c>
      <c r="CF852">
        <v>0.27058823500000001</v>
      </c>
      <c r="CG852" t="s">
        <v>159</v>
      </c>
      <c r="CH852" t="s">
        <v>2110</v>
      </c>
      <c r="CI852" t="s">
        <v>2111</v>
      </c>
      <c r="CJ852" t="s">
        <v>167</v>
      </c>
      <c r="CK852" t="s">
        <v>2102</v>
      </c>
      <c r="CL852" t="s">
        <v>2112</v>
      </c>
    </row>
    <row r="853" spans="1:90">
      <c r="A853" s="1">
        <v>43968</v>
      </c>
      <c r="B853" t="s">
        <v>1960</v>
      </c>
      <c r="C853">
        <v>2342</v>
      </c>
      <c r="D853" t="s">
        <v>617</v>
      </c>
      <c r="E853">
        <v>1</v>
      </c>
      <c r="F853" t="s">
        <v>253</v>
      </c>
      <c r="G853" t="s">
        <v>70</v>
      </c>
      <c r="H853">
        <v>27</v>
      </c>
      <c r="I853" t="s">
        <v>201</v>
      </c>
      <c r="J853" t="s">
        <v>206</v>
      </c>
      <c r="K853">
        <v>263</v>
      </c>
      <c r="L853">
        <v>322148.98859999998</v>
      </c>
      <c r="M853">
        <v>2595</v>
      </c>
      <c r="N853">
        <v>1</v>
      </c>
      <c r="O853">
        <v>71</v>
      </c>
      <c r="P853">
        <v>373</v>
      </c>
      <c r="Q853">
        <v>992</v>
      </c>
      <c r="R853">
        <v>993</v>
      </c>
      <c r="S853">
        <v>165</v>
      </c>
      <c r="T853">
        <v>3.85356E-4</v>
      </c>
      <c r="U853">
        <v>2.7360308E-2</v>
      </c>
      <c r="V853">
        <v>0.143737958</v>
      </c>
      <c r="W853">
        <v>0.38227360300000002</v>
      </c>
      <c r="X853">
        <v>0.38265895999999999</v>
      </c>
      <c r="Y853">
        <v>6.3583815000000002E-2</v>
      </c>
      <c r="Z853">
        <v>1</v>
      </c>
      <c r="AA853">
        <v>21</v>
      </c>
      <c r="AB853">
        <v>82</v>
      </c>
      <c r="AC853">
        <v>262</v>
      </c>
      <c r="AD853">
        <v>486</v>
      </c>
      <c r="AE853">
        <v>480</v>
      </c>
      <c r="AF853">
        <v>455</v>
      </c>
      <c r="AG853">
        <v>418</v>
      </c>
      <c r="AH853">
        <v>390</v>
      </c>
      <c r="AI853">
        <v>3.85356E-4</v>
      </c>
      <c r="AJ853">
        <v>8.0924859999999994E-3</v>
      </c>
      <c r="AK853">
        <v>3.1599229E-2</v>
      </c>
      <c r="AL853">
        <v>0.100963391</v>
      </c>
      <c r="AM853">
        <v>0.18728323699999999</v>
      </c>
      <c r="AN853">
        <v>0.184971098</v>
      </c>
      <c r="AO853">
        <v>0.17533718700000001</v>
      </c>
      <c r="AP853">
        <v>0.161078998</v>
      </c>
      <c r="AQ853">
        <v>0.150289017</v>
      </c>
      <c r="AR853">
        <v>6952</v>
      </c>
      <c r="AS853">
        <v>320</v>
      </c>
      <c r="AT853">
        <v>227</v>
      </c>
      <c r="AU853">
        <v>164</v>
      </c>
      <c r="AV853">
        <v>487</v>
      </c>
      <c r="AW853">
        <v>111</v>
      </c>
      <c r="AX853">
        <v>205</v>
      </c>
      <c r="AY853">
        <v>216</v>
      </c>
      <c r="AZ853">
        <v>402</v>
      </c>
      <c r="BA853">
        <v>264</v>
      </c>
      <c r="BB853">
        <v>1316</v>
      </c>
      <c r="BC853">
        <v>1665</v>
      </c>
      <c r="BD853">
        <v>460</v>
      </c>
      <c r="BE853">
        <v>647</v>
      </c>
      <c r="BF853">
        <v>320</v>
      </c>
      <c r="BG853">
        <v>91</v>
      </c>
      <c r="BH853">
        <v>57</v>
      </c>
      <c r="BI853">
        <v>40.5</v>
      </c>
      <c r="BJ853">
        <v>43</v>
      </c>
      <c r="BK853">
        <v>4.6029919000000002E-2</v>
      </c>
      <c r="BL853">
        <v>3.2652474000000001E-2</v>
      </c>
      <c r="BM853">
        <v>2.3590334000000001E-2</v>
      </c>
      <c r="BN853">
        <v>7.0051784000000006E-2</v>
      </c>
      <c r="BO853">
        <v>1.5966628E-2</v>
      </c>
      <c r="BP853">
        <v>2.9487916999999999E-2</v>
      </c>
      <c r="BQ853">
        <v>3.1070196000000001E-2</v>
      </c>
      <c r="BR853">
        <v>5.7825085999999998E-2</v>
      </c>
      <c r="BS853">
        <v>3.7974684000000002E-2</v>
      </c>
      <c r="BT853">
        <v>0.189298044</v>
      </c>
      <c r="BU853">
        <v>0.23949942499999999</v>
      </c>
      <c r="BV853">
        <v>6.6168009E-2</v>
      </c>
      <c r="BW853">
        <v>9.3066742999999993E-2</v>
      </c>
      <c r="BX853">
        <v>4.6029919000000002E-2</v>
      </c>
      <c r="BY853">
        <v>1.3089758E-2</v>
      </c>
      <c r="BZ853">
        <v>8.1990789999999997E-3</v>
      </c>
      <c r="CA853">
        <v>68</v>
      </c>
      <c r="CB853">
        <v>96</v>
      </c>
      <c r="CC853">
        <v>41</v>
      </c>
      <c r="CD853">
        <v>0.155893536</v>
      </c>
      <c r="CE853">
        <v>0.25855513299999999</v>
      </c>
      <c r="CF853">
        <v>0.365019011</v>
      </c>
      <c r="CG853" t="s">
        <v>158</v>
      </c>
      <c r="CH853" t="s">
        <v>2099</v>
      </c>
      <c r="CI853" t="s">
        <v>2100</v>
      </c>
      <c r="CJ853" t="s">
        <v>2101</v>
      </c>
      <c r="CK853" t="s">
        <v>2102</v>
      </c>
      <c r="CL853" t="s">
        <v>2103</v>
      </c>
    </row>
    <row r="854" spans="1:90">
      <c r="A854" s="1">
        <v>43974</v>
      </c>
      <c r="B854" t="s">
        <v>1961</v>
      </c>
      <c r="C854">
        <v>1765</v>
      </c>
      <c r="D854" t="s">
        <v>822</v>
      </c>
      <c r="E854">
        <v>1</v>
      </c>
      <c r="F854" t="s">
        <v>255</v>
      </c>
      <c r="G854" t="s">
        <v>114</v>
      </c>
      <c r="H854">
        <v>20</v>
      </c>
      <c r="I854" t="s">
        <v>228</v>
      </c>
      <c r="J854" t="s">
        <v>221</v>
      </c>
      <c r="K854">
        <v>183</v>
      </c>
      <c r="L854">
        <v>521078.28419999999</v>
      </c>
      <c r="M854">
        <v>3564</v>
      </c>
      <c r="N854">
        <v>1</v>
      </c>
      <c r="O854">
        <v>124</v>
      </c>
      <c r="P854">
        <v>783</v>
      </c>
      <c r="Q854">
        <v>1920</v>
      </c>
      <c r="R854">
        <v>598</v>
      </c>
      <c r="S854">
        <v>138</v>
      </c>
      <c r="T854">
        <v>2.8058400000000001E-4</v>
      </c>
      <c r="U854">
        <v>3.4792367999999997E-2</v>
      </c>
      <c r="V854">
        <v>0.21969696999999999</v>
      </c>
      <c r="W854">
        <v>0.53872053900000005</v>
      </c>
      <c r="X854">
        <v>0.16778900099999999</v>
      </c>
      <c r="Y854">
        <v>3.8720538999999998E-2</v>
      </c>
      <c r="Z854">
        <v>3</v>
      </c>
      <c r="AA854">
        <v>23</v>
      </c>
      <c r="AB854">
        <v>144</v>
      </c>
      <c r="AC854">
        <v>433</v>
      </c>
      <c r="AD854">
        <v>924</v>
      </c>
      <c r="AE854">
        <v>1067</v>
      </c>
      <c r="AF854">
        <v>518</v>
      </c>
      <c r="AG854">
        <v>304</v>
      </c>
      <c r="AH854">
        <v>148</v>
      </c>
      <c r="AI854">
        <v>8.4175099999999996E-4</v>
      </c>
      <c r="AJ854">
        <v>6.4534229999999998E-3</v>
      </c>
      <c r="AK854">
        <v>4.0404040000000002E-2</v>
      </c>
      <c r="AL854">
        <v>0.12149270500000001</v>
      </c>
      <c r="AM854">
        <v>0.25925925900000002</v>
      </c>
      <c r="AN854">
        <v>0.29938271599999999</v>
      </c>
      <c r="AO854">
        <v>0.145342312</v>
      </c>
      <c r="AP854">
        <v>8.5297418999999999E-2</v>
      </c>
      <c r="AQ854">
        <v>4.1526374999999997E-2</v>
      </c>
      <c r="AR854">
        <v>9009</v>
      </c>
      <c r="AS854">
        <v>457</v>
      </c>
      <c r="AT854">
        <v>313</v>
      </c>
      <c r="AU854">
        <v>195</v>
      </c>
      <c r="AV854">
        <v>556</v>
      </c>
      <c r="AW854">
        <v>107</v>
      </c>
      <c r="AX854">
        <v>225</v>
      </c>
      <c r="AY854">
        <v>179</v>
      </c>
      <c r="AZ854">
        <v>413</v>
      </c>
      <c r="BA854">
        <v>353</v>
      </c>
      <c r="BB854">
        <v>1698</v>
      </c>
      <c r="BC854">
        <v>1949</v>
      </c>
      <c r="BD854">
        <v>689</v>
      </c>
      <c r="BE854">
        <v>996</v>
      </c>
      <c r="BF854">
        <v>631</v>
      </c>
      <c r="BG854">
        <v>174</v>
      </c>
      <c r="BH854">
        <v>74</v>
      </c>
      <c r="BI854">
        <v>43</v>
      </c>
      <c r="BJ854">
        <v>45</v>
      </c>
      <c r="BK854">
        <v>5.0727051000000002E-2</v>
      </c>
      <c r="BL854">
        <v>3.4743034999999999E-2</v>
      </c>
      <c r="BM854">
        <v>2.1645022E-2</v>
      </c>
      <c r="BN854">
        <v>6.1716062000000002E-2</v>
      </c>
      <c r="BO854">
        <v>1.1877011999999999E-2</v>
      </c>
      <c r="BP854">
        <v>2.4975025000000001E-2</v>
      </c>
      <c r="BQ854">
        <v>1.9869020000000001E-2</v>
      </c>
      <c r="BR854">
        <v>4.5843045999999998E-2</v>
      </c>
      <c r="BS854">
        <v>3.9183039000000003E-2</v>
      </c>
      <c r="BT854">
        <v>0.18847818799999999</v>
      </c>
      <c r="BU854">
        <v>0.216339216</v>
      </c>
      <c r="BV854">
        <v>7.6479076000000007E-2</v>
      </c>
      <c r="BW854">
        <v>0.110556111</v>
      </c>
      <c r="BX854">
        <v>7.0041069999999997E-2</v>
      </c>
      <c r="BY854">
        <v>1.9314019000000002E-2</v>
      </c>
      <c r="BZ854">
        <v>8.2140080000000001E-3</v>
      </c>
      <c r="CA854">
        <v>38</v>
      </c>
      <c r="CB854">
        <v>97</v>
      </c>
      <c r="CC854">
        <v>14</v>
      </c>
      <c r="CD854">
        <v>7.6502732000000004E-2</v>
      </c>
      <c r="CE854">
        <v>0.207650273</v>
      </c>
      <c r="CF854">
        <v>0.53005464499999999</v>
      </c>
      <c r="CG854" t="s">
        <v>157</v>
      </c>
      <c r="CH854" t="s">
        <v>2108</v>
      </c>
      <c r="CI854" t="s">
        <v>2100</v>
      </c>
      <c r="CJ854" t="s">
        <v>2101</v>
      </c>
      <c r="CK854" t="s">
        <v>2102</v>
      </c>
      <c r="CL854" t="s">
        <v>2109</v>
      </c>
    </row>
    <row r="855" spans="1:90">
      <c r="A855" s="1">
        <v>43965</v>
      </c>
      <c r="B855" t="s">
        <v>1962</v>
      </c>
      <c r="C855">
        <v>2342</v>
      </c>
      <c r="D855" t="s">
        <v>826</v>
      </c>
      <c r="E855">
        <v>1</v>
      </c>
      <c r="F855" t="s">
        <v>255</v>
      </c>
      <c r="G855" t="s">
        <v>143</v>
      </c>
      <c r="H855">
        <v>47</v>
      </c>
      <c r="I855" t="s">
        <v>228</v>
      </c>
      <c r="J855" t="s">
        <v>214</v>
      </c>
      <c r="K855">
        <v>136</v>
      </c>
      <c r="L855">
        <v>505787.5</v>
      </c>
      <c r="M855">
        <v>3100</v>
      </c>
      <c r="N855">
        <v>2</v>
      </c>
      <c r="O855">
        <v>213</v>
      </c>
      <c r="P855">
        <v>705</v>
      </c>
      <c r="Q855">
        <v>1287</v>
      </c>
      <c r="R855">
        <v>670</v>
      </c>
      <c r="S855">
        <v>223</v>
      </c>
      <c r="T855">
        <v>6.45161E-4</v>
      </c>
      <c r="U855">
        <v>6.8709676999999997E-2</v>
      </c>
      <c r="V855">
        <v>0.22741935499999999</v>
      </c>
      <c r="W855">
        <v>0.41516129000000002</v>
      </c>
      <c r="X855">
        <v>0.216129032</v>
      </c>
      <c r="Y855">
        <v>7.1935483999999994E-2</v>
      </c>
      <c r="Z855">
        <v>6</v>
      </c>
      <c r="AA855">
        <v>36</v>
      </c>
      <c r="AB855">
        <v>212</v>
      </c>
      <c r="AC855">
        <v>569</v>
      </c>
      <c r="AD855">
        <v>672</v>
      </c>
      <c r="AE855">
        <v>620</v>
      </c>
      <c r="AF855">
        <v>407</v>
      </c>
      <c r="AG855">
        <v>305</v>
      </c>
      <c r="AH855">
        <v>273</v>
      </c>
      <c r="AI855">
        <v>1.9354839999999999E-3</v>
      </c>
      <c r="AJ855">
        <v>1.1612903000000001E-2</v>
      </c>
      <c r="AK855">
        <v>6.8387096999999994E-2</v>
      </c>
      <c r="AL855">
        <v>0.18354838700000001</v>
      </c>
      <c r="AM855">
        <v>0.216774194</v>
      </c>
      <c r="AN855">
        <v>0.2</v>
      </c>
      <c r="AO855">
        <v>0.13129032299999999</v>
      </c>
      <c r="AP855">
        <v>9.8387097000000007E-2</v>
      </c>
      <c r="AQ855">
        <v>8.8064515999999995E-2</v>
      </c>
      <c r="AR855">
        <v>8061</v>
      </c>
      <c r="AS855">
        <v>598</v>
      </c>
      <c r="AT855">
        <v>304</v>
      </c>
      <c r="AU855">
        <v>192</v>
      </c>
      <c r="AV855">
        <v>507</v>
      </c>
      <c r="AW855">
        <v>97</v>
      </c>
      <c r="AX855">
        <v>213</v>
      </c>
      <c r="AY855">
        <v>157</v>
      </c>
      <c r="AZ855">
        <v>412</v>
      </c>
      <c r="BA855">
        <v>446</v>
      </c>
      <c r="BB855">
        <v>1885</v>
      </c>
      <c r="BC855">
        <v>1610</v>
      </c>
      <c r="BD855">
        <v>440</v>
      </c>
      <c r="BE855">
        <v>624</v>
      </c>
      <c r="BF855">
        <v>387</v>
      </c>
      <c r="BG855">
        <v>103</v>
      </c>
      <c r="BH855">
        <v>86</v>
      </c>
      <c r="BI855">
        <v>38.5</v>
      </c>
      <c r="BJ855">
        <v>39</v>
      </c>
      <c r="BK855">
        <v>7.4184343999999999E-2</v>
      </c>
      <c r="BL855">
        <v>3.7712442999999998E-2</v>
      </c>
      <c r="BM855">
        <v>2.3818385000000001E-2</v>
      </c>
      <c r="BN855">
        <v>6.2895422000000006E-2</v>
      </c>
      <c r="BO855">
        <v>1.2033245999999999E-2</v>
      </c>
      <c r="BP855">
        <v>2.6423520999999998E-2</v>
      </c>
      <c r="BQ855">
        <v>1.9476492000000001E-2</v>
      </c>
      <c r="BR855">
        <v>5.1110283999999999E-2</v>
      </c>
      <c r="BS855">
        <v>5.5328123E-2</v>
      </c>
      <c r="BT855">
        <v>0.23384195499999999</v>
      </c>
      <c r="BU855">
        <v>0.199727081</v>
      </c>
      <c r="BV855">
        <v>5.4583799000000002E-2</v>
      </c>
      <c r="BW855">
        <v>7.7409750999999999E-2</v>
      </c>
      <c r="BX855">
        <v>4.8008931999999997E-2</v>
      </c>
      <c r="BY855">
        <v>1.2777571E-2</v>
      </c>
      <c r="BZ855">
        <v>1.0668652000000001E-2</v>
      </c>
      <c r="CA855">
        <v>28</v>
      </c>
      <c r="CB855">
        <v>31</v>
      </c>
      <c r="CC855">
        <v>20</v>
      </c>
      <c r="CD855">
        <v>0.147058824</v>
      </c>
      <c r="CE855">
        <v>0.20588235299999999</v>
      </c>
      <c r="CF855">
        <v>0.227941176</v>
      </c>
      <c r="CG855" t="s">
        <v>158</v>
      </c>
      <c r="CH855" t="s">
        <v>2099</v>
      </c>
      <c r="CI855" t="s">
        <v>2100</v>
      </c>
      <c r="CJ855" t="s">
        <v>2101</v>
      </c>
      <c r="CK855" t="s">
        <v>2102</v>
      </c>
      <c r="CL855" t="s">
        <v>2103</v>
      </c>
    </row>
    <row r="856" spans="1:90">
      <c r="A856" s="1">
        <v>43980</v>
      </c>
      <c r="B856" t="s">
        <v>1963</v>
      </c>
      <c r="C856">
        <v>2342</v>
      </c>
      <c r="D856" t="s">
        <v>689</v>
      </c>
      <c r="E856">
        <v>1</v>
      </c>
      <c r="F856" t="s">
        <v>255</v>
      </c>
      <c r="G856" t="s">
        <v>136</v>
      </c>
      <c r="H856">
        <v>27</v>
      </c>
      <c r="I856" t="s">
        <v>201</v>
      </c>
      <c r="J856" t="s">
        <v>208</v>
      </c>
      <c r="K856">
        <v>66</v>
      </c>
      <c r="L856">
        <v>591473.48479999998</v>
      </c>
      <c r="M856">
        <v>1552</v>
      </c>
      <c r="N856">
        <v>4</v>
      </c>
      <c r="O856">
        <v>79</v>
      </c>
      <c r="P856">
        <v>207</v>
      </c>
      <c r="Q856">
        <v>518</v>
      </c>
      <c r="R856">
        <v>506</v>
      </c>
      <c r="S856">
        <v>238</v>
      </c>
      <c r="T856">
        <v>2.5773200000000001E-3</v>
      </c>
      <c r="U856">
        <v>5.0902061999999998E-2</v>
      </c>
      <c r="V856">
        <v>0.13337628900000001</v>
      </c>
      <c r="W856">
        <v>0.33376288700000001</v>
      </c>
      <c r="X856">
        <v>0.326030928</v>
      </c>
      <c r="Y856">
        <v>0.15335051499999999</v>
      </c>
      <c r="Z856">
        <v>2</v>
      </c>
      <c r="AA856">
        <v>16</v>
      </c>
      <c r="AB856">
        <v>65</v>
      </c>
      <c r="AC856">
        <v>137</v>
      </c>
      <c r="AD856">
        <v>203</v>
      </c>
      <c r="AE856">
        <v>259</v>
      </c>
      <c r="AF856">
        <v>233</v>
      </c>
      <c r="AG856">
        <v>253</v>
      </c>
      <c r="AH856">
        <v>384</v>
      </c>
      <c r="AI856">
        <v>1.2886600000000001E-3</v>
      </c>
      <c r="AJ856">
        <v>1.0309278E-2</v>
      </c>
      <c r="AK856">
        <v>4.1881442999999997E-2</v>
      </c>
      <c r="AL856">
        <v>8.8273195999999998E-2</v>
      </c>
      <c r="AM856">
        <v>0.13079896899999999</v>
      </c>
      <c r="AN856">
        <v>0.16688144299999999</v>
      </c>
      <c r="AO856">
        <v>0.150128866</v>
      </c>
      <c r="AP856">
        <v>0.163015464</v>
      </c>
      <c r="AQ856">
        <v>0.24742268000000001</v>
      </c>
      <c r="AR856">
        <v>3833</v>
      </c>
      <c r="AS856">
        <v>197</v>
      </c>
      <c r="AT856">
        <v>114</v>
      </c>
      <c r="AU856">
        <v>78</v>
      </c>
      <c r="AV856">
        <v>238</v>
      </c>
      <c r="AW856">
        <v>54</v>
      </c>
      <c r="AX856">
        <v>113</v>
      </c>
      <c r="AY856">
        <v>78</v>
      </c>
      <c r="AZ856">
        <v>158</v>
      </c>
      <c r="BA856">
        <v>115</v>
      </c>
      <c r="BB856">
        <v>623</v>
      </c>
      <c r="BC856">
        <v>930</v>
      </c>
      <c r="BD856">
        <v>293</v>
      </c>
      <c r="BE856">
        <v>511</v>
      </c>
      <c r="BF856">
        <v>253</v>
      </c>
      <c r="BG856">
        <v>57</v>
      </c>
      <c r="BH856">
        <v>21</v>
      </c>
      <c r="BI856">
        <v>43.6</v>
      </c>
      <c r="BJ856">
        <v>46</v>
      </c>
      <c r="BK856">
        <v>5.1395773999999998E-2</v>
      </c>
      <c r="BL856">
        <v>2.9741717000000001E-2</v>
      </c>
      <c r="BM856">
        <v>2.0349596000000001E-2</v>
      </c>
      <c r="BN856">
        <v>6.2092356000000001E-2</v>
      </c>
      <c r="BO856">
        <v>1.4088181999999999E-2</v>
      </c>
      <c r="BP856">
        <v>2.9480823999999999E-2</v>
      </c>
      <c r="BQ856">
        <v>2.0349596000000001E-2</v>
      </c>
      <c r="BR856">
        <v>4.1220975999999999E-2</v>
      </c>
      <c r="BS856">
        <v>3.0002609E-2</v>
      </c>
      <c r="BT856">
        <v>0.162535873</v>
      </c>
      <c r="BU856">
        <v>0.24262979400000001</v>
      </c>
      <c r="BV856">
        <v>7.6441430000000005E-2</v>
      </c>
      <c r="BW856">
        <v>0.13331594099999999</v>
      </c>
      <c r="BX856">
        <v>6.6005739999999993E-2</v>
      </c>
      <c r="BY856">
        <v>1.4870858000000001E-2</v>
      </c>
      <c r="BZ856">
        <v>5.478737E-3</v>
      </c>
      <c r="CA856">
        <v>36</v>
      </c>
      <c r="CB856">
        <v>11</v>
      </c>
      <c r="CC856">
        <v>0</v>
      </c>
      <c r="CD856">
        <v>0</v>
      </c>
      <c r="CE856">
        <v>0.54545454500000001</v>
      </c>
      <c r="CF856">
        <v>0.16666666699999999</v>
      </c>
      <c r="CG856" t="s">
        <v>158</v>
      </c>
      <c r="CH856" t="s">
        <v>2099</v>
      </c>
      <c r="CI856" t="s">
        <v>2100</v>
      </c>
      <c r="CJ856" t="s">
        <v>2101</v>
      </c>
      <c r="CK856" t="s">
        <v>2102</v>
      </c>
      <c r="CL856" t="s">
        <v>2103</v>
      </c>
    </row>
    <row r="857" spans="1:90">
      <c r="A857" s="1">
        <v>43966</v>
      </c>
      <c r="B857" t="s">
        <v>1964</v>
      </c>
      <c r="C857">
        <v>2342</v>
      </c>
      <c r="D857" t="s">
        <v>868</v>
      </c>
      <c r="E857">
        <v>1</v>
      </c>
      <c r="F857" t="s">
        <v>253</v>
      </c>
      <c r="G857" t="s">
        <v>126</v>
      </c>
      <c r="H857">
        <v>41</v>
      </c>
      <c r="I857" t="s">
        <v>228</v>
      </c>
      <c r="J857" t="s">
        <v>225</v>
      </c>
      <c r="K857">
        <v>103</v>
      </c>
      <c r="L857">
        <v>621013.59219999996</v>
      </c>
      <c r="M857">
        <v>2171</v>
      </c>
      <c r="N857">
        <v>12</v>
      </c>
      <c r="O857">
        <v>327</v>
      </c>
      <c r="P857">
        <v>380</v>
      </c>
      <c r="Q857">
        <v>605</v>
      </c>
      <c r="R857">
        <v>587</v>
      </c>
      <c r="S857">
        <v>260</v>
      </c>
      <c r="T857">
        <v>5.5274069999999998E-3</v>
      </c>
      <c r="U857">
        <v>0.15062183300000001</v>
      </c>
      <c r="V857">
        <v>0.17503454600000001</v>
      </c>
      <c r="W857">
        <v>0.278673422</v>
      </c>
      <c r="X857">
        <v>0.27038231200000001</v>
      </c>
      <c r="Y857">
        <v>0.119760479</v>
      </c>
      <c r="Z857">
        <v>28</v>
      </c>
      <c r="AA857">
        <v>75</v>
      </c>
      <c r="AB857">
        <v>231</v>
      </c>
      <c r="AC857">
        <v>268</v>
      </c>
      <c r="AD857">
        <v>296</v>
      </c>
      <c r="AE857">
        <v>297</v>
      </c>
      <c r="AF857">
        <v>304</v>
      </c>
      <c r="AG857">
        <v>241</v>
      </c>
      <c r="AH857">
        <v>431</v>
      </c>
      <c r="AI857">
        <v>1.2897281999999999E-2</v>
      </c>
      <c r="AJ857">
        <v>3.4546291999999999E-2</v>
      </c>
      <c r="AK857">
        <v>0.106402579</v>
      </c>
      <c r="AL857">
        <v>0.123445417</v>
      </c>
      <c r="AM857">
        <v>0.13634269900000001</v>
      </c>
      <c r="AN857">
        <v>0.13680331600000001</v>
      </c>
      <c r="AO857">
        <v>0.14002763700000001</v>
      </c>
      <c r="AP857">
        <v>0.111008752</v>
      </c>
      <c r="AQ857">
        <v>0.19852602499999999</v>
      </c>
      <c r="AR857">
        <v>5090</v>
      </c>
      <c r="AS857">
        <v>232</v>
      </c>
      <c r="AT857">
        <v>163</v>
      </c>
      <c r="AU857">
        <v>117</v>
      </c>
      <c r="AV857">
        <v>351</v>
      </c>
      <c r="AW857">
        <v>73</v>
      </c>
      <c r="AX857">
        <v>148</v>
      </c>
      <c r="AY857">
        <v>80</v>
      </c>
      <c r="AZ857">
        <v>195</v>
      </c>
      <c r="BA857">
        <v>172</v>
      </c>
      <c r="BB857">
        <v>797</v>
      </c>
      <c r="BC857">
        <v>1093</v>
      </c>
      <c r="BD857">
        <v>363</v>
      </c>
      <c r="BE857">
        <v>623</v>
      </c>
      <c r="BF857">
        <v>466</v>
      </c>
      <c r="BG857">
        <v>138</v>
      </c>
      <c r="BH857">
        <v>79</v>
      </c>
      <c r="BI857">
        <v>45.1</v>
      </c>
      <c r="BJ857">
        <v>47</v>
      </c>
      <c r="BK857">
        <v>4.5579568000000001E-2</v>
      </c>
      <c r="BL857">
        <v>3.2023575999999998E-2</v>
      </c>
      <c r="BM857">
        <v>2.2986248000000001E-2</v>
      </c>
      <c r="BN857">
        <v>6.8958743000000003E-2</v>
      </c>
      <c r="BO857">
        <v>1.4341847E-2</v>
      </c>
      <c r="BP857">
        <v>2.9076621E-2</v>
      </c>
      <c r="BQ857">
        <v>1.5717091999999998E-2</v>
      </c>
      <c r="BR857">
        <v>3.8310413000000001E-2</v>
      </c>
      <c r="BS857">
        <v>3.3791749000000003E-2</v>
      </c>
      <c r="BT857">
        <v>0.156581532</v>
      </c>
      <c r="BU857">
        <v>0.21473477399999999</v>
      </c>
      <c r="BV857">
        <v>7.1316305999999996E-2</v>
      </c>
      <c r="BW857">
        <v>0.122396857</v>
      </c>
      <c r="BX857">
        <v>9.1552063000000003E-2</v>
      </c>
      <c r="BY857">
        <v>2.7111983999999999E-2</v>
      </c>
      <c r="BZ857">
        <v>1.5520628999999999E-2</v>
      </c>
      <c r="CA857">
        <v>47</v>
      </c>
      <c r="CB857">
        <v>19</v>
      </c>
      <c r="CC857">
        <v>15</v>
      </c>
      <c r="CD857">
        <v>0.145631068</v>
      </c>
      <c r="CE857">
        <v>0.45631068000000002</v>
      </c>
      <c r="CF857">
        <v>0.18446601900000001</v>
      </c>
      <c r="CG857" t="s">
        <v>158</v>
      </c>
      <c r="CH857" t="s">
        <v>2099</v>
      </c>
      <c r="CI857" t="s">
        <v>2100</v>
      </c>
      <c r="CJ857" t="s">
        <v>2101</v>
      </c>
      <c r="CK857" t="s">
        <v>2102</v>
      </c>
      <c r="CL857" t="s">
        <v>2103</v>
      </c>
    </row>
    <row r="858" spans="1:90">
      <c r="A858" s="1">
        <v>43955</v>
      </c>
      <c r="B858" t="s">
        <v>1965</v>
      </c>
      <c r="C858">
        <v>5422</v>
      </c>
      <c r="D858" t="s">
        <v>905</v>
      </c>
      <c r="E858">
        <v>3</v>
      </c>
      <c r="F858" t="s">
        <v>253</v>
      </c>
      <c r="G858" t="s">
        <v>138</v>
      </c>
      <c r="H858">
        <v>23</v>
      </c>
      <c r="I858" t="s">
        <v>228</v>
      </c>
      <c r="J858" t="s">
        <v>213</v>
      </c>
      <c r="K858">
        <v>83</v>
      </c>
      <c r="L858">
        <v>798354.75899999996</v>
      </c>
      <c r="M858">
        <v>1111</v>
      </c>
      <c r="N858">
        <v>0</v>
      </c>
      <c r="O858">
        <v>80</v>
      </c>
      <c r="P858">
        <v>255</v>
      </c>
      <c r="Q858">
        <v>338</v>
      </c>
      <c r="R858">
        <v>256</v>
      </c>
      <c r="S858">
        <v>182</v>
      </c>
      <c r="T858">
        <v>0</v>
      </c>
      <c r="U858">
        <v>7.2007201000000007E-2</v>
      </c>
      <c r="V858">
        <v>0.229522952</v>
      </c>
      <c r="W858">
        <v>0.30423042300000003</v>
      </c>
      <c r="X858">
        <v>0.23042304199999999</v>
      </c>
      <c r="Y858">
        <v>0.16381638200000001</v>
      </c>
      <c r="Z858">
        <v>1</v>
      </c>
      <c r="AA858">
        <v>21</v>
      </c>
      <c r="AB858">
        <v>70</v>
      </c>
      <c r="AC858">
        <v>130</v>
      </c>
      <c r="AD858">
        <v>198</v>
      </c>
      <c r="AE858">
        <v>183</v>
      </c>
      <c r="AF858">
        <v>137</v>
      </c>
      <c r="AG858">
        <v>130</v>
      </c>
      <c r="AH858">
        <v>241</v>
      </c>
      <c r="AI858">
        <v>9.0008999999999998E-4</v>
      </c>
      <c r="AJ858">
        <v>1.8901890000000001E-2</v>
      </c>
      <c r="AK858">
        <v>6.3006301000000001E-2</v>
      </c>
      <c r="AL858">
        <v>0.117011701</v>
      </c>
      <c r="AM858">
        <v>0.178217822</v>
      </c>
      <c r="AN858">
        <v>0.164716472</v>
      </c>
      <c r="AO858">
        <v>0.123312331</v>
      </c>
      <c r="AP858">
        <v>0.117011701</v>
      </c>
      <c r="AQ858">
        <v>0.216921692</v>
      </c>
      <c r="AR858">
        <v>2675</v>
      </c>
      <c r="AS858">
        <v>173</v>
      </c>
      <c r="AT858">
        <v>101</v>
      </c>
      <c r="AU858">
        <v>62</v>
      </c>
      <c r="AV858">
        <v>177</v>
      </c>
      <c r="AW858">
        <v>29</v>
      </c>
      <c r="AX858">
        <v>63</v>
      </c>
      <c r="AY858">
        <v>46</v>
      </c>
      <c r="AZ858">
        <v>92</v>
      </c>
      <c r="BA858">
        <v>102</v>
      </c>
      <c r="BB858">
        <v>542</v>
      </c>
      <c r="BC858">
        <v>616</v>
      </c>
      <c r="BD858">
        <v>170</v>
      </c>
      <c r="BE858">
        <v>243</v>
      </c>
      <c r="BF858">
        <v>175</v>
      </c>
      <c r="BG858">
        <v>56</v>
      </c>
      <c r="BH858">
        <v>28</v>
      </c>
      <c r="BI858">
        <v>41.8</v>
      </c>
      <c r="BJ858">
        <v>44</v>
      </c>
      <c r="BK858">
        <v>6.4672896999999993E-2</v>
      </c>
      <c r="BL858">
        <v>3.7757009000000001E-2</v>
      </c>
      <c r="BM858">
        <v>2.3177570000000002E-2</v>
      </c>
      <c r="BN858">
        <v>6.6168223999999998E-2</v>
      </c>
      <c r="BO858">
        <v>1.0841121E-2</v>
      </c>
      <c r="BP858">
        <v>2.3551401999999999E-2</v>
      </c>
      <c r="BQ858">
        <v>1.7196262E-2</v>
      </c>
      <c r="BR858">
        <v>3.4392523000000001E-2</v>
      </c>
      <c r="BS858">
        <v>3.8130840999999999E-2</v>
      </c>
      <c r="BT858">
        <v>0.202616822</v>
      </c>
      <c r="BU858">
        <v>0.23028037400000001</v>
      </c>
      <c r="BV858">
        <v>6.3551402000000007E-2</v>
      </c>
      <c r="BW858">
        <v>9.0841120999999997E-2</v>
      </c>
      <c r="BX858">
        <v>6.5420561000000002E-2</v>
      </c>
      <c r="BY858">
        <v>2.0934578999999998E-2</v>
      </c>
      <c r="BZ858">
        <v>1.0467290000000001E-2</v>
      </c>
      <c r="CA858">
        <v>24</v>
      </c>
      <c r="CB858">
        <v>16</v>
      </c>
      <c r="CC858">
        <v>30</v>
      </c>
      <c r="CD858">
        <v>0.36144578300000002</v>
      </c>
      <c r="CE858">
        <v>0.289156627</v>
      </c>
      <c r="CF858">
        <v>0.19277108400000001</v>
      </c>
      <c r="CG858" t="s">
        <v>164</v>
      </c>
      <c r="CH858" t="s">
        <v>2108</v>
      </c>
      <c r="CI858" t="s">
        <v>2104</v>
      </c>
      <c r="CJ858" t="s">
        <v>2101</v>
      </c>
      <c r="CK858" t="s">
        <v>2105</v>
      </c>
      <c r="CL858" t="s">
        <v>2109</v>
      </c>
    </row>
    <row r="859" spans="1:90">
      <c r="A859" s="1">
        <v>43952</v>
      </c>
      <c r="B859" t="s">
        <v>1966</v>
      </c>
      <c r="C859">
        <v>1765</v>
      </c>
      <c r="D859" t="s">
        <v>393</v>
      </c>
      <c r="E859">
        <v>2</v>
      </c>
      <c r="F859" t="s">
        <v>253</v>
      </c>
      <c r="G859" t="s">
        <v>88</v>
      </c>
      <c r="H859">
        <v>30</v>
      </c>
      <c r="I859" t="s">
        <v>201</v>
      </c>
      <c r="J859" t="s">
        <v>208</v>
      </c>
      <c r="K859">
        <v>107</v>
      </c>
      <c r="L859">
        <v>392031.09350000002</v>
      </c>
      <c r="M859">
        <v>1858</v>
      </c>
      <c r="N859">
        <v>5</v>
      </c>
      <c r="O859">
        <v>96</v>
      </c>
      <c r="P859">
        <v>367</v>
      </c>
      <c r="Q859">
        <v>591</v>
      </c>
      <c r="R859">
        <v>548</v>
      </c>
      <c r="S859">
        <v>251</v>
      </c>
      <c r="T859">
        <v>2.6910660000000002E-3</v>
      </c>
      <c r="U859">
        <v>5.1668460999999999E-2</v>
      </c>
      <c r="V859">
        <v>0.19752422</v>
      </c>
      <c r="W859">
        <v>0.31808396100000003</v>
      </c>
      <c r="X859">
        <v>0.29494079699999998</v>
      </c>
      <c r="Y859">
        <v>0.13509149600000001</v>
      </c>
      <c r="Z859">
        <v>2</v>
      </c>
      <c r="AA859">
        <v>19</v>
      </c>
      <c r="AB859">
        <v>74</v>
      </c>
      <c r="AC859">
        <v>227</v>
      </c>
      <c r="AD859">
        <v>293</v>
      </c>
      <c r="AE859">
        <v>314</v>
      </c>
      <c r="AF859">
        <v>285</v>
      </c>
      <c r="AG859">
        <v>244</v>
      </c>
      <c r="AH859">
        <v>400</v>
      </c>
      <c r="AI859">
        <v>1.0764259999999999E-3</v>
      </c>
      <c r="AJ859">
        <v>1.022605E-2</v>
      </c>
      <c r="AK859">
        <v>3.9827771999999997E-2</v>
      </c>
      <c r="AL859">
        <v>0.122174381</v>
      </c>
      <c r="AM859">
        <v>0.15769644799999999</v>
      </c>
      <c r="AN859">
        <v>0.16899892399999999</v>
      </c>
      <c r="AO859">
        <v>0.153390743</v>
      </c>
      <c r="AP859">
        <v>0.13132400399999999</v>
      </c>
      <c r="AQ859">
        <v>0.21528525300000001</v>
      </c>
      <c r="AR859">
        <v>4496</v>
      </c>
      <c r="AS859">
        <v>238</v>
      </c>
      <c r="AT859">
        <v>154</v>
      </c>
      <c r="AU859">
        <v>112</v>
      </c>
      <c r="AV859">
        <v>269</v>
      </c>
      <c r="AW859">
        <v>57</v>
      </c>
      <c r="AX859">
        <v>119</v>
      </c>
      <c r="AY859">
        <v>74</v>
      </c>
      <c r="AZ859">
        <v>267</v>
      </c>
      <c r="BA859">
        <v>163</v>
      </c>
      <c r="BB859">
        <v>734</v>
      </c>
      <c r="BC859">
        <v>981</v>
      </c>
      <c r="BD859">
        <v>337</v>
      </c>
      <c r="BE859">
        <v>553</v>
      </c>
      <c r="BF859">
        <v>309</v>
      </c>
      <c r="BG859">
        <v>90</v>
      </c>
      <c r="BH859">
        <v>39</v>
      </c>
      <c r="BI859">
        <v>43.2</v>
      </c>
      <c r="BJ859">
        <v>45</v>
      </c>
      <c r="BK859">
        <v>5.2935942999999999E-2</v>
      </c>
      <c r="BL859">
        <v>3.4252668999999999E-2</v>
      </c>
      <c r="BM859">
        <v>2.4911032E-2</v>
      </c>
      <c r="BN859">
        <v>5.9830961000000002E-2</v>
      </c>
      <c r="BO859">
        <v>1.2677936000000001E-2</v>
      </c>
      <c r="BP859">
        <v>2.6467971999999999E-2</v>
      </c>
      <c r="BQ859">
        <v>1.6459075E-2</v>
      </c>
      <c r="BR859">
        <v>5.9386121E-2</v>
      </c>
      <c r="BS859">
        <v>3.6254448000000002E-2</v>
      </c>
      <c r="BT859">
        <v>0.163256228</v>
      </c>
      <c r="BU859">
        <v>0.21819395</v>
      </c>
      <c r="BV859">
        <v>7.4955516E-2</v>
      </c>
      <c r="BW859">
        <v>0.122998221</v>
      </c>
      <c r="BX859">
        <v>6.8727758E-2</v>
      </c>
      <c r="BY859">
        <v>2.0017793999999998E-2</v>
      </c>
      <c r="BZ859">
        <v>8.6743770000000005E-3</v>
      </c>
      <c r="CA859">
        <v>51</v>
      </c>
      <c r="CB859">
        <v>28</v>
      </c>
      <c r="CC859">
        <v>5</v>
      </c>
      <c r="CD859">
        <v>4.6728972000000001E-2</v>
      </c>
      <c r="CE859">
        <v>0.47663551399999998</v>
      </c>
      <c r="CF859">
        <v>0.26168224299999998</v>
      </c>
      <c r="CG859" t="s">
        <v>157</v>
      </c>
      <c r="CH859" t="s">
        <v>2108</v>
      </c>
      <c r="CI859" t="s">
        <v>2100</v>
      </c>
      <c r="CJ859" t="s">
        <v>2101</v>
      </c>
      <c r="CK859" t="s">
        <v>2102</v>
      </c>
      <c r="CL859" t="s">
        <v>2109</v>
      </c>
    </row>
    <row r="860" spans="1:90">
      <c r="A860" s="1">
        <v>43955</v>
      </c>
      <c r="B860" t="s">
        <v>1967</v>
      </c>
      <c r="C860">
        <v>2342</v>
      </c>
      <c r="D860" t="s">
        <v>778</v>
      </c>
      <c r="E860">
        <v>1</v>
      </c>
      <c r="F860" t="s">
        <v>253</v>
      </c>
      <c r="G860" t="s">
        <v>148</v>
      </c>
      <c r="H860">
        <v>27</v>
      </c>
      <c r="I860" t="s">
        <v>228</v>
      </c>
      <c r="J860" t="s">
        <v>224</v>
      </c>
      <c r="K860">
        <v>84</v>
      </c>
      <c r="L860">
        <v>1643600.845</v>
      </c>
      <c r="M860">
        <v>1452</v>
      </c>
      <c r="N860">
        <v>4</v>
      </c>
      <c r="O860">
        <v>164</v>
      </c>
      <c r="P860">
        <v>163</v>
      </c>
      <c r="Q860">
        <v>291</v>
      </c>
      <c r="R860">
        <v>298</v>
      </c>
      <c r="S860">
        <v>532</v>
      </c>
      <c r="T860">
        <v>2.7548210000000002E-3</v>
      </c>
      <c r="U860">
        <v>0.11294765800000001</v>
      </c>
      <c r="V860">
        <v>0.11225895299999999</v>
      </c>
      <c r="W860">
        <v>0.200413223</v>
      </c>
      <c r="X860">
        <v>0.20523416</v>
      </c>
      <c r="Y860">
        <v>0.36639118500000001</v>
      </c>
      <c r="Z860">
        <v>6</v>
      </c>
      <c r="AA860">
        <v>32</v>
      </c>
      <c r="AB860">
        <v>124</v>
      </c>
      <c r="AC860">
        <v>117</v>
      </c>
      <c r="AD860">
        <v>128</v>
      </c>
      <c r="AE860">
        <v>157</v>
      </c>
      <c r="AF860">
        <v>125</v>
      </c>
      <c r="AG860">
        <v>130</v>
      </c>
      <c r="AH860">
        <v>633</v>
      </c>
      <c r="AI860">
        <v>4.1322310000000001E-3</v>
      </c>
      <c r="AJ860">
        <v>2.2038566999999998E-2</v>
      </c>
      <c r="AK860">
        <v>8.5399449000000002E-2</v>
      </c>
      <c r="AL860">
        <v>8.0578512000000005E-2</v>
      </c>
      <c r="AM860">
        <v>8.8154270000000007E-2</v>
      </c>
      <c r="AN860">
        <v>0.10812672199999999</v>
      </c>
      <c r="AO860">
        <v>8.6088154E-2</v>
      </c>
      <c r="AP860">
        <v>8.9531680000000002E-2</v>
      </c>
      <c r="AQ860">
        <v>0.43595041299999998</v>
      </c>
      <c r="AR860">
        <v>3921</v>
      </c>
      <c r="AS860">
        <v>208</v>
      </c>
      <c r="AT860">
        <v>169</v>
      </c>
      <c r="AU860">
        <v>113</v>
      </c>
      <c r="AV860">
        <v>293</v>
      </c>
      <c r="AW860">
        <v>65</v>
      </c>
      <c r="AX860">
        <v>98</v>
      </c>
      <c r="AY860">
        <v>79</v>
      </c>
      <c r="AZ860">
        <v>165</v>
      </c>
      <c r="BA860">
        <v>146</v>
      </c>
      <c r="BB860">
        <v>684</v>
      </c>
      <c r="BC860">
        <v>937</v>
      </c>
      <c r="BD860">
        <v>236</v>
      </c>
      <c r="BE860">
        <v>314</v>
      </c>
      <c r="BF860">
        <v>227</v>
      </c>
      <c r="BG860">
        <v>122</v>
      </c>
      <c r="BH860">
        <v>65</v>
      </c>
      <c r="BI860">
        <v>41.5</v>
      </c>
      <c r="BJ860">
        <v>43</v>
      </c>
      <c r="BK860">
        <v>5.3047692E-2</v>
      </c>
      <c r="BL860">
        <v>4.3101250000000001E-2</v>
      </c>
      <c r="BM860">
        <v>2.8819179E-2</v>
      </c>
      <c r="BN860">
        <v>7.4725835000000004E-2</v>
      </c>
      <c r="BO860">
        <v>1.6577404E-2</v>
      </c>
      <c r="BP860">
        <v>2.4993623999999999E-2</v>
      </c>
      <c r="BQ860">
        <v>2.0147920999999999E-2</v>
      </c>
      <c r="BR860">
        <v>4.2081102000000002E-2</v>
      </c>
      <c r="BS860">
        <v>3.7235399000000002E-2</v>
      </c>
      <c r="BT860">
        <v>0.174445295</v>
      </c>
      <c r="BU860">
        <v>0.23896965100000001</v>
      </c>
      <c r="BV860">
        <v>6.0188726999999997E-2</v>
      </c>
      <c r="BW860">
        <v>8.0081611999999996E-2</v>
      </c>
      <c r="BX860">
        <v>5.7893395E-2</v>
      </c>
      <c r="BY860">
        <v>3.1114512E-2</v>
      </c>
      <c r="BZ860">
        <v>1.6577404E-2</v>
      </c>
      <c r="CA860">
        <v>39</v>
      </c>
      <c r="CB860">
        <v>11</v>
      </c>
      <c r="CC860">
        <v>9</v>
      </c>
      <c r="CD860">
        <v>0.10714285699999999</v>
      </c>
      <c r="CE860">
        <v>0.46428571400000002</v>
      </c>
      <c r="CF860">
        <v>0.13095238100000001</v>
      </c>
      <c r="CG860" t="s">
        <v>158</v>
      </c>
      <c r="CH860" t="s">
        <v>2099</v>
      </c>
      <c r="CI860" t="s">
        <v>2100</v>
      </c>
      <c r="CJ860" t="s">
        <v>2101</v>
      </c>
      <c r="CK860" t="s">
        <v>2102</v>
      </c>
      <c r="CL860" t="s">
        <v>2103</v>
      </c>
    </row>
    <row r="861" spans="1:90">
      <c r="A861" s="1">
        <v>43970</v>
      </c>
      <c r="B861" t="s">
        <v>1968</v>
      </c>
      <c r="C861">
        <v>6825</v>
      </c>
      <c r="D861" t="s">
        <v>1067</v>
      </c>
      <c r="E861">
        <v>1</v>
      </c>
      <c r="F861" t="s">
        <v>255</v>
      </c>
      <c r="G861" t="s">
        <v>140</v>
      </c>
      <c r="H861">
        <v>25</v>
      </c>
      <c r="I861" t="s">
        <v>228</v>
      </c>
      <c r="J861" t="s">
        <v>214</v>
      </c>
      <c r="K861">
        <v>132</v>
      </c>
      <c r="L861">
        <v>901176.57579999999</v>
      </c>
      <c r="M861">
        <v>1955</v>
      </c>
      <c r="N861">
        <v>5</v>
      </c>
      <c r="O861">
        <v>374</v>
      </c>
      <c r="P861">
        <v>730</v>
      </c>
      <c r="Q861">
        <v>339</v>
      </c>
      <c r="R861">
        <v>240</v>
      </c>
      <c r="S861">
        <v>267</v>
      </c>
      <c r="T861">
        <v>2.557545E-3</v>
      </c>
      <c r="U861">
        <v>0.19130434800000001</v>
      </c>
      <c r="V861">
        <v>0.37340153500000001</v>
      </c>
      <c r="W861">
        <v>0.173401535</v>
      </c>
      <c r="X861">
        <v>0.122762148</v>
      </c>
      <c r="Y861">
        <v>0.13657289</v>
      </c>
      <c r="Z861">
        <v>15</v>
      </c>
      <c r="AA861">
        <v>174</v>
      </c>
      <c r="AB861">
        <v>355</v>
      </c>
      <c r="AC861">
        <v>498</v>
      </c>
      <c r="AD861">
        <v>230</v>
      </c>
      <c r="AE861">
        <v>144</v>
      </c>
      <c r="AF861">
        <v>97</v>
      </c>
      <c r="AG861">
        <v>103</v>
      </c>
      <c r="AH861">
        <v>339</v>
      </c>
      <c r="AI861">
        <v>7.6726340000000002E-3</v>
      </c>
      <c r="AJ861">
        <v>8.9002557999999996E-2</v>
      </c>
      <c r="AK861">
        <v>0.181585678</v>
      </c>
      <c r="AL861">
        <v>0.25473145800000002</v>
      </c>
      <c r="AM861">
        <v>0.117647059</v>
      </c>
      <c r="AN861">
        <v>7.3657289000000001E-2</v>
      </c>
      <c r="AO861">
        <v>4.9616368000000001E-2</v>
      </c>
      <c r="AP861">
        <v>5.2685422000000003E-2</v>
      </c>
      <c r="AQ861">
        <v>0.173401535</v>
      </c>
      <c r="AR861">
        <v>4305</v>
      </c>
      <c r="AS861">
        <v>254</v>
      </c>
      <c r="AT861">
        <v>131</v>
      </c>
      <c r="AU861">
        <v>87</v>
      </c>
      <c r="AV861">
        <v>230</v>
      </c>
      <c r="AW861">
        <v>53</v>
      </c>
      <c r="AX861">
        <v>92</v>
      </c>
      <c r="AY861">
        <v>74</v>
      </c>
      <c r="AZ861">
        <v>235</v>
      </c>
      <c r="BA861">
        <v>379</v>
      </c>
      <c r="BB861">
        <v>1084</v>
      </c>
      <c r="BC861">
        <v>824</v>
      </c>
      <c r="BD861">
        <v>255</v>
      </c>
      <c r="BE861">
        <v>305</v>
      </c>
      <c r="BF861">
        <v>195</v>
      </c>
      <c r="BG861">
        <v>74</v>
      </c>
      <c r="BH861">
        <v>33</v>
      </c>
      <c r="BI861">
        <v>38.9</v>
      </c>
      <c r="BJ861">
        <v>37</v>
      </c>
      <c r="BK861">
        <v>5.9001161000000003E-2</v>
      </c>
      <c r="BL861">
        <v>3.0429733E-2</v>
      </c>
      <c r="BM861">
        <v>2.0209059000000001E-2</v>
      </c>
      <c r="BN861">
        <v>5.3426249000000002E-2</v>
      </c>
      <c r="BO861">
        <v>1.2311266E-2</v>
      </c>
      <c r="BP861">
        <v>2.1370499000000001E-2</v>
      </c>
      <c r="BQ861">
        <v>1.7189315E-2</v>
      </c>
      <c r="BR861">
        <v>5.4587689000000002E-2</v>
      </c>
      <c r="BS861">
        <v>8.8037166E-2</v>
      </c>
      <c r="BT861">
        <v>0.25180023200000001</v>
      </c>
      <c r="BU861">
        <v>0.19140534300000001</v>
      </c>
      <c r="BV861">
        <v>5.9233449000000001E-2</v>
      </c>
      <c r="BW861">
        <v>7.0847851000000003E-2</v>
      </c>
      <c r="BX861">
        <v>4.5296166999999998E-2</v>
      </c>
      <c r="BY861">
        <v>1.7189315E-2</v>
      </c>
      <c r="BZ861">
        <v>7.6655050000000004E-3</v>
      </c>
      <c r="CA861">
        <v>29</v>
      </c>
      <c r="CB861">
        <v>8</v>
      </c>
      <c r="CC861">
        <v>62</v>
      </c>
      <c r="CD861">
        <v>0.46969696999999999</v>
      </c>
      <c r="CE861">
        <v>0.21969696999999999</v>
      </c>
      <c r="CF861">
        <v>6.0606061000000003E-2</v>
      </c>
      <c r="CG861" t="s">
        <v>162</v>
      </c>
      <c r="CH861" t="s">
        <v>2113</v>
      </c>
      <c r="CI861" t="s">
        <v>2111</v>
      </c>
      <c r="CJ861" t="s">
        <v>2114</v>
      </c>
      <c r="CK861" t="s">
        <v>2105</v>
      </c>
      <c r="CL861" t="s">
        <v>2112</v>
      </c>
    </row>
    <row r="862" spans="1:90">
      <c r="A862" s="1">
        <v>43981</v>
      </c>
      <c r="B862" t="s">
        <v>1969</v>
      </c>
      <c r="C862">
        <v>2346</v>
      </c>
      <c r="D862" t="s">
        <v>464</v>
      </c>
      <c r="E862">
        <v>1</v>
      </c>
      <c r="F862" t="s">
        <v>255</v>
      </c>
      <c r="G862" t="s">
        <v>57</v>
      </c>
      <c r="H862">
        <v>36</v>
      </c>
      <c r="I862" t="s">
        <v>201</v>
      </c>
      <c r="J862" t="s">
        <v>202</v>
      </c>
      <c r="K862">
        <v>97</v>
      </c>
      <c r="L862">
        <v>263894.32990000001</v>
      </c>
      <c r="M862">
        <v>1962</v>
      </c>
      <c r="N862">
        <v>3</v>
      </c>
      <c r="O862">
        <v>263</v>
      </c>
      <c r="P862">
        <v>734</v>
      </c>
      <c r="Q862">
        <v>573</v>
      </c>
      <c r="R862">
        <v>351</v>
      </c>
      <c r="S862">
        <v>38</v>
      </c>
      <c r="T862">
        <v>1.5290519999999999E-3</v>
      </c>
      <c r="U862">
        <v>0.134046891</v>
      </c>
      <c r="V862">
        <v>0.374108053</v>
      </c>
      <c r="W862">
        <v>0.29204892999999998</v>
      </c>
      <c r="X862">
        <v>0.17889908299999999</v>
      </c>
      <c r="Y862">
        <v>1.9367992000000001E-2</v>
      </c>
      <c r="Z862">
        <v>6</v>
      </c>
      <c r="AA862">
        <v>71</v>
      </c>
      <c r="AB862">
        <v>278</v>
      </c>
      <c r="AC862">
        <v>576</v>
      </c>
      <c r="AD862">
        <v>313</v>
      </c>
      <c r="AE862">
        <v>252</v>
      </c>
      <c r="AF862">
        <v>184</v>
      </c>
      <c r="AG862">
        <v>148</v>
      </c>
      <c r="AH862">
        <v>134</v>
      </c>
      <c r="AI862">
        <v>3.0581039999999999E-3</v>
      </c>
      <c r="AJ862">
        <v>3.6187563999999998E-2</v>
      </c>
      <c r="AK862">
        <v>0.14169215099999999</v>
      </c>
      <c r="AL862">
        <v>0.29357798200000002</v>
      </c>
      <c r="AM862">
        <v>0.15953109100000001</v>
      </c>
      <c r="AN862">
        <v>0.128440367</v>
      </c>
      <c r="AO862">
        <v>9.3781854999999997E-2</v>
      </c>
      <c r="AP862">
        <v>7.5433231000000003E-2</v>
      </c>
      <c r="AQ862">
        <v>6.8297654999999999E-2</v>
      </c>
      <c r="AR862">
        <v>4651</v>
      </c>
      <c r="AS862">
        <v>429</v>
      </c>
      <c r="AT862">
        <v>217</v>
      </c>
      <c r="AU862">
        <v>111</v>
      </c>
      <c r="AV862">
        <v>259</v>
      </c>
      <c r="AW862">
        <v>57</v>
      </c>
      <c r="AX862">
        <v>102</v>
      </c>
      <c r="AY862">
        <v>71</v>
      </c>
      <c r="AZ862">
        <v>319</v>
      </c>
      <c r="BA862">
        <v>615</v>
      </c>
      <c r="BB862">
        <v>1455</v>
      </c>
      <c r="BC862">
        <v>727</v>
      </c>
      <c r="BD862">
        <v>108</v>
      </c>
      <c r="BE862">
        <v>126</v>
      </c>
      <c r="BF862">
        <v>50</v>
      </c>
      <c r="BG862">
        <v>1</v>
      </c>
      <c r="BH862">
        <v>4</v>
      </c>
      <c r="BI862">
        <v>30.9</v>
      </c>
      <c r="BJ862">
        <v>31</v>
      </c>
      <c r="BK862">
        <v>9.2238228000000005E-2</v>
      </c>
      <c r="BL862">
        <v>4.6656633000000003E-2</v>
      </c>
      <c r="BM862">
        <v>2.3865834999999998E-2</v>
      </c>
      <c r="BN862">
        <v>5.5686948999999999E-2</v>
      </c>
      <c r="BO862">
        <v>1.2255429E-2</v>
      </c>
      <c r="BP862">
        <v>2.1930768E-2</v>
      </c>
      <c r="BQ862">
        <v>1.5265534000000001E-2</v>
      </c>
      <c r="BR862">
        <v>6.8587401000000006E-2</v>
      </c>
      <c r="BS862">
        <v>0.13222962799999999</v>
      </c>
      <c r="BT862">
        <v>0.312835949</v>
      </c>
      <c r="BU862">
        <v>0.15631047100000001</v>
      </c>
      <c r="BV862">
        <v>2.3220813E-2</v>
      </c>
      <c r="BW862">
        <v>2.7090948E-2</v>
      </c>
      <c r="BX862">
        <v>1.0750376000000001E-2</v>
      </c>
      <c r="BY862">
        <v>2.1500800000000001E-4</v>
      </c>
      <c r="BZ862">
        <v>8.6003000000000002E-4</v>
      </c>
      <c r="CA862">
        <v>19</v>
      </c>
      <c r="CB862">
        <v>15</v>
      </c>
      <c r="CC862">
        <v>24</v>
      </c>
      <c r="CD862">
        <v>0.24742268000000001</v>
      </c>
      <c r="CE862">
        <v>0.19587628900000001</v>
      </c>
      <c r="CF862">
        <v>0.15463917499999999</v>
      </c>
      <c r="CG862" t="s">
        <v>159</v>
      </c>
      <c r="CH862" t="s">
        <v>2110</v>
      </c>
      <c r="CI862" t="s">
        <v>2111</v>
      </c>
      <c r="CJ862" t="s">
        <v>167</v>
      </c>
      <c r="CK862" t="s">
        <v>2102</v>
      </c>
      <c r="CL862" t="s">
        <v>2112</v>
      </c>
    </row>
    <row r="863" spans="1:90">
      <c r="A863" s="1">
        <v>43961</v>
      </c>
      <c r="B863" t="s">
        <v>1970</v>
      </c>
      <c r="C863">
        <v>9559</v>
      </c>
      <c r="D863" t="s">
        <v>714</v>
      </c>
      <c r="E863">
        <v>3</v>
      </c>
      <c r="F863" t="s">
        <v>255</v>
      </c>
      <c r="G863" t="s">
        <v>151</v>
      </c>
      <c r="H863">
        <v>22</v>
      </c>
      <c r="I863" t="s">
        <v>201</v>
      </c>
      <c r="J863" t="s">
        <v>204</v>
      </c>
      <c r="K863">
        <v>105</v>
      </c>
      <c r="L863">
        <v>1774377.324</v>
      </c>
      <c r="M863">
        <v>2026</v>
      </c>
      <c r="N863">
        <v>0</v>
      </c>
      <c r="O863">
        <v>130</v>
      </c>
      <c r="P863">
        <v>443</v>
      </c>
      <c r="Q863">
        <v>921</v>
      </c>
      <c r="R863">
        <v>397</v>
      </c>
      <c r="S863">
        <v>135</v>
      </c>
      <c r="T863">
        <v>0</v>
      </c>
      <c r="U863">
        <v>6.4165844E-2</v>
      </c>
      <c r="V863">
        <v>0.218657453</v>
      </c>
      <c r="W863">
        <v>0.45459032599999999</v>
      </c>
      <c r="X863">
        <v>0.195952616</v>
      </c>
      <c r="Y863">
        <v>6.6633761E-2</v>
      </c>
      <c r="Z863">
        <v>10</v>
      </c>
      <c r="AA863">
        <v>24</v>
      </c>
      <c r="AB863">
        <v>117</v>
      </c>
      <c r="AC863">
        <v>300</v>
      </c>
      <c r="AD863">
        <v>490</v>
      </c>
      <c r="AE863">
        <v>418</v>
      </c>
      <c r="AF863">
        <v>240</v>
      </c>
      <c r="AG863">
        <v>198</v>
      </c>
      <c r="AH863">
        <v>229</v>
      </c>
      <c r="AI863">
        <v>4.9358340000000001E-3</v>
      </c>
      <c r="AJ863">
        <v>1.1846002E-2</v>
      </c>
      <c r="AK863">
        <v>5.7749259999999997E-2</v>
      </c>
      <c r="AL863">
        <v>0.148075025</v>
      </c>
      <c r="AM863">
        <v>0.241855874</v>
      </c>
      <c r="AN863">
        <v>0.20631786799999999</v>
      </c>
      <c r="AO863">
        <v>0.11846002</v>
      </c>
      <c r="AP863">
        <v>9.7729516000000002E-2</v>
      </c>
      <c r="AQ863">
        <v>0.11303060199999999</v>
      </c>
      <c r="AR863">
        <v>4888</v>
      </c>
      <c r="AS863">
        <v>298</v>
      </c>
      <c r="AT863">
        <v>183</v>
      </c>
      <c r="AU863">
        <v>94</v>
      </c>
      <c r="AV863">
        <v>316</v>
      </c>
      <c r="AW863">
        <v>71</v>
      </c>
      <c r="AX863">
        <v>126</v>
      </c>
      <c r="AY863">
        <v>101</v>
      </c>
      <c r="AZ863">
        <v>220</v>
      </c>
      <c r="BA863">
        <v>248</v>
      </c>
      <c r="BB863">
        <v>950</v>
      </c>
      <c r="BC863">
        <v>1060</v>
      </c>
      <c r="BD863">
        <v>347</v>
      </c>
      <c r="BE863">
        <v>521</v>
      </c>
      <c r="BF863">
        <v>257</v>
      </c>
      <c r="BG863">
        <v>63</v>
      </c>
      <c r="BH863">
        <v>33</v>
      </c>
      <c r="BI863">
        <v>40.799999999999997</v>
      </c>
      <c r="BJ863">
        <v>42</v>
      </c>
      <c r="BK863">
        <v>6.096563E-2</v>
      </c>
      <c r="BL863">
        <v>3.7438625000000003E-2</v>
      </c>
      <c r="BM863">
        <v>1.9230769000000002E-2</v>
      </c>
      <c r="BN863">
        <v>6.4648118000000004E-2</v>
      </c>
      <c r="BO863">
        <v>1.4525368E-2</v>
      </c>
      <c r="BP863">
        <v>2.5777413999999998E-2</v>
      </c>
      <c r="BQ863">
        <v>2.0662848000000001E-2</v>
      </c>
      <c r="BR863">
        <v>4.5008183E-2</v>
      </c>
      <c r="BS863">
        <v>5.0736497999999998E-2</v>
      </c>
      <c r="BT863">
        <v>0.194353519</v>
      </c>
      <c r="BU863">
        <v>0.21685761000000001</v>
      </c>
      <c r="BV863">
        <v>7.099018E-2</v>
      </c>
      <c r="BW863">
        <v>0.106587561</v>
      </c>
      <c r="BX863">
        <v>5.2577740999999997E-2</v>
      </c>
      <c r="BY863">
        <v>1.2888706999999999E-2</v>
      </c>
      <c r="BZ863">
        <v>6.7512270000000003E-3</v>
      </c>
      <c r="CA863">
        <v>26</v>
      </c>
      <c r="CB863">
        <v>35</v>
      </c>
      <c r="CC863">
        <v>3</v>
      </c>
      <c r="CD863">
        <v>2.8571428999999999E-2</v>
      </c>
      <c r="CE863">
        <v>0.24761904800000001</v>
      </c>
      <c r="CF863">
        <v>0.33333333300000001</v>
      </c>
      <c r="CG863" t="s">
        <v>161</v>
      </c>
      <c r="CH863" t="s">
        <v>2106</v>
      </c>
      <c r="CI863" t="s">
        <v>2104</v>
      </c>
      <c r="CJ863" t="s">
        <v>2101</v>
      </c>
      <c r="CK863" t="s">
        <v>2105</v>
      </c>
      <c r="CL863" t="s">
        <v>2107</v>
      </c>
    </row>
    <row r="864" spans="1:90">
      <c r="A864" s="1">
        <v>43976</v>
      </c>
      <c r="B864" t="s">
        <v>1971</v>
      </c>
      <c r="C864">
        <v>1549</v>
      </c>
      <c r="D864" t="s">
        <v>486</v>
      </c>
      <c r="E864">
        <v>1</v>
      </c>
      <c r="F864" t="s">
        <v>255</v>
      </c>
      <c r="G864" t="s">
        <v>66</v>
      </c>
      <c r="H864">
        <v>36</v>
      </c>
      <c r="I864" t="s">
        <v>201</v>
      </c>
      <c r="J864" t="s">
        <v>189</v>
      </c>
      <c r="K864">
        <v>185</v>
      </c>
      <c r="L864">
        <v>230742.2703</v>
      </c>
      <c r="M864">
        <v>3470</v>
      </c>
      <c r="N864">
        <v>4</v>
      </c>
      <c r="O864">
        <v>509</v>
      </c>
      <c r="P864">
        <v>1154</v>
      </c>
      <c r="Q864">
        <v>1018</v>
      </c>
      <c r="R864">
        <v>586</v>
      </c>
      <c r="S864">
        <v>199</v>
      </c>
      <c r="T864">
        <v>1.1527379999999999E-3</v>
      </c>
      <c r="U864">
        <v>0.14668587899999999</v>
      </c>
      <c r="V864">
        <v>0.332564841</v>
      </c>
      <c r="W864">
        <v>0.29337175799999998</v>
      </c>
      <c r="X864">
        <v>0.16887608100000001</v>
      </c>
      <c r="Y864">
        <v>5.7348703000000001E-2</v>
      </c>
      <c r="Z864">
        <v>20</v>
      </c>
      <c r="AA864">
        <v>72</v>
      </c>
      <c r="AB864">
        <v>417</v>
      </c>
      <c r="AC864">
        <v>885</v>
      </c>
      <c r="AD864">
        <v>476</v>
      </c>
      <c r="AE864">
        <v>583</v>
      </c>
      <c r="AF864">
        <v>426</v>
      </c>
      <c r="AG864">
        <v>320</v>
      </c>
      <c r="AH864">
        <v>271</v>
      </c>
      <c r="AI864">
        <v>5.7636889999999998E-3</v>
      </c>
      <c r="AJ864">
        <v>2.0749279999999998E-2</v>
      </c>
      <c r="AK864">
        <v>0.12017291099999999</v>
      </c>
      <c r="AL864">
        <v>0.25504322800000001</v>
      </c>
      <c r="AM864">
        <v>0.13717579299999999</v>
      </c>
      <c r="AN864">
        <v>0.16801152699999999</v>
      </c>
      <c r="AO864">
        <v>0.122766571</v>
      </c>
      <c r="AP864">
        <v>9.2219019999999999E-2</v>
      </c>
      <c r="AQ864">
        <v>7.8097982999999996E-2</v>
      </c>
      <c r="AR864">
        <v>7647</v>
      </c>
      <c r="AS864">
        <v>360</v>
      </c>
      <c r="AT864">
        <v>218</v>
      </c>
      <c r="AU864">
        <v>140</v>
      </c>
      <c r="AV864">
        <v>370</v>
      </c>
      <c r="AW864">
        <v>80</v>
      </c>
      <c r="AX864">
        <v>185</v>
      </c>
      <c r="AY864">
        <v>164</v>
      </c>
      <c r="AZ864">
        <v>388</v>
      </c>
      <c r="BA864">
        <v>336</v>
      </c>
      <c r="BB864">
        <v>1254</v>
      </c>
      <c r="BC864">
        <v>1516</v>
      </c>
      <c r="BD864">
        <v>505</v>
      </c>
      <c r="BE864">
        <v>877</v>
      </c>
      <c r="BF864">
        <v>749</v>
      </c>
      <c r="BG864">
        <v>268</v>
      </c>
      <c r="BH864">
        <v>237</v>
      </c>
      <c r="BI864">
        <v>46.5</v>
      </c>
      <c r="BJ864">
        <v>47</v>
      </c>
      <c r="BK864">
        <v>4.7077285000000003E-2</v>
      </c>
      <c r="BL864">
        <v>2.8507912E-2</v>
      </c>
      <c r="BM864">
        <v>1.8307832999999999E-2</v>
      </c>
      <c r="BN864">
        <v>4.8384987999999997E-2</v>
      </c>
      <c r="BO864">
        <v>1.0461619E-2</v>
      </c>
      <c r="BP864">
        <v>2.4192493999999998E-2</v>
      </c>
      <c r="BQ864">
        <v>2.1446318999999998E-2</v>
      </c>
      <c r="BR864">
        <v>5.0738852000000001E-2</v>
      </c>
      <c r="BS864">
        <v>4.39388E-2</v>
      </c>
      <c r="BT864">
        <v>0.163985877</v>
      </c>
      <c r="BU864">
        <v>0.19824767900000001</v>
      </c>
      <c r="BV864">
        <v>6.6038970000000002E-2</v>
      </c>
      <c r="BW864">
        <v>0.114685498</v>
      </c>
      <c r="BX864">
        <v>9.7946907E-2</v>
      </c>
      <c r="BY864">
        <v>3.5046423E-2</v>
      </c>
      <c r="BZ864">
        <v>3.0992545999999999E-2</v>
      </c>
      <c r="CA864">
        <v>31</v>
      </c>
      <c r="CB864">
        <v>41</v>
      </c>
      <c r="CC864">
        <v>58</v>
      </c>
      <c r="CD864">
        <v>0.31351351399999999</v>
      </c>
      <c r="CE864">
        <v>0.167567568</v>
      </c>
      <c r="CF864">
        <v>0.22162162199999999</v>
      </c>
      <c r="CG864" t="s">
        <v>163</v>
      </c>
      <c r="CH864" t="s">
        <v>2099</v>
      </c>
      <c r="CI864" t="s">
        <v>2104</v>
      </c>
      <c r="CJ864" t="s">
        <v>2101</v>
      </c>
      <c r="CK864" t="s">
        <v>2105</v>
      </c>
      <c r="CL864" t="s">
        <v>2103</v>
      </c>
    </row>
    <row r="865" spans="1:90">
      <c r="A865" s="1">
        <v>43966</v>
      </c>
      <c r="B865" t="s">
        <v>1972</v>
      </c>
      <c r="C865">
        <v>2346</v>
      </c>
      <c r="D865" t="s">
        <v>477</v>
      </c>
      <c r="E865">
        <v>1</v>
      </c>
      <c r="F865" t="s">
        <v>255</v>
      </c>
      <c r="G865" t="s">
        <v>111</v>
      </c>
      <c r="H865">
        <v>33</v>
      </c>
      <c r="I865" t="s">
        <v>201</v>
      </c>
      <c r="J865" t="s">
        <v>198</v>
      </c>
      <c r="K865">
        <v>80</v>
      </c>
      <c r="L865">
        <v>262495.8125</v>
      </c>
      <c r="M865">
        <v>1478</v>
      </c>
      <c r="N865">
        <v>3</v>
      </c>
      <c r="O865">
        <v>69</v>
      </c>
      <c r="P865">
        <v>441</v>
      </c>
      <c r="Q865">
        <v>615</v>
      </c>
      <c r="R865">
        <v>316</v>
      </c>
      <c r="S865">
        <v>34</v>
      </c>
      <c r="T865">
        <v>2.0297700000000002E-3</v>
      </c>
      <c r="U865">
        <v>4.6684708999999998E-2</v>
      </c>
      <c r="V865">
        <v>0.29837618399999999</v>
      </c>
      <c r="W865">
        <v>0.41610284199999997</v>
      </c>
      <c r="X865">
        <v>0.21380243600000001</v>
      </c>
      <c r="Y865">
        <v>2.300406E-2</v>
      </c>
      <c r="Z865">
        <v>2</v>
      </c>
      <c r="AA865">
        <v>25</v>
      </c>
      <c r="AB865">
        <v>59</v>
      </c>
      <c r="AC865">
        <v>303</v>
      </c>
      <c r="AD865">
        <v>378</v>
      </c>
      <c r="AE865">
        <v>315</v>
      </c>
      <c r="AF865">
        <v>202</v>
      </c>
      <c r="AG865">
        <v>127</v>
      </c>
      <c r="AH865">
        <v>67</v>
      </c>
      <c r="AI865">
        <v>1.3531800000000001E-3</v>
      </c>
      <c r="AJ865">
        <v>1.6914749999999999E-2</v>
      </c>
      <c r="AK865">
        <v>3.9918809E-2</v>
      </c>
      <c r="AL865">
        <v>0.20500676600000001</v>
      </c>
      <c r="AM865">
        <v>0.25575101500000003</v>
      </c>
      <c r="AN865">
        <v>0.21312584600000001</v>
      </c>
      <c r="AO865">
        <v>0.136671177</v>
      </c>
      <c r="AP865">
        <v>8.5926928E-2</v>
      </c>
      <c r="AQ865">
        <v>4.5331529000000002E-2</v>
      </c>
      <c r="AR865">
        <v>3666</v>
      </c>
      <c r="AS865">
        <v>227</v>
      </c>
      <c r="AT865">
        <v>128</v>
      </c>
      <c r="AU865">
        <v>83</v>
      </c>
      <c r="AV865">
        <v>250</v>
      </c>
      <c r="AW865">
        <v>41</v>
      </c>
      <c r="AX865">
        <v>100</v>
      </c>
      <c r="AY865">
        <v>82</v>
      </c>
      <c r="AZ865">
        <v>218</v>
      </c>
      <c r="BA865">
        <v>219</v>
      </c>
      <c r="BB865">
        <v>793</v>
      </c>
      <c r="BC865">
        <v>883</v>
      </c>
      <c r="BD865">
        <v>227</v>
      </c>
      <c r="BE865">
        <v>258</v>
      </c>
      <c r="BF865">
        <v>125</v>
      </c>
      <c r="BG865">
        <v>20</v>
      </c>
      <c r="BH865">
        <v>12</v>
      </c>
      <c r="BI865">
        <v>38</v>
      </c>
      <c r="BJ865">
        <v>40</v>
      </c>
      <c r="BK865">
        <v>6.1920349E-2</v>
      </c>
      <c r="BL865">
        <v>3.4915439E-2</v>
      </c>
      <c r="BM865">
        <v>2.2640480000000001E-2</v>
      </c>
      <c r="BN865">
        <v>6.8194217000000001E-2</v>
      </c>
      <c r="BO865">
        <v>1.1183851999999999E-2</v>
      </c>
      <c r="BP865">
        <v>2.7277686999999998E-2</v>
      </c>
      <c r="BQ865">
        <v>2.2367702999999999E-2</v>
      </c>
      <c r="BR865">
        <v>5.9465357000000003E-2</v>
      </c>
      <c r="BS865">
        <v>5.9738133999999998E-2</v>
      </c>
      <c r="BT865">
        <v>0.216312057</v>
      </c>
      <c r="BU865">
        <v>0.24086197500000001</v>
      </c>
      <c r="BV865">
        <v>6.1920349E-2</v>
      </c>
      <c r="BW865">
        <v>7.0376432000000003E-2</v>
      </c>
      <c r="BX865">
        <v>3.4097109E-2</v>
      </c>
      <c r="BY865">
        <v>5.4555369999999999E-3</v>
      </c>
      <c r="BZ865">
        <v>3.273322E-3</v>
      </c>
      <c r="CA865">
        <v>18</v>
      </c>
      <c r="CB865">
        <v>28</v>
      </c>
      <c r="CC865">
        <v>5</v>
      </c>
      <c r="CD865">
        <v>6.25E-2</v>
      </c>
      <c r="CE865">
        <v>0.22500000000000001</v>
      </c>
      <c r="CF865">
        <v>0.35</v>
      </c>
      <c r="CG865" t="s">
        <v>159</v>
      </c>
      <c r="CH865" t="s">
        <v>2110</v>
      </c>
      <c r="CI865" t="s">
        <v>2111</v>
      </c>
      <c r="CJ865" t="s">
        <v>167</v>
      </c>
      <c r="CK865" t="s">
        <v>2102</v>
      </c>
      <c r="CL865" t="s">
        <v>2112</v>
      </c>
    </row>
    <row r="866" spans="1:90">
      <c r="A866" s="1">
        <v>43959</v>
      </c>
      <c r="B866" t="s">
        <v>1973</v>
      </c>
      <c r="C866">
        <v>5422</v>
      </c>
      <c r="D866" t="s">
        <v>835</v>
      </c>
      <c r="E866">
        <v>4</v>
      </c>
      <c r="F866" t="s">
        <v>253</v>
      </c>
      <c r="G866" t="s">
        <v>134</v>
      </c>
      <c r="H866">
        <v>30</v>
      </c>
      <c r="I866" t="s">
        <v>228</v>
      </c>
      <c r="J866" t="s">
        <v>219</v>
      </c>
      <c r="K866">
        <v>137</v>
      </c>
      <c r="L866">
        <v>578410.17520000006</v>
      </c>
      <c r="M866">
        <v>2969</v>
      </c>
      <c r="N866">
        <v>2</v>
      </c>
      <c r="O866">
        <v>103</v>
      </c>
      <c r="P866">
        <v>495</v>
      </c>
      <c r="Q866">
        <v>1302</v>
      </c>
      <c r="R866">
        <v>843</v>
      </c>
      <c r="S866">
        <v>224</v>
      </c>
      <c r="T866">
        <v>6.7362699999999999E-4</v>
      </c>
      <c r="U866">
        <v>3.4691815000000001E-2</v>
      </c>
      <c r="V866">
        <v>0.166722802</v>
      </c>
      <c r="W866">
        <v>0.43853149200000002</v>
      </c>
      <c r="X866">
        <v>0.283933985</v>
      </c>
      <c r="Y866">
        <v>7.5446278000000006E-2</v>
      </c>
      <c r="Z866">
        <v>0</v>
      </c>
      <c r="AA866">
        <v>9</v>
      </c>
      <c r="AB866">
        <v>105</v>
      </c>
      <c r="AC866">
        <v>305</v>
      </c>
      <c r="AD866">
        <v>478</v>
      </c>
      <c r="AE866">
        <v>781</v>
      </c>
      <c r="AF866">
        <v>569</v>
      </c>
      <c r="AG866">
        <v>433</v>
      </c>
      <c r="AH866">
        <v>289</v>
      </c>
      <c r="AI866">
        <v>0</v>
      </c>
      <c r="AJ866">
        <v>3.0313240000000002E-3</v>
      </c>
      <c r="AK866">
        <v>3.5365443000000003E-2</v>
      </c>
      <c r="AL866">
        <v>0.102728191</v>
      </c>
      <c r="AM866">
        <v>0.16099696899999999</v>
      </c>
      <c r="AN866">
        <v>0.263051533</v>
      </c>
      <c r="AO866">
        <v>0.191647019</v>
      </c>
      <c r="AP866">
        <v>0.14584035000000001</v>
      </c>
      <c r="AQ866">
        <v>9.7339171000000002E-2</v>
      </c>
      <c r="AR866">
        <v>7825</v>
      </c>
      <c r="AS866">
        <v>400</v>
      </c>
      <c r="AT866">
        <v>272</v>
      </c>
      <c r="AU866">
        <v>185</v>
      </c>
      <c r="AV866">
        <v>515</v>
      </c>
      <c r="AW866">
        <v>113</v>
      </c>
      <c r="AX866">
        <v>247</v>
      </c>
      <c r="AY866">
        <v>168</v>
      </c>
      <c r="AZ866">
        <v>441</v>
      </c>
      <c r="BA866">
        <v>302</v>
      </c>
      <c r="BB866">
        <v>1438</v>
      </c>
      <c r="BC866">
        <v>1871</v>
      </c>
      <c r="BD866">
        <v>551</v>
      </c>
      <c r="BE866">
        <v>723</v>
      </c>
      <c r="BF866">
        <v>437</v>
      </c>
      <c r="BG866">
        <v>118</v>
      </c>
      <c r="BH866">
        <v>44</v>
      </c>
      <c r="BI866">
        <v>41</v>
      </c>
      <c r="BJ866">
        <v>43</v>
      </c>
      <c r="BK866">
        <v>5.1118210999999997E-2</v>
      </c>
      <c r="BL866">
        <v>3.4760382999999999E-2</v>
      </c>
      <c r="BM866">
        <v>2.3642172999999999E-2</v>
      </c>
      <c r="BN866">
        <v>6.5814696000000006E-2</v>
      </c>
      <c r="BO866">
        <v>1.4440895E-2</v>
      </c>
      <c r="BP866">
        <v>3.1565494999999999E-2</v>
      </c>
      <c r="BQ866">
        <v>2.1469649E-2</v>
      </c>
      <c r="BR866">
        <v>5.6357826999999999E-2</v>
      </c>
      <c r="BS866">
        <v>3.8594248999999997E-2</v>
      </c>
      <c r="BT866">
        <v>0.18376996800000001</v>
      </c>
      <c r="BU866">
        <v>0.23910543100000001</v>
      </c>
      <c r="BV866">
        <v>7.0415334999999996E-2</v>
      </c>
      <c r="BW866">
        <v>9.2396166000000002E-2</v>
      </c>
      <c r="BX866">
        <v>5.5846645E-2</v>
      </c>
      <c r="BY866">
        <v>1.5079871999999999E-2</v>
      </c>
      <c r="BZ866">
        <v>5.6230029999999997E-3</v>
      </c>
      <c r="CA866">
        <v>27</v>
      </c>
      <c r="CB866">
        <v>71</v>
      </c>
      <c r="CC866">
        <v>17</v>
      </c>
      <c r="CD866">
        <v>0.124087591</v>
      </c>
      <c r="CE866">
        <v>0.19708029199999999</v>
      </c>
      <c r="CF866">
        <v>0.51824817499999998</v>
      </c>
      <c r="CG866" t="s">
        <v>164</v>
      </c>
      <c r="CH866" t="s">
        <v>2108</v>
      </c>
      <c r="CI866" t="s">
        <v>2104</v>
      </c>
      <c r="CJ866" t="s">
        <v>2101</v>
      </c>
      <c r="CK866" t="s">
        <v>2105</v>
      </c>
      <c r="CL866" t="s">
        <v>2109</v>
      </c>
    </row>
    <row r="867" spans="1:90">
      <c r="A867" s="1">
        <v>43974</v>
      </c>
      <c r="B867" t="s">
        <v>1974</v>
      </c>
      <c r="C867">
        <v>2346</v>
      </c>
      <c r="D867" t="s">
        <v>832</v>
      </c>
      <c r="E867">
        <v>1</v>
      </c>
      <c r="F867" t="s">
        <v>255</v>
      </c>
      <c r="G867" t="s">
        <v>122</v>
      </c>
      <c r="H867">
        <v>34</v>
      </c>
      <c r="I867" t="s">
        <v>228</v>
      </c>
      <c r="J867" t="s">
        <v>226</v>
      </c>
      <c r="K867">
        <v>70</v>
      </c>
      <c r="L867">
        <v>953869.28570000001</v>
      </c>
      <c r="M867">
        <v>2023</v>
      </c>
      <c r="N867">
        <v>2</v>
      </c>
      <c r="O867">
        <v>52</v>
      </c>
      <c r="P867">
        <v>272</v>
      </c>
      <c r="Q867">
        <v>631</v>
      </c>
      <c r="R867">
        <v>637</v>
      </c>
      <c r="S867">
        <v>429</v>
      </c>
      <c r="T867">
        <v>9.8863100000000001E-4</v>
      </c>
      <c r="U867">
        <v>2.5704398999999999E-2</v>
      </c>
      <c r="V867">
        <v>0.13445378199999999</v>
      </c>
      <c r="W867">
        <v>0.311913</v>
      </c>
      <c r="X867">
        <v>0.31487889299999999</v>
      </c>
      <c r="Y867">
        <v>0.21206129500000001</v>
      </c>
      <c r="Z867">
        <v>2</v>
      </c>
      <c r="AA867">
        <v>10</v>
      </c>
      <c r="AB867">
        <v>41</v>
      </c>
      <c r="AC867">
        <v>165</v>
      </c>
      <c r="AD867">
        <v>276</v>
      </c>
      <c r="AE867">
        <v>288</v>
      </c>
      <c r="AF867">
        <v>286</v>
      </c>
      <c r="AG867">
        <v>296</v>
      </c>
      <c r="AH867">
        <v>659</v>
      </c>
      <c r="AI867">
        <v>9.8863100000000001E-4</v>
      </c>
      <c r="AJ867">
        <v>4.943154E-3</v>
      </c>
      <c r="AK867">
        <v>2.0266929999999999E-2</v>
      </c>
      <c r="AL867">
        <v>8.1562037000000004E-2</v>
      </c>
      <c r="AM867">
        <v>0.136431043</v>
      </c>
      <c r="AN867">
        <v>0.142362827</v>
      </c>
      <c r="AO867">
        <v>0.14137419700000001</v>
      </c>
      <c r="AP867">
        <v>0.14631735000000001</v>
      </c>
      <c r="AQ867">
        <v>0.32575383099999999</v>
      </c>
      <c r="AR867">
        <v>5233</v>
      </c>
      <c r="AS867">
        <v>239</v>
      </c>
      <c r="AT867">
        <v>203</v>
      </c>
      <c r="AU867">
        <v>143</v>
      </c>
      <c r="AV867">
        <v>397</v>
      </c>
      <c r="AW867">
        <v>89</v>
      </c>
      <c r="AX867">
        <v>171</v>
      </c>
      <c r="AY867">
        <v>126</v>
      </c>
      <c r="AZ867">
        <v>185</v>
      </c>
      <c r="BA867">
        <v>114</v>
      </c>
      <c r="BB867">
        <v>735</v>
      </c>
      <c r="BC867">
        <v>1326</v>
      </c>
      <c r="BD867">
        <v>426</v>
      </c>
      <c r="BE867">
        <v>574</v>
      </c>
      <c r="BF867">
        <v>372</v>
      </c>
      <c r="BG867">
        <v>94</v>
      </c>
      <c r="BH867">
        <v>39</v>
      </c>
      <c r="BI867">
        <v>43.1</v>
      </c>
      <c r="BJ867">
        <v>47</v>
      </c>
      <c r="BK867">
        <v>4.5671699000000003E-2</v>
      </c>
      <c r="BL867">
        <v>3.8792279999999998E-2</v>
      </c>
      <c r="BM867">
        <v>2.7326580999999999E-2</v>
      </c>
      <c r="BN867">
        <v>7.5864705000000004E-2</v>
      </c>
      <c r="BO867">
        <v>1.7007452999999999E-2</v>
      </c>
      <c r="BP867">
        <v>3.2677241000000003E-2</v>
      </c>
      <c r="BQ867">
        <v>2.4077966999999999E-2</v>
      </c>
      <c r="BR867">
        <v>3.535257E-2</v>
      </c>
      <c r="BS867">
        <v>2.1784827E-2</v>
      </c>
      <c r="BT867">
        <v>0.14045480599999999</v>
      </c>
      <c r="BU867">
        <v>0.25339193599999998</v>
      </c>
      <c r="BV867">
        <v>8.1406459E-2</v>
      </c>
      <c r="BW867">
        <v>0.109688515</v>
      </c>
      <c r="BX867">
        <v>7.1087330000000004E-2</v>
      </c>
      <c r="BY867">
        <v>1.7962928E-2</v>
      </c>
      <c r="BZ867">
        <v>7.4527040000000001E-3</v>
      </c>
      <c r="CA867">
        <v>50</v>
      </c>
      <c r="CB867">
        <v>5</v>
      </c>
      <c r="CC867">
        <v>2</v>
      </c>
      <c r="CD867">
        <v>2.8571428999999999E-2</v>
      </c>
      <c r="CE867">
        <v>0.71428571399999996</v>
      </c>
      <c r="CF867">
        <v>7.1428570999999996E-2</v>
      </c>
      <c r="CG867" t="s">
        <v>159</v>
      </c>
      <c r="CH867" t="s">
        <v>2110</v>
      </c>
      <c r="CI867" t="s">
        <v>2111</v>
      </c>
      <c r="CJ867" t="s">
        <v>167</v>
      </c>
      <c r="CK867" t="s">
        <v>2102</v>
      </c>
      <c r="CL867" t="s">
        <v>2112</v>
      </c>
    </row>
    <row r="868" spans="1:90">
      <c r="A868" s="1">
        <v>43965</v>
      </c>
      <c r="B868" t="s">
        <v>1975</v>
      </c>
      <c r="C868">
        <v>2342</v>
      </c>
      <c r="D868" t="s">
        <v>324</v>
      </c>
      <c r="E868">
        <v>1</v>
      </c>
      <c r="F868" t="s">
        <v>253</v>
      </c>
      <c r="G868" t="s">
        <v>109</v>
      </c>
      <c r="H868">
        <v>39</v>
      </c>
      <c r="I868" t="s">
        <v>201</v>
      </c>
      <c r="J868" t="s">
        <v>198</v>
      </c>
      <c r="K868">
        <v>101</v>
      </c>
      <c r="L868">
        <v>450749.15840000001</v>
      </c>
      <c r="M868">
        <v>1430</v>
      </c>
      <c r="N868">
        <v>1</v>
      </c>
      <c r="O868">
        <v>82</v>
      </c>
      <c r="P868">
        <v>293</v>
      </c>
      <c r="Q868">
        <v>569</v>
      </c>
      <c r="R868">
        <v>376</v>
      </c>
      <c r="S868">
        <v>109</v>
      </c>
      <c r="T868">
        <v>6.9930100000000005E-4</v>
      </c>
      <c r="U868">
        <v>5.7342656999999998E-2</v>
      </c>
      <c r="V868">
        <v>0.20489510499999999</v>
      </c>
      <c r="W868">
        <v>0.39790209799999998</v>
      </c>
      <c r="X868">
        <v>0.26293706300000003</v>
      </c>
      <c r="Y868">
        <v>7.6223775999999993E-2</v>
      </c>
      <c r="Z868">
        <v>2</v>
      </c>
      <c r="AA868">
        <v>14</v>
      </c>
      <c r="AB868">
        <v>66</v>
      </c>
      <c r="AC868">
        <v>206</v>
      </c>
      <c r="AD868">
        <v>320</v>
      </c>
      <c r="AE868">
        <v>289</v>
      </c>
      <c r="AF868">
        <v>208</v>
      </c>
      <c r="AG868">
        <v>146</v>
      </c>
      <c r="AH868">
        <v>179</v>
      </c>
      <c r="AI868">
        <v>1.398601E-3</v>
      </c>
      <c r="AJ868">
        <v>9.7902100000000006E-3</v>
      </c>
      <c r="AK868">
        <v>4.6153845999999998E-2</v>
      </c>
      <c r="AL868">
        <v>0.14405594399999999</v>
      </c>
      <c r="AM868">
        <v>0.223776224</v>
      </c>
      <c r="AN868">
        <v>0.202097902</v>
      </c>
      <c r="AO868">
        <v>0.14545454499999999</v>
      </c>
      <c r="AP868">
        <v>0.102097902</v>
      </c>
      <c r="AQ868">
        <v>0.12517482499999999</v>
      </c>
      <c r="AR868">
        <v>3509</v>
      </c>
      <c r="AS868">
        <v>177</v>
      </c>
      <c r="AT868">
        <v>122</v>
      </c>
      <c r="AU868">
        <v>79</v>
      </c>
      <c r="AV868">
        <v>220</v>
      </c>
      <c r="AW868">
        <v>33</v>
      </c>
      <c r="AX868">
        <v>88</v>
      </c>
      <c r="AY868">
        <v>78</v>
      </c>
      <c r="AZ868">
        <v>153</v>
      </c>
      <c r="BA868">
        <v>163</v>
      </c>
      <c r="BB868">
        <v>641</v>
      </c>
      <c r="BC868">
        <v>792</v>
      </c>
      <c r="BD868">
        <v>244</v>
      </c>
      <c r="BE868">
        <v>386</v>
      </c>
      <c r="BF868">
        <v>233</v>
      </c>
      <c r="BG868">
        <v>68</v>
      </c>
      <c r="BH868">
        <v>32</v>
      </c>
      <c r="BI868">
        <v>42.6</v>
      </c>
      <c r="BJ868">
        <v>44</v>
      </c>
      <c r="BK868">
        <v>5.0441721000000002E-2</v>
      </c>
      <c r="BL868">
        <v>3.4767739999999998E-2</v>
      </c>
      <c r="BM868">
        <v>2.2513537E-2</v>
      </c>
      <c r="BN868">
        <v>6.2695925E-2</v>
      </c>
      <c r="BO868">
        <v>9.4043890000000008E-3</v>
      </c>
      <c r="BP868">
        <v>2.5078369999999999E-2</v>
      </c>
      <c r="BQ868">
        <v>2.2228555000000001E-2</v>
      </c>
      <c r="BR868">
        <v>4.3602165999999998E-2</v>
      </c>
      <c r="BS868">
        <v>4.6451981000000003E-2</v>
      </c>
      <c r="BT868">
        <v>0.18267312599999999</v>
      </c>
      <c r="BU868">
        <v>0.22570532900000001</v>
      </c>
      <c r="BV868">
        <v>6.9535479999999997E-2</v>
      </c>
      <c r="BW868">
        <v>0.11000285</v>
      </c>
      <c r="BX868">
        <v>6.6400684000000001E-2</v>
      </c>
      <c r="BY868">
        <v>1.9378739999999998E-2</v>
      </c>
      <c r="BZ868">
        <v>9.1194069999999995E-3</v>
      </c>
      <c r="CA868">
        <v>24</v>
      </c>
      <c r="CB868">
        <v>24</v>
      </c>
      <c r="CC868">
        <v>1</v>
      </c>
      <c r="CD868">
        <v>9.9009900000000001E-3</v>
      </c>
      <c r="CE868">
        <v>0.23762376199999999</v>
      </c>
      <c r="CF868">
        <v>0.23762376199999999</v>
      </c>
      <c r="CG868" t="s">
        <v>158</v>
      </c>
      <c r="CH868" t="s">
        <v>2099</v>
      </c>
      <c r="CI868" t="s">
        <v>2100</v>
      </c>
      <c r="CJ868" t="s">
        <v>2101</v>
      </c>
      <c r="CK868" t="s">
        <v>2102</v>
      </c>
      <c r="CL868" t="s">
        <v>2103</v>
      </c>
    </row>
    <row r="869" spans="1:90">
      <c r="A869" s="1">
        <v>43962</v>
      </c>
      <c r="B869" t="s">
        <v>1976</v>
      </c>
      <c r="C869">
        <v>1549</v>
      </c>
      <c r="D869" t="s">
        <v>561</v>
      </c>
      <c r="E869">
        <v>1</v>
      </c>
      <c r="F869" t="s">
        <v>255</v>
      </c>
      <c r="G869" t="s">
        <v>96</v>
      </c>
      <c r="H869">
        <v>39</v>
      </c>
      <c r="I869" t="s">
        <v>201</v>
      </c>
      <c r="J869" t="s">
        <v>195</v>
      </c>
      <c r="K869">
        <v>178</v>
      </c>
      <c r="L869">
        <v>301920.70789999998</v>
      </c>
      <c r="M869">
        <v>2975</v>
      </c>
      <c r="N869">
        <v>2</v>
      </c>
      <c r="O869">
        <v>259</v>
      </c>
      <c r="P869">
        <v>717</v>
      </c>
      <c r="Q869">
        <v>987</v>
      </c>
      <c r="R869">
        <v>818</v>
      </c>
      <c r="S869">
        <v>192</v>
      </c>
      <c r="T869">
        <v>6.7226899999999997E-4</v>
      </c>
      <c r="U869">
        <v>8.7058824000000007E-2</v>
      </c>
      <c r="V869">
        <v>0.24100840300000001</v>
      </c>
      <c r="W869">
        <v>0.33176470600000002</v>
      </c>
      <c r="X869">
        <v>0.27495798300000002</v>
      </c>
      <c r="Y869">
        <v>6.4537814999999998E-2</v>
      </c>
      <c r="Z869">
        <v>4</v>
      </c>
      <c r="AA869">
        <v>46</v>
      </c>
      <c r="AB869">
        <v>212</v>
      </c>
      <c r="AC869">
        <v>450</v>
      </c>
      <c r="AD869">
        <v>471</v>
      </c>
      <c r="AE869">
        <v>531</v>
      </c>
      <c r="AF869">
        <v>445</v>
      </c>
      <c r="AG869">
        <v>376</v>
      </c>
      <c r="AH869">
        <v>440</v>
      </c>
      <c r="AI869">
        <v>1.3445379999999999E-3</v>
      </c>
      <c r="AJ869">
        <v>1.5462185E-2</v>
      </c>
      <c r="AK869">
        <v>7.1260504000000002E-2</v>
      </c>
      <c r="AL869">
        <v>0.15126050399999999</v>
      </c>
      <c r="AM869">
        <v>0.15831932800000001</v>
      </c>
      <c r="AN869">
        <v>0.17848739499999999</v>
      </c>
      <c r="AO869">
        <v>0.149579832</v>
      </c>
      <c r="AP869">
        <v>0.12638655500000001</v>
      </c>
      <c r="AQ869">
        <v>0.14789916</v>
      </c>
      <c r="AR869">
        <v>7081</v>
      </c>
      <c r="AS869">
        <v>328</v>
      </c>
      <c r="AT869">
        <v>251</v>
      </c>
      <c r="AU869">
        <v>165</v>
      </c>
      <c r="AV869">
        <v>431</v>
      </c>
      <c r="AW869">
        <v>103</v>
      </c>
      <c r="AX869">
        <v>213</v>
      </c>
      <c r="AY869">
        <v>144</v>
      </c>
      <c r="AZ869">
        <v>275</v>
      </c>
      <c r="BA869">
        <v>255</v>
      </c>
      <c r="BB869">
        <v>1179</v>
      </c>
      <c r="BC869">
        <v>1574</v>
      </c>
      <c r="BD869">
        <v>560</v>
      </c>
      <c r="BE869">
        <v>776</v>
      </c>
      <c r="BF869">
        <v>550</v>
      </c>
      <c r="BG869">
        <v>167</v>
      </c>
      <c r="BH869">
        <v>110</v>
      </c>
      <c r="BI869">
        <v>44.1</v>
      </c>
      <c r="BJ869">
        <v>46</v>
      </c>
      <c r="BK869">
        <v>4.6321141000000003E-2</v>
      </c>
      <c r="BL869">
        <v>3.5446971000000001E-2</v>
      </c>
      <c r="BM869">
        <v>2.3301794000000001E-2</v>
      </c>
      <c r="BN869">
        <v>6.0867109000000003E-2</v>
      </c>
      <c r="BO869">
        <v>1.4545967999999999E-2</v>
      </c>
      <c r="BP869">
        <v>3.0080497000000001E-2</v>
      </c>
      <c r="BQ869">
        <v>2.0336111E-2</v>
      </c>
      <c r="BR869">
        <v>3.8836322999999999E-2</v>
      </c>
      <c r="BS869">
        <v>3.6011862999999998E-2</v>
      </c>
      <c r="BT869">
        <v>0.166501907</v>
      </c>
      <c r="BU869">
        <v>0.22228498799999999</v>
      </c>
      <c r="BV869">
        <v>7.9084874999999999E-2</v>
      </c>
      <c r="BW869">
        <v>0.109589041</v>
      </c>
      <c r="BX869">
        <v>7.7672644999999998E-2</v>
      </c>
      <c r="BY869">
        <v>2.3584239999999999E-2</v>
      </c>
      <c r="BZ869">
        <v>1.5534529E-2</v>
      </c>
      <c r="CA869">
        <v>68</v>
      </c>
      <c r="CB869">
        <v>31</v>
      </c>
      <c r="CC869">
        <v>27</v>
      </c>
      <c r="CD869">
        <v>0.151685393</v>
      </c>
      <c r="CE869">
        <v>0.382022472</v>
      </c>
      <c r="CF869">
        <v>0.17415730300000001</v>
      </c>
      <c r="CG869" t="s">
        <v>163</v>
      </c>
      <c r="CH869" t="s">
        <v>2099</v>
      </c>
      <c r="CI869" t="s">
        <v>2104</v>
      </c>
      <c r="CJ869" t="s">
        <v>2101</v>
      </c>
      <c r="CK869" t="s">
        <v>2105</v>
      </c>
      <c r="CL869" t="s">
        <v>2103</v>
      </c>
    </row>
    <row r="870" spans="1:90">
      <c r="A870" s="1">
        <v>43973</v>
      </c>
      <c r="B870" s="2" t="s">
        <v>1977</v>
      </c>
      <c r="C870">
        <v>1549</v>
      </c>
      <c r="D870" t="s">
        <v>503</v>
      </c>
      <c r="E870">
        <v>1</v>
      </c>
      <c r="F870" t="s">
        <v>253</v>
      </c>
      <c r="G870" t="s">
        <v>84</v>
      </c>
      <c r="H870">
        <v>39</v>
      </c>
      <c r="I870" t="s">
        <v>201</v>
      </c>
      <c r="J870" t="s">
        <v>177</v>
      </c>
      <c r="K870">
        <v>230</v>
      </c>
      <c r="L870">
        <v>251266.69570000001</v>
      </c>
      <c r="M870">
        <v>4956</v>
      </c>
      <c r="N870">
        <v>10</v>
      </c>
      <c r="O870">
        <v>492</v>
      </c>
      <c r="P870">
        <v>1332</v>
      </c>
      <c r="Q870">
        <v>2504</v>
      </c>
      <c r="R870">
        <v>517</v>
      </c>
      <c r="S870">
        <v>101</v>
      </c>
      <c r="T870">
        <v>2.0177559999999999E-3</v>
      </c>
      <c r="U870">
        <v>9.9273607999999999E-2</v>
      </c>
      <c r="V870">
        <v>0.26876513299999999</v>
      </c>
      <c r="W870">
        <v>0.50524616600000005</v>
      </c>
      <c r="X870">
        <v>0.104317998</v>
      </c>
      <c r="Y870">
        <v>2.0379338E-2</v>
      </c>
      <c r="Z870">
        <v>14</v>
      </c>
      <c r="AA870">
        <v>118</v>
      </c>
      <c r="AB870">
        <v>489</v>
      </c>
      <c r="AC870">
        <v>946</v>
      </c>
      <c r="AD870">
        <v>1403</v>
      </c>
      <c r="AE870">
        <v>1205</v>
      </c>
      <c r="AF870">
        <v>502</v>
      </c>
      <c r="AG870">
        <v>182</v>
      </c>
      <c r="AH870">
        <v>97</v>
      </c>
      <c r="AI870">
        <v>2.8248589999999999E-3</v>
      </c>
      <c r="AJ870">
        <v>2.3809523999999999E-2</v>
      </c>
      <c r="AK870">
        <v>9.8668280999999997E-2</v>
      </c>
      <c r="AL870">
        <v>0.19087974199999999</v>
      </c>
      <c r="AM870">
        <v>0.28309120300000001</v>
      </c>
      <c r="AN870">
        <v>0.243139629</v>
      </c>
      <c r="AO870">
        <v>0.10129136399999999</v>
      </c>
      <c r="AP870">
        <v>3.6723164000000003E-2</v>
      </c>
      <c r="AQ870">
        <v>1.9572236E-2</v>
      </c>
      <c r="AR870">
        <v>11524</v>
      </c>
      <c r="AS870">
        <v>726</v>
      </c>
      <c r="AT870">
        <v>361</v>
      </c>
      <c r="AU870">
        <v>243</v>
      </c>
      <c r="AV870">
        <v>668</v>
      </c>
      <c r="AW870">
        <v>156</v>
      </c>
      <c r="AX870">
        <v>285</v>
      </c>
      <c r="AY870">
        <v>279</v>
      </c>
      <c r="AZ870">
        <v>758</v>
      </c>
      <c r="BA870">
        <v>762</v>
      </c>
      <c r="BB870">
        <v>2113</v>
      </c>
      <c r="BC870">
        <v>2262</v>
      </c>
      <c r="BD870">
        <v>712</v>
      </c>
      <c r="BE870">
        <v>1091</v>
      </c>
      <c r="BF870">
        <v>750</v>
      </c>
      <c r="BG870">
        <v>238</v>
      </c>
      <c r="BH870">
        <v>120</v>
      </c>
      <c r="BI870">
        <v>40.799999999999997</v>
      </c>
      <c r="BJ870">
        <v>41</v>
      </c>
      <c r="BK870">
        <v>6.2998958999999993E-2</v>
      </c>
      <c r="BL870">
        <v>3.1325928000000003E-2</v>
      </c>
      <c r="BM870">
        <v>2.1086428000000001E-2</v>
      </c>
      <c r="BN870">
        <v>5.7965983999999998E-2</v>
      </c>
      <c r="BO870">
        <v>1.3536965999999999E-2</v>
      </c>
      <c r="BP870">
        <v>2.4730996000000002E-2</v>
      </c>
      <c r="BQ870">
        <v>2.4210344000000002E-2</v>
      </c>
      <c r="BR870">
        <v>6.5775771999999996E-2</v>
      </c>
      <c r="BS870">
        <v>6.6122873999999998E-2</v>
      </c>
      <c r="BT870">
        <v>0.18335647299999999</v>
      </c>
      <c r="BU870">
        <v>0.19628601200000001</v>
      </c>
      <c r="BV870">
        <v>6.1784103E-2</v>
      </c>
      <c r="BW870">
        <v>9.4671988999999998E-2</v>
      </c>
      <c r="BX870">
        <v>6.5081569000000006E-2</v>
      </c>
      <c r="BY870">
        <v>2.0652551000000002E-2</v>
      </c>
      <c r="BZ870">
        <v>1.0413051E-2</v>
      </c>
      <c r="CA870">
        <v>18</v>
      </c>
      <c r="CB870">
        <v>102</v>
      </c>
      <c r="CC870">
        <v>31</v>
      </c>
      <c r="CD870">
        <v>0.134782609</v>
      </c>
      <c r="CE870">
        <v>7.8260869999999996E-2</v>
      </c>
      <c r="CF870">
        <v>0.44347826099999998</v>
      </c>
      <c r="CG870" t="s">
        <v>163</v>
      </c>
      <c r="CH870" t="s">
        <v>2099</v>
      </c>
      <c r="CI870" t="s">
        <v>2104</v>
      </c>
      <c r="CJ870" t="s">
        <v>2101</v>
      </c>
      <c r="CK870" t="s">
        <v>2105</v>
      </c>
      <c r="CL870" t="s">
        <v>2103</v>
      </c>
    </row>
    <row r="871" spans="1:90">
      <c r="A871" s="1">
        <v>43963</v>
      </c>
      <c r="B871" t="s">
        <v>1978</v>
      </c>
      <c r="C871">
        <v>1549</v>
      </c>
      <c r="D871" t="s">
        <v>927</v>
      </c>
      <c r="E871">
        <v>1</v>
      </c>
      <c r="F871" t="s">
        <v>253</v>
      </c>
      <c r="G871" t="s">
        <v>130</v>
      </c>
      <c r="H871">
        <v>28</v>
      </c>
      <c r="I871" t="s">
        <v>228</v>
      </c>
      <c r="J871" t="s">
        <v>220</v>
      </c>
      <c r="K871">
        <v>164</v>
      </c>
      <c r="L871">
        <v>519990.18290000001</v>
      </c>
      <c r="M871">
        <v>3098</v>
      </c>
      <c r="N871">
        <v>5</v>
      </c>
      <c r="O871">
        <v>270</v>
      </c>
      <c r="P871">
        <v>893</v>
      </c>
      <c r="Q871">
        <v>1162</v>
      </c>
      <c r="R871">
        <v>580</v>
      </c>
      <c r="S871">
        <v>188</v>
      </c>
      <c r="T871">
        <v>1.613944E-3</v>
      </c>
      <c r="U871">
        <v>8.7153001999999993E-2</v>
      </c>
      <c r="V871">
        <v>0.28825048399999997</v>
      </c>
      <c r="W871">
        <v>0.37508069700000002</v>
      </c>
      <c r="X871">
        <v>0.18721756000000001</v>
      </c>
      <c r="Y871">
        <v>6.0684311999999997E-2</v>
      </c>
      <c r="Z871">
        <v>18</v>
      </c>
      <c r="AA871">
        <v>57</v>
      </c>
      <c r="AB871">
        <v>279</v>
      </c>
      <c r="AC871">
        <v>585</v>
      </c>
      <c r="AD871">
        <v>612</v>
      </c>
      <c r="AE871">
        <v>598</v>
      </c>
      <c r="AF871">
        <v>440</v>
      </c>
      <c r="AG871">
        <v>258</v>
      </c>
      <c r="AH871">
        <v>251</v>
      </c>
      <c r="AI871">
        <v>5.8101999999999997E-3</v>
      </c>
      <c r="AJ871">
        <v>1.8398966999999999E-2</v>
      </c>
      <c r="AK871">
        <v>9.0058102000000001E-2</v>
      </c>
      <c r="AL871">
        <v>0.18883150400000001</v>
      </c>
      <c r="AM871">
        <v>0.19754680399999999</v>
      </c>
      <c r="AN871">
        <v>0.19302775999999999</v>
      </c>
      <c r="AO871">
        <v>0.14202711400000001</v>
      </c>
      <c r="AP871">
        <v>8.3279535000000002E-2</v>
      </c>
      <c r="AQ871">
        <v>8.1020013000000002E-2</v>
      </c>
      <c r="AR871">
        <v>7411</v>
      </c>
      <c r="AS871">
        <v>504</v>
      </c>
      <c r="AT871">
        <v>255</v>
      </c>
      <c r="AU871">
        <v>169</v>
      </c>
      <c r="AV871">
        <v>471</v>
      </c>
      <c r="AW871">
        <v>85</v>
      </c>
      <c r="AX871">
        <v>158</v>
      </c>
      <c r="AY871">
        <v>150</v>
      </c>
      <c r="AZ871">
        <v>343</v>
      </c>
      <c r="BA871">
        <v>312</v>
      </c>
      <c r="BB871">
        <v>1642</v>
      </c>
      <c r="BC871">
        <v>1431</v>
      </c>
      <c r="BD871">
        <v>481</v>
      </c>
      <c r="BE871">
        <v>668</v>
      </c>
      <c r="BF871">
        <v>488</v>
      </c>
      <c r="BG871">
        <v>157</v>
      </c>
      <c r="BH871">
        <v>97</v>
      </c>
      <c r="BI871">
        <v>41.1</v>
      </c>
      <c r="BJ871">
        <v>41</v>
      </c>
      <c r="BK871">
        <v>6.8007017000000003E-2</v>
      </c>
      <c r="BL871">
        <v>3.4408312000000003E-2</v>
      </c>
      <c r="BM871">
        <v>2.2803940000000002E-2</v>
      </c>
      <c r="BN871">
        <v>6.3554176000000004E-2</v>
      </c>
      <c r="BO871">
        <v>1.1469437000000001E-2</v>
      </c>
      <c r="BP871">
        <v>2.1319660000000001E-2</v>
      </c>
      <c r="BQ871">
        <v>2.0240184000000001E-2</v>
      </c>
      <c r="BR871">
        <v>4.6282552999999997E-2</v>
      </c>
      <c r="BS871">
        <v>4.2099582000000003E-2</v>
      </c>
      <c r="BT871">
        <v>0.221562542</v>
      </c>
      <c r="BU871">
        <v>0.19309135099999999</v>
      </c>
      <c r="BV871">
        <v>6.4903522000000005E-2</v>
      </c>
      <c r="BW871">
        <v>9.0136283999999997E-2</v>
      </c>
      <c r="BX871">
        <v>6.5848063999999998E-2</v>
      </c>
      <c r="BY871">
        <v>2.1184725000000001E-2</v>
      </c>
      <c r="BZ871">
        <v>1.3088651999999999E-2</v>
      </c>
      <c r="CA871">
        <v>44</v>
      </c>
      <c r="CB871">
        <v>36</v>
      </c>
      <c r="CC871">
        <v>49</v>
      </c>
      <c r="CD871">
        <v>0.29878048800000001</v>
      </c>
      <c r="CE871">
        <v>0.26829268299999998</v>
      </c>
      <c r="CF871">
        <v>0.21951219499999999</v>
      </c>
      <c r="CG871" t="s">
        <v>163</v>
      </c>
      <c r="CH871" t="s">
        <v>2099</v>
      </c>
      <c r="CI871" t="s">
        <v>2104</v>
      </c>
      <c r="CJ871" t="s">
        <v>2101</v>
      </c>
      <c r="CK871" t="s">
        <v>2105</v>
      </c>
      <c r="CL871" t="s">
        <v>2103</v>
      </c>
    </row>
    <row r="872" spans="1:90">
      <c r="A872" s="1">
        <v>43955</v>
      </c>
      <c r="B872" t="s">
        <v>1979</v>
      </c>
      <c r="C872">
        <v>6825</v>
      </c>
      <c r="D872" t="s">
        <v>473</v>
      </c>
      <c r="E872">
        <v>1</v>
      </c>
      <c r="F872" t="s">
        <v>255</v>
      </c>
      <c r="G872" t="s">
        <v>46</v>
      </c>
      <c r="H872">
        <v>21</v>
      </c>
      <c r="I872" t="s">
        <v>201</v>
      </c>
      <c r="J872" t="s">
        <v>171</v>
      </c>
      <c r="K872">
        <v>217</v>
      </c>
      <c r="L872">
        <v>247447.41469999999</v>
      </c>
      <c r="M872">
        <v>4453</v>
      </c>
      <c r="N872">
        <v>9</v>
      </c>
      <c r="O872">
        <v>540</v>
      </c>
      <c r="P872">
        <v>1116</v>
      </c>
      <c r="Q872">
        <v>2342</v>
      </c>
      <c r="R872">
        <v>366</v>
      </c>
      <c r="S872">
        <v>80</v>
      </c>
      <c r="T872">
        <v>2.0211090000000001E-3</v>
      </c>
      <c r="U872">
        <v>0.12126656199999999</v>
      </c>
      <c r="V872">
        <v>0.25061756099999999</v>
      </c>
      <c r="W872">
        <v>0.52593756999999997</v>
      </c>
      <c r="X872">
        <v>8.2191781000000005E-2</v>
      </c>
      <c r="Y872">
        <v>1.7965417000000001E-2</v>
      </c>
      <c r="Z872">
        <v>6</v>
      </c>
      <c r="AA872">
        <v>98</v>
      </c>
      <c r="AB872">
        <v>535</v>
      </c>
      <c r="AC872">
        <v>858</v>
      </c>
      <c r="AD872">
        <v>1389</v>
      </c>
      <c r="AE872">
        <v>1080</v>
      </c>
      <c r="AF872">
        <v>264</v>
      </c>
      <c r="AG872">
        <v>135</v>
      </c>
      <c r="AH872">
        <v>88</v>
      </c>
      <c r="AI872">
        <v>1.347406E-3</v>
      </c>
      <c r="AJ872">
        <v>2.2007635000000001E-2</v>
      </c>
      <c r="AK872">
        <v>0.12014372299999999</v>
      </c>
      <c r="AL872">
        <v>0.192679093</v>
      </c>
      <c r="AM872">
        <v>0.311924545</v>
      </c>
      <c r="AN872">
        <v>0.24253312399999999</v>
      </c>
      <c r="AO872">
        <v>5.9285875000000002E-2</v>
      </c>
      <c r="AP872">
        <v>3.0316639999999999E-2</v>
      </c>
      <c r="AQ872">
        <v>1.9761958E-2</v>
      </c>
      <c r="AR872">
        <v>10223</v>
      </c>
      <c r="AS872">
        <v>666</v>
      </c>
      <c r="AT872">
        <v>334</v>
      </c>
      <c r="AU872">
        <v>234</v>
      </c>
      <c r="AV872">
        <v>599</v>
      </c>
      <c r="AW872">
        <v>103</v>
      </c>
      <c r="AX872">
        <v>232</v>
      </c>
      <c r="AY872">
        <v>219</v>
      </c>
      <c r="AZ872">
        <v>584</v>
      </c>
      <c r="BA872">
        <v>736</v>
      </c>
      <c r="BB872">
        <v>2143</v>
      </c>
      <c r="BC872">
        <v>1905</v>
      </c>
      <c r="BD872">
        <v>584</v>
      </c>
      <c r="BE872">
        <v>923</v>
      </c>
      <c r="BF872">
        <v>584</v>
      </c>
      <c r="BG872">
        <v>236</v>
      </c>
      <c r="BH872">
        <v>141</v>
      </c>
      <c r="BI872">
        <v>40.200000000000003</v>
      </c>
      <c r="BJ872">
        <v>39</v>
      </c>
      <c r="BK872">
        <v>6.5147216999999993E-2</v>
      </c>
      <c r="BL872">
        <v>3.2671427000000003E-2</v>
      </c>
      <c r="BM872">
        <v>2.2889563000000002E-2</v>
      </c>
      <c r="BN872">
        <v>5.8593368E-2</v>
      </c>
      <c r="BO872">
        <v>1.007532E-2</v>
      </c>
      <c r="BP872">
        <v>2.2693925E-2</v>
      </c>
      <c r="BQ872">
        <v>2.1422283E-2</v>
      </c>
      <c r="BR872">
        <v>5.7126087999999998E-2</v>
      </c>
      <c r="BS872">
        <v>7.1994522000000005E-2</v>
      </c>
      <c r="BT872">
        <v>0.20962535500000001</v>
      </c>
      <c r="BU872">
        <v>0.18634451699999999</v>
      </c>
      <c r="BV872">
        <v>5.7126087999999998E-2</v>
      </c>
      <c r="BW872">
        <v>9.0286609000000004E-2</v>
      </c>
      <c r="BX872">
        <v>5.7126087999999998E-2</v>
      </c>
      <c r="BY872">
        <v>2.30852E-2</v>
      </c>
      <c r="BZ872">
        <v>1.3792429E-2</v>
      </c>
      <c r="CA872">
        <v>16</v>
      </c>
      <c r="CB872">
        <v>80</v>
      </c>
      <c r="CC872">
        <v>33</v>
      </c>
      <c r="CD872">
        <v>0.15207373299999999</v>
      </c>
      <c r="CE872">
        <v>7.3732719000000002E-2</v>
      </c>
      <c r="CF872">
        <v>0.36866359399999998</v>
      </c>
      <c r="CG872" t="s">
        <v>162</v>
      </c>
      <c r="CH872" t="s">
        <v>2113</v>
      </c>
      <c r="CI872" t="s">
        <v>2111</v>
      </c>
      <c r="CJ872" t="s">
        <v>2114</v>
      </c>
      <c r="CK872" t="s">
        <v>2105</v>
      </c>
      <c r="CL872" t="s">
        <v>2112</v>
      </c>
    </row>
    <row r="873" spans="1:90">
      <c r="A873" s="1">
        <v>43975</v>
      </c>
      <c r="B873" t="s">
        <v>1980</v>
      </c>
      <c r="C873">
        <v>1549</v>
      </c>
      <c r="D873" t="s">
        <v>564</v>
      </c>
      <c r="E873">
        <v>1</v>
      </c>
      <c r="F873" t="s">
        <v>253</v>
      </c>
      <c r="G873" t="s">
        <v>74</v>
      </c>
      <c r="H873">
        <v>28</v>
      </c>
      <c r="I873" t="s">
        <v>201</v>
      </c>
      <c r="J873" t="s">
        <v>189</v>
      </c>
      <c r="K873">
        <v>175</v>
      </c>
      <c r="L873">
        <v>180897.7543</v>
      </c>
      <c r="M873">
        <v>2553</v>
      </c>
      <c r="N873">
        <v>15</v>
      </c>
      <c r="O873">
        <v>911</v>
      </c>
      <c r="P873">
        <v>1011</v>
      </c>
      <c r="Q873">
        <v>322</v>
      </c>
      <c r="R873">
        <v>195</v>
      </c>
      <c r="S873">
        <v>99</v>
      </c>
      <c r="T873">
        <v>5.8754410000000003E-3</v>
      </c>
      <c r="U873">
        <v>0.35683509600000002</v>
      </c>
      <c r="V873">
        <v>0.39600469999999999</v>
      </c>
      <c r="W873">
        <v>0.12612612600000001</v>
      </c>
      <c r="X873">
        <v>7.6380728999999994E-2</v>
      </c>
      <c r="Y873">
        <v>3.8777908E-2</v>
      </c>
      <c r="Z873">
        <v>97</v>
      </c>
      <c r="AA873">
        <v>253</v>
      </c>
      <c r="AB873">
        <v>599</v>
      </c>
      <c r="AC873">
        <v>828</v>
      </c>
      <c r="AD873">
        <v>284</v>
      </c>
      <c r="AE873">
        <v>182</v>
      </c>
      <c r="AF873">
        <v>110</v>
      </c>
      <c r="AG873">
        <v>104</v>
      </c>
      <c r="AH873">
        <v>96</v>
      </c>
      <c r="AI873">
        <v>3.7994515999999999E-2</v>
      </c>
      <c r="AJ873">
        <v>9.9099098999999996E-2</v>
      </c>
      <c r="AK873">
        <v>0.23462593000000001</v>
      </c>
      <c r="AL873">
        <v>0.324324324</v>
      </c>
      <c r="AM873">
        <v>0.111241676</v>
      </c>
      <c r="AN873">
        <v>7.1288679999999993E-2</v>
      </c>
      <c r="AO873">
        <v>4.3086565E-2</v>
      </c>
      <c r="AP873">
        <v>4.0736388999999998E-2</v>
      </c>
      <c r="AQ873">
        <v>3.7602820000000002E-2</v>
      </c>
      <c r="AR873">
        <v>4940</v>
      </c>
      <c r="AS873">
        <v>213</v>
      </c>
      <c r="AT873">
        <v>103</v>
      </c>
      <c r="AU873">
        <v>52</v>
      </c>
      <c r="AV873">
        <v>160</v>
      </c>
      <c r="AW873">
        <v>33</v>
      </c>
      <c r="AX873">
        <v>77</v>
      </c>
      <c r="AY873">
        <v>158</v>
      </c>
      <c r="AZ873">
        <v>340</v>
      </c>
      <c r="BA873">
        <v>421</v>
      </c>
      <c r="BB873">
        <v>958</v>
      </c>
      <c r="BC873">
        <v>950</v>
      </c>
      <c r="BD873">
        <v>309</v>
      </c>
      <c r="BE873">
        <v>444</v>
      </c>
      <c r="BF873">
        <v>420</v>
      </c>
      <c r="BG873">
        <v>174</v>
      </c>
      <c r="BH873">
        <v>128</v>
      </c>
      <c r="BI873">
        <v>44.8</v>
      </c>
      <c r="BJ873">
        <v>44</v>
      </c>
      <c r="BK873">
        <v>4.3117409000000002E-2</v>
      </c>
      <c r="BL873">
        <v>2.0850202000000002E-2</v>
      </c>
      <c r="BM873">
        <v>1.0526316000000001E-2</v>
      </c>
      <c r="BN873">
        <v>3.2388663999999998E-2</v>
      </c>
      <c r="BO873">
        <v>6.6801619999999999E-3</v>
      </c>
      <c r="BP873">
        <v>1.5587045000000001E-2</v>
      </c>
      <c r="BQ873">
        <v>3.1983805999999997E-2</v>
      </c>
      <c r="BR873">
        <v>6.8825911000000004E-2</v>
      </c>
      <c r="BS873">
        <v>8.5222671999999999E-2</v>
      </c>
      <c r="BT873">
        <v>0.19392712600000001</v>
      </c>
      <c r="BU873">
        <v>0.192307692</v>
      </c>
      <c r="BV873">
        <v>6.2550606999999994E-2</v>
      </c>
      <c r="BW873">
        <v>8.9878543000000005E-2</v>
      </c>
      <c r="BX873">
        <v>8.5020242999999995E-2</v>
      </c>
      <c r="BY873">
        <v>3.5222671999999997E-2</v>
      </c>
      <c r="BZ873">
        <v>2.5910931000000002E-2</v>
      </c>
      <c r="CA873">
        <v>4</v>
      </c>
      <c r="CB873">
        <v>16</v>
      </c>
      <c r="CC873">
        <v>87</v>
      </c>
      <c r="CD873">
        <v>0.49714285699999999</v>
      </c>
      <c r="CE873">
        <v>2.2857143E-2</v>
      </c>
      <c r="CF873">
        <v>9.1428571E-2</v>
      </c>
      <c r="CG873" t="s">
        <v>163</v>
      </c>
      <c r="CH873" t="s">
        <v>2099</v>
      </c>
      <c r="CI873" t="s">
        <v>2104</v>
      </c>
      <c r="CJ873" t="s">
        <v>2101</v>
      </c>
      <c r="CK873" t="s">
        <v>2105</v>
      </c>
      <c r="CL873" t="s">
        <v>2103</v>
      </c>
    </row>
    <row r="874" spans="1:90">
      <c r="A874" s="1">
        <v>43964</v>
      </c>
      <c r="B874" t="s">
        <v>1981</v>
      </c>
      <c r="C874">
        <v>2346</v>
      </c>
      <c r="D874" t="s">
        <v>833</v>
      </c>
      <c r="E874">
        <v>1</v>
      </c>
      <c r="F874" t="s">
        <v>253</v>
      </c>
      <c r="G874" t="s">
        <v>139</v>
      </c>
      <c r="H874">
        <v>45</v>
      </c>
      <c r="I874" t="s">
        <v>228</v>
      </c>
      <c r="J874" t="s">
        <v>216</v>
      </c>
      <c r="K874">
        <v>104</v>
      </c>
      <c r="L874">
        <v>561448.07689999999</v>
      </c>
      <c r="M874">
        <v>2320</v>
      </c>
      <c r="N874">
        <v>5</v>
      </c>
      <c r="O874">
        <v>180</v>
      </c>
      <c r="P874">
        <v>512</v>
      </c>
      <c r="Q874">
        <v>642</v>
      </c>
      <c r="R874">
        <v>588</v>
      </c>
      <c r="S874">
        <v>393</v>
      </c>
      <c r="T874">
        <v>2.1551719999999999E-3</v>
      </c>
      <c r="U874">
        <v>7.7586207000000004E-2</v>
      </c>
      <c r="V874">
        <v>0.22068965500000001</v>
      </c>
      <c r="W874">
        <v>0.27672413800000001</v>
      </c>
      <c r="X874">
        <v>0.25344827599999997</v>
      </c>
      <c r="Y874">
        <v>0.16939655200000001</v>
      </c>
      <c r="Z874">
        <v>6</v>
      </c>
      <c r="AA874">
        <v>28</v>
      </c>
      <c r="AB874">
        <v>207</v>
      </c>
      <c r="AC874">
        <v>362</v>
      </c>
      <c r="AD874">
        <v>351</v>
      </c>
      <c r="AE874">
        <v>280</v>
      </c>
      <c r="AF874">
        <v>250</v>
      </c>
      <c r="AG874">
        <v>270</v>
      </c>
      <c r="AH874">
        <v>566</v>
      </c>
      <c r="AI874">
        <v>2.5862070000000001E-3</v>
      </c>
      <c r="AJ874">
        <v>1.2068966E-2</v>
      </c>
      <c r="AK874">
        <v>8.9224137999999995E-2</v>
      </c>
      <c r="AL874">
        <v>0.156034483</v>
      </c>
      <c r="AM874">
        <v>0.15129310300000001</v>
      </c>
      <c r="AN874">
        <v>0.12068965500000001</v>
      </c>
      <c r="AO874">
        <v>0.107758621</v>
      </c>
      <c r="AP874">
        <v>0.11637931</v>
      </c>
      <c r="AQ874">
        <v>0.24396551699999999</v>
      </c>
      <c r="AR874">
        <v>5626</v>
      </c>
      <c r="AS874">
        <v>410</v>
      </c>
      <c r="AT874">
        <v>208</v>
      </c>
      <c r="AU874">
        <v>124</v>
      </c>
      <c r="AV874">
        <v>338</v>
      </c>
      <c r="AW874">
        <v>60</v>
      </c>
      <c r="AX874">
        <v>100</v>
      </c>
      <c r="AY874">
        <v>88</v>
      </c>
      <c r="AZ874">
        <v>217</v>
      </c>
      <c r="BA874">
        <v>257</v>
      </c>
      <c r="BB874">
        <v>1277</v>
      </c>
      <c r="BC874">
        <v>1182</v>
      </c>
      <c r="BD874">
        <v>345</v>
      </c>
      <c r="BE874">
        <v>494</v>
      </c>
      <c r="BF874">
        <v>356</v>
      </c>
      <c r="BG874">
        <v>107</v>
      </c>
      <c r="BH874">
        <v>63</v>
      </c>
      <c r="BI874">
        <v>41</v>
      </c>
      <c r="BJ874">
        <v>42</v>
      </c>
      <c r="BK874">
        <v>7.2875933000000004E-2</v>
      </c>
      <c r="BL874">
        <v>3.6971205E-2</v>
      </c>
      <c r="BM874">
        <v>2.2040526000000001E-2</v>
      </c>
      <c r="BN874">
        <v>6.0078208000000001E-2</v>
      </c>
      <c r="BO874">
        <v>1.0664771E-2</v>
      </c>
      <c r="BP874">
        <v>1.7774617999999999E-2</v>
      </c>
      <c r="BQ874">
        <v>1.5641664E-2</v>
      </c>
      <c r="BR874">
        <v>3.8570921000000001E-2</v>
      </c>
      <c r="BS874">
        <v>4.5680767999999997E-2</v>
      </c>
      <c r="BT874">
        <v>0.22698187</v>
      </c>
      <c r="BU874">
        <v>0.21009598299999999</v>
      </c>
      <c r="BV874">
        <v>6.1322432000000003E-2</v>
      </c>
      <c r="BW874">
        <v>8.7806612000000006E-2</v>
      </c>
      <c r="BX874">
        <v>6.3277639999999996E-2</v>
      </c>
      <c r="BY874">
        <v>1.9018841000000002E-2</v>
      </c>
      <c r="BZ874">
        <v>1.1198009E-2</v>
      </c>
      <c r="CA874">
        <v>38</v>
      </c>
      <c r="CB874">
        <v>5</v>
      </c>
      <c r="CC874">
        <v>29</v>
      </c>
      <c r="CD874">
        <v>0.27884615400000001</v>
      </c>
      <c r="CE874">
        <v>0.36538461500000002</v>
      </c>
      <c r="CF874">
        <v>4.8076923000000001E-2</v>
      </c>
      <c r="CG874" t="s">
        <v>159</v>
      </c>
      <c r="CH874" t="s">
        <v>2110</v>
      </c>
      <c r="CI874" t="s">
        <v>2111</v>
      </c>
      <c r="CJ874" t="s">
        <v>167</v>
      </c>
      <c r="CK874" t="s">
        <v>2102</v>
      </c>
      <c r="CL874" t="s">
        <v>2112</v>
      </c>
    </row>
    <row r="875" spans="1:90">
      <c r="A875" s="1">
        <v>43979</v>
      </c>
      <c r="B875" t="s">
        <v>1982</v>
      </c>
      <c r="C875">
        <v>5422</v>
      </c>
      <c r="D875" t="s">
        <v>270</v>
      </c>
      <c r="E875">
        <v>1</v>
      </c>
      <c r="F875" t="s">
        <v>253</v>
      </c>
      <c r="G875" t="s">
        <v>90</v>
      </c>
      <c r="H875">
        <v>23</v>
      </c>
      <c r="I875" t="s">
        <v>201</v>
      </c>
      <c r="J875" t="s">
        <v>203</v>
      </c>
      <c r="K875">
        <v>178</v>
      </c>
      <c r="L875">
        <v>350016.54489999998</v>
      </c>
      <c r="M875">
        <v>3411</v>
      </c>
      <c r="N875">
        <v>4</v>
      </c>
      <c r="O875">
        <v>183</v>
      </c>
      <c r="P875">
        <v>737</v>
      </c>
      <c r="Q875">
        <v>1483</v>
      </c>
      <c r="R875">
        <v>899</v>
      </c>
      <c r="S875">
        <v>105</v>
      </c>
      <c r="T875">
        <v>1.172677E-3</v>
      </c>
      <c r="U875">
        <v>5.3649955999999999E-2</v>
      </c>
      <c r="V875">
        <v>0.21606566999999999</v>
      </c>
      <c r="W875">
        <v>0.43476986200000001</v>
      </c>
      <c r="X875">
        <v>0.263559074</v>
      </c>
      <c r="Y875">
        <v>3.0782762000000002E-2</v>
      </c>
      <c r="Z875">
        <v>3</v>
      </c>
      <c r="AA875">
        <v>39</v>
      </c>
      <c r="AB875">
        <v>181</v>
      </c>
      <c r="AC875">
        <v>571</v>
      </c>
      <c r="AD875">
        <v>768</v>
      </c>
      <c r="AE875">
        <v>751</v>
      </c>
      <c r="AF875">
        <v>575</v>
      </c>
      <c r="AG875">
        <v>313</v>
      </c>
      <c r="AH875">
        <v>210</v>
      </c>
      <c r="AI875">
        <v>8.7950699999999997E-4</v>
      </c>
      <c r="AJ875">
        <v>1.1433597E-2</v>
      </c>
      <c r="AK875">
        <v>5.3063618E-2</v>
      </c>
      <c r="AL875">
        <v>0.16739958999999999</v>
      </c>
      <c r="AM875">
        <v>0.22515391400000001</v>
      </c>
      <c r="AN875">
        <v>0.22017003800000001</v>
      </c>
      <c r="AO875">
        <v>0.168572266</v>
      </c>
      <c r="AP875">
        <v>9.1761946999999996E-2</v>
      </c>
      <c r="AQ875">
        <v>6.1565522999999997E-2</v>
      </c>
      <c r="AR875">
        <v>8316</v>
      </c>
      <c r="AS875">
        <v>580</v>
      </c>
      <c r="AT875">
        <v>277</v>
      </c>
      <c r="AU875">
        <v>183</v>
      </c>
      <c r="AV875">
        <v>514</v>
      </c>
      <c r="AW875">
        <v>120</v>
      </c>
      <c r="AX875">
        <v>207</v>
      </c>
      <c r="AY875">
        <v>177</v>
      </c>
      <c r="AZ875">
        <v>496</v>
      </c>
      <c r="BA875">
        <v>570</v>
      </c>
      <c r="BB875">
        <v>1884</v>
      </c>
      <c r="BC875">
        <v>1835</v>
      </c>
      <c r="BD875">
        <v>446</v>
      </c>
      <c r="BE875">
        <v>578</v>
      </c>
      <c r="BF875">
        <v>336</v>
      </c>
      <c r="BG875">
        <v>78</v>
      </c>
      <c r="BH875">
        <v>35</v>
      </c>
      <c r="BI875">
        <v>37.700000000000003</v>
      </c>
      <c r="BJ875">
        <v>38</v>
      </c>
      <c r="BK875">
        <v>6.9745070000000006E-2</v>
      </c>
      <c r="BL875">
        <v>3.3309283000000002E-2</v>
      </c>
      <c r="BM875">
        <v>2.2005772E-2</v>
      </c>
      <c r="BN875">
        <v>6.1808561999999997E-2</v>
      </c>
      <c r="BO875">
        <v>1.4430014E-2</v>
      </c>
      <c r="BP875">
        <v>2.4891775000000001E-2</v>
      </c>
      <c r="BQ875">
        <v>2.1284271E-2</v>
      </c>
      <c r="BR875">
        <v>5.9644059999999999E-2</v>
      </c>
      <c r="BS875">
        <v>6.8542568999999998E-2</v>
      </c>
      <c r="BT875">
        <v>0.22655122699999999</v>
      </c>
      <c r="BU875">
        <v>0.22065897100000001</v>
      </c>
      <c r="BV875">
        <v>5.3631553999999998E-2</v>
      </c>
      <c r="BW875">
        <v>6.9504570000000002E-2</v>
      </c>
      <c r="BX875">
        <v>4.0404040000000002E-2</v>
      </c>
      <c r="BY875">
        <v>9.3795089999999994E-3</v>
      </c>
      <c r="BZ875">
        <v>4.2087540000000003E-3</v>
      </c>
      <c r="CA875">
        <v>50</v>
      </c>
      <c r="CB875">
        <v>33</v>
      </c>
      <c r="CC875">
        <v>11</v>
      </c>
      <c r="CD875">
        <v>6.1797752999999997E-2</v>
      </c>
      <c r="CE875">
        <v>0.28089887600000002</v>
      </c>
      <c r="CF875">
        <v>0.18539325800000001</v>
      </c>
      <c r="CG875" t="s">
        <v>164</v>
      </c>
      <c r="CH875" t="s">
        <v>2108</v>
      </c>
      <c r="CI875" t="s">
        <v>2104</v>
      </c>
      <c r="CJ875" t="s">
        <v>2101</v>
      </c>
      <c r="CK875" t="s">
        <v>2105</v>
      </c>
      <c r="CL875" t="s">
        <v>2109</v>
      </c>
    </row>
    <row r="876" spans="1:90">
      <c r="A876" s="1">
        <v>43965</v>
      </c>
      <c r="B876" t="s">
        <v>1983</v>
      </c>
      <c r="C876">
        <v>1549</v>
      </c>
      <c r="D876" t="s">
        <v>1000</v>
      </c>
      <c r="E876">
        <v>1</v>
      </c>
      <c r="F876" t="s">
        <v>253</v>
      </c>
      <c r="G876" t="s">
        <v>132</v>
      </c>
      <c r="H876">
        <v>46</v>
      </c>
      <c r="I876" t="s">
        <v>228</v>
      </c>
      <c r="J876" t="s">
        <v>215</v>
      </c>
      <c r="K876">
        <v>201</v>
      </c>
      <c r="L876">
        <v>644495.22389999998</v>
      </c>
      <c r="M876">
        <v>3206</v>
      </c>
      <c r="N876">
        <v>5</v>
      </c>
      <c r="O876">
        <v>591</v>
      </c>
      <c r="P876">
        <v>928</v>
      </c>
      <c r="Q876">
        <v>867</v>
      </c>
      <c r="R876">
        <v>481</v>
      </c>
      <c r="S876">
        <v>334</v>
      </c>
      <c r="T876">
        <v>1.559576E-3</v>
      </c>
      <c r="U876">
        <v>0.184341859</v>
      </c>
      <c r="V876">
        <v>0.28945726799999999</v>
      </c>
      <c r="W876">
        <v>0.27043044300000002</v>
      </c>
      <c r="X876">
        <v>0.15003119200000001</v>
      </c>
      <c r="Y876">
        <v>0.10417966300000001</v>
      </c>
      <c r="Z876">
        <v>31</v>
      </c>
      <c r="AA876">
        <v>175</v>
      </c>
      <c r="AB876">
        <v>463</v>
      </c>
      <c r="AC876">
        <v>651</v>
      </c>
      <c r="AD876">
        <v>494</v>
      </c>
      <c r="AE876">
        <v>458</v>
      </c>
      <c r="AF876">
        <v>335</v>
      </c>
      <c r="AG876">
        <v>211</v>
      </c>
      <c r="AH876">
        <v>388</v>
      </c>
      <c r="AI876">
        <v>9.66937E-3</v>
      </c>
      <c r="AJ876">
        <v>5.4585152999999997E-2</v>
      </c>
      <c r="AK876">
        <v>0.144416719</v>
      </c>
      <c r="AL876">
        <v>0.203056769</v>
      </c>
      <c r="AM876">
        <v>0.15408608900000001</v>
      </c>
      <c r="AN876">
        <v>0.14285714299999999</v>
      </c>
      <c r="AO876">
        <v>0.104491578</v>
      </c>
      <c r="AP876">
        <v>6.5814099000000001E-2</v>
      </c>
      <c r="AQ876">
        <v>0.121023082</v>
      </c>
      <c r="AR876">
        <v>7147</v>
      </c>
      <c r="AS876">
        <v>519</v>
      </c>
      <c r="AT876">
        <v>264</v>
      </c>
      <c r="AU876">
        <v>178</v>
      </c>
      <c r="AV876">
        <v>389</v>
      </c>
      <c r="AW876">
        <v>69</v>
      </c>
      <c r="AX876">
        <v>151</v>
      </c>
      <c r="AY876">
        <v>96</v>
      </c>
      <c r="AZ876">
        <v>249</v>
      </c>
      <c r="BA876">
        <v>359</v>
      </c>
      <c r="BB876">
        <v>1907</v>
      </c>
      <c r="BC876">
        <v>1437</v>
      </c>
      <c r="BD876">
        <v>353</v>
      </c>
      <c r="BE876">
        <v>543</v>
      </c>
      <c r="BF876">
        <v>398</v>
      </c>
      <c r="BG876">
        <v>162</v>
      </c>
      <c r="BH876">
        <v>73</v>
      </c>
      <c r="BI876">
        <v>39.9</v>
      </c>
      <c r="BJ876">
        <v>39</v>
      </c>
      <c r="BK876">
        <v>7.2617881999999995E-2</v>
      </c>
      <c r="BL876">
        <v>3.6938576000000001E-2</v>
      </c>
      <c r="BM876">
        <v>2.4905554999999999E-2</v>
      </c>
      <c r="BN876">
        <v>5.4428431999999999E-2</v>
      </c>
      <c r="BO876">
        <v>9.6544000000000005E-3</v>
      </c>
      <c r="BP876">
        <v>2.1127745999999999E-2</v>
      </c>
      <c r="BQ876">
        <v>1.3432209000000001E-2</v>
      </c>
      <c r="BR876">
        <v>3.4839793000000001E-2</v>
      </c>
      <c r="BS876">
        <v>5.0230865999999999E-2</v>
      </c>
      <c r="BT876">
        <v>0.26682524099999999</v>
      </c>
      <c r="BU876">
        <v>0.20106338300000001</v>
      </c>
      <c r="BV876">
        <v>4.9391352999999999E-2</v>
      </c>
      <c r="BW876">
        <v>7.5975933999999995E-2</v>
      </c>
      <c r="BX876">
        <v>5.5687700999999999E-2</v>
      </c>
      <c r="BY876">
        <v>2.2666853000000001E-2</v>
      </c>
      <c r="BZ876">
        <v>1.0214076000000001E-2</v>
      </c>
      <c r="CA876">
        <v>37</v>
      </c>
      <c r="CB876">
        <v>33</v>
      </c>
      <c r="CC876">
        <v>58</v>
      </c>
      <c r="CD876">
        <v>0.28855721400000001</v>
      </c>
      <c r="CE876">
        <v>0.18407960200000001</v>
      </c>
      <c r="CF876">
        <v>0.16417910399999999</v>
      </c>
      <c r="CG876" t="s">
        <v>163</v>
      </c>
      <c r="CH876" t="s">
        <v>2099</v>
      </c>
      <c r="CI876" t="s">
        <v>2104</v>
      </c>
      <c r="CJ876" t="s">
        <v>2101</v>
      </c>
      <c r="CK876" t="s">
        <v>2105</v>
      </c>
      <c r="CL876" t="s">
        <v>2103</v>
      </c>
    </row>
    <row r="877" spans="1:90">
      <c r="A877" s="1">
        <v>43956</v>
      </c>
      <c r="B877" t="s">
        <v>1984</v>
      </c>
      <c r="C877">
        <v>6825</v>
      </c>
      <c r="D877" t="s">
        <v>946</v>
      </c>
      <c r="E877">
        <v>1</v>
      </c>
      <c r="F877" t="s">
        <v>253</v>
      </c>
      <c r="G877" t="s">
        <v>145</v>
      </c>
      <c r="H877">
        <v>38</v>
      </c>
      <c r="I877" t="s">
        <v>228</v>
      </c>
      <c r="J877" t="s">
        <v>218</v>
      </c>
      <c r="K877">
        <v>123</v>
      </c>
      <c r="L877">
        <v>1045970</v>
      </c>
      <c r="M877">
        <v>2374</v>
      </c>
      <c r="N877">
        <v>3</v>
      </c>
      <c r="O877">
        <v>299</v>
      </c>
      <c r="P877">
        <v>682</v>
      </c>
      <c r="Q877">
        <v>735</v>
      </c>
      <c r="R877">
        <v>481</v>
      </c>
      <c r="S877">
        <v>174</v>
      </c>
      <c r="T877">
        <v>1.26369E-3</v>
      </c>
      <c r="U877">
        <v>0.12594776699999999</v>
      </c>
      <c r="V877">
        <v>0.28727885399999997</v>
      </c>
      <c r="W877">
        <v>0.30960404400000002</v>
      </c>
      <c r="X877">
        <v>0.20261162599999999</v>
      </c>
      <c r="Y877">
        <v>7.3294019000000002E-2</v>
      </c>
      <c r="Z877">
        <v>9</v>
      </c>
      <c r="AA877">
        <v>75</v>
      </c>
      <c r="AB877">
        <v>250</v>
      </c>
      <c r="AC877">
        <v>466</v>
      </c>
      <c r="AD877">
        <v>404</v>
      </c>
      <c r="AE877">
        <v>414</v>
      </c>
      <c r="AF877">
        <v>276</v>
      </c>
      <c r="AG877">
        <v>232</v>
      </c>
      <c r="AH877">
        <v>248</v>
      </c>
      <c r="AI877">
        <v>3.7910700000000001E-3</v>
      </c>
      <c r="AJ877">
        <v>3.1592249000000003E-2</v>
      </c>
      <c r="AK877">
        <v>0.105307498</v>
      </c>
      <c r="AL877">
        <v>0.19629317600000001</v>
      </c>
      <c r="AM877">
        <v>0.17017691700000001</v>
      </c>
      <c r="AN877">
        <v>0.17438921700000001</v>
      </c>
      <c r="AO877">
        <v>0.116259478</v>
      </c>
      <c r="AP877">
        <v>9.7725357999999998E-2</v>
      </c>
      <c r="AQ877">
        <v>0.104465038</v>
      </c>
      <c r="AR877">
        <v>5672</v>
      </c>
      <c r="AS877">
        <v>370</v>
      </c>
      <c r="AT877">
        <v>192</v>
      </c>
      <c r="AU877">
        <v>94</v>
      </c>
      <c r="AV877">
        <v>311</v>
      </c>
      <c r="AW877">
        <v>56</v>
      </c>
      <c r="AX877">
        <v>114</v>
      </c>
      <c r="AY877">
        <v>95</v>
      </c>
      <c r="AZ877">
        <v>252</v>
      </c>
      <c r="BA877">
        <v>259</v>
      </c>
      <c r="BB877">
        <v>1255</v>
      </c>
      <c r="BC877">
        <v>1238</v>
      </c>
      <c r="BD877">
        <v>404</v>
      </c>
      <c r="BE877">
        <v>546</v>
      </c>
      <c r="BF877">
        <v>360</v>
      </c>
      <c r="BG877">
        <v>82</v>
      </c>
      <c r="BH877">
        <v>44</v>
      </c>
      <c r="BI877">
        <v>41.7</v>
      </c>
      <c r="BJ877">
        <v>43</v>
      </c>
      <c r="BK877">
        <v>6.5232722000000007E-2</v>
      </c>
      <c r="BL877">
        <v>3.3850494000000002E-2</v>
      </c>
      <c r="BM877">
        <v>1.6572638000000001E-2</v>
      </c>
      <c r="BN877">
        <v>5.4830747999999999E-2</v>
      </c>
      <c r="BO877">
        <v>9.8730610000000007E-3</v>
      </c>
      <c r="BP877">
        <v>2.0098731000000002E-2</v>
      </c>
      <c r="BQ877">
        <v>1.6748941999999999E-2</v>
      </c>
      <c r="BR877">
        <v>4.4428772999999998E-2</v>
      </c>
      <c r="BS877">
        <v>4.5662906000000003E-2</v>
      </c>
      <c r="BT877">
        <v>0.221262341</v>
      </c>
      <c r="BU877">
        <v>0.21826516200000001</v>
      </c>
      <c r="BV877">
        <v>7.1227079999999998E-2</v>
      </c>
      <c r="BW877">
        <v>9.6262341000000001E-2</v>
      </c>
      <c r="BX877">
        <v>6.3469676000000003E-2</v>
      </c>
      <c r="BY877">
        <v>1.4456982E-2</v>
      </c>
      <c r="BZ877">
        <v>7.7574050000000002E-3</v>
      </c>
      <c r="CA877">
        <v>53</v>
      </c>
      <c r="CB877">
        <v>14</v>
      </c>
      <c r="CC877">
        <v>20</v>
      </c>
      <c r="CD877">
        <v>0.162601626</v>
      </c>
      <c r="CE877">
        <v>0.43089430899999998</v>
      </c>
      <c r="CF877">
        <v>0.113821138</v>
      </c>
      <c r="CG877" t="s">
        <v>162</v>
      </c>
      <c r="CH877" t="s">
        <v>2113</v>
      </c>
      <c r="CI877" t="s">
        <v>2111</v>
      </c>
      <c r="CJ877" t="s">
        <v>2114</v>
      </c>
      <c r="CK877" t="s">
        <v>2105</v>
      </c>
      <c r="CL877" t="s">
        <v>2112</v>
      </c>
    </row>
    <row r="878" spans="1:90">
      <c r="B878" t="s">
        <v>1985</v>
      </c>
      <c r="C878">
        <v>2346</v>
      </c>
      <c r="D878" t="s">
        <v>1081</v>
      </c>
      <c r="E878">
        <v>1</v>
      </c>
      <c r="F878" t="s">
        <v>253</v>
      </c>
      <c r="G878" t="s">
        <v>128</v>
      </c>
      <c r="H878">
        <v>27</v>
      </c>
      <c r="I878" t="s">
        <v>228</v>
      </c>
      <c r="J878" t="s">
        <v>225</v>
      </c>
      <c r="K878">
        <v>102</v>
      </c>
      <c r="L878">
        <v>639376.4706</v>
      </c>
      <c r="M878">
        <v>2394</v>
      </c>
      <c r="N878">
        <v>10</v>
      </c>
      <c r="O878">
        <v>227</v>
      </c>
      <c r="P878">
        <v>422</v>
      </c>
      <c r="Q878">
        <v>930</v>
      </c>
      <c r="R878">
        <v>617</v>
      </c>
      <c r="S878">
        <v>188</v>
      </c>
      <c r="T878">
        <v>4.177109E-3</v>
      </c>
      <c r="U878">
        <v>9.4820383999999994E-2</v>
      </c>
      <c r="V878">
        <v>0.176274018</v>
      </c>
      <c r="W878">
        <v>0.38847117799999997</v>
      </c>
      <c r="X878">
        <v>0.25772765199999997</v>
      </c>
      <c r="Y878">
        <v>7.8529657000000003E-2</v>
      </c>
      <c r="Z878">
        <v>12</v>
      </c>
      <c r="AA878">
        <v>51</v>
      </c>
      <c r="AB878">
        <v>190</v>
      </c>
      <c r="AC878">
        <v>287</v>
      </c>
      <c r="AD878">
        <v>445</v>
      </c>
      <c r="AE878">
        <v>450</v>
      </c>
      <c r="AF878">
        <v>362</v>
      </c>
      <c r="AG878">
        <v>291</v>
      </c>
      <c r="AH878">
        <v>306</v>
      </c>
      <c r="AI878">
        <v>5.0125309999999998E-3</v>
      </c>
      <c r="AJ878">
        <v>2.1303257999999999E-2</v>
      </c>
      <c r="AK878">
        <v>7.9365079000000005E-2</v>
      </c>
      <c r="AL878">
        <v>0.119883041</v>
      </c>
      <c r="AM878">
        <v>0.18588136999999999</v>
      </c>
      <c r="AN878">
        <v>0.18796992500000001</v>
      </c>
      <c r="AO878">
        <v>0.15121136199999999</v>
      </c>
      <c r="AP878">
        <v>0.121553885</v>
      </c>
      <c r="AQ878">
        <v>0.127819549</v>
      </c>
      <c r="AR878">
        <v>5604</v>
      </c>
      <c r="AS878">
        <v>301</v>
      </c>
      <c r="AT878">
        <v>176</v>
      </c>
      <c r="AU878">
        <v>132</v>
      </c>
      <c r="AV878">
        <v>367</v>
      </c>
      <c r="AW878">
        <v>64</v>
      </c>
      <c r="AX878">
        <v>138</v>
      </c>
      <c r="AY878">
        <v>97</v>
      </c>
      <c r="AZ878">
        <v>207</v>
      </c>
      <c r="BA878">
        <v>196</v>
      </c>
      <c r="BB878">
        <v>902</v>
      </c>
      <c r="BC878">
        <v>1239</v>
      </c>
      <c r="BD878">
        <v>398</v>
      </c>
      <c r="BE878">
        <v>659</v>
      </c>
      <c r="BF878">
        <v>514</v>
      </c>
      <c r="BG878">
        <v>144</v>
      </c>
      <c r="BH878">
        <v>70</v>
      </c>
      <c r="BI878">
        <v>44.7</v>
      </c>
      <c r="BJ878">
        <v>47</v>
      </c>
      <c r="BK878">
        <v>5.3711635000000001E-2</v>
      </c>
      <c r="BL878">
        <v>3.1406138E-2</v>
      </c>
      <c r="BM878">
        <v>2.3554604E-2</v>
      </c>
      <c r="BN878">
        <v>6.5488935999999998E-2</v>
      </c>
      <c r="BO878">
        <v>1.1420414E-2</v>
      </c>
      <c r="BP878">
        <v>2.4625267999999999E-2</v>
      </c>
      <c r="BQ878">
        <v>1.7309064999999998E-2</v>
      </c>
      <c r="BR878">
        <v>3.6937901000000002E-2</v>
      </c>
      <c r="BS878">
        <v>3.4975017999999997E-2</v>
      </c>
      <c r="BT878">
        <v>0.16095646</v>
      </c>
      <c r="BU878">
        <v>0.221092077</v>
      </c>
      <c r="BV878">
        <v>7.1020700000000006E-2</v>
      </c>
      <c r="BW878">
        <v>0.11759457500000001</v>
      </c>
      <c r="BX878">
        <v>9.1720200000000002E-2</v>
      </c>
      <c r="BY878">
        <v>2.5695931000000002E-2</v>
      </c>
      <c r="BZ878">
        <v>1.2491077999999999E-2</v>
      </c>
      <c r="CA878">
        <v>58</v>
      </c>
      <c r="CB878">
        <v>21</v>
      </c>
      <c r="CC878">
        <v>3</v>
      </c>
      <c r="CD878">
        <v>2.9411764999999999E-2</v>
      </c>
      <c r="CE878">
        <v>0.56862745100000001</v>
      </c>
      <c r="CF878">
        <v>0.20588235299999999</v>
      </c>
      <c r="CG878" t="s">
        <v>159</v>
      </c>
      <c r="CH878" t="s">
        <v>2110</v>
      </c>
      <c r="CI878" t="s">
        <v>2111</v>
      </c>
      <c r="CJ878" t="s">
        <v>167</v>
      </c>
      <c r="CK878" t="s">
        <v>2102</v>
      </c>
      <c r="CL878" t="s">
        <v>2112</v>
      </c>
    </row>
    <row r="879" spans="1:90">
      <c r="A879" s="1">
        <v>43965</v>
      </c>
      <c r="B879" t="s">
        <v>1986</v>
      </c>
      <c r="C879">
        <v>1765</v>
      </c>
      <c r="D879" t="s">
        <v>853</v>
      </c>
      <c r="E879">
        <v>1</v>
      </c>
      <c r="F879" t="s">
        <v>255</v>
      </c>
      <c r="G879" t="s">
        <v>62</v>
      </c>
      <c r="H879">
        <v>46</v>
      </c>
      <c r="I879" t="s">
        <v>228</v>
      </c>
      <c r="J879" t="s">
        <v>221</v>
      </c>
      <c r="K879">
        <v>241</v>
      </c>
      <c r="L879">
        <v>414971.21580000001</v>
      </c>
      <c r="M879">
        <v>5963</v>
      </c>
      <c r="N879">
        <v>12</v>
      </c>
      <c r="O879">
        <v>499</v>
      </c>
      <c r="P879">
        <v>1684</v>
      </c>
      <c r="Q879">
        <v>3060</v>
      </c>
      <c r="R879">
        <v>581</v>
      </c>
      <c r="S879">
        <v>127</v>
      </c>
      <c r="T879">
        <v>2.0124100000000001E-3</v>
      </c>
      <c r="U879">
        <v>8.3682709999999993E-2</v>
      </c>
      <c r="V879">
        <v>0.28240818400000001</v>
      </c>
      <c r="W879">
        <v>0.51316451500000004</v>
      </c>
      <c r="X879">
        <v>9.7434176999999997E-2</v>
      </c>
      <c r="Y879">
        <v>2.1298003999999999E-2</v>
      </c>
      <c r="Z879">
        <v>11</v>
      </c>
      <c r="AA879">
        <v>89</v>
      </c>
      <c r="AB879">
        <v>556</v>
      </c>
      <c r="AC879">
        <v>1283</v>
      </c>
      <c r="AD879">
        <v>1785</v>
      </c>
      <c r="AE879">
        <v>1347</v>
      </c>
      <c r="AF879">
        <v>554</v>
      </c>
      <c r="AG879">
        <v>229</v>
      </c>
      <c r="AH879">
        <v>109</v>
      </c>
      <c r="AI879">
        <v>1.8447089999999999E-3</v>
      </c>
      <c r="AJ879">
        <v>1.4925373E-2</v>
      </c>
      <c r="AK879">
        <v>9.3241657000000006E-2</v>
      </c>
      <c r="AL879">
        <v>0.21516015399999999</v>
      </c>
      <c r="AM879">
        <v>0.29934596699999999</v>
      </c>
      <c r="AN879">
        <v>0.22589300700000001</v>
      </c>
      <c r="AO879">
        <v>9.2906254999999993E-2</v>
      </c>
      <c r="AP879">
        <v>3.8403488E-2</v>
      </c>
      <c r="AQ879">
        <v>1.827939E-2</v>
      </c>
      <c r="AR879">
        <v>15288</v>
      </c>
      <c r="AS879">
        <v>1116</v>
      </c>
      <c r="AT879">
        <v>609</v>
      </c>
      <c r="AU879">
        <v>383</v>
      </c>
      <c r="AV879">
        <v>1011</v>
      </c>
      <c r="AW879">
        <v>179</v>
      </c>
      <c r="AX879">
        <v>388</v>
      </c>
      <c r="AY879">
        <v>361</v>
      </c>
      <c r="AZ879">
        <v>881</v>
      </c>
      <c r="BA879">
        <v>882</v>
      </c>
      <c r="BB879">
        <v>3552</v>
      </c>
      <c r="BC879">
        <v>3057</v>
      </c>
      <c r="BD879">
        <v>881</v>
      </c>
      <c r="BE879">
        <v>1098</v>
      </c>
      <c r="BF879">
        <v>651</v>
      </c>
      <c r="BG879">
        <v>159</v>
      </c>
      <c r="BH879">
        <v>80</v>
      </c>
      <c r="BI879">
        <v>37.5</v>
      </c>
      <c r="BJ879">
        <v>38</v>
      </c>
      <c r="BK879">
        <v>7.2998430000000003E-2</v>
      </c>
      <c r="BL879">
        <v>3.9835164999999999E-2</v>
      </c>
      <c r="BM879">
        <v>2.5052329000000002E-2</v>
      </c>
      <c r="BN879">
        <v>6.6130298000000004E-2</v>
      </c>
      <c r="BO879">
        <v>1.170853E-2</v>
      </c>
      <c r="BP879">
        <v>2.5379382999999998E-2</v>
      </c>
      <c r="BQ879">
        <v>2.3613291000000002E-2</v>
      </c>
      <c r="BR879">
        <v>5.7626897000000003E-2</v>
      </c>
      <c r="BS879">
        <v>5.7692307999999998E-2</v>
      </c>
      <c r="BT879">
        <v>0.232339089</v>
      </c>
      <c r="BU879">
        <v>0.19996075399999999</v>
      </c>
      <c r="BV879">
        <v>5.7626897000000003E-2</v>
      </c>
      <c r="BW879">
        <v>7.1821036000000005E-2</v>
      </c>
      <c r="BX879">
        <v>4.2582417999999997E-2</v>
      </c>
      <c r="BY879">
        <v>1.0400314000000001E-2</v>
      </c>
      <c r="BZ879">
        <v>5.2328619999999996E-3</v>
      </c>
      <c r="CA879">
        <v>24</v>
      </c>
      <c r="CB879">
        <v>85</v>
      </c>
      <c r="CC879">
        <v>48</v>
      </c>
      <c r="CD879">
        <v>0.199170124</v>
      </c>
      <c r="CE879">
        <v>9.9585062000000002E-2</v>
      </c>
      <c r="CF879">
        <v>0.35269709500000002</v>
      </c>
      <c r="CG879" t="s">
        <v>157</v>
      </c>
      <c r="CH879" t="s">
        <v>2108</v>
      </c>
      <c r="CI879" t="s">
        <v>2100</v>
      </c>
      <c r="CJ879" t="s">
        <v>2101</v>
      </c>
      <c r="CK879" t="s">
        <v>2102</v>
      </c>
      <c r="CL879" t="s">
        <v>2109</v>
      </c>
    </row>
    <row r="880" spans="1:90">
      <c r="A880" s="1">
        <v>43974</v>
      </c>
      <c r="B880" t="s">
        <v>1987</v>
      </c>
      <c r="C880">
        <v>1765</v>
      </c>
      <c r="D880" t="s">
        <v>691</v>
      </c>
      <c r="E880">
        <v>1</v>
      </c>
      <c r="F880" t="s">
        <v>255</v>
      </c>
      <c r="G880" t="s">
        <v>131</v>
      </c>
      <c r="H880">
        <v>25</v>
      </c>
      <c r="I880" t="s">
        <v>201</v>
      </c>
      <c r="J880" t="s">
        <v>205</v>
      </c>
      <c r="K880">
        <v>130</v>
      </c>
      <c r="L880">
        <v>531445.74620000005</v>
      </c>
      <c r="M880">
        <v>2544</v>
      </c>
      <c r="N880">
        <v>1</v>
      </c>
      <c r="O880">
        <v>164</v>
      </c>
      <c r="P880">
        <v>343</v>
      </c>
      <c r="Q880">
        <v>1330</v>
      </c>
      <c r="R880">
        <v>544</v>
      </c>
      <c r="S880">
        <v>162</v>
      </c>
      <c r="T880">
        <v>3.93082E-4</v>
      </c>
      <c r="U880">
        <v>6.4465409000000001E-2</v>
      </c>
      <c r="V880">
        <v>0.13482704400000001</v>
      </c>
      <c r="W880">
        <v>0.52279874199999998</v>
      </c>
      <c r="X880">
        <v>0.213836478</v>
      </c>
      <c r="Y880">
        <v>6.3679244999999995E-2</v>
      </c>
      <c r="Z880">
        <v>6</v>
      </c>
      <c r="AA880">
        <v>25</v>
      </c>
      <c r="AB880">
        <v>138</v>
      </c>
      <c r="AC880">
        <v>229</v>
      </c>
      <c r="AD880">
        <v>544</v>
      </c>
      <c r="AE880">
        <v>659</v>
      </c>
      <c r="AF880">
        <v>412</v>
      </c>
      <c r="AG880">
        <v>261</v>
      </c>
      <c r="AH880">
        <v>270</v>
      </c>
      <c r="AI880">
        <v>2.3584909999999999E-3</v>
      </c>
      <c r="AJ880">
        <v>9.8270440000000001E-3</v>
      </c>
      <c r="AK880">
        <v>5.4245282999999998E-2</v>
      </c>
      <c r="AL880">
        <v>9.0015723000000006E-2</v>
      </c>
      <c r="AM880">
        <v>0.213836478</v>
      </c>
      <c r="AN880">
        <v>0.259040881</v>
      </c>
      <c r="AO880">
        <v>0.16194968600000001</v>
      </c>
      <c r="AP880">
        <v>0.10259434000000001</v>
      </c>
      <c r="AQ880">
        <v>0.10613207500000001</v>
      </c>
      <c r="AR880">
        <v>6242</v>
      </c>
      <c r="AS880">
        <v>303</v>
      </c>
      <c r="AT880">
        <v>171</v>
      </c>
      <c r="AU880">
        <v>130</v>
      </c>
      <c r="AV880">
        <v>431</v>
      </c>
      <c r="AW880">
        <v>103</v>
      </c>
      <c r="AX880">
        <v>180</v>
      </c>
      <c r="AY880">
        <v>139</v>
      </c>
      <c r="AZ880">
        <v>255</v>
      </c>
      <c r="BA880">
        <v>174</v>
      </c>
      <c r="BB880">
        <v>1001</v>
      </c>
      <c r="BC880">
        <v>1346</v>
      </c>
      <c r="BD880">
        <v>394</v>
      </c>
      <c r="BE880">
        <v>809</v>
      </c>
      <c r="BF880">
        <v>597</v>
      </c>
      <c r="BG880">
        <v>138</v>
      </c>
      <c r="BH880">
        <v>71</v>
      </c>
      <c r="BI880">
        <v>44.7</v>
      </c>
      <c r="BJ880">
        <v>47</v>
      </c>
      <c r="BK880">
        <v>4.8542134000000001E-2</v>
      </c>
      <c r="BL880">
        <v>2.7395065999999999E-2</v>
      </c>
      <c r="BM880">
        <v>2.0826658000000001E-2</v>
      </c>
      <c r="BN880">
        <v>6.9048382000000005E-2</v>
      </c>
      <c r="BO880">
        <v>1.6501121000000001E-2</v>
      </c>
      <c r="BP880">
        <v>2.8836911E-2</v>
      </c>
      <c r="BQ880">
        <v>2.2268504000000001E-2</v>
      </c>
      <c r="BR880">
        <v>4.0852290999999999E-2</v>
      </c>
      <c r="BS880">
        <v>2.7875680999999999E-2</v>
      </c>
      <c r="BT880">
        <v>0.16036526800000001</v>
      </c>
      <c r="BU880">
        <v>0.21563601399999999</v>
      </c>
      <c r="BV880">
        <v>6.3120794999999993E-2</v>
      </c>
      <c r="BW880">
        <v>0.129605896</v>
      </c>
      <c r="BX880">
        <v>9.5642422000000005E-2</v>
      </c>
      <c r="BY880">
        <v>2.2108299000000001E-2</v>
      </c>
      <c r="BZ880">
        <v>1.1374558999999999E-2</v>
      </c>
      <c r="CA880">
        <v>33</v>
      </c>
      <c r="CB880">
        <v>41</v>
      </c>
      <c r="CC880">
        <v>2</v>
      </c>
      <c r="CD880">
        <v>1.5384615000000001E-2</v>
      </c>
      <c r="CE880">
        <v>0.25384615399999999</v>
      </c>
      <c r="CF880">
        <v>0.31538461499999998</v>
      </c>
      <c r="CG880" t="s">
        <v>157</v>
      </c>
      <c r="CH880" t="s">
        <v>2108</v>
      </c>
      <c r="CI880" t="s">
        <v>2100</v>
      </c>
      <c r="CJ880" t="s">
        <v>2101</v>
      </c>
      <c r="CK880" t="s">
        <v>2102</v>
      </c>
      <c r="CL880" t="s">
        <v>2109</v>
      </c>
    </row>
    <row r="881" spans="1:90">
      <c r="B881" t="s">
        <v>1988</v>
      </c>
      <c r="C881">
        <v>2342</v>
      </c>
      <c r="D881" t="s">
        <v>613</v>
      </c>
      <c r="E881">
        <v>1</v>
      </c>
      <c r="F881" t="s">
        <v>255</v>
      </c>
      <c r="G881" t="s">
        <v>35</v>
      </c>
      <c r="H881">
        <v>18</v>
      </c>
      <c r="I881" t="s">
        <v>201</v>
      </c>
      <c r="J881" t="s">
        <v>210</v>
      </c>
      <c r="K881">
        <v>206</v>
      </c>
      <c r="L881">
        <v>307677.82520000002</v>
      </c>
      <c r="M881">
        <v>2999</v>
      </c>
      <c r="N881">
        <v>2</v>
      </c>
      <c r="O881">
        <v>166</v>
      </c>
      <c r="P881">
        <v>536</v>
      </c>
      <c r="Q881">
        <v>1454</v>
      </c>
      <c r="R881">
        <v>712</v>
      </c>
      <c r="S881">
        <v>129</v>
      </c>
      <c r="T881">
        <v>6.6688900000000005E-4</v>
      </c>
      <c r="U881">
        <v>5.5351784000000001E-2</v>
      </c>
      <c r="V881">
        <v>0.17872624200000001</v>
      </c>
      <c r="W881">
        <v>0.484828276</v>
      </c>
      <c r="X881">
        <v>0.23741247100000001</v>
      </c>
      <c r="Y881">
        <v>4.3014337999999999E-2</v>
      </c>
      <c r="Z881">
        <v>6</v>
      </c>
      <c r="AA881">
        <v>19</v>
      </c>
      <c r="AB881">
        <v>139</v>
      </c>
      <c r="AC881">
        <v>328</v>
      </c>
      <c r="AD881">
        <v>855</v>
      </c>
      <c r="AE881">
        <v>710</v>
      </c>
      <c r="AF881">
        <v>448</v>
      </c>
      <c r="AG881">
        <v>278</v>
      </c>
      <c r="AH881">
        <v>216</v>
      </c>
      <c r="AI881">
        <v>2.0006669999999998E-3</v>
      </c>
      <c r="AJ881">
        <v>6.3354450000000003E-3</v>
      </c>
      <c r="AK881">
        <v>4.6348782999999998E-2</v>
      </c>
      <c r="AL881">
        <v>0.10936978999999999</v>
      </c>
      <c r="AM881">
        <v>0.28509503200000003</v>
      </c>
      <c r="AN881">
        <v>0.23674558200000001</v>
      </c>
      <c r="AO881">
        <v>0.149383128</v>
      </c>
      <c r="AP881">
        <v>9.2697565999999995E-2</v>
      </c>
      <c r="AQ881">
        <v>7.2024008E-2</v>
      </c>
      <c r="AR881">
        <v>6848</v>
      </c>
      <c r="AS881">
        <v>336</v>
      </c>
      <c r="AT881">
        <v>210</v>
      </c>
      <c r="AU881">
        <v>183</v>
      </c>
      <c r="AV881">
        <v>390</v>
      </c>
      <c r="AW881">
        <v>90</v>
      </c>
      <c r="AX881">
        <v>155</v>
      </c>
      <c r="AY881">
        <v>141</v>
      </c>
      <c r="AZ881">
        <v>293</v>
      </c>
      <c r="BA881">
        <v>284</v>
      </c>
      <c r="BB881">
        <v>1148</v>
      </c>
      <c r="BC881">
        <v>1480</v>
      </c>
      <c r="BD881">
        <v>532</v>
      </c>
      <c r="BE881">
        <v>838</v>
      </c>
      <c r="BF881">
        <v>563</v>
      </c>
      <c r="BG881">
        <v>150</v>
      </c>
      <c r="BH881">
        <v>55</v>
      </c>
      <c r="BI881">
        <v>44.1</v>
      </c>
      <c r="BJ881">
        <v>46</v>
      </c>
      <c r="BK881">
        <v>4.9065420999999998E-2</v>
      </c>
      <c r="BL881">
        <v>3.0665887999999999E-2</v>
      </c>
      <c r="BM881">
        <v>2.6723131000000001E-2</v>
      </c>
      <c r="BN881">
        <v>5.6950935000000001E-2</v>
      </c>
      <c r="BO881">
        <v>1.3142523E-2</v>
      </c>
      <c r="BP881">
        <v>2.2634346E-2</v>
      </c>
      <c r="BQ881">
        <v>2.0589953000000001E-2</v>
      </c>
      <c r="BR881">
        <v>4.2786215000000002E-2</v>
      </c>
      <c r="BS881">
        <v>4.1471963000000001E-2</v>
      </c>
      <c r="BT881">
        <v>0.167640187</v>
      </c>
      <c r="BU881">
        <v>0.216121495</v>
      </c>
      <c r="BV881">
        <v>7.7686915999999995E-2</v>
      </c>
      <c r="BW881">
        <v>0.122371495</v>
      </c>
      <c r="BX881">
        <v>8.2213784999999998E-2</v>
      </c>
      <c r="BY881">
        <v>2.1904205999999999E-2</v>
      </c>
      <c r="BZ881">
        <v>8.0315419999999992E-3</v>
      </c>
      <c r="CA881">
        <v>50</v>
      </c>
      <c r="CB881">
        <v>58</v>
      </c>
      <c r="CC881">
        <v>54</v>
      </c>
      <c r="CD881">
        <v>0.26213592200000002</v>
      </c>
      <c r="CE881">
        <v>0.242718447</v>
      </c>
      <c r="CF881">
        <v>0.28155339800000001</v>
      </c>
      <c r="CG881" t="s">
        <v>158</v>
      </c>
      <c r="CH881" t="s">
        <v>2099</v>
      </c>
      <c r="CI881" t="s">
        <v>2100</v>
      </c>
      <c r="CJ881" t="s">
        <v>2101</v>
      </c>
      <c r="CK881" t="s">
        <v>2102</v>
      </c>
      <c r="CL881" t="s">
        <v>2103</v>
      </c>
    </row>
    <row r="882" spans="1:90">
      <c r="A882" s="1">
        <v>43977</v>
      </c>
      <c r="B882" t="s">
        <v>1989</v>
      </c>
      <c r="C882">
        <v>1549</v>
      </c>
      <c r="D882" t="s">
        <v>377</v>
      </c>
      <c r="E882">
        <v>1</v>
      </c>
      <c r="F882" t="s">
        <v>255</v>
      </c>
      <c r="G882" t="s">
        <v>151</v>
      </c>
      <c r="H882">
        <v>42</v>
      </c>
      <c r="I882" t="s">
        <v>201</v>
      </c>
      <c r="J882" t="s">
        <v>204</v>
      </c>
      <c r="K882">
        <v>105</v>
      </c>
      <c r="L882">
        <v>1774377.324</v>
      </c>
      <c r="M882">
        <v>2026</v>
      </c>
      <c r="N882">
        <v>0</v>
      </c>
      <c r="O882">
        <v>130</v>
      </c>
      <c r="P882">
        <v>443</v>
      </c>
      <c r="Q882">
        <v>921</v>
      </c>
      <c r="R882">
        <v>397</v>
      </c>
      <c r="S882">
        <v>135</v>
      </c>
      <c r="T882">
        <v>0</v>
      </c>
      <c r="U882">
        <v>6.4165844E-2</v>
      </c>
      <c r="V882">
        <v>0.218657453</v>
      </c>
      <c r="W882">
        <v>0.45459032599999999</v>
      </c>
      <c r="X882">
        <v>0.195952616</v>
      </c>
      <c r="Y882">
        <v>6.6633761E-2</v>
      </c>
      <c r="Z882">
        <v>10</v>
      </c>
      <c r="AA882">
        <v>24</v>
      </c>
      <c r="AB882">
        <v>117</v>
      </c>
      <c r="AC882">
        <v>300</v>
      </c>
      <c r="AD882">
        <v>490</v>
      </c>
      <c r="AE882">
        <v>418</v>
      </c>
      <c r="AF882">
        <v>240</v>
      </c>
      <c r="AG882">
        <v>198</v>
      </c>
      <c r="AH882">
        <v>229</v>
      </c>
      <c r="AI882">
        <v>4.9358340000000001E-3</v>
      </c>
      <c r="AJ882">
        <v>1.1846002E-2</v>
      </c>
      <c r="AK882">
        <v>5.7749259999999997E-2</v>
      </c>
      <c r="AL882">
        <v>0.148075025</v>
      </c>
      <c r="AM882">
        <v>0.241855874</v>
      </c>
      <c r="AN882">
        <v>0.20631786799999999</v>
      </c>
      <c r="AO882">
        <v>0.11846002</v>
      </c>
      <c r="AP882">
        <v>9.7729516000000002E-2</v>
      </c>
      <c r="AQ882">
        <v>0.11303060199999999</v>
      </c>
      <c r="AR882">
        <v>4888</v>
      </c>
      <c r="AS882">
        <v>298</v>
      </c>
      <c r="AT882">
        <v>183</v>
      </c>
      <c r="AU882">
        <v>94</v>
      </c>
      <c r="AV882">
        <v>316</v>
      </c>
      <c r="AW882">
        <v>71</v>
      </c>
      <c r="AX882">
        <v>126</v>
      </c>
      <c r="AY882">
        <v>101</v>
      </c>
      <c r="AZ882">
        <v>220</v>
      </c>
      <c r="BA882">
        <v>248</v>
      </c>
      <c r="BB882">
        <v>950</v>
      </c>
      <c r="BC882">
        <v>1060</v>
      </c>
      <c r="BD882">
        <v>347</v>
      </c>
      <c r="BE882">
        <v>521</v>
      </c>
      <c r="BF882">
        <v>257</v>
      </c>
      <c r="BG882">
        <v>63</v>
      </c>
      <c r="BH882">
        <v>33</v>
      </c>
      <c r="BI882">
        <v>40.799999999999997</v>
      </c>
      <c r="BJ882">
        <v>42</v>
      </c>
      <c r="BK882">
        <v>6.096563E-2</v>
      </c>
      <c r="BL882">
        <v>3.7438625000000003E-2</v>
      </c>
      <c r="BM882">
        <v>1.9230769000000002E-2</v>
      </c>
      <c r="BN882">
        <v>6.4648118000000004E-2</v>
      </c>
      <c r="BO882">
        <v>1.4525368E-2</v>
      </c>
      <c r="BP882">
        <v>2.5777413999999998E-2</v>
      </c>
      <c r="BQ882">
        <v>2.0662848000000001E-2</v>
      </c>
      <c r="BR882">
        <v>4.5008183E-2</v>
      </c>
      <c r="BS882">
        <v>5.0736497999999998E-2</v>
      </c>
      <c r="BT882">
        <v>0.194353519</v>
      </c>
      <c r="BU882">
        <v>0.21685761000000001</v>
      </c>
      <c r="BV882">
        <v>7.099018E-2</v>
      </c>
      <c r="BW882">
        <v>0.106587561</v>
      </c>
      <c r="BX882">
        <v>5.2577740999999997E-2</v>
      </c>
      <c r="BY882">
        <v>1.2888706999999999E-2</v>
      </c>
      <c r="BZ882">
        <v>6.7512270000000003E-3</v>
      </c>
      <c r="CA882">
        <v>26</v>
      </c>
      <c r="CB882">
        <v>35</v>
      </c>
      <c r="CC882">
        <v>3</v>
      </c>
      <c r="CD882">
        <v>2.8571428999999999E-2</v>
      </c>
      <c r="CE882">
        <v>0.24761904800000001</v>
      </c>
      <c r="CF882">
        <v>0.33333333300000001</v>
      </c>
      <c r="CG882" t="s">
        <v>163</v>
      </c>
      <c r="CH882" t="s">
        <v>2099</v>
      </c>
      <c r="CI882" t="s">
        <v>2104</v>
      </c>
      <c r="CJ882" t="s">
        <v>2101</v>
      </c>
      <c r="CK882" t="s">
        <v>2105</v>
      </c>
      <c r="CL882" t="s">
        <v>2103</v>
      </c>
    </row>
    <row r="883" spans="1:90">
      <c r="A883" s="1">
        <v>43958</v>
      </c>
      <c r="B883" t="s">
        <v>1990</v>
      </c>
      <c r="C883">
        <v>9559</v>
      </c>
      <c r="D883" t="s">
        <v>943</v>
      </c>
      <c r="E883">
        <v>2</v>
      </c>
      <c r="F883" t="s">
        <v>255</v>
      </c>
      <c r="G883" t="s">
        <v>123</v>
      </c>
      <c r="H883">
        <v>43</v>
      </c>
      <c r="I883" t="s">
        <v>228</v>
      </c>
      <c r="J883" t="s">
        <v>219</v>
      </c>
      <c r="K883">
        <v>195</v>
      </c>
      <c r="L883">
        <v>522477.94870000001</v>
      </c>
      <c r="M883">
        <v>2346</v>
      </c>
      <c r="N883">
        <v>10</v>
      </c>
      <c r="O883">
        <v>438</v>
      </c>
      <c r="P883">
        <v>751</v>
      </c>
      <c r="Q883">
        <v>616</v>
      </c>
      <c r="R883">
        <v>407</v>
      </c>
      <c r="S883">
        <v>124</v>
      </c>
      <c r="T883">
        <v>4.2625750000000002E-3</v>
      </c>
      <c r="U883">
        <v>0.18670076699999999</v>
      </c>
      <c r="V883">
        <v>0.32011935200000002</v>
      </c>
      <c r="W883">
        <v>0.26257459500000002</v>
      </c>
      <c r="X883">
        <v>0.173486786</v>
      </c>
      <c r="Y883">
        <v>5.2855924999999998E-2</v>
      </c>
      <c r="Z883">
        <v>24</v>
      </c>
      <c r="AA883">
        <v>77</v>
      </c>
      <c r="AB883">
        <v>371</v>
      </c>
      <c r="AC883">
        <v>523</v>
      </c>
      <c r="AD883">
        <v>408</v>
      </c>
      <c r="AE883">
        <v>327</v>
      </c>
      <c r="AF883">
        <v>233</v>
      </c>
      <c r="AG883">
        <v>181</v>
      </c>
      <c r="AH883">
        <v>202</v>
      </c>
      <c r="AI883">
        <v>1.0230179000000001E-2</v>
      </c>
      <c r="AJ883">
        <v>3.2821823999999999E-2</v>
      </c>
      <c r="AK883">
        <v>0.15814151700000001</v>
      </c>
      <c r="AL883">
        <v>0.22293265100000001</v>
      </c>
      <c r="AM883">
        <v>0.17391304299999999</v>
      </c>
      <c r="AN883">
        <v>0.13938618899999999</v>
      </c>
      <c r="AO883">
        <v>9.9317987999999996E-2</v>
      </c>
      <c r="AP883">
        <v>7.7152600000000002E-2</v>
      </c>
      <c r="AQ883">
        <v>8.6104006999999996E-2</v>
      </c>
      <c r="AR883">
        <v>5362</v>
      </c>
      <c r="AS883">
        <v>303</v>
      </c>
      <c r="AT883">
        <v>163</v>
      </c>
      <c r="AU883">
        <v>104</v>
      </c>
      <c r="AV883">
        <v>288</v>
      </c>
      <c r="AW883">
        <v>53</v>
      </c>
      <c r="AX883">
        <v>131</v>
      </c>
      <c r="AY883">
        <v>136</v>
      </c>
      <c r="AZ883">
        <v>384</v>
      </c>
      <c r="BA883">
        <v>351</v>
      </c>
      <c r="BB883">
        <v>1160</v>
      </c>
      <c r="BC883">
        <v>999</v>
      </c>
      <c r="BD883">
        <v>297</v>
      </c>
      <c r="BE883">
        <v>414</v>
      </c>
      <c r="BF883">
        <v>351</v>
      </c>
      <c r="BG883">
        <v>127</v>
      </c>
      <c r="BH883">
        <v>101</v>
      </c>
      <c r="BI883">
        <v>40.9</v>
      </c>
      <c r="BJ883">
        <v>40</v>
      </c>
      <c r="BK883">
        <v>5.6508765000000002E-2</v>
      </c>
      <c r="BL883">
        <v>3.0399104999999999E-2</v>
      </c>
      <c r="BM883">
        <v>1.9395748000000001E-2</v>
      </c>
      <c r="BN883">
        <v>5.3711302000000002E-2</v>
      </c>
      <c r="BO883">
        <v>9.8843720000000006E-3</v>
      </c>
      <c r="BP883">
        <v>2.4431181999999999E-2</v>
      </c>
      <c r="BQ883">
        <v>2.5363670000000001E-2</v>
      </c>
      <c r="BR883">
        <v>7.1615069000000003E-2</v>
      </c>
      <c r="BS883">
        <v>6.5460648999999996E-2</v>
      </c>
      <c r="BT883">
        <v>0.21633718800000001</v>
      </c>
      <c r="BU883">
        <v>0.18631107799999999</v>
      </c>
      <c r="BV883">
        <v>5.538978E-2</v>
      </c>
      <c r="BW883">
        <v>7.7209996000000003E-2</v>
      </c>
      <c r="BX883">
        <v>6.5460648999999996E-2</v>
      </c>
      <c r="BY883">
        <v>2.3685192000000001E-2</v>
      </c>
      <c r="BZ883">
        <v>1.8836255E-2</v>
      </c>
      <c r="CA883">
        <v>34</v>
      </c>
      <c r="CB883">
        <v>30</v>
      </c>
      <c r="CC883">
        <v>58</v>
      </c>
      <c r="CD883">
        <v>0.297435897</v>
      </c>
      <c r="CE883">
        <v>0.174358974</v>
      </c>
      <c r="CF883">
        <v>0.15384615400000001</v>
      </c>
      <c r="CG883" t="s">
        <v>161</v>
      </c>
      <c r="CH883" t="s">
        <v>2106</v>
      </c>
      <c r="CI883" t="s">
        <v>2104</v>
      </c>
      <c r="CJ883" t="s">
        <v>2101</v>
      </c>
      <c r="CK883" t="s">
        <v>2105</v>
      </c>
      <c r="CL883" t="s">
        <v>2107</v>
      </c>
    </row>
    <row r="884" spans="1:90">
      <c r="A884" s="1">
        <v>43968</v>
      </c>
      <c r="B884" t="s">
        <v>1991</v>
      </c>
      <c r="C884">
        <v>1549</v>
      </c>
      <c r="D884" t="s">
        <v>303</v>
      </c>
      <c r="E884">
        <v>1</v>
      </c>
      <c r="F884" t="s">
        <v>255</v>
      </c>
      <c r="G884" t="s">
        <v>98</v>
      </c>
      <c r="H884">
        <v>39</v>
      </c>
      <c r="I884" t="s">
        <v>201</v>
      </c>
      <c r="J884" t="s">
        <v>171</v>
      </c>
      <c r="K884">
        <v>127</v>
      </c>
      <c r="L884">
        <v>310124.44880000001</v>
      </c>
      <c r="M884">
        <v>3737</v>
      </c>
      <c r="N884">
        <v>6</v>
      </c>
      <c r="O884">
        <v>275</v>
      </c>
      <c r="P884">
        <v>802</v>
      </c>
      <c r="Q884">
        <v>2290</v>
      </c>
      <c r="R884">
        <v>284</v>
      </c>
      <c r="S884">
        <v>80</v>
      </c>
      <c r="T884">
        <v>1.6055659999999999E-3</v>
      </c>
      <c r="U884">
        <v>7.3588440000000005E-2</v>
      </c>
      <c r="V884">
        <v>0.21461064999999999</v>
      </c>
      <c r="W884">
        <v>0.61279100900000005</v>
      </c>
      <c r="X884">
        <v>7.5996788999999995E-2</v>
      </c>
      <c r="Y884">
        <v>2.1407546E-2</v>
      </c>
      <c r="Z884">
        <v>11</v>
      </c>
      <c r="AA884">
        <v>65</v>
      </c>
      <c r="AB884">
        <v>324</v>
      </c>
      <c r="AC884">
        <v>628</v>
      </c>
      <c r="AD884">
        <v>1316</v>
      </c>
      <c r="AE884">
        <v>946</v>
      </c>
      <c r="AF884">
        <v>291</v>
      </c>
      <c r="AG884">
        <v>106</v>
      </c>
      <c r="AH884">
        <v>50</v>
      </c>
      <c r="AI884">
        <v>2.9435379999999999E-3</v>
      </c>
      <c r="AJ884">
        <v>1.7393631E-2</v>
      </c>
      <c r="AK884">
        <v>8.6700561999999995E-2</v>
      </c>
      <c r="AL884">
        <v>0.16804923699999999</v>
      </c>
      <c r="AM884">
        <v>0.35215413400000001</v>
      </c>
      <c r="AN884">
        <v>0.253144233</v>
      </c>
      <c r="AO884">
        <v>7.7869948999999994E-2</v>
      </c>
      <c r="AP884">
        <v>2.8364998999999998E-2</v>
      </c>
      <c r="AQ884">
        <v>1.3379716E-2</v>
      </c>
      <c r="AR884">
        <v>9500</v>
      </c>
      <c r="AS884">
        <v>837</v>
      </c>
      <c r="AT884">
        <v>473</v>
      </c>
      <c r="AU884">
        <v>272</v>
      </c>
      <c r="AV884">
        <v>719</v>
      </c>
      <c r="AW884">
        <v>119</v>
      </c>
      <c r="AX884">
        <v>251</v>
      </c>
      <c r="AY884">
        <v>257</v>
      </c>
      <c r="AZ884">
        <v>596</v>
      </c>
      <c r="BA884">
        <v>683</v>
      </c>
      <c r="BB884">
        <v>2057</v>
      </c>
      <c r="BC884">
        <v>1535</v>
      </c>
      <c r="BD884">
        <v>444</v>
      </c>
      <c r="BE884">
        <v>625</v>
      </c>
      <c r="BF884">
        <v>436</v>
      </c>
      <c r="BG884">
        <v>121</v>
      </c>
      <c r="BH884">
        <v>75</v>
      </c>
      <c r="BI884">
        <v>35.299999999999997</v>
      </c>
      <c r="BJ884">
        <v>33</v>
      </c>
      <c r="BK884">
        <v>8.8105263000000003E-2</v>
      </c>
      <c r="BL884">
        <v>4.9789474E-2</v>
      </c>
      <c r="BM884">
        <v>2.8631579000000001E-2</v>
      </c>
      <c r="BN884">
        <v>7.5684211000000001E-2</v>
      </c>
      <c r="BO884">
        <v>1.2526315999999999E-2</v>
      </c>
      <c r="BP884">
        <v>2.6421053E-2</v>
      </c>
      <c r="BQ884">
        <v>2.7052632E-2</v>
      </c>
      <c r="BR884">
        <v>6.2736842000000001E-2</v>
      </c>
      <c r="BS884">
        <v>7.1894737E-2</v>
      </c>
      <c r="BT884">
        <v>0.216526316</v>
      </c>
      <c r="BU884">
        <v>0.161578947</v>
      </c>
      <c r="BV884">
        <v>4.6736842000000001E-2</v>
      </c>
      <c r="BW884">
        <v>6.5789474000000001E-2</v>
      </c>
      <c r="BX884">
        <v>4.5894736999999998E-2</v>
      </c>
      <c r="BY884">
        <v>1.2736842E-2</v>
      </c>
      <c r="BZ884">
        <v>7.8947370000000006E-3</v>
      </c>
      <c r="CA884">
        <v>1</v>
      </c>
      <c r="CB884">
        <v>58</v>
      </c>
      <c r="CC884">
        <v>7</v>
      </c>
      <c r="CD884">
        <v>5.5118109999999998E-2</v>
      </c>
      <c r="CE884">
        <v>7.8740159999999993E-3</v>
      </c>
      <c r="CF884">
        <v>0.45669291299999998</v>
      </c>
      <c r="CG884" t="s">
        <v>163</v>
      </c>
      <c r="CH884" t="s">
        <v>2099</v>
      </c>
      <c r="CI884" t="s">
        <v>2104</v>
      </c>
      <c r="CJ884" t="s">
        <v>2101</v>
      </c>
      <c r="CK884" t="s">
        <v>2105</v>
      </c>
      <c r="CL884" t="s">
        <v>2103</v>
      </c>
    </row>
    <row r="885" spans="1:90">
      <c r="A885" s="1">
        <v>43967</v>
      </c>
      <c r="B885" t="s">
        <v>1992</v>
      </c>
      <c r="C885">
        <v>2342</v>
      </c>
      <c r="D885" t="s">
        <v>1017</v>
      </c>
      <c r="E885">
        <v>1</v>
      </c>
      <c r="F885" t="s">
        <v>253</v>
      </c>
      <c r="G885" t="s">
        <v>143</v>
      </c>
      <c r="H885">
        <v>49</v>
      </c>
      <c r="I885" t="s">
        <v>228</v>
      </c>
      <c r="J885" t="s">
        <v>214</v>
      </c>
      <c r="K885">
        <v>136</v>
      </c>
      <c r="L885">
        <v>505787.5</v>
      </c>
      <c r="M885">
        <v>3100</v>
      </c>
      <c r="N885">
        <v>2</v>
      </c>
      <c r="O885">
        <v>213</v>
      </c>
      <c r="P885">
        <v>705</v>
      </c>
      <c r="Q885">
        <v>1287</v>
      </c>
      <c r="R885">
        <v>670</v>
      </c>
      <c r="S885">
        <v>223</v>
      </c>
      <c r="T885">
        <v>6.45161E-4</v>
      </c>
      <c r="U885">
        <v>6.8709676999999997E-2</v>
      </c>
      <c r="V885">
        <v>0.22741935499999999</v>
      </c>
      <c r="W885">
        <v>0.41516129000000002</v>
      </c>
      <c r="X885">
        <v>0.216129032</v>
      </c>
      <c r="Y885">
        <v>7.1935483999999994E-2</v>
      </c>
      <c r="Z885">
        <v>6</v>
      </c>
      <c r="AA885">
        <v>36</v>
      </c>
      <c r="AB885">
        <v>212</v>
      </c>
      <c r="AC885">
        <v>569</v>
      </c>
      <c r="AD885">
        <v>672</v>
      </c>
      <c r="AE885">
        <v>620</v>
      </c>
      <c r="AF885">
        <v>407</v>
      </c>
      <c r="AG885">
        <v>305</v>
      </c>
      <c r="AH885">
        <v>273</v>
      </c>
      <c r="AI885">
        <v>1.9354839999999999E-3</v>
      </c>
      <c r="AJ885">
        <v>1.1612903000000001E-2</v>
      </c>
      <c r="AK885">
        <v>6.8387096999999994E-2</v>
      </c>
      <c r="AL885">
        <v>0.18354838700000001</v>
      </c>
      <c r="AM885">
        <v>0.216774194</v>
      </c>
      <c r="AN885">
        <v>0.2</v>
      </c>
      <c r="AO885">
        <v>0.13129032299999999</v>
      </c>
      <c r="AP885">
        <v>9.8387097000000007E-2</v>
      </c>
      <c r="AQ885">
        <v>8.8064515999999995E-2</v>
      </c>
      <c r="AR885">
        <v>8061</v>
      </c>
      <c r="AS885">
        <v>598</v>
      </c>
      <c r="AT885">
        <v>304</v>
      </c>
      <c r="AU885">
        <v>192</v>
      </c>
      <c r="AV885">
        <v>507</v>
      </c>
      <c r="AW885">
        <v>97</v>
      </c>
      <c r="AX885">
        <v>213</v>
      </c>
      <c r="AY885">
        <v>157</v>
      </c>
      <c r="AZ885">
        <v>412</v>
      </c>
      <c r="BA885">
        <v>446</v>
      </c>
      <c r="BB885">
        <v>1885</v>
      </c>
      <c r="BC885">
        <v>1610</v>
      </c>
      <c r="BD885">
        <v>440</v>
      </c>
      <c r="BE885">
        <v>624</v>
      </c>
      <c r="BF885">
        <v>387</v>
      </c>
      <c r="BG885">
        <v>103</v>
      </c>
      <c r="BH885">
        <v>86</v>
      </c>
      <c r="BI885">
        <v>38.5</v>
      </c>
      <c r="BJ885">
        <v>39</v>
      </c>
      <c r="BK885">
        <v>7.4184343999999999E-2</v>
      </c>
      <c r="BL885">
        <v>3.7712442999999998E-2</v>
      </c>
      <c r="BM885">
        <v>2.3818385000000001E-2</v>
      </c>
      <c r="BN885">
        <v>6.2895422000000006E-2</v>
      </c>
      <c r="BO885">
        <v>1.2033245999999999E-2</v>
      </c>
      <c r="BP885">
        <v>2.6423520999999998E-2</v>
      </c>
      <c r="BQ885">
        <v>1.9476492000000001E-2</v>
      </c>
      <c r="BR885">
        <v>5.1110283999999999E-2</v>
      </c>
      <c r="BS885">
        <v>5.5328123E-2</v>
      </c>
      <c r="BT885">
        <v>0.23384195499999999</v>
      </c>
      <c r="BU885">
        <v>0.199727081</v>
      </c>
      <c r="BV885">
        <v>5.4583799000000002E-2</v>
      </c>
      <c r="BW885">
        <v>7.7409750999999999E-2</v>
      </c>
      <c r="BX885">
        <v>4.8008931999999997E-2</v>
      </c>
      <c r="BY885">
        <v>1.2777571E-2</v>
      </c>
      <c r="BZ885">
        <v>1.0668652000000001E-2</v>
      </c>
      <c r="CA885">
        <v>28</v>
      </c>
      <c r="CB885">
        <v>31</v>
      </c>
      <c r="CC885">
        <v>20</v>
      </c>
      <c r="CD885">
        <v>0.147058824</v>
      </c>
      <c r="CE885">
        <v>0.20588235299999999</v>
      </c>
      <c r="CF885">
        <v>0.227941176</v>
      </c>
      <c r="CG885" t="s">
        <v>158</v>
      </c>
      <c r="CH885" t="s">
        <v>2099</v>
      </c>
      <c r="CI885" t="s">
        <v>2100</v>
      </c>
      <c r="CJ885" t="s">
        <v>2101</v>
      </c>
      <c r="CK885" t="s">
        <v>2102</v>
      </c>
      <c r="CL885" t="s">
        <v>2103</v>
      </c>
    </row>
    <row r="886" spans="1:90">
      <c r="A886" s="1">
        <v>43962</v>
      </c>
      <c r="B886" t="s">
        <v>1993</v>
      </c>
      <c r="C886">
        <v>2342</v>
      </c>
      <c r="D886" t="s">
        <v>766</v>
      </c>
      <c r="E886">
        <v>1</v>
      </c>
      <c r="F886" t="s">
        <v>255</v>
      </c>
      <c r="G886" t="s">
        <v>101</v>
      </c>
      <c r="H886">
        <v>49</v>
      </c>
      <c r="I886" t="s">
        <v>228</v>
      </c>
      <c r="J886" t="s">
        <v>219</v>
      </c>
      <c r="K886">
        <v>129</v>
      </c>
      <c r="L886">
        <v>495496.74420000002</v>
      </c>
      <c r="M886">
        <v>2558</v>
      </c>
      <c r="N886">
        <v>6</v>
      </c>
      <c r="O886">
        <v>435</v>
      </c>
      <c r="P886">
        <v>885</v>
      </c>
      <c r="Q886">
        <v>532</v>
      </c>
      <c r="R886">
        <v>489</v>
      </c>
      <c r="S886">
        <v>211</v>
      </c>
      <c r="T886">
        <v>2.3455820000000001E-3</v>
      </c>
      <c r="U886">
        <v>0.17005472999999999</v>
      </c>
      <c r="V886">
        <v>0.34597341700000001</v>
      </c>
      <c r="W886">
        <v>0.20797498</v>
      </c>
      <c r="X886">
        <v>0.19116497299999999</v>
      </c>
      <c r="Y886">
        <v>8.2486317000000003E-2</v>
      </c>
      <c r="Z886">
        <v>22</v>
      </c>
      <c r="AA886">
        <v>114</v>
      </c>
      <c r="AB886">
        <v>398</v>
      </c>
      <c r="AC886">
        <v>593</v>
      </c>
      <c r="AD886">
        <v>361</v>
      </c>
      <c r="AE886">
        <v>308</v>
      </c>
      <c r="AF886">
        <v>287</v>
      </c>
      <c r="AG886">
        <v>195</v>
      </c>
      <c r="AH886">
        <v>280</v>
      </c>
      <c r="AI886">
        <v>8.6004689999999995E-3</v>
      </c>
      <c r="AJ886">
        <v>4.4566067000000001E-2</v>
      </c>
      <c r="AK886">
        <v>0.15559030500000001</v>
      </c>
      <c r="AL886">
        <v>0.231821736</v>
      </c>
      <c r="AM886">
        <v>0.14112588000000001</v>
      </c>
      <c r="AN886">
        <v>0.12040656800000001</v>
      </c>
      <c r="AO886">
        <v>0.112197029</v>
      </c>
      <c r="AP886">
        <v>7.6231431000000002E-2</v>
      </c>
      <c r="AQ886">
        <v>0.10946051599999999</v>
      </c>
      <c r="AR886">
        <v>6145</v>
      </c>
      <c r="AS886">
        <v>357</v>
      </c>
      <c r="AT886">
        <v>188</v>
      </c>
      <c r="AU886">
        <v>124</v>
      </c>
      <c r="AV886">
        <v>354</v>
      </c>
      <c r="AW886">
        <v>93</v>
      </c>
      <c r="AX886">
        <v>259</v>
      </c>
      <c r="AY886">
        <v>189</v>
      </c>
      <c r="AZ886">
        <v>387</v>
      </c>
      <c r="BA886">
        <v>468</v>
      </c>
      <c r="BB886">
        <v>1273</v>
      </c>
      <c r="BC886">
        <v>1058</v>
      </c>
      <c r="BD886">
        <v>350</v>
      </c>
      <c r="BE886">
        <v>477</v>
      </c>
      <c r="BF886">
        <v>359</v>
      </c>
      <c r="BG886">
        <v>116</v>
      </c>
      <c r="BH886">
        <v>93</v>
      </c>
      <c r="BI886">
        <v>39.200000000000003</v>
      </c>
      <c r="BJ886">
        <v>37</v>
      </c>
      <c r="BK886">
        <v>5.8096013000000002E-2</v>
      </c>
      <c r="BL886">
        <v>3.0593979E-2</v>
      </c>
      <c r="BM886">
        <v>2.0179006999999999E-2</v>
      </c>
      <c r="BN886">
        <v>5.7607811000000002E-2</v>
      </c>
      <c r="BO886">
        <v>1.5134254999999999E-2</v>
      </c>
      <c r="BP886">
        <v>4.2148088E-2</v>
      </c>
      <c r="BQ886">
        <v>3.0756713000000001E-2</v>
      </c>
      <c r="BR886">
        <v>6.2978031000000004E-2</v>
      </c>
      <c r="BS886">
        <v>7.6159479000000002E-2</v>
      </c>
      <c r="BT886">
        <v>0.207160293</v>
      </c>
      <c r="BU886">
        <v>0.17217249800000001</v>
      </c>
      <c r="BV886">
        <v>5.6956875999999997E-2</v>
      </c>
      <c r="BW886">
        <v>7.7624084999999995E-2</v>
      </c>
      <c r="BX886">
        <v>5.8421480999999997E-2</v>
      </c>
      <c r="BY886">
        <v>1.8877135999999999E-2</v>
      </c>
      <c r="BZ886">
        <v>1.5134254999999999E-2</v>
      </c>
      <c r="CA886">
        <v>17</v>
      </c>
      <c r="CB886">
        <v>32</v>
      </c>
      <c r="CC886">
        <v>34</v>
      </c>
      <c r="CD886">
        <v>0.263565891</v>
      </c>
      <c r="CE886">
        <v>0.13178294600000001</v>
      </c>
      <c r="CF886">
        <v>0.248062016</v>
      </c>
      <c r="CG886" t="s">
        <v>158</v>
      </c>
      <c r="CH886" t="s">
        <v>2099</v>
      </c>
      <c r="CI886" t="s">
        <v>2100</v>
      </c>
      <c r="CJ886" t="s">
        <v>2101</v>
      </c>
      <c r="CK886" t="s">
        <v>2102</v>
      </c>
      <c r="CL886" t="s">
        <v>2103</v>
      </c>
    </row>
    <row r="887" spans="1:90">
      <c r="A887" s="1">
        <v>43967</v>
      </c>
      <c r="B887" t="s">
        <v>1994</v>
      </c>
      <c r="C887">
        <v>2342</v>
      </c>
      <c r="D887" t="s">
        <v>480</v>
      </c>
      <c r="E887">
        <v>1</v>
      </c>
      <c r="F887" t="s">
        <v>253</v>
      </c>
      <c r="G887" t="s">
        <v>111</v>
      </c>
      <c r="H887">
        <v>40</v>
      </c>
      <c r="I887" t="s">
        <v>201</v>
      </c>
      <c r="J887" t="s">
        <v>198</v>
      </c>
      <c r="K887">
        <v>80</v>
      </c>
      <c r="L887">
        <v>262495.8125</v>
      </c>
      <c r="M887">
        <v>1478</v>
      </c>
      <c r="N887">
        <v>3</v>
      </c>
      <c r="O887">
        <v>69</v>
      </c>
      <c r="P887">
        <v>441</v>
      </c>
      <c r="Q887">
        <v>615</v>
      </c>
      <c r="R887">
        <v>316</v>
      </c>
      <c r="S887">
        <v>34</v>
      </c>
      <c r="T887">
        <v>2.0297700000000002E-3</v>
      </c>
      <c r="U887">
        <v>4.6684708999999998E-2</v>
      </c>
      <c r="V887">
        <v>0.29837618399999999</v>
      </c>
      <c r="W887">
        <v>0.41610284199999997</v>
      </c>
      <c r="X887">
        <v>0.21380243600000001</v>
      </c>
      <c r="Y887">
        <v>2.300406E-2</v>
      </c>
      <c r="Z887">
        <v>2</v>
      </c>
      <c r="AA887">
        <v>25</v>
      </c>
      <c r="AB887">
        <v>59</v>
      </c>
      <c r="AC887">
        <v>303</v>
      </c>
      <c r="AD887">
        <v>378</v>
      </c>
      <c r="AE887">
        <v>315</v>
      </c>
      <c r="AF887">
        <v>202</v>
      </c>
      <c r="AG887">
        <v>127</v>
      </c>
      <c r="AH887">
        <v>67</v>
      </c>
      <c r="AI887">
        <v>1.3531800000000001E-3</v>
      </c>
      <c r="AJ887">
        <v>1.6914749999999999E-2</v>
      </c>
      <c r="AK887">
        <v>3.9918809E-2</v>
      </c>
      <c r="AL887">
        <v>0.20500676600000001</v>
      </c>
      <c r="AM887">
        <v>0.25575101500000003</v>
      </c>
      <c r="AN887">
        <v>0.21312584600000001</v>
      </c>
      <c r="AO887">
        <v>0.136671177</v>
      </c>
      <c r="AP887">
        <v>8.5926928E-2</v>
      </c>
      <c r="AQ887">
        <v>4.5331529000000002E-2</v>
      </c>
      <c r="AR887">
        <v>3666</v>
      </c>
      <c r="AS887">
        <v>227</v>
      </c>
      <c r="AT887">
        <v>128</v>
      </c>
      <c r="AU887">
        <v>83</v>
      </c>
      <c r="AV887">
        <v>250</v>
      </c>
      <c r="AW887">
        <v>41</v>
      </c>
      <c r="AX887">
        <v>100</v>
      </c>
      <c r="AY887">
        <v>82</v>
      </c>
      <c r="AZ887">
        <v>218</v>
      </c>
      <c r="BA887">
        <v>219</v>
      </c>
      <c r="BB887">
        <v>793</v>
      </c>
      <c r="BC887">
        <v>883</v>
      </c>
      <c r="BD887">
        <v>227</v>
      </c>
      <c r="BE887">
        <v>258</v>
      </c>
      <c r="BF887">
        <v>125</v>
      </c>
      <c r="BG887">
        <v>20</v>
      </c>
      <c r="BH887">
        <v>12</v>
      </c>
      <c r="BI887">
        <v>38</v>
      </c>
      <c r="BJ887">
        <v>40</v>
      </c>
      <c r="BK887">
        <v>6.1920349E-2</v>
      </c>
      <c r="BL887">
        <v>3.4915439E-2</v>
      </c>
      <c r="BM887">
        <v>2.2640480000000001E-2</v>
      </c>
      <c r="BN887">
        <v>6.8194217000000001E-2</v>
      </c>
      <c r="BO887">
        <v>1.1183851999999999E-2</v>
      </c>
      <c r="BP887">
        <v>2.7277686999999998E-2</v>
      </c>
      <c r="BQ887">
        <v>2.2367702999999999E-2</v>
      </c>
      <c r="BR887">
        <v>5.9465357000000003E-2</v>
      </c>
      <c r="BS887">
        <v>5.9738133999999998E-2</v>
      </c>
      <c r="BT887">
        <v>0.216312057</v>
      </c>
      <c r="BU887">
        <v>0.24086197500000001</v>
      </c>
      <c r="BV887">
        <v>6.1920349E-2</v>
      </c>
      <c r="BW887">
        <v>7.0376432000000003E-2</v>
      </c>
      <c r="BX887">
        <v>3.4097109E-2</v>
      </c>
      <c r="BY887">
        <v>5.4555369999999999E-3</v>
      </c>
      <c r="BZ887">
        <v>3.273322E-3</v>
      </c>
      <c r="CA887">
        <v>18</v>
      </c>
      <c r="CB887">
        <v>28</v>
      </c>
      <c r="CC887">
        <v>5</v>
      </c>
      <c r="CD887">
        <v>6.25E-2</v>
      </c>
      <c r="CE887">
        <v>0.22500000000000001</v>
      </c>
      <c r="CF887">
        <v>0.35</v>
      </c>
      <c r="CG887" t="s">
        <v>158</v>
      </c>
      <c r="CH887" t="s">
        <v>2099</v>
      </c>
      <c r="CI887" t="s">
        <v>2100</v>
      </c>
      <c r="CJ887" t="s">
        <v>2101</v>
      </c>
      <c r="CK887" t="s">
        <v>2102</v>
      </c>
      <c r="CL887" t="s">
        <v>2103</v>
      </c>
    </row>
    <row r="888" spans="1:90">
      <c r="A888" s="1">
        <v>43953</v>
      </c>
      <c r="B888" t="s">
        <v>1995</v>
      </c>
      <c r="C888">
        <v>6825</v>
      </c>
      <c r="D888" t="s">
        <v>929</v>
      </c>
      <c r="E888">
        <v>1</v>
      </c>
      <c r="F888" t="s">
        <v>253</v>
      </c>
      <c r="G888" t="s">
        <v>149</v>
      </c>
      <c r="H888">
        <v>31</v>
      </c>
      <c r="I888" t="s">
        <v>228</v>
      </c>
      <c r="J888" t="s">
        <v>213</v>
      </c>
      <c r="K888">
        <v>184</v>
      </c>
      <c r="L888">
        <v>1285562.848</v>
      </c>
      <c r="M888">
        <v>3368</v>
      </c>
      <c r="N888">
        <v>2</v>
      </c>
      <c r="O888">
        <v>199</v>
      </c>
      <c r="P888">
        <v>467</v>
      </c>
      <c r="Q888">
        <v>805</v>
      </c>
      <c r="R888">
        <v>850</v>
      </c>
      <c r="S888">
        <v>1045</v>
      </c>
      <c r="T888">
        <v>5.9382399999999996E-4</v>
      </c>
      <c r="U888">
        <v>5.9085511E-2</v>
      </c>
      <c r="V888">
        <v>0.138657957</v>
      </c>
      <c r="W888">
        <v>0.23901425200000001</v>
      </c>
      <c r="X888">
        <v>0.252375297</v>
      </c>
      <c r="Y888">
        <v>0.31027315900000002</v>
      </c>
      <c r="Z888">
        <v>4</v>
      </c>
      <c r="AA888">
        <v>40</v>
      </c>
      <c r="AB888">
        <v>176</v>
      </c>
      <c r="AC888">
        <v>256</v>
      </c>
      <c r="AD888">
        <v>396</v>
      </c>
      <c r="AE888">
        <v>425</v>
      </c>
      <c r="AF888">
        <v>347</v>
      </c>
      <c r="AG888">
        <v>396</v>
      </c>
      <c r="AH888">
        <v>1328</v>
      </c>
      <c r="AI888">
        <v>1.1876479999999999E-3</v>
      </c>
      <c r="AJ888">
        <v>1.1876485000000001E-2</v>
      </c>
      <c r="AK888">
        <v>5.2256532000000001E-2</v>
      </c>
      <c r="AL888">
        <v>7.6009500999999993E-2</v>
      </c>
      <c r="AM888">
        <v>0.11757719699999999</v>
      </c>
      <c r="AN888">
        <v>0.12618764800000001</v>
      </c>
      <c r="AO888">
        <v>0.10302850400000001</v>
      </c>
      <c r="AP888">
        <v>0.11757719699999999</v>
      </c>
      <c r="AQ888">
        <v>0.394299287</v>
      </c>
      <c r="AR888">
        <v>9194</v>
      </c>
      <c r="AS888">
        <v>598</v>
      </c>
      <c r="AT888">
        <v>460</v>
      </c>
      <c r="AU888">
        <v>276</v>
      </c>
      <c r="AV888">
        <v>756</v>
      </c>
      <c r="AW888">
        <v>150</v>
      </c>
      <c r="AX888">
        <v>353</v>
      </c>
      <c r="AY888">
        <v>201</v>
      </c>
      <c r="AZ888">
        <v>252</v>
      </c>
      <c r="BA888">
        <v>241</v>
      </c>
      <c r="BB888">
        <v>1713</v>
      </c>
      <c r="BC888">
        <v>2059</v>
      </c>
      <c r="BD888">
        <v>515</v>
      </c>
      <c r="BE888">
        <v>793</v>
      </c>
      <c r="BF888">
        <v>582</v>
      </c>
      <c r="BG888">
        <v>161</v>
      </c>
      <c r="BH888">
        <v>84</v>
      </c>
      <c r="BI888">
        <v>39.700000000000003</v>
      </c>
      <c r="BJ888">
        <v>42</v>
      </c>
      <c r="BK888">
        <v>6.5042419000000004E-2</v>
      </c>
      <c r="BL888">
        <v>5.0032630000000002E-2</v>
      </c>
      <c r="BM888">
        <v>3.0019578000000002E-2</v>
      </c>
      <c r="BN888">
        <v>8.2227540000000002E-2</v>
      </c>
      <c r="BO888">
        <v>1.6314987999999999E-2</v>
      </c>
      <c r="BP888">
        <v>3.8394604999999998E-2</v>
      </c>
      <c r="BQ888">
        <v>2.1862084E-2</v>
      </c>
      <c r="BR888">
        <v>2.7409179999999998E-2</v>
      </c>
      <c r="BS888">
        <v>2.6212747000000002E-2</v>
      </c>
      <c r="BT888">
        <v>0.18631716300000001</v>
      </c>
      <c r="BU888">
        <v>0.22395040199999999</v>
      </c>
      <c r="BV888">
        <v>5.6014792000000001E-2</v>
      </c>
      <c r="BW888">
        <v>8.6251903000000005E-2</v>
      </c>
      <c r="BX888">
        <v>6.3302153999999999E-2</v>
      </c>
      <c r="BY888">
        <v>1.751142E-2</v>
      </c>
      <c r="BZ888">
        <v>9.1363929999999996E-3</v>
      </c>
      <c r="CA888">
        <v>120</v>
      </c>
      <c r="CB888">
        <v>27</v>
      </c>
      <c r="CC888">
        <v>7</v>
      </c>
      <c r="CD888">
        <v>3.8043477999999999E-2</v>
      </c>
      <c r="CE888">
        <v>0.65217391300000005</v>
      </c>
      <c r="CF888">
        <v>0.14673913</v>
      </c>
      <c r="CG888" t="s">
        <v>162</v>
      </c>
      <c r="CH888" t="s">
        <v>2113</v>
      </c>
      <c r="CI888" t="s">
        <v>2111</v>
      </c>
      <c r="CJ888" t="s">
        <v>2114</v>
      </c>
      <c r="CK888" t="s">
        <v>2105</v>
      </c>
      <c r="CL888" t="s">
        <v>2112</v>
      </c>
    </row>
    <row r="889" spans="1:90">
      <c r="A889" s="1">
        <v>43957</v>
      </c>
      <c r="B889" t="s">
        <v>1996</v>
      </c>
      <c r="C889">
        <v>2346</v>
      </c>
      <c r="D889" t="s">
        <v>435</v>
      </c>
      <c r="E889">
        <v>1</v>
      </c>
      <c r="F889" t="s">
        <v>253</v>
      </c>
      <c r="G889" t="s">
        <v>74</v>
      </c>
      <c r="H889">
        <v>45</v>
      </c>
      <c r="I889" t="s">
        <v>201</v>
      </c>
      <c r="J889" t="s">
        <v>189</v>
      </c>
      <c r="K889">
        <v>175</v>
      </c>
      <c r="L889">
        <v>180897.7543</v>
      </c>
      <c r="M889">
        <v>2553</v>
      </c>
      <c r="N889">
        <v>15</v>
      </c>
      <c r="O889">
        <v>911</v>
      </c>
      <c r="P889">
        <v>1011</v>
      </c>
      <c r="Q889">
        <v>322</v>
      </c>
      <c r="R889">
        <v>195</v>
      </c>
      <c r="S889">
        <v>99</v>
      </c>
      <c r="T889">
        <v>5.8754410000000003E-3</v>
      </c>
      <c r="U889">
        <v>0.35683509600000002</v>
      </c>
      <c r="V889">
        <v>0.39600469999999999</v>
      </c>
      <c r="W889">
        <v>0.12612612600000001</v>
      </c>
      <c r="X889">
        <v>7.6380728999999994E-2</v>
      </c>
      <c r="Y889">
        <v>3.8777908E-2</v>
      </c>
      <c r="Z889">
        <v>97</v>
      </c>
      <c r="AA889">
        <v>253</v>
      </c>
      <c r="AB889">
        <v>599</v>
      </c>
      <c r="AC889">
        <v>828</v>
      </c>
      <c r="AD889">
        <v>284</v>
      </c>
      <c r="AE889">
        <v>182</v>
      </c>
      <c r="AF889">
        <v>110</v>
      </c>
      <c r="AG889">
        <v>104</v>
      </c>
      <c r="AH889">
        <v>96</v>
      </c>
      <c r="AI889">
        <v>3.7994515999999999E-2</v>
      </c>
      <c r="AJ889">
        <v>9.9099098999999996E-2</v>
      </c>
      <c r="AK889">
        <v>0.23462593000000001</v>
      </c>
      <c r="AL889">
        <v>0.324324324</v>
      </c>
      <c r="AM889">
        <v>0.111241676</v>
      </c>
      <c r="AN889">
        <v>7.1288679999999993E-2</v>
      </c>
      <c r="AO889">
        <v>4.3086565E-2</v>
      </c>
      <c r="AP889">
        <v>4.0736388999999998E-2</v>
      </c>
      <c r="AQ889">
        <v>3.7602820000000002E-2</v>
      </c>
      <c r="AR889">
        <v>4940</v>
      </c>
      <c r="AS889">
        <v>213</v>
      </c>
      <c r="AT889">
        <v>103</v>
      </c>
      <c r="AU889">
        <v>52</v>
      </c>
      <c r="AV889">
        <v>160</v>
      </c>
      <c r="AW889">
        <v>33</v>
      </c>
      <c r="AX889">
        <v>77</v>
      </c>
      <c r="AY889">
        <v>158</v>
      </c>
      <c r="AZ889">
        <v>340</v>
      </c>
      <c r="BA889">
        <v>421</v>
      </c>
      <c r="BB889">
        <v>958</v>
      </c>
      <c r="BC889">
        <v>950</v>
      </c>
      <c r="BD889">
        <v>309</v>
      </c>
      <c r="BE889">
        <v>444</v>
      </c>
      <c r="BF889">
        <v>420</v>
      </c>
      <c r="BG889">
        <v>174</v>
      </c>
      <c r="BH889">
        <v>128</v>
      </c>
      <c r="BI889">
        <v>44.8</v>
      </c>
      <c r="BJ889">
        <v>44</v>
      </c>
      <c r="BK889">
        <v>4.3117409000000002E-2</v>
      </c>
      <c r="BL889">
        <v>2.0850202000000002E-2</v>
      </c>
      <c r="BM889">
        <v>1.0526316000000001E-2</v>
      </c>
      <c r="BN889">
        <v>3.2388663999999998E-2</v>
      </c>
      <c r="BO889">
        <v>6.6801619999999999E-3</v>
      </c>
      <c r="BP889">
        <v>1.5587045000000001E-2</v>
      </c>
      <c r="BQ889">
        <v>3.1983805999999997E-2</v>
      </c>
      <c r="BR889">
        <v>6.8825911000000004E-2</v>
      </c>
      <c r="BS889">
        <v>8.5222671999999999E-2</v>
      </c>
      <c r="BT889">
        <v>0.19392712600000001</v>
      </c>
      <c r="BU889">
        <v>0.192307692</v>
      </c>
      <c r="BV889">
        <v>6.2550606999999994E-2</v>
      </c>
      <c r="BW889">
        <v>8.9878543000000005E-2</v>
      </c>
      <c r="BX889">
        <v>8.5020242999999995E-2</v>
      </c>
      <c r="BY889">
        <v>3.5222671999999997E-2</v>
      </c>
      <c r="BZ889">
        <v>2.5910931000000002E-2</v>
      </c>
      <c r="CA889">
        <v>4</v>
      </c>
      <c r="CB889">
        <v>16</v>
      </c>
      <c r="CC889">
        <v>87</v>
      </c>
      <c r="CD889">
        <v>0.49714285699999999</v>
      </c>
      <c r="CE889">
        <v>2.2857143E-2</v>
      </c>
      <c r="CF889">
        <v>9.1428571E-2</v>
      </c>
      <c r="CG889" t="s">
        <v>159</v>
      </c>
      <c r="CH889" t="s">
        <v>2110</v>
      </c>
      <c r="CI889" t="s">
        <v>2111</v>
      </c>
      <c r="CJ889" t="s">
        <v>167</v>
      </c>
      <c r="CK889" t="s">
        <v>2102</v>
      </c>
      <c r="CL889" t="s">
        <v>2112</v>
      </c>
    </row>
    <row r="890" spans="1:90">
      <c r="A890" s="1">
        <v>43955</v>
      </c>
      <c r="B890" t="s">
        <v>1997</v>
      </c>
      <c r="C890">
        <v>5422</v>
      </c>
      <c r="D890" t="s">
        <v>1030</v>
      </c>
      <c r="E890">
        <v>2</v>
      </c>
      <c r="F890" t="s">
        <v>255</v>
      </c>
      <c r="G890" t="s">
        <v>141</v>
      </c>
      <c r="H890">
        <v>35</v>
      </c>
      <c r="I890" t="s">
        <v>228</v>
      </c>
      <c r="J890" t="s">
        <v>224</v>
      </c>
      <c r="K890">
        <v>186</v>
      </c>
      <c r="L890">
        <v>625672.39780000004</v>
      </c>
      <c r="M890">
        <v>3509</v>
      </c>
      <c r="N890">
        <v>6</v>
      </c>
      <c r="O890">
        <v>170</v>
      </c>
      <c r="P890">
        <v>539</v>
      </c>
      <c r="Q890">
        <v>1191</v>
      </c>
      <c r="R890">
        <v>1098</v>
      </c>
      <c r="S890">
        <v>505</v>
      </c>
      <c r="T890">
        <v>1.709889E-3</v>
      </c>
      <c r="U890">
        <v>4.8446850999999999E-2</v>
      </c>
      <c r="V890">
        <v>0.15360501600000001</v>
      </c>
      <c r="W890">
        <v>0.339412938</v>
      </c>
      <c r="X890">
        <v>0.31290966100000001</v>
      </c>
      <c r="Y890">
        <v>0.14391564500000001</v>
      </c>
      <c r="Z890">
        <v>4</v>
      </c>
      <c r="AA890">
        <v>49</v>
      </c>
      <c r="AB890">
        <v>114</v>
      </c>
      <c r="AC890">
        <v>345</v>
      </c>
      <c r="AD890">
        <v>573</v>
      </c>
      <c r="AE890">
        <v>636</v>
      </c>
      <c r="AF890">
        <v>531</v>
      </c>
      <c r="AG890">
        <v>474</v>
      </c>
      <c r="AH890">
        <v>783</v>
      </c>
      <c r="AI890">
        <v>1.1399260000000001E-3</v>
      </c>
      <c r="AJ890">
        <v>1.3964092000000001E-2</v>
      </c>
      <c r="AK890">
        <v>3.2487887999999999E-2</v>
      </c>
      <c r="AL890">
        <v>9.8318609000000001E-2</v>
      </c>
      <c r="AM890">
        <v>0.16329438600000001</v>
      </c>
      <c r="AN890">
        <v>0.18124821899999999</v>
      </c>
      <c r="AO890">
        <v>0.15132516400000001</v>
      </c>
      <c r="AP890">
        <v>0.13508122</v>
      </c>
      <c r="AQ890">
        <v>0.22314049599999999</v>
      </c>
      <c r="AR890">
        <v>8991</v>
      </c>
      <c r="AS890">
        <v>418</v>
      </c>
      <c r="AT890">
        <v>305</v>
      </c>
      <c r="AU890">
        <v>222</v>
      </c>
      <c r="AV890">
        <v>597</v>
      </c>
      <c r="AW890">
        <v>147</v>
      </c>
      <c r="AX890">
        <v>271</v>
      </c>
      <c r="AY890">
        <v>185</v>
      </c>
      <c r="AZ890">
        <v>381</v>
      </c>
      <c r="BA890">
        <v>318</v>
      </c>
      <c r="BB890">
        <v>1421</v>
      </c>
      <c r="BC890">
        <v>2071</v>
      </c>
      <c r="BD890">
        <v>679</v>
      </c>
      <c r="BE890">
        <v>999</v>
      </c>
      <c r="BF890">
        <v>748</v>
      </c>
      <c r="BG890">
        <v>165</v>
      </c>
      <c r="BH890">
        <v>64</v>
      </c>
      <c r="BI890">
        <v>43.4</v>
      </c>
      <c r="BJ890">
        <v>46</v>
      </c>
      <c r="BK890">
        <v>4.6490934999999997E-2</v>
      </c>
      <c r="BL890">
        <v>3.3922811999999997E-2</v>
      </c>
      <c r="BM890">
        <v>2.4691358E-2</v>
      </c>
      <c r="BN890">
        <v>6.6399733000000002E-2</v>
      </c>
      <c r="BO890">
        <v>1.6349683E-2</v>
      </c>
      <c r="BP890">
        <v>3.0141252E-2</v>
      </c>
      <c r="BQ890">
        <v>2.0576132E-2</v>
      </c>
      <c r="BR890">
        <v>4.2375708999999998E-2</v>
      </c>
      <c r="BS890">
        <v>3.5368702000000002E-2</v>
      </c>
      <c r="BT890">
        <v>0.158046936</v>
      </c>
      <c r="BU890">
        <v>0.230341453</v>
      </c>
      <c r="BV890">
        <v>7.5519963999999995E-2</v>
      </c>
      <c r="BW890">
        <v>0.111111111</v>
      </c>
      <c r="BX890">
        <v>8.3194304999999996E-2</v>
      </c>
      <c r="BY890">
        <v>1.8351685E-2</v>
      </c>
      <c r="BZ890">
        <v>7.1182290000000002E-3</v>
      </c>
      <c r="CA890">
        <v>95</v>
      </c>
      <c r="CB890">
        <v>53</v>
      </c>
      <c r="CC890">
        <v>6</v>
      </c>
      <c r="CD890">
        <v>3.2258065000000002E-2</v>
      </c>
      <c r="CE890">
        <v>0.51075268799999995</v>
      </c>
      <c r="CF890">
        <v>0.28494623699999999</v>
      </c>
      <c r="CG890" t="s">
        <v>164</v>
      </c>
      <c r="CH890" t="s">
        <v>2108</v>
      </c>
      <c r="CI890" t="s">
        <v>2104</v>
      </c>
      <c r="CJ890" t="s">
        <v>2101</v>
      </c>
      <c r="CK890" t="s">
        <v>2105</v>
      </c>
      <c r="CL890" t="s">
        <v>2109</v>
      </c>
    </row>
    <row r="891" spans="1:90">
      <c r="A891" s="1">
        <v>43965</v>
      </c>
      <c r="B891" t="s">
        <v>1998</v>
      </c>
      <c r="C891">
        <v>6825</v>
      </c>
      <c r="D891" t="s">
        <v>1061</v>
      </c>
      <c r="E891">
        <v>1</v>
      </c>
      <c r="F891" t="s">
        <v>255</v>
      </c>
      <c r="G891" t="s">
        <v>143</v>
      </c>
      <c r="H891">
        <v>39</v>
      </c>
      <c r="I891" t="s">
        <v>228</v>
      </c>
      <c r="J891" t="s">
        <v>214</v>
      </c>
      <c r="K891">
        <v>136</v>
      </c>
      <c r="L891">
        <v>505787.5</v>
      </c>
      <c r="M891">
        <v>3100</v>
      </c>
      <c r="N891">
        <v>2</v>
      </c>
      <c r="O891">
        <v>213</v>
      </c>
      <c r="P891">
        <v>705</v>
      </c>
      <c r="Q891">
        <v>1287</v>
      </c>
      <c r="R891">
        <v>670</v>
      </c>
      <c r="S891">
        <v>223</v>
      </c>
      <c r="T891">
        <v>6.45161E-4</v>
      </c>
      <c r="U891">
        <v>6.8709676999999997E-2</v>
      </c>
      <c r="V891">
        <v>0.22741935499999999</v>
      </c>
      <c r="W891">
        <v>0.41516129000000002</v>
      </c>
      <c r="X891">
        <v>0.216129032</v>
      </c>
      <c r="Y891">
        <v>7.1935483999999994E-2</v>
      </c>
      <c r="Z891">
        <v>6</v>
      </c>
      <c r="AA891">
        <v>36</v>
      </c>
      <c r="AB891">
        <v>212</v>
      </c>
      <c r="AC891">
        <v>569</v>
      </c>
      <c r="AD891">
        <v>672</v>
      </c>
      <c r="AE891">
        <v>620</v>
      </c>
      <c r="AF891">
        <v>407</v>
      </c>
      <c r="AG891">
        <v>305</v>
      </c>
      <c r="AH891">
        <v>273</v>
      </c>
      <c r="AI891">
        <v>1.9354839999999999E-3</v>
      </c>
      <c r="AJ891">
        <v>1.1612903000000001E-2</v>
      </c>
      <c r="AK891">
        <v>6.8387096999999994E-2</v>
      </c>
      <c r="AL891">
        <v>0.18354838700000001</v>
      </c>
      <c r="AM891">
        <v>0.216774194</v>
      </c>
      <c r="AN891">
        <v>0.2</v>
      </c>
      <c r="AO891">
        <v>0.13129032299999999</v>
      </c>
      <c r="AP891">
        <v>9.8387097000000007E-2</v>
      </c>
      <c r="AQ891">
        <v>8.8064515999999995E-2</v>
      </c>
      <c r="AR891">
        <v>8061</v>
      </c>
      <c r="AS891">
        <v>598</v>
      </c>
      <c r="AT891">
        <v>304</v>
      </c>
      <c r="AU891">
        <v>192</v>
      </c>
      <c r="AV891">
        <v>507</v>
      </c>
      <c r="AW891">
        <v>97</v>
      </c>
      <c r="AX891">
        <v>213</v>
      </c>
      <c r="AY891">
        <v>157</v>
      </c>
      <c r="AZ891">
        <v>412</v>
      </c>
      <c r="BA891">
        <v>446</v>
      </c>
      <c r="BB891">
        <v>1885</v>
      </c>
      <c r="BC891">
        <v>1610</v>
      </c>
      <c r="BD891">
        <v>440</v>
      </c>
      <c r="BE891">
        <v>624</v>
      </c>
      <c r="BF891">
        <v>387</v>
      </c>
      <c r="BG891">
        <v>103</v>
      </c>
      <c r="BH891">
        <v>86</v>
      </c>
      <c r="BI891">
        <v>38.5</v>
      </c>
      <c r="BJ891">
        <v>39</v>
      </c>
      <c r="BK891">
        <v>7.4184343999999999E-2</v>
      </c>
      <c r="BL891">
        <v>3.7712442999999998E-2</v>
      </c>
      <c r="BM891">
        <v>2.3818385000000001E-2</v>
      </c>
      <c r="BN891">
        <v>6.2895422000000006E-2</v>
      </c>
      <c r="BO891">
        <v>1.2033245999999999E-2</v>
      </c>
      <c r="BP891">
        <v>2.6423520999999998E-2</v>
      </c>
      <c r="BQ891">
        <v>1.9476492000000001E-2</v>
      </c>
      <c r="BR891">
        <v>5.1110283999999999E-2</v>
      </c>
      <c r="BS891">
        <v>5.5328123E-2</v>
      </c>
      <c r="BT891">
        <v>0.23384195499999999</v>
      </c>
      <c r="BU891">
        <v>0.199727081</v>
      </c>
      <c r="BV891">
        <v>5.4583799000000002E-2</v>
      </c>
      <c r="BW891">
        <v>7.7409750999999999E-2</v>
      </c>
      <c r="BX891">
        <v>4.8008931999999997E-2</v>
      </c>
      <c r="BY891">
        <v>1.2777571E-2</v>
      </c>
      <c r="BZ891">
        <v>1.0668652000000001E-2</v>
      </c>
      <c r="CA891">
        <v>28</v>
      </c>
      <c r="CB891">
        <v>31</v>
      </c>
      <c r="CC891">
        <v>20</v>
      </c>
      <c r="CD891">
        <v>0.147058824</v>
      </c>
      <c r="CE891">
        <v>0.20588235299999999</v>
      </c>
      <c r="CF891">
        <v>0.227941176</v>
      </c>
      <c r="CG891" t="s">
        <v>162</v>
      </c>
      <c r="CH891" t="s">
        <v>2113</v>
      </c>
      <c r="CI891" t="s">
        <v>2111</v>
      </c>
      <c r="CJ891" t="s">
        <v>2114</v>
      </c>
      <c r="CK891" t="s">
        <v>2105</v>
      </c>
      <c r="CL891" t="s">
        <v>2112</v>
      </c>
    </row>
    <row r="892" spans="1:90">
      <c r="A892" s="1">
        <v>43981</v>
      </c>
      <c r="B892" t="s">
        <v>1999</v>
      </c>
      <c r="C892">
        <v>6825</v>
      </c>
      <c r="D892" t="s">
        <v>1080</v>
      </c>
      <c r="E892">
        <v>1</v>
      </c>
      <c r="F892" t="s">
        <v>255</v>
      </c>
      <c r="G892" t="s">
        <v>149</v>
      </c>
      <c r="H892">
        <v>39</v>
      </c>
      <c r="I892" t="s">
        <v>228</v>
      </c>
      <c r="J892" t="s">
        <v>213</v>
      </c>
      <c r="K892">
        <v>184</v>
      </c>
      <c r="L892">
        <v>1285562.848</v>
      </c>
      <c r="M892">
        <v>3368</v>
      </c>
      <c r="N892">
        <v>2</v>
      </c>
      <c r="O892">
        <v>199</v>
      </c>
      <c r="P892">
        <v>467</v>
      </c>
      <c r="Q892">
        <v>805</v>
      </c>
      <c r="R892">
        <v>850</v>
      </c>
      <c r="S892">
        <v>1045</v>
      </c>
      <c r="T892">
        <v>5.9382399999999996E-4</v>
      </c>
      <c r="U892">
        <v>5.9085511E-2</v>
      </c>
      <c r="V892">
        <v>0.138657957</v>
      </c>
      <c r="W892">
        <v>0.23901425200000001</v>
      </c>
      <c r="X892">
        <v>0.252375297</v>
      </c>
      <c r="Y892">
        <v>0.31027315900000002</v>
      </c>
      <c r="Z892">
        <v>4</v>
      </c>
      <c r="AA892">
        <v>40</v>
      </c>
      <c r="AB892">
        <v>176</v>
      </c>
      <c r="AC892">
        <v>256</v>
      </c>
      <c r="AD892">
        <v>396</v>
      </c>
      <c r="AE892">
        <v>425</v>
      </c>
      <c r="AF892">
        <v>347</v>
      </c>
      <c r="AG892">
        <v>396</v>
      </c>
      <c r="AH892">
        <v>1328</v>
      </c>
      <c r="AI892">
        <v>1.1876479999999999E-3</v>
      </c>
      <c r="AJ892">
        <v>1.1876485000000001E-2</v>
      </c>
      <c r="AK892">
        <v>5.2256532000000001E-2</v>
      </c>
      <c r="AL892">
        <v>7.6009500999999993E-2</v>
      </c>
      <c r="AM892">
        <v>0.11757719699999999</v>
      </c>
      <c r="AN892">
        <v>0.12618764800000001</v>
      </c>
      <c r="AO892">
        <v>0.10302850400000001</v>
      </c>
      <c r="AP892">
        <v>0.11757719699999999</v>
      </c>
      <c r="AQ892">
        <v>0.394299287</v>
      </c>
      <c r="AR892">
        <v>9194</v>
      </c>
      <c r="AS892">
        <v>598</v>
      </c>
      <c r="AT892">
        <v>460</v>
      </c>
      <c r="AU892">
        <v>276</v>
      </c>
      <c r="AV892">
        <v>756</v>
      </c>
      <c r="AW892">
        <v>150</v>
      </c>
      <c r="AX892">
        <v>353</v>
      </c>
      <c r="AY892">
        <v>201</v>
      </c>
      <c r="AZ892">
        <v>252</v>
      </c>
      <c r="BA892">
        <v>241</v>
      </c>
      <c r="BB892">
        <v>1713</v>
      </c>
      <c r="BC892">
        <v>2059</v>
      </c>
      <c r="BD892">
        <v>515</v>
      </c>
      <c r="BE892">
        <v>793</v>
      </c>
      <c r="BF892">
        <v>582</v>
      </c>
      <c r="BG892">
        <v>161</v>
      </c>
      <c r="BH892">
        <v>84</v>
      </c>
      <c r="BI892">
        <v>39.700000000000003</v>
      </c>
      <c r="BJ892">
        <v>42</v>
      </c>
      <c r="BK892">
        <v>6.5042419000000004E-2</v>
      </c>
      <c r="BL892">
        <v>5.0032630000000002E-2</v>
      </c>
      <c r="BM892">
        <v>3.0019578000000002E-2</v>
      </c>
      <c r="BN892">
        <v>8.2227540000000002E-2</v>
      </c>
      <c r="BO892">
        <v>1.6314987999999999E-2</v>
      </c>
      <c r="BP892">
        <v>3.8394604999999998E-2</v>
      </c>
      <c r="BQ892">
        <v>2.1862084E-2</v>
      </c>
      <c r="BR892">
        <v>2.7409179999999998E-2</v>
      </c>
      <c r="BS892">
        <v>2.6212747000000002E-2</v>
      </c>
      <c r="BT892">
        <v>0.18631716300000001</v>
      </c>
      <c r="BU892">
        <v>0.22395040199999999</v>
      </c>
      <c r="BV892">
        <v>5.6014792000000001E-2</v>
      </c>
      <c r="BW892">
        <v>8.6251903000000005E-2</v>
      </c>
      <c r="BX892">
        <v>6.3302153999999999E-2</v>
      </c>
      <c r="BY892">
        <v>1.751142E-2</v>
      </c>
      <c r="BZ892">
        <v>9.1363929999999996E-3</v>
      </c>
      <c r="CA892">
        <v>120</v>
      </c>
      <c r="CB892">
        <v>27</v>
      </c>
      <c r="CC892">
        <v>7</v>
      </c>
      <c r="CD892">
        <v>3.8043477999999999E-2</v>
      </c>
      <c r="CE892">
        <v>0.65217391300000005</v>
      </c>
      <c r="CF892">
        <v>0.14673913</v>
      </c>
      <c r="CG892" t="s">
        <v>162</v>
      </c>
      <c r="CH892" t="s">
        <v>2113</v>
      </c>
      <c r="CI892" t="s">
        <v>2111</v>
      </c>
      <c r="CJ892" t="s">
        <v>2114</v>
      </c>
      <c r="CK892" t="s">
        <v>2105</v>
      </c>
      <c r="CL892" t="s">
        <v>2112</v>
      </c>
    </row>
    <row r="893" spans="1:90">
      <c r="A893" s="1">
        <v>43973</v>
      </c>
      <c r="B893" t="s">
        <v>2000</v>
      </c>
      <c r="C893">
        <v>2342</v>
      </c>
      <c r="D893" t="s">
        <v>502</v>
      </c>
      <c r="E893">
        <v>1</v>
      </c>
      <c r="F893" t="s">
        <v>255</v>
      </c>
      <c r="G893" t="s">
        <v>108</v>
      </c>
      <c r="H893">
        <v>27</v>
      </c>
      <c r="I893" t="s">
        <v>201</v>
      </c>
      <c r="J893" t="s">
        <v>198</v>
      </c>
      <c r="K893">
        <v>199</v>
      </c>
      <c r="L893">
        <v>270760.17090000003</v>
      </c>
      <c r="M893">
        <v>4339</v>
      </c>
      <c r="N893">
        <v>5</v>
      </c>
      <c r="O893">
        <v>448</v>
      </c>
      <c r="P893">
        <v>1282</v>
      </c>
      <c r="Q893">
        <v>1948</v>
      </c>
      <c r="R893">
        <v>586</v>
      </c>
      <c r="S893">
        <v>70</v>
      </c>
      <c r="T893">
        <v>1.1523390000000001E-3</v>
      </c>
      <c r="U893">
        <v>0.103249597</v>
      </c>
      <c r="V893">
        <v>0.29545978299999998</v>
      </c>
      <c r="W893">
        <v>0.44895137099999999</v>
      </c>
      <c r="X893">
        <v>0.13505416000000001</v>
      </c>
      <c r="Y893">
        <v>1.6132748999999998E-2</v>
      </c>
      <c r="Z893">
        <v>12</v>
      </c>
      <c r="AA893">
        <v>65</v>
      </c>
      <c r="AB893">
        <v>421</v>
      </c>
      <c r="AC893">
        <v>1007</v>
      </c>
      <c r="AD893">
        <v>1105</v>
      </c>
      <c r="AE893">
        <v>932</v>
      </c>
      <c r="AF893">
        <v>418</v>
      </c>
      <c r="AG893">
        <v>247</v>
      </c>
      <c r="AH893">
        <v>132</v>
      </c>
      <c r="AI893">
        <v>2.765614E-3</v>
      </c>
      <c r="AJ893">
        <v>1.498041E-2</v>
      </c>
      <c r="AK893">
        <v>9.7026965000000007E-2</v>
      </c>
      <c r="AL893">
        <v>0.232081125</v>
      </c>
      <c r="AM893">
        <v>0.25466697399999999</v>
      </c>
      <c r="AN893">
        <v>0.214796036</v>
      </c>
      <c r="AO893">
        <v>9.6335561E-2</v>
      </c>
      <c r="AP893">
        <v>5.6925559000000001E-2</v>
      </c>
      <c r="AQ893">
        <v>3.0421756000000001E-2</v>
      </c>
      <c r="AR893">
        <v>10295</v>
      </c>
      <c r="AS893">
        <v>644</v>
      </c>
      <c r="AT893">
        <v>383</v>
      </c>
      <c r="AU893">
        <v>204</v>
      </c>
      <c r="AV893">
        <v>599</v>
      </c>
      <c r="AW893">
        <v>165</v>
      </c>
      <c r="AX893">
        <v>285</v>
      </c>
      <c r="AY893">
        <v>234</v>
      </c>
      <c r="AZ893">
        <v>606</v>
      </c>
      <c r="BA893">
        <v>685</v>
      </c>
      <c r="BB893">
        <v>2225</v>
      </c>
      <c r="BC893">
        <v>2171</v>
      </c>
      <c r="BD893">
        <v>601</v>
      </c>
      <c r="BE893">
        <v>744</v>
      </c>
      <c r="BF893">
        <v>534</v>
      </c>
      <c r="BG893">
        <v>146</v>
      </c>
      <c r="BH893">
        <v>69</v>
      </c>
      <c r="BI893">
        <v>38.9</v>
      </c>
      <c r="BJ893">
        <v>39</v>
      </c>
      <c r="BK893">
        <v>6.2554637999999996E-2</v>
      </c>
      <c r="BL893">
        <v>3.7202525E-2</v>
      </c>
      <c r="BM893">
        <v>1.9815444000000002E-2</v>
      </c>
      <c r="BN893">
        <v>5.8183583999999997E-2</v>
      </c>
      <c r="BO893">
        <v>1.6027197999999999E-2</v>
      </c>
      <c r="BP893">
        <v>2.7683341E-2</v>
      </c>
      <c r="BQ893">
        <v>2.272948E-2</v>
      </c>
      <c r="BR893">
        <v>5.8863525999999999E-2</v>
      </c>
      <c r="BS893">
        <v>6.6537154000000001E-2</v>
      </c>
      <c r="BT893">
        <v>0.216124332</v>
      </c>
      <c r="BU893">
        <v>0.210879068</v>
      </c>
      <c r="BV893">
        <v>5.8377853E-2</v>
      </c>
      <c r="BW893">
        <v>7.2268091000000007E-2</v>
      </c>
      <c r="BX893">
        <v>5.186984E-2</v>
      </c>
      <c r="BY893">
        <v>1.4181642E-2</v>
      </c>
      <c r="BZ893">
        <v>6.7022829999999999E-3</v>
      </c>
      <c r="CA893">
        <v>21</v>
      </c>
      <c r="CB893">
        <v>51</v>
      </c>
      <c r="CC893">
        <v>21</v>
      </c>
      <c r="CD893">
        <v>0.10552763800000001</v>
      </c>
      <c r="CE893">
        <v>0.10552763800000001</v>
      </c>
      <c r="CF893">
        <v>0.25628140700000002</v>
      </c>
      <c r="CG893" t="s">
        <v>158</v>
      </c>
      <c r="CH893" t="s">
        <v>2099</v>
      </c>
      <c r="CI893" t="s">
        <v>2100</v>
      </c>
      <c r="CJ893" t="s">
        <v>2101</v>
      </c>
      <c r="CK893" t="s">
        <v>2102</v>
      </c>
      <c r="CL893" t="s">
        <v>2103</v>
      </c>
    </row>
    <row r="894" spans="1:90">
      <c r="A894" s="1">
        <v>43963</v>
      </c>
      <c r="B894" t="s">
        <v>2001</v>
      </c>
      <c r="C894">
        <v>2342</v>
      </c>
      <c r="D894" t="s">
        <v>948</v>
      </c>
      <c r="E894">
        <v>1</v>
      </c>
      <c r="F894" t="s">
        <v>253</v>
      </c>
      <c r="G894" t="s">
        <v>149</v>
      </c>
      <c r="H894">
        <v>44</v>
      </c>
      <c r="I894" t="s">
        <v>228</v>
      </c>
      <c r="J894" t="s">
        <v>213</v>
      </c>
      <c r="K894">
        <v>184</v>
      </c>
      <c r="L894">
        <v>1285562.848</v>
      </c>
      <c r="M894">
        <v>3368</v>
      </c>
      <c r="N894">
        <v>2</v>
      </c>
      <c r="O894">
        <v>199</v>
      </c>
      <c r="P894">
        <v>467</v>
      </c>
      <c r="Q894">
        <v>805</v>
      </c>
      <c r="R894">
        <v>850</v>
      </c>
      <c r="S894">
        <v>1045</v>
      </c>
      <c r="T894">
        <v>5.9382399999999996E-4</v>
      </c>
      <c r="U894">
        <v>5.9085511E-2</v>
      </c>
      <c r="V894">
        <v>0.138657957</v>
      </c>
      <c r="W894">
        <v>0.23901425200000001</v>
      </c>
      <c r="X894">
        <v>0.252375297</v>
      </c>
      <c r="Y894">
        <v>0.31027315900000002</v>
      </c>
      <c r="Z894">
        <v>4</v>
      </c>
      <c r="AA894">
        <v>40</v>
      </c>
      <c r="AB894">
        <v>176</v>
      </c>
      <c r="AC894">
        <v>256</v>
      </c>
      <c r="AD894">
        <v>396</v>
      </c>
      <c r="AE894">
        <v>425</v>
      </c>
      <c r="AF894">
        <v>347</v>
      </c>
      <c r="AG894">
        <v>396</v>
      </c>
      <c r="AH894">
        <v>1328</v>
      </c>
      <c r="AI894">
        <v>1.1876479999999999E-3</v>
      </c>
      <c r="AJ894">
        <v>1.1876485000000001E-2</v>
      </c>
      <c r="AK894">
        <v>5.2256532000000001E-2</v>
      </c>
      <c r="AL894">
        <v>7.6009500999999993E-2</v>
      </c>
      <c r="AM894">
        <v>0.11757719699999999</v>
      </c>
      <c r="AN894">
        <v>0.12618764800000001</v>
      </c>
      <c r="AO894">
        <v>0.10302850400000001</v>
      </c>
      <c r="AP894">
        <v>0.11757719699999999</v>
      </c>
      <c r="AQ894">
        <v>0.394299287</v>
      </c>
      <c r="AR894">
        <v>9194</v>
      </c>
      <c r="AS894">
        <v>598</v>
      </c>
      <c r="AT894">
        <v>460</v>
      </c>
      <c r="AU894">
        <v>276</v>
      </c>
      <c r="AV894">
        <v>756</v>
      </c>
      <c r="AW894">
        <v>150</v>
      </c>
      <c r="AX894">
        <v>353</v>
      </c>
      <c r="AY894">
        <v>201</v>
      </c>
      <c r="AZ894">
        <v>252</v>
      </c>
      <c r="BA894">
        <v>241</v>
      </c>
      <c r="BB894">
        <v>1713</v>
      </c>
      <c r="BC894">
        <v>2059</v>
      </c>
      <c r="BD894">
        <v>515</v>
      </c>
      <c r="BE894">
        <v>793</v>
      </c>
      <c r="BF894">
        <v>582</v>
      </c>
      <c r="BG894">
        <v>161</v>
      </c>
      <c r="BH894">
        <v>84</v>
      </c>
      <c r="BI894">
        <v>39.700000000000003</v>
      </c>
      <c r="BJ894">
        <v>42</v>
      </c>
      <c r="BK894">
        <v>6.5042419000000004E-2</v>
      </c>
      <c r="BL894">
        <v>5.0032630000000002E-2</v>
      </c>
      <c r="BM894">
        <v>3.0019578000000002E-2</v>
      </c>
      <c r="BN894">
        <v>8.2227540000000002E-2</v>
      </c>
      <c r="BO894">
        <v>1.6314987999999999E-2</v>
      </c>
      <c r="BP894">
        <v>3.8394604999999998E-2</v>
      </c>
      <c r="BQ894">
        <v>2.1862084E-2</v>
      </c>
      <c r="BR894">
        <v>2.7409179999999998E-2</v>
      </c>
      <c r="BS894">
        <v>2.6212747000000002E-2</v>
      </c>
      <c r="BT894">
        <v>0.18631716300000001</v>
      </c>
      <c r="BU894">
        <v>0.22395040199999999</v>
      </c>
      <c r="BV894">
        <v>5.6014792000000001E-2</v>
      </c>
      <c r="BW894">
        <v>8.6251903000000005E-2</v>
      </c>
      <c r="BX894">
        <v>6.3302153999999999E-2</v>
      </c>
      <c r="BY894">
        <v>1.751142E-2</v>
      </c>
      <c r="BZ894">
        <v>9.1363929999999996E-3</v>
      </c>
      <c r="CA894">
        <v>120</v>
      </c>
      <c r="CB894">
        <v>27</v>
      </c>
      <c r="CC894">
        <v>7</v>
      </c>
      <c r="CD894">
        <v>3.8043477999999999E-2</v>
      </c>
      <c r="CE894">
        <v>0.65217391300000005</v>
      </c>
      <c r="CF894">
        <v>0.14673913</v>
      </c>
      <c r="CG894" t="s">
        <v>158</v>
      </c>
      <c r="CH894" t="s">
        <v>2099</v>
      </c>
      <c r="CI894" t="s">
        <v>2100</v>
      </c>
      <c r="CJ894" t="s">
        <v>2101</v>
      </c>
      <c r="CK894" t="s">
        <v>2102</v>
      </c>
      <c r="CL894" t="s">
        <v>2103</v>
      </c>
    </row>
    <row r="895" spans="1:90">
      <c r="A895" s="1">
        <v>43966</v>
      </c>
      <c r="B895" t="s">
        <v>2002</v>
      </c>
      <c r="C895">
        <v>5422</v>
      </c>
      <c r="D895" t="s">
        <v>1073</v>
      </c>
      <c r="E895">
        <v>1</v>
      </c>
      <c r="F895" t="s">
        <v>255</v>
      </c>
      <c r="G895" t="s">
        <v>135</v>
      </c>
      <c r="H895">
        <v>33</v>
      </c>
      <c r="I895" t="s">
        <v>228</v>
      </c>
      <c r="J895" t="s">
        <v>224</v>
      </c>
      <c r="K895">
        <v>89</v>
      </c>
      <c r="L895">
        <v>1009075.09</v>
      </c>
      <c r="M895">
        <v>2068</v>
      </c>
      <c r="N895">
        <v>4</v>
      </c>
      <c r="O895">
        <v>271</v>
      </c>
      <c r="P895">
        <v>625</v>
      </c>
      <c r="Q895">
        <v>500</v>
      </c>
      <c r="R895">
        <v>380</v>
      </c>
      <c r="S895">
        <v>288</v>
      </c>
      <c r="T895">
        <v>1.934236E-3</v>
      </c>
      <c r="U895">
        <v>0.13104448699999999</v>
      </c>
      <c r="V895">
        <v>0.30222437099999999</v>
      </c>
      <c r="W895">
        <v>0.24177949700000001</v>
      </c>
      <c r="X895">
        <v>0.183752418</v>
      </c>
      <c r="Y895">
        <v>0.13926499000000001</v>
      </c>
      <c r="Z895">
        <v>10</v>
      </c>
      <c r="AA895">
        <v>62</v>
      </c>
      <c r="AB895">
        <v>226</v>
      </c>
      <c r="AC895">
        <v>438</v>
      </c>
      <c r="AD895">
        <v>266</v>
      </c>
      <c r="AE895">
        <v>288</v>
      </c>
      <c r="AF895">
        <v>210</v>
      </c>
      <c r="AG895">
        <v>188</v>
      </c>
      <c r="AH895">
        <v>380</v>
      </c>
      <c r="AI895">
        <v>4.8355899999999999E-3</v>
      </c>
      <c r="AJ895">
        <v>2.9980658E-2</v>
      </c>
      <c r="AK895">
        <v>0.109284333</v>
      </c>
      <c r="AL895">
        <v>0.21179883899999999</v>
      </c>
      <c r="AM895">
        <v>0.12862669199999999</v>
      </c>
      <c r="AN895">
        <v>0.13926499000000001</v>
      </c>
      <c r="AO895">
        <v>0.101547389</v>
      </c>
      <c r="AP895">
        <v>9.0909090999999997E-2</v>
      </c>
      <c r="AQ895">
        <v>0.183752418</v>
      </c>
      <c r="AR895">
        <v>4724</v>
      </c>
      <c r="AS895">
        <v>223</v>
      </c>
      <c r="AT895">
        <v>114</v>
      </c>
      <c r="AU895">
        <v>87</v>
      </c>
      <c r="AV895">
        <v>277</v>
      </c>
      <c r="AW895">
        <v>65</v>
      </c>
      <c r="AX895">
        <v>167</v>
      </c>
      <c r="AY895">
        <v>97</v>
      </c>
      <c r="AZ895">
        <v>205</v>
      </c>
      <c r="BA895">
        <v>216</v>
      </c>
      <c r="BB895">
        <v>849</v>
      </c>
      <c r="BC895">
        <v>1013</v>
      </c>
      <c r="BD895">
        <v>308</v>
      </c>
      <c r="BE895">
        <v>525</v>
      </c>
      <c r="BF895">
        <v>376</v>
      </c>
      <c r="BG895">
        <v>126</v>
      </c>
      <c r="BH895">
        <v>76</v>
      </c>
      <c r="BI895">
        <v>44.2</v>
      </c>
      <c r="BJ895">
        <v>45</v>
      </c>
      <c r="BK895">
        <v>4.7205758E-2</v>
      </c>
      <c r="BL895">
        <v>2.4132091000000001E-2</v>
      </c>
      <c r="BM895">
        <v>1.8416596E-2</v>
      </c>
      <c r="BN895">
        <v>5.8636749000000002E-2</v>
      </c>
      <c r="BO895">
        <v>1.3759525999999999E-2</v>
      </c>
      <c r="BP895">
        <v>3.5351397E-2</v>
      </c>
      <c r="BQ895">
        <v>2.0533446E-2</v>
      </c>
      <c r="BR895">
        <v>4.3395428E-2</v>
      </c>
      <c r="BS895">
        <v>4.5723962999999999E-2</v>
      </c>
      <c r="BT895">
        <v>0.17972057599999999</v>
      </c>
      <c r="BU895">
        <v>0.214436918</v>
      </c>
      <c r="BV895">
        <v>6.5198984000000001E-2</v>
      </c>
      <c r="BW895">
        <v>0.111134632</v>
      </c>
      <c r="BX895">
        <v>7.9593565000000005E-2</v>
      </c>
      <c r="BY895">
        <v>2.6672312E-2</v>
      </c>
      <c r="BZ895">
        <v>1.6088061000000001E-2</v>
      </c>
      <c r="CA895">
        <v>24</v>
      </c>
      <c r="CB895">
        <v>11</v>
      </c>
      <c r="CC895">
        <v>28</v>
      </c>
      <c r="CD895">
        <v>0.31460674199999999</v>
      </c>
      <c r="CE895">
        <v>0.269662921</v>
      </c>
      <c r="CF895">
        <v>0.12359550599999999</v>
      </c>
      <c r="CG895" t="s">
        <v>164</v>
      </c>
      <c r="CH895" t="s">
        <v>2108</v>
      </c>
      <c r="CI895" t="s">
        <v>2104</v>
      </c>
      <c r="CJ895" t="s">
        <v>2101</v>
      </c>
      <c r="CK895" t="s">
        <v>2105</v>
      </c>
      <c r="CL895" t="s">
        <v>2109</v>
      </c>
    </row>
    <row r="896" spans="1:90">
      <c r="A896" s="1">
        <v>43957</v>
      </c>
      <c r="B896" t="s">
        <v>2003</v>
      </c>
      <c r="C896">
        <v>2346</v>
      </c>
      <c r="D896" t="s">
        <v>442</v>
      </c>
      <c r="E896">
        <v>1</v>
      </c>
      <c r="F896" t="s">
        <v>255</v>
      </c>
      <c r="G896" t="s">
        <v>77</v>
      </c>
      <c r="H896">
        <v>39</v>
      </c>
      <c r="I896" t="s">
        <v>201</v>
      </c>
      <c r="J896" t="s">
        <v>203</v>
      </c>
      <c r="K896">
        <v>111</v>
      </c>
      <c r="L896">
        <v>258545.49549999999</v>
      </c>
      <c r="M896">
        <v>2702</v>
      </c>
      <c r="N896">
        <v>3</v>
      </c>
      <c r="O896">
        <v>173</v>
      </c>
      <c r="P896">
        <v>561</v>
      </c>
      <c r="Q896">
        <v>1648</v>
      </c>
      <c r="R896">
        <v>277</v>
      </c>
      <c r="S896">
        <v>40</v>
      </c>
      <c r="T896">
        <v>1.110289E-3</v>
      </c>
      <c r="U896">
        <v>6.4026647000000006E-2</v>
      </c>
      <c r="V896">
        <v>0.20762398200000001</v>
      </c>
      <c r="W896">
        <v>0.60991857900000002</v>
      </c>
      <c r="X896">
        <v>0.102516654</v>
      </c>
      <c r="Y896">
        <v>1.4803848999999999E-2</v>
      </c>
      <c r="Z896">
        <v>8</v>
      </c>
      <c r="AA896">
        <v>39</v>
      </c>
      <c r="AB896">
        <v>138</v>
      </c>
      <c r="AC896">
        <v>378</v>
      </c>
      <c r="AD896">
        <v>907</v>
      </c>
      <c r="AE896">
        <v>732</v>
      </c>
      <c r="AF896">
        <v>287</v>
      </c>
      <c r="AG896">
        <v>152</v>
      </c>
      <c r="AH896">
        <v>61</v>
      </c>
      <c r="AI896">
        <v>2.9607700000000002E-3</v>
      </c>
      <c r="AJ896">
        <v>1.4433753000000001E-2</v>
      </c>
      <c r="AK896">
        <v>5.1073278999999999E-2</v>
      </c>
      <c r="AL896">
        <v>0.13989637299999999</v>
      </c>
      <c r="AM896">
        <v>0.33567727600000002</v>
      </c>
      <c r="AN896">
        <v>0.270910437</v>
      </c>
      <c r="AO896">
        <v>0.106217617</v>
      </c>
      <c r="AP896">
        <v>5.6254626000000002E-2</v>
      </c>
      <c r="AQ896">
        <v>2.2575870000000001E-2</v>
      </c>
      <c r="AR896">
        <v>6295</v>
      </c>
      <c r="AS896">
        <v>362</v>
      </c>
      <c r="AT896">
        <v>172</v>
      </c>
      <c r="AU896">
        <v>112</v>
      </c>
      <c r="AV896">
        <v>378</v>
      </c>
      <c r="AW896">
        <v>81</v>
      </c>
      <c r="AX896">
        <v>162</v>
      </c>
      <c r="AY896">
        <v>127</v>
      </c>
      <c r="AZ896">
        <v>350</v>
      </c>
      <c r="BA896">
        <v>369</v>
      </c>
      <c r="BB896">
        <v>1251</v>
      </c>
      <c r="BC896">
        <v>1232</v>
      </c>
      <c r="BD896">
        <v>444</v>
      </c>
      <c r="BE896">
        <v>704</v>
      </c>
      <c r="BF896">
        <v>416</v>
      </c>
      <c r="BG896">
        <v>95</v>
      </c>
      <c r="BH896">
        <v>40</v>
      </c>
      <c r="BI896">
        <v>41.7</v>
      </c>
      <c r="BJ896">
        <v>42</v>
      </c>
      <c r="BK896">
        <v>5.7505957000000003E-2</v>
      </c>
      <c r="BL896">
        <v>2.7323271999999999E-2</v>
      </c>
      <c r="BM896">
        <v>1.7791898E-2</v>
      </c>
      <c r="BN896">
        <v>6.0047656999999997E-2</v>
      </c>
      <c r="BO896">
        <v>1.2867355E-2</v>
      </c>
      <c r="BP896">
        <v>2.5734710000000001E-2</v>
      </c>
      <c r="BQ896">
        <v>2.0174741999999999E-2</v>
      </c>
      <c r="BR896">
        <v>5.5599681999999997E-2</v>
      </c>
      <c r="BS896">
        <v>5.8617951000000001E-2</v>
      </c>
      <c r="BT896">
        <v>0.19872914999999999</v>
      </c>
      <c r="BU896">
        <v>0.195710882</v>
      </c>
      <c r="BV896">
        <v>7.0532168000000006E-2</v>
      </c>
      <c r="BW896">
        <v>0.11183479</v>
      </c>
      <c r="BX896">
        <v>6.6084193999999999E-2</v>
      </c>
      <c r="BY896">
        <v>1.5091342000000001E-2</v>
      </c>
      <c r="BZ896">
        <v>6.3542490000000002E-3</v>
      </c>
      <c r="CA896">
        <v>11</v>
      </c>
      <c r="CB896">
        <v>60</v>
      </c>
      <c r="CC896">
        <v>4</v>
      </c>
      <c r="CD896">
        <v>3.6036036E-2</v>
      </c>
      <c r="CE896">
        <v>9.9099098999999996E-2</v>
      </c>
      <c r="CF896">
        <v>0.54054054100000004</v>
      </c>
      <c r="CG896" t="s">
        <v>159</v>
      </c>
      <c r="CH896" t="s">
        <v>2110</v>
      </c>
      <c r="CI896" t="s">
        <v>2111</v>
      </c>
      <c r="CJ896" t="s">
        <v>167</v>
      </c>
      <c r="CK896" t="s">
        <v>2102</v>
      </c>
      <c r="CL896" t="s">
        <v>2112</v>
      </c>
    </row>
    <row r="897" spans="1:90">
      <c r="A897" s="1">
        <v>43972</v>
      </c>
      <c r="B897" t="s">
        <v>2004</v>
      </c>
      <c r="C897">
        <v>6825</v>
      </c>
      <c r="D897" t="s">
        <v>839</v>
      </c>
      <c r="E897">
        <v>1</v>
      </c>
      <c r="F897" t="s">
        <v>255</v>
      </c>
      <c r="G897" t="s">
        <v>62</v>
      </c>
      <c r="H897">
        <v>49</v>
      </c>
      <c r="I897" t="s">
        <v>228</v>
      </c>
      <c r="J897" t="s">
        <v>221</v>
      </c>
      <c r="K897">
        <v>241</v>
      </c>
      <c r="L897">
        <v>414971.21580000001</v>
      </c>
      <c r="M897">
        <v>5963</v>
      </c>
      <c r="N897">
        <v>12</v>
      </c>
      <c r="O897">
        <v>499</v>
      </c>
      <c r="P897">
        <v>1684</v>
      </c>
      <c r="Q897">
        <v>3060</v>
      </c>
      <c r="R897">
        <v>581</v>
      </c>
      <c r="S897">
        <v>127</v>
      </c>
      <c r="T897">
        <v>2.0124100000000001E-3</v>
      </c>
      <c r="U897">
        <v>8.3682709999999993E-2</v>
      </c>
      <c r="V897">
        <v>0.28240818400000001</v>
      </c>
      <c r="W897">
        <v>0.51316451500000004</v>
      </c>
      <c r="X897">
        <v>9.7434176999999997E-2</v>
      </c>
      <c r="Y897">
        <v>2.1298003999999999E-2</v>
      </c>
      <c r="Z897">
        <v>11</v>
      </c>
      <c r="AA897">
        <v>89</v>
      </c>
      <c r="AB897">
        <v>556</v>
      </c>
      <c r="AC897">
        <v>1283</v>
      </c>
      <c r="AD897">
        <v>1785</v>
      </c>
      <c r="AE897">
        <v>1347</v>
      </c>
      <c r="AF897">
        <v>554</v>
      </c>
      <c r="AG897">
        <v>229</v>
      </c>
      <c r="AH897">
        <v>109</v>
      </c>
      <c r="AI897">
        <v>1.8447089999999999E-3</v>
      </c>
      <c r="AJ897">
        <v>1.4925373E-2</v>
      </c>
      <c r="AK897">
        <v>9.3241657000000006E-2</v>
      </c>
      <c r="AL897">
        <v>0.21516015399999999</v>
      </c>
      <c r="AM897">
        <v>0.29934596699999999</v>
      </c>
      <c r="AN897">
        <v>0.22589300700000001</v>
      </c>
      <c r="AO897">
        <v>9.2906254999999993E-2</v>
      </c>
      <c r="AP897">
        <v>3.8403488E-2</v>
      </c>
      <c r="AQ897">
        <v>1.827939E-2</v>
      </c>
      <c r="AR897">
        <v>15288</v>
      </c>
      <c r="AS897">
        <v>1116</v>
      </c>
      <c r="AT897">
        <v>609</v>
      </c>
      <c r="AU897">
        <v>383</v>
      </c>
      <c r="AV897">
        <v>1011</v>
      </c>
      <c r="AW897">
        <v>179</v>
      </c>
      <c r="AX897">
        <v>388</v>
      </c>
      <c r="AY897">
        <v>361</v>
      </c>
      <c r="AZ897">
        <v>881</v>
      </c>
      <c r="BA897">
        <v>882</v>
      </c>
      <c r="BB897">
        <v>3552</v>
      </c>
      <c r="BC897">
        <v>3057</v>
      </c>
      <c r="BD897">
        <v>881</v>
      </c>
      <c r="BE897">
        <v>1098</v>
      </c>
      <c r="BF897">
        <v>651</v>
      </c>
      <c r="BG897">
        <v>159</v>
      </c>
      <c r="BH897">
        <v>80</v>
      </c>
      <c r="BI897">
        <v>37.5</v>
      </c>
      <c r="BJ897">
        <v>38</v>
      </c>
      <c r="BK897">
        <v>7.2998430000000003E-2</v>
      </c>
      <c r="BL897">
        <v>3.9835164999999999E-2</v>
      </c>
      <c r="BM897">
        <v>2.5052329000000002E-2</v>
      </c>
      <c r="BN897">
        <v>6.6130298000000004E-2</v>
      </c>
      <c r="BO897">
        <v>1.170853E-2</v>
      </c>
      <c r="BP897">
        <v>2.5379382999999998E-2</v>
      </c>
      <c r="BQ897">
        <v>2.3613291000000002E-2</v>
      </c>
      <c r="BR897">
        <v>5.7626897000000003E-2</v>
      </c>
      <c r="BS897">
        <v>5.7692307999999998E-2</v>
      </c>
      <c r="BT897">
        <v>0.232339089</v>
      </c>
      <c r="BU897">
        <v>0.19996075399999999</v>
      </c>
      <c r="BV897">
        <v>5.7626897000000003E-2</v>
      </c>
      <c r="BW897">
        <v>7.1821036000000005E-2</v>
      </c>
      <c r="BX897">
        <v>4.2582417999999997E-2</v>
      </c>
      <c r="BY897">
        <v>1.0400314000000001E-2</v>
      </c>
      <c r="BZ897">
        <v>5.2328619999999996E-3</v>
      </c>
      <c r="CA897">
        <v>24</v>
      </c>
      <c r="CB897">
        <v>85</v>
      </c>
      <c r="CC897">
        <v>48</v>
      </c>
      <c r="CD897">
        <v>0.199170124</v>
      </c>
      <c r="CE897">
        <v>9.9585062000000002E-2</v>
      </c>
      <c r="CF897">
        <v>0.35269709500000002</v>
      </c>
      <c r="CG897" t="s">
        <v>162</v>
      </c>
      <c r="CH897" t="s">
        <v>2113</v>
      </c>
      <c r="CI897" t="s">
        <v>2111</v>
      </c>
      <c r="CJ897" t="s">
        <v>2114</v>
      </c>
      <c r="CK897" t="s">
        <v>2105</v>
      </c>
      <c r="CL897" t="s">
        <v>2112</v>
      </c>
    </row>
    <row r="898" spans="1:90">
      <c r="A898" s="1">
        <v>43962</v>
      </c>
      <c r="B898" t="s">
        <v>2005</v>
      </c>
      <c r="C898">
        <v>6825</v>
      </c>
      <c r="D898" t="s">
        <v>1013</v>
      </c>
      <c r="E898">
        <v>1</v>
      </c>
      <c r="F898" t="s">
        <v>255</v>
      </c>
      <c r="G898" t="s">
        <v>115</v>
      </c>
      <c r="H898">
        <v>26</v>
      </c>
      <c r="I898" t="s">
        <v>228</v>
      </c>
      <c r="J898" t="s">
        <v>218</v>
      </c>
      <c r="K898">
        <v>186</v>
      </c>
      <c r="L898">
        <v>537956.80110000004</v>
      </c>
      <c r="M898">
        <v>2838</v>
      </c>
      <c r="N898">
        <v>7</v>
      </c>
      <c r="O898">
        <v>430</v>
      </c>
      <c r="P898">
        <v>789</v>
      </c>
      <c r="Q898">
        <v>1099</v>
      </c>
      <c r="R898">
        <v>422</v>
      </c>
      <c r="S898">
        <v>91</v>
      </c>
      <c r="T898">
        <v>2.4665260000000001E-3</v>
      </c>
      <c r="U898">
        <v>0.15151515199999999</v>
      </c>
      <c r="V898">
        <v>0.27801268499999998</v>
      </c>
      <c r="W898">
        <v>0.38724453800000003</v>
      </c>
      <c r="X898">
        <v>0.14869626499999999</v>
      </c>
      <c r="Y898">
        <v>3.2064834E-2</v>
      </c>
      <c r="Z898">
        <v>74</v>
      </c>
      <c r="AA898">
        <v>164</v>
      </c>
      <c r="AB898">
        <v>337</v>
      </c>
      <c r="AC898">
        <v>507</v>
      </c>
      <c r="AD898">
        <v>662</v>
      </c>
      <c r="AE898">
        <v>479</v>
      </c>
      <c r="AF898">
        <v>294</v>
      </c>
      <c r="AG898">
        <v>181</v>
      </c>
      <c r="AH898">
        <v>140</v>
      </c>
      <c r="AI898">
        <v>2.6074699999999999E-2</v>
      </c>
      <c r="AJ898">
        <v>5.7787173999999997E-2</v>
      </c>
      <c r="AK898">
        <v>0.118745595</v>
      </c>
      <c r="AL898">
        <v>0.17864693400000001</v>
      </c>
      <c r="AM898">
        <v>0.23326286099999999</v>
      </c>
      <c r="AN898">
        <v>0.16878083199999999</v>
      </c>
      <c r="AO898">
        <v>0.10359408000000001</v>
      </c>
      <c r="AP898">
        <v>6.3777308000000005E-2</v>
      </c>
      <c r="AQ898">
        <v>4.9330513999999999E-2</v>
      </c>
      <c r="AR898">
        <v>6799</v>
      </c>
      <c r="AS898">
        <v>471</v>
      </c>
      <c r="AT898">
        <v>207</v>
      </c>
      <c r="AU898">
        <v>139</v>
      </c>
      <c r="AV898">
        <v>323</v>
      </c>
      <c r="AW898">
        <v>80</v>
      </c>
      <c r="AX898">
        <v>170</v>
      </c>
      <c r="AY898">
        <v>128</v>
      </c>
      <c r="AZ898">
        <v>391</v>
      </c>
      <c r="BA898">
        <v>465</v>
      </c>
      <c r="BB898">
        <v>1491</v>
      </c>
      <c r="BC898">
        <v>1374</v>
      </c>
      <c r="BD898">
        <v>389</v>
      </c>
      <c r="BE898">
        <v>568</v>
      </c>
      <c r="BF898">
        <v>419</v>
      </c>
      <c r="BG898">
        <v>117</v>
      </c>
      <c r="BH898">
        <v>67</v>
      </c>
      <c r="BI898">
        <v>40.299999999999997</v>
      </c>
      <c r="BJ898">
        <v>40</v>
      </c>
      <c r="BK898">
        <v>6.9274893000000004E-2</v>
      </c>
      <c r="BL898">
        <v>3.0445653999999999E-2</v>
      </c>
      <c r="BM898">
        <v>2.0444183000000001E-2</v>
      </c>
      <c r="BN898">
        <v>4.7506986000000001E-2</v>
      </c>
      <c r="BO898">
        <v>1.1766436E-2</v>
      </c>
      <c r="BP898">
        <v>2.5003676999999998E-2</v>
      </c>
      <c r="BQ898">
        <v>1.8826298000000002E-2</v>
      </c>
      <c r="BR898">
        <v>5.7508456999999999E-2</v>
      </c>
      <c r="BS898">
        <v>6.8392411E-2</v>
      </c>
      <c r="BT898">
        <v>0.21929695499999999</v>
      </c>
      <c r="BU898">
        <v>0.20208854200000001</v>
      </c>
      <c r="BV898">
        <v>5.7214295999999998E-2</v>
      </c>
      <c r="BW898">
        <v>8.3541696999999998E-2</v>
      </c>
      <c r="BX898">
        <v>6.1626710000000001E-2</v>
      </c>
      <c r="BY898">
        <v>1.7208412999999999E-2</v>
      </c>
      <c r="BZ898">
        <v>9.8543899999999993E-3</v>
      </c>
      <c r="CA898">
        <v>30</v>
      </c>
      <c r="CB898">
        <v>35</v>
      </c>
      <c r="CC898">
        <v>66</v>
      </c>
      <c r="CD898">
        <v>0.35483871</v>
      </c>
      <c r="CE898">
        <v>0.16129032300000001</v>
      </c>
      <c r="CF898">
        <v>0.18817204300000001</v>
      </c>
      <c r="CG898" t="s">
        <v>162</v>
      </c>
      <c r="CH898" t="s">
        <v>2113</v>
      </c>
      <c r="CI898" t="s">
        <v>2111</v>
      </c>
      <c r="CJ898" t="s">
        <v>2114</v>
      </c>
      <c r="CK898" t="s">
        <v>2105</v>
      </c>
      <c r="CL898" t="s">
        <v>2112</v>
      </c>
    </row>
    <row r="899" spans="1:90">
      <c r="B899" t="s">
        <v>2006</v>
      </c>
      <c r="C899">
        <v>1765</v>
      </c>
      <c r="D899" t="s">
        <v>972</v>
      </c>
      <c r="E899">
        <v>1</v>
      </c>
      <c r="F899" t="s">
        <v>255</v>
      </c>
      <c r="G899" t="s">
        <v>150</v>
      </c>
      <c r="H899">
        <v>18</v>
      </c>
      <c r="I899" t="s">
        <v>228</v>
      </c>
      <c r="J899" t="s">
        <v>212</v>
      </c>
      <c r="K899">
        <v>105</v>
      </c>
      <c r="L899">
        <v>1389216.7709999999</v>
      </c>
      <c r="M899">
        <v>1870</v>
      </c>
      <c r="N899">
        <v>4</v>
      </c>
      <c r="O899">
        <v>99</v>
      </c>
      <c r="P899">
        <v>321</v>
      </c>
      <c r="Q899">
        <v>401</v>
      </c>
      <c r="R899">
        <v>470</v>
      </c>
      <c r="S899">
        <v>575</v>
      </c>
      <c r="T899">
        <v>2.1390369999999999E-3</v>
      </c>
      <c r="U899">
        <v>5.2941176E-2</v>
      </c>
      <c r="V899">
        <v>0.171657754</v>
      </c>
      <c r="W899">
        <v>0.214438503</v>
      </c>
      <c r="X899">
        <v>0.25133689799999998</v>
      </c>
      <c r="Y899">
        <v>0.30748663100000001</v>
      </c>
      <c r="Z899">
        <v>7</v>
      </c>
      <c r="AA899">
        <v>27</v>
      </c>
      <c r="AB899">
        <v>98</v>
      </c>
      <c r="AC899">
        <v>223</v>
      </c>
      <c r="AD899">
        <v>174</v>
      </c>
      <c r="AE899">
        <v>228</v>
      </c>
      <c r="AF899">
        <v>193</v>
      </c>
      <c r="AG899">
        <v>249</v>
      </c>
      <c r="AH899">
        <v>671</v>
      </c>
      <c r="AI899">
        <v>3.743316E-3</v>
      </c>
      <c r="AJ899">
        <v>1.4438503E-2</v>
      </c>
      <c r="AK899">
        <v>5.2406416999999997E-2</v>
      </c>
      <c r="AL899">
        <v>0.119251337</v>
      </c>
      <c r="AM899">
        <v>9.3048127999999994E-2</v>
      </c>
      <c r="AN899">
        <v>0.121925134</v>
      </c>
      <c r="AO899">
        <v>0.10320855600000001</v>
      </c>
      <c r="AP899">
        <v>0.13315508000000001</v>
      </c>
      <c r="AQ899">
        <v>0.35882352899999997</v>
      </c>
      <c r="AR899">
        <v>5004</v>
      </c>
      <c r="AS899">
        <v>312</v>
      </c>
      <c r="AT899">
        <v>205</v>
      </c>
      <c r="AU899">
        <v>155</v>
      </c>
      <c r="AV899">
        <v>424</v>
      </c>
      <c r="AW899">
        <v>73</v>
      </c>
      <c r="AX899">
        <v>115</v>
      </c>
      <c r="AY899">
        <v>94</v>
      </c>
      <c r="AZ899">
        <v>189</v>
      </c>
      <c r="BA899">
        <v>179</v>
      </c>
      <c r="BB899">
        <v>918</v>
      </c>
      <c r="BC899">
        <v>1199</v>
      </c>
      <c r="BD899">
        <v>331</v>
      </c>
      <c r="BE899">
        <v>361</v>
      </c>
      <c r="BF899">
        <v>309</v>
      </c>
      <c r="BG899">
        <v>95</v>
      </c>
      <c r="BH899">
        <v>45</v>
      </c>
      <c r="BI899">
        <v>40.200000000000003</v>
      </c>
      <c r="BJ899">
        <v>43</v>
      </c>
      <c r="BK899">
        <v>6.2350120000000002E-2</v>
      </c>
      <c r="BL899">
        <v>4.0967226000000002E-2</v>
      </c>
      <c r="BM899">
        <v>3.0975220000000001E-2</v>
      </c>
      <c r="BN899">
        <v>8.4732214E-2</v>
      </c>
      <c r="BO899">
        <v>1.4588329000000001E-2</v>
      </c>
      <c r="BP899">
        <v>2.2981615E-2</v>
      </c>
      <c r="BQ899">
        <v>1.8784972E-2</v>
      </c>
      <c r="BR899">
        <v>3.7769784000000001E-2</v>
      </c>
      <c r="BS899">
        <v>3.5771382999999997E-2</v>
      </c>
      <c r="BT899">
        <v>0.18345323699999999</v>
      </c>
      <c r="BU899">
        <v>0.23960831299999999</v>
      </c>
      <c r="BV899">
        <v>6.6147081999999996E-2</v>
      </c>
      <c r="BW899">
        <v>7.2142286E-2</v>
      </c>
      <c r="BX899">
        <v>6.1750600000000003E-2</v>
      </c>
      <c r="BY899">
        <v>1.8984812E-2</v>
      </c>
      <c r="BZ899">
        <v>8.9928060000000008E-3</v>
      </c>
      <c r="CA899">
        <v>38</v>
      </c>
      <c r="CB899">
        <v>9</v>
      </c>
      <c r="CC899">
        <v>30</v>
      </c>
      <c r="CD899">
        <v>0.28571428599999998</v>
      </c>
      <c r="CE899">
        <v>0.36190476199999999</v>
      </c>
      <c r="CF899">
        <v>8.5714286000000001E-2</v>
      </c>
      <c r="CG899" t="s">
        <v>157</v>
      </c>
      <c r="CH899" t="s">
        <v>2108</v>
      </c>
      <c r="CI899" t="s">
        <v>2100</v>
      </c>
      <c r="CJ899" t="s">
        <v>2101</v>
      </c>
      <c r="CK899" t="s">
        <v>2102</v>
      </c>
      <c r="CL899" t="s">
        <v>2109</v>
      </c>
    </row>
    <row r="900" spans="1:90">
      <c r="A900" s="1">
        <v>43980</v>
      </c>
      <c r="B900" t="s">
        <v>2007</v>
      </c>
      <c r="C900">
        <v>1549</v>
      </c>
      <c r="D900" t="s">
        <v>279</v>
      </c>
      <c r="E900">
        <v>1</v>
      </c>
      <c r="F900" t="s">
        <v>255</v>
      </c>
      <c r="G900" t="s">
        <v>136</v>
      </c>
      <c r="H900">
        <v>26</v>
      </c>
      <c r="I900" t="s">
        <v>201</v>
      </c>
      <c r="J900" t="s">
        <v>208</v>
      </c>
      <c r="K900">
        <v>66</v>
      </c>
      <c r="L900">
        <v>591473.48479999998</v>
      </c>
      <c r="M900">
        <v>1552</v>
      </c>
      <c r="N900">
        <v>4</v>
      </c>
      <c r="O900">
        <v>79</v>
      </c>
      <c r="P900">
        <v>207</v>
      </c>
      <c r="Q900">
        <v>518</v>
      </c>
      <c r="R900">
        <v>506</v>
      </c>
      <c r="S900">
        <v>238</v>
      </c>
      <c r="T900">
        <v>2.5773200000000001E-3</v>
      </c>
      <c r="U900">
        <v>5.0902061999999998E-2</v>
      </c>
      <c r="V900">
        <v>0.13337628900000001</v>
      </c>
      <c r="W900">
        <v>0.33376288700000001</v>
      </c>
      <c r="X900">
        <v>0.326030928</v>
      </c>
      <c r="Y900">
        <v>0.15335051499999999</v>
      </c>
      <c r="Z900">
        <v>2</v>
      </c>
      <c r="AA900">
        <v>16</v>
      </c>
      <c r="AB900">
        <v>65</v>
      </c>
      <c r="AC900">
        <v>137</v>
      </c>
      <c r="AD900">
        <v>203</v>
      </c>
      <c r="AE900">
        <v>259</v>
      </c>
      <c r="AF900">
        <v>233</v>
      </c>
      <c r="AG900">
        <v>253</v>
      </c>
      <c r="AH900">
        <v>384</v>
      </c>
      <c r="AI900">
        <v>1.2886600000000001E-3</v>
      </c>
      <c r="AJ900">
        <v>1.0309278E-2</v>
      </c>
      <c r="AK900">
        <v>4.1881442999999997E-2</v>
      </c>
      <c r="AL900">
        <v>8.8273195999999998E-2</v>
      </c>
      <c r="AM900">
        <v>0.13079896899999999</v>
      </c>
      <c r="AN900">
        <v>0.16688144299999999</v>
      </c>
      <c r="AO900">
        <v>0.150128866</v>
      </c>
      <c r="AP900">
        <v>0.163015464</v>
      </c>
      <c r="AQ900">
        <v>0.24742268000000001</v>
      </c>
      <c r="AR900">
        <v>3833</v>
      </c>
      <c r="AS900">
        <v>197</v>
      </c>
      <c r="AT900">
        <v>114</v>
      </c>
      <c r="AU900">
        <v>78</v>
      </c>
      <c r="AV900">
        <v>238</v>
      </c>
      <c r="AW900">
        <v>54</v>
      </c>
      <c r="AX900">
        <v>113</v>
      </c>
      <c r="AY900">
        <v>78</v>
      </c>
      <c r="AZ900">
        <v>158</v>
      </c>
      <c r="BA900">
        <v>115</v>
      </c>
      <c r="BB900">
        <v>623</v>
      </c>
      <c r="BC900">
        <v>930</v>
      </c>
      <c r="BD900">
        <v>293</v>
      </c>
      <c r="BE900">
        <v>511</v>
      </c>
      <c r="BF900">
        <v>253</v>
      </c>
      <c r="BG900">
        <v>57</v>
      </c>
      <c r="BH900">
        <v>21</v>
      </c>
      <c r="BI900">
        <v>43.6</v>
      </c>
      <c r="BJ900">
        <v>46</v>
      </c>
      <c r="BK900">
        <v>5.1395773999999998E-2</v>
      </c>
      <c r="BL900">
        <v>2.9741717000000001E-2</v>
      </c>
      <c r="BM900">
        <v>2.0349596000000001E-2</v>
      </c>
      <c r="BN900">
        <v>6.2092356000000001E-2</v>
      </c>
      <c r="BO900">
        <v>1.4088181999999999E-2</v>
      </c>
      <c r="BP900">
        <v>2.9480823999999999E-2</v>
      </c>
      <c r="BQ900">
        <v>2.0349596000000001E-2</v>
      </c>
      <c r="BR900">
        <v>4.1220975999999999E-2</v>
      </c>
      <c r="BS900">
        <v>3.0002609E-2</v>
      </c>
      <c r="BT900">
        <v>0.162535873</v>
      </c>
      <c r="BU900">
        <v>0.24262979400000001</v>
      </c>
      <c r="BV900">
        <v>7.6441430000000005E-2</v>
      </c>
      <c r="BW900">
        <v>0.13331594099999999</v>
      </c>
      <c r="BX900">
        <v>6.6005739999999993E-2</v>
      </c>
      <c r="BY900">
        <v>1.4870858000000001E-2</v>
      </c>
      <c r="BZ900">
        <v>5.478737E-3</v>
      </c>
      <c r="CA900">
        <v>36</v>
      </c>
      <c r="CB900">
        <v>11</v>
      </c>
      <c r="CC900">
        <v>0</v>
      </c>
      <c r="CD900">
        <v>0</v>
      </c>
      <c r="CE900">
        <v>0.54545454500000001</v>
      </c>
      <c r="CF900">
        <v>0.16666666699999999</v>
      </c>
      <c r="CG900" t="s">
        <v>163</v>
      </c>
      <c r="CH900" t="s">
        <v>2099</v>
      </c>
      <c r="CI900" t="s">
        <v>2104</v>
      </c>
      <c r="CJ900" t="s">
        <v>2101</v>
      </c>
      <c r="CK900" t="s">
        <v>2105</v>
      </c>
      <c r="CL900" t="s">
        <v>2103</v>
      </c>
    </row>
    <row r="901" spans="1:90">
      <c r="A901" s="1">
        <v>43980</v>
      </c>
      <c r="B901" t="s">
        <v>2008</v>
      </c>
      <c r="C901">
        <v>1549</v>
      </c>
      <c r="D901" t="s">
        <v>790</v>
      </c>
      <c r="E901">
        <v>1</v>
      </c>
      <c r="F901" t="s">
        <v>255</v>
      </c>
      <c r="G901" t="s">
        <v>112</v>
      </c>
      <c r="H901">
        <v>46</v>
      </c>
      <c r="I901" t="s">
        <v>228</v>
      </c>
      <c r="J901" t="s">
        <v>222</v>
      </c>
      <c r="K901">
        <v>233</v>
      </c>
      <c r="L901">
        <v>497339.0687</v>
      </c>
      <c r="M901">
        <v>4139</v>
      </c>
      <c r="N901">
        <v>2</v>
      </c>
      <c r="O901">
        <v>311</v>
      </c>
      <c r="P901">
        <v>1095</v>
      </c>
      <c r="Q901">
        <v>1464</v>
      </c>
      <c r="R901">
        <v>850</v>
      </c>
      <c r="S901">
        <v>417</v>
      </c>
      <c r="T901">
        <v>4.8320900000000001E-4</v>
      </c>
      <c r="U901">
        <v>7.5138921999999997E-2</v>
      </c>
      <c r="V901">
        <v>0.264556656</v>
      </c>
      <c r="W901">
        <v>0.353708625</v>
      </c>
      <c r="X901">
        <v>0.205363614</v>
      </c>
      <c r="Y901">
        <v>0.10074897300000001</v>
      </c>
      <c r="Z901">
        <v>7</v>
      </c>
      <c r="AA901">
        <v>65</v>
      </c>
      <c r="AB901">
        <v>298</v>
      </c>
      <c r="AC901">
        <v>828</v>
      </c>
      <c r="AD901">
        <v>853</v>
      </c>
      <c r="AE901">
        <v>602</v>
      </c>
      <c r="AF901">
        <v>477</v>
      </c>
      <c r="AG901">
        <v>406</v>
      </c>
      <c r="AH901">
        <v>603</v>
      </c>
      <c r="AI901">
        <v>1.6912299999999999E-3</v>
      </c>
      <c r="AJ901">
        <v>1.5704276E-2</v>
      </c>
      <c r="AK901">
        <v>7.1998066999999999E-2</v>
      </c>
      <c r="AL901">
        <v>0.200048321</v>
      </c>
      <c r="AM901">
        <v>0.20608842699999999</v>
      </c>
      <c r="AN901">
        <v>0.14544576000000001</v>
      </c>
      <c r="AO901">
        <v>0.11524522800000001</v>
      </c>
      <c r="AP901">
        <v>9.8091326000000006E-2</v>
      </c>
      <c r="AQ901">
        <v>0.14568736400000001</v>
      </c>
      <c r="AR901">
        <v>10331</v>
      </c>
      <c r="AS901">
        <v>638</v>
      </c>
      <c r="AT901">
        <v>393</v>
      </c>
      <c r="AU901">
        <v>254</v>
      </c>
      <c r="AV901">
        <v>687</v>
      </c>
      <c r="AW901">
        <v>124</v>
      </c>
      <c r="AX901">
        <v>300</v>
      </c>
      <c r="AY901">
        <v>206</v>
      </c>
      <c r="AZ901">
        <v>456</v>
      </c>
      <c r="BA901">
        <v>507</v>
      </c>
      <c r="BB901">
        <v>1864</v>
      </c>
      <c r="BC901">
        <v>2270</v>
      </c>
      <c r="BD901">
        <v>688</v>
      </c>
      <c r="BE901">
        <v>963</v>
      </c>
      <c r="BF901">
        <v>639</v>
      </c>
      <c r="BG901">
        <v>227</v>
      </c>
      <c r="BH901">
        <v>115</v>
      </c>
      <c r="BI901">
        <v>41.2</v>
      </c>
      <c r="BJ901">
        <v>43</v>
      </c>
      <c r="BK901">
        <v>6.1755879999999999E-2</v>
      </c>
      <c r="BL901">
        <v>3.8040848000000002E-2</v>
      </c>
      <c r="BM901">
        <v>2.4586197000000001E-2</v>
      </c>
      <c r="BN901">
        <v>6.6498887000000007E-2</v>
      </c>
      <c r="BO901">
        <v>1.200271E-2</v>
      </c>
      <c r="BP901">
        <v>2.9038814999999999E-2</v>
      </c>
      <c r="BQ901">
        <v>1.9939986E-2</v>
      </c>
      <c r="BR901">
        <v>4.4138998999999998E-2</v>
      </c>
      <c r="BS901">
        <v>4.9075597999999998E-2</v>
      </c>
      <c r="BT901">
        <v>0.18042783900000001</v>
      </c>
      <c r="BU901">
        <v>0.21972703499999999</v>
      </c>
      <c r="BV901">
        <v>6.6595683000000003E-2</v>
      </c>
      <c r="BW901">
        <v>9.3214596999999996E-2</v>
      </c>
      <c r="BX901">
        <v>6.1852676000000002E-2</v>
      </c>
      <c r="BY901">
        <v>2.1972703999999999E-2</v>
      </c>
      <c r="BZ901">
        <v>1.1131546000000001E-2</v>
      </c>
      <c r="CA901">
        <v>56</v>
      </c>
      <c r="CB901">
        <v>62</v>
      </c>
      <c r="CC901">
        <v>46</v>
      </c>
      <c r="CD901">
        <v>0.19742489299999999</v>
      </c>
      <c r="CE901">
        <v>0.24034334800000001</v>
      </c>
      <c r="CF901">
        <v>0.26609442100000003</v>
      </c>
      <c r="CG901" t="s">
        <v>163</v>
      </c>
      <c r="CH901" t="s">
        <v>2099</v>
      </c>
      <c r="CI901" t="s">
        <v>2104</v>
      </c>
      <c r="CJ901" t="s">
        <v>2101</v>
      </c>
      <c r="CK901" t="s">
        <v>2105</v>
      </c>
      <c r="CL901" t="s">
        <v>2103</v>
      </c>
    </row>
    <row r="902" spans="1:90">
      <c r="A902" s="1">
        <v>43980</v>
      </c>
      <c r="B902" t="s">
        <v>2009</v>
      </c>
      <c r="C902">
        <v>1765</v>
      </c>
      <c r="D902" t="s">
        <v>902</v>
      </c>
      <c r="E902">
        <v>1</v>
      </c>
      <c r="F902" t="s">
        <v>255</v>
      </c>
      <c r="G902" t="s">
        <v>149</v>
      </c>
      <c r="H902">
        <v>49</v>
      </c>
      <c r="I902" t="s">
        <v>228</v>
      </c>
      <c r="J902" t="s">
        <v>213</v>
      </c>
      <c r="K902">
        <v>184</v>
      </c>
      <c r="L902">
        <v>1285562.848</v>
      </c>
      <c r="M902">
        <v>3368</v>
      </c>
      <c r="N902">
        <v>2</v>
      </c>
      <c r="O902">
        <v>199</v>
      </c>
      <c r="P902">
        <v>467</v>
      </c>
      <c r="Q902">
        <v>805</v>
      </c>
      <c r="R902">
        <v>850</v>
      </c>
      <c r="S902">
        <v>1045</v>
      </c>
      <c r="T902">
        <v>5.9382399999999996E-4</v>
      </c>
      <c r="U902">
        <v>5.9085511E-2</v>
      </c>
      <c r="V902">
        <v>0.138657957</v>
      </c>
      <c r="W902">
        <v>0.23901425200000001</v>
      </c>
      <c r="X902">
        <v>0.252375297</v>
      </c>
      <c r="Y902">
        <v>0.31027315900000002</v>
      </c>
      <c r="Z902">
        <v>4</v>
      </c>
      <c r="AA902">
        <v>40</v>
      </c>
      <c r="AB902">
        <v>176</v>
      </c>
      <c r="AC902">
        <v>256</v>
      </c>
      <c r="AD902">
        <v>396</v>
      </c>
      <c r="AE902">
        <v>425</v>
      </c>
      <c r="AF902">
        <v>347</v>
      </c>
      <c r="AG902">
        <v>396</v>
      </c>
      <c r="AH902">
        <v>1328</v>
      </c>
      <c r="AI902">
        <v>1.1876479999999999E-3</v>
      </c>
      <c r="AJ902">
        <v>1.1876485000000001E-2</v>
      </c>
      <c r="AK902">
        <v>5.2256532000000001E-2</v>
      </c>
      <c r="AL902">
        <v>7.6009500999999993E-2</v>
      </c>
      <c r="AM902">
        <v>0.11757719699999999</v>
      </c>
      <c r="AN902">
        <v>0.12618764800000001</v>
      </c>
      <c r="AO902">
        <v>0.10302850400000001</v>
      </c>
      <c r="AP902">
        <v>0.11757719699999999</v>
      </c>
      <c r="AQ902">
        <v>0.394299287</v>
      </c>
      <c r="AR902">
        <v>9194</v>
      </c>
      <c r="AS902">
        <v>598</v>
      </c>
      <c r="AT902">
        <v>460</v>
      </c>
      <c r="AU902">
        <v>276</v>
      </c>
      <c r="AV902">
        <v>756</v>
      </c>
      <c r="AW902">
        <v>150</v>
      </c>
      <c r="AX902">
        <v>353</v>
      </c>
      <c r="AY902">
        <v>201</v>
      </c>
      <c r="AZ902">
        <v>252</v>
      </c>
      <c r="BA902">
        <v>241</v>
      </c>
      <c r="BB902">
        <v>1713</v>
      </c>
      <c r="BC902">
        <v>2059</v>
      </c>
      <c r="BD902">
        <v>515</v>
      </c>
      <c r="BE902">
        <v>793</v>
      </c>
      <c r="BF902">
        <v>582</v>
      </c>
      <c r="BG902">
        <v>161</v>
      </c>
      <c r="BH902">
        <v>84</v>
      </c>
      <c r="BI902">
        <v>39.700000000000003</v>
      </c>
      <c r="BJ902">
        <v>42</v>
      </c>
      <c r="BK902">
        <v>6.5042419000000004E-2</v>
      </c>
      <c r="BL902">
        <v>5.0032630000000002E-2</v>
      </c>
      <c r="BM902">
        <v>3.0019578000000002E-2</v>
      </c>
      <c r="BN902">
        <v>8.2227540000000002E-2</v>
      </c>
      <c r="BO902">
        <v>1.6314987999999999E-2</v>
      </c>
      <c r="BP902">
        <v>3.8394604999999998E-2</v>
      </c>
      <c r="BQ902">
        <v>2.1862084E-2</v>
      </c>
      <c r="BR902">
        <v>2.7409179999999998E-2</v>
      </c>
      <c r="BS902">
        <v>2.6212747000000002E-2</v>
      </c>
      <c r="BT902">
        <v>0.18631716300000001</v>
      </c>
      <c r="BU902">
        <v>0.22395040199999999</v>
      </c>
      <c r="BV902">
        <v>5.6014792000000001E-2</v>
      </c>
      <c r="BW902">
        <v>8.6251903000000005E-2</v>
      </c>
      <c r="BX902">
        <v>6.3302153999999999E-2</v>
      </c>
      <c r="BY902">
        <v>1.751142E-2</v>
      </c>
      <c r="BZ902">
        <v>9.1363929999999996E-3</v>
      </c>
      <c r="CA902">
        <v>120</v>
      </c>
      <c r="CB902">
        <v>27</v>
      </c>
      <c r="CC902">
        <v>7</v>
      </c>
      <c r="CD902">
        <v>3.8043477999999999E-2</v>
      </c>
      <c r="CE902">
        <v>0.65217391300000005</v>
      </c>
      <c r="CF902">
        <v>0.14673913</v>
      </c>
      <c r="CG902" t="s">
        <v>157</v>
      </c>
      <c r="CH902" t="s">
        <v>2108</v>
      </c>
      <c r="CI902" t="s">
        <v>2100</v>
      </c>
      <c r="CJ902" t="s">
        <v>2101</v>
      </c>
      <c r="CK902" t="s">
        <v>2102</v>
      </c>
      <c r="CL902" t="s">
        <v>2109</v>
      </c>
    </row>
    <row r="903" spans="1:90">
      <c r="A903" s="1">
        <v>43979</v>
      </c>
      <c r="B903" t="s">
        <v>2010</v>
      </c>
      <c r="C903">
        <v>2342</v>
      </c>
      <c r="D903" t="s">
        <v>694</v>
      </c>
      <c r="E903">
        <v>1</v>
      </c>
      <c r="F903" t="s">
        <v>253</v>
      </c>
      <c r="G903" t="s">
        <v>146</v>
      </c>
      <c r="H903">
        <v>46</v>
      </c>
      <c r="I903" t="s">
        <v>201</v>
      </c>
      <c r="J903" t="s">
        <v>202</v>
      </c>
      <c r="K903">
        <v>69</v>
      </c>
      <c r="L903">
        <v>876161.20290000003</v>
      </c>
      <c r="M903">
        <v>1722</v>
      </c>
      <c r="N903">
        <v>1</v>
      </c>
      <c r="O903">
        <v>77</v>
      </c>
      <c r="P903">
        <v>320</v>
      </c>
      <c r="Q903">
        <v>516</v>
      </c>
      <c r="R903">
        <v>578</v>
      </c>
      <c r="S903">
        <v>230</v>
      </c>
      <c r="T903">
        <v>5.8071999999999996E-4</v>
      </c>
      <c r="U903">
        <v>4.4715446999999998E-2</v>
      </c>
      <c r="V903">
        <v>0.18583042999999999</v>
      </c>
      <c r="W903">
        <v>0.29965156799999998</v>
      </c>
      <c r="X903">
        <v>0.33565621400000001</v>
      </c>
      <c r="Y903">
        <v>0.133565621</v>
      </c>
      <c r="Z903">
        <v>3</v>
      </c>
      <c r="AA903">
        <v>17</v>
      </c>
      <c r="AB903">
        <v>74</v>
      </c>
      <c r="AC903">
        <v>214</v>
      </c>
      <c r="AD903">
        <v>232</v>
      </c>
      <c r="AE903">
        <v>266</v>
      </c>
      <c r="AF903">
        <v>268</v>
      </c>
      <c r="AG903">
        <v>253</v>
      </c>
      <c r="AH903">
        <v>395</v>
      </c>
      <c r="AI903">
        <v>1.74216E-3</v>
      </c>
      <c r="AJ903">
        <v>9.8722419999999998E-3</v>
      </c>
      <c r="AK903">
        <v>4.2973286999999999E-2</v>
      </c>
      <c r="AL903">
        <v>0.1242741</v>
      </c>
      <c r="AM903">
        <v>0.13472706200000001</v>
      </c>
      <c r="AN903">
        <v>0.15447154499999999</v>
      </c>
      <c r="AO903">
        <v>0.155632985</v>
      </c>
      <c r="AP903">
        <v>0.14692218400000001</v>
      </c>
      <c r="AQ903">
        <v>0.229384437</v>
      </c>
      <c r="AR903">
        <v>4380</v>
      </c>
      <c r="AS903">
        <v>286</v>
      </c>
      <c r="AT903">
        <v>163</v>
      </c>
      <c r="AU903">
        <v>93</v>
      </c>
      <c r="AV903">
        <v>296</v>
      </c>
      <c r="AW903">
        <v>55</v>
      </c>
      <c r="AX903">
        <v>110</v>
      </c>
      <c r="AY903">
        <v>78</v>
      </c>
      <c r="AZ903">
        <v>181</v>
      </c>
      <c r="BA903">
        <v>174</v>
      </c>
      <c r="BB903">
        <v>768</v>
      </c>
      <c r="BC903">
        <v>950</v>
      </c>
      <c r="BD903">
        <v>280</v>
      </c>
      <c r="BE903">
        <v>523</v>
      </c>
      <c r="BF903">
        <v>301</v>
      </c>
      <c r="BG903">
        <v>72</v>
      </c>
      <c r="BH903">
        <v>50</v>
      </c>
      <c r="BI903">
        <v>42.3</v>
      </c>
      <c r="BJ903">
        <v>44</v>
      </c>
      <c r="BK903">
        <v>6.5296804E-2</v>
      </c>
      <c r="BL903">
        <v>3.7214612000000001E-2</v>
      </c>
      <c r="BM903">
        <v>2.1232877000000001E-2</v>
      </c>
      <c r="BN903">
        <v>6.7579908999999994E-2</v>
      </c>
      <c r="BO903">
        <v>1.2557077999999999E-2</v>
      </c>
      <c r="BP903">
        <v>2.5114154999999999E-2</v>
      </c>
      <c r="BQ903">
        <v>1.7808219E-2</v>
      </c>
      <c r="BR903">
        <v>4.1324200999999998E-2</v>
      </c>
      <c r="BS903">
        <v>3.9726026999999997E-2</v>
      </c>
      <c r="BT903">
        <v>0.175342466</v>
      </c>
      <c r="BU903">
        <v>0.21689497699999999</v>
      </c>
      <c r="BV903">
        <v>6.3926941000000001E-2</v>
      </c>
      <c r="BW903">
        <v>0.119406393</v>
      </c>
      <c r="BX903">
        <v>6.8721460999999998E-2</v>
      </c>
      <c r="BY903">
        <v>1.6438356000000001E-2</v>
      </c>
      <c r="BZ903">
        <v>1.1415524999999999E-2</v>
      </c>
      <c r="CA903">
        <v>25</v>
      </c>
      <c r="CB903">
        <v>9</v>
      </c>
      <c r="CC903">
        <v>2</v>
      </c>
      <c r="CD903">
        <v>2.8985507000000001E-2</v>
      </c>
      <c r="CE903">
        <v>0.362318841</v>
      </c>
      <c r="CF903">
        <v>0.130434783</v>
      </c>
      <c r="CG903" t="s">
        <v>158</v>
      </c>
      <c r="CH903" t="s">
        <v>2099</v>
      </c>
      <c r="CI903" t="s">
        <v>2100</v>
      </c>
      <c r="CJ903" t="s">
        <v>2101</v>
      </c>
      <c r="CK903" t="s">
        <v>2102</v>
      </c>
      <c r="CL903" t="s">
        <v>2103</v>
      </c>
    </row>
    <row r="904" spans="1:90">
      <c r="A904" s="1">
        <v>43966</v>
      </c>
      <c r="B904" t="s">
        <v>2011</v>
      </c>
      <c r="C904">
        <v>2346</v>
      </c>
      <c r="D904" t="s">
        <v>538</v>
      </c>
      <c r="E904">
        <v>1</v>
      </c>
      <c r="F904" t="s">
        <v>253</v>
      </c>
      <c r="G904" t="s">
        <v>80</v>
      </c>
      <c r="H904">
        <v>23</v>
      </c>
      <c r="I904" t="s">
        <v>201</v>
      </c>
      <c r="J904" t="s">
        <v>175</v>
      </c>
      <c r="K904">
        <v>85</v>
      </c>
      <c r="L904">
        <v>193504.6471</v>
      </c>
      <c r="M904">
        <v>2697</v>
      </c>
      <c r="N904">
        <v>4</v>
      </c>
      <c r="O904">
        <v>456</v>
      </c>
      <c r="P904">
        <v>621</v>
      </c>
      <c r="Q904">
        <v>1451</v>
      </c>
      <c r="R904">
        <v>145</v>
      </c>
      <c r="S904">
        <v>20</v>
      </c>
      <c r="T904">
        <v>1.4831289999999999E-3</v>
      </c>
      <c r="U904">
        <v>0.169076752</v>
      </c>
      <c r="V904">
        <v>0.23025583999999999</v>
      </c>
      <c r="W904">
        <v>0.53800519099999999</v>
      </c>
      <c r="X904">
        <v>5.3763441000000002E-2</v>
      </c>
      <c r="Y904">
        <v>7.415647E-3</v>
      </c>
      <c r="Z904">
        <v>10</v>
      </c>
      <c r="AA904">
        <v>42</v>
      </c>
      <c r="AB904">
        <v>432</v>
      </c>
      <c r="AC904">
        <v>495</v>
      </c>
      <c r="AD904">
        <v>914</v>
      </c>
      <c r="AE904">
        <v>587</v>
      </c>
      <c r="AF904">
        <v>156</v>
      </c>
      <c r="AG904">
        <v>33</v>
      </c>
      <c r="AH904">
        <v>28</v>
      </c>
      <c r="AI904">
        <v>3.7078240000000002E-3</v>
      </c>
      <c r="AJ904">
        <v>1.5572859E-2</v>
      </c>
      <c r="AK904">
        <v>0.160177976</v>
      </c>
      <c r="AL904">
        <v>0.18353726400000001</v>
      </c>
      <c r="AM904">
        <v>0.33889506899999999</v>
      </c>
      <c r="AN904">
        <v>0.21764923999999999</v>
      </c>
      <c r="AO904">
        <v>5.7842047000000001E-2</v>
      </c>
      <c r="AP904">
        <v>1.2235818000000001E-2</v>
      </c>
      <c r="AQ904">
        <v>1.0381906E-2</v>
      </c>
      <c r="AR904">
        <v>6388</v>
      </c>
      <c r="AS904">
        <v>495</v>
      </c>
      <c r="AT904">
        <v>289</v>
      </c>
      <c r="AU904">
        <v>168</v>
      </c>
      <c r="AV904">
        <v>459</v>
      </c>
      <c r="AW904">
        <v>76</v>
      </c>
      <c r="AX904">
        <v>164</v>
      </c>
      <c r="AY904">
        <v>205</v>
      </c>
      <c r="AZ904">
        <v>437</v>
      </c>
      <c r="BA904">
        <v>422</v>
      </c>
      <c r="BB904">
        <v>1208</v>
      </c>
      <c r="BC904">
        <v>1109</v>
      </c>
      <c r="BD904">
        <v>259</v>
      </c>
      <c r="BE904">
        <v>502</v>
      </c>
      <c r="BF904">
        <v>454</v>
      </c>
      <c r="BG904">
        <v>94</v>
      </c>
      <c r="BH904">
        <v>47</v>
      </c>
      <c r="BI904">
        <v>37.5</v>
      </c>
      <c r="BJ904">
        <v>36</v>
      </c>
      <c r="BK904">
        <v>7.7489041999999994E-2</v>
      </c>
      <c r="BL904">
        <v>4.5241076999999998E-2</v>
      </c>
      <c r="BM904">
        <v>2.6299310999999999E-2</v>
      </c>
      <c r="BN904">
        <v>7.1853475E-2</v>
      </c>
      <c r="BO904">
        <v>1.1897306999999999E-2</v>
      </c>
      <c r="BP904">
        <v>2.5673136999999999E-2</v>
      </c>
      <c r="BQ904">
        <v>3.2091421000000002E-2</v>
      </c>
      <c r="BR904">
        <v>6.8409518000000002E-2</v>
      </c>
      <c r="BS904">
        <v>6.6061364999999997E-2</v>
      </c>
      <c r="BT904">
        <v>0.189104571</v>
      </c>
      <c r="BU904">
        <v>0.173606763</v>
      </c>
      <c r="BV904">
        <v>4.0544771E-2</v>
      </c>
      <c r="BW904">
        <v>7.8584846999999999E-2</v>
      </c>
      <c r="BX904">
        <v>7.1070757999999998E-2</v>
      </c>
      <c r="BY904">
        <v>1.4715091E-2</v>
      </c>
      <c r="BZ904">
        <v>7.3575450000000001E-3</v>
      </c>
      <c r="CA904">
        <v>0</v>
      </c>
      <c r="CB904">
        <v>22</v>
      </c>
      <c r="CC904">
        <v>3</v>
      </c>
      <c r="CD904">
        <v>3.5294117999999999E-2</v>
      </c>
      <c r="CE904">
        <v>0</v>
      </c>
      <c r="CF904">
        <v>0.258823529</v>
      </c>
      <c r="CG904" t="s">
        <v>159</v>
      </c>
      <c r="CH904" t="s">
        <v>2110</v>
      </c>
      <c r="CI904" t="s">
        <v>2111</v>
      </c>
      <c r="CJ904" t="s">
        <v>167</v>
      </c>
      <c r="CK904" t="s">
        <v>2102</v>
      </c>
      <c r="CL904" t="s">
        <v>2112</v>
      </c>
    </row>
    <row r="905" spans="1:90">
      <c r="A905" s="1">
        <v>43958</v>
      </c>
      <c r="B905" t="s">
        <v>2012</v>
      </c>
      <c r="C905">
        <v>2346</v>
      </c>
      <c r="D905" t="s">
        <v>988</v>
      </c>
      <c r="E905">
        <v>1</v>
      </c>
      <c r="F905" t="s">
        <v>253</v>
      </c>
      <c r="G905" t="s">
        <v>133</v>
      </c>
      <c r="H905">
        <v>46</v>
      </c>
      <c r="I905" t="s">
        <v>228</v>
      </c>
      <c r="J905" t="s">
        <v>213</v>
      </c>
      <c r="K905">
        <v>85</v>
      </c>
      <c r="L905">
        <v>834618.64709999994</v>
      </c>
      <c r="M905">
        <v>1257</v>
      </c>
      <c r="N905">
        <v>2</v>
      </c>
      <c r="O905">
        <v>119</v>
      </c>
      <c r="P905">
        <v>330</v>
      </c>
      <c r="Q905">
        <v>518</v>
      </c>
      <c r="R905">
        <v>206</v>
      </c>
      <c r="S905">
        <v>82</v>
      </c>
      <c r="T905">
        <v>1.5910900000000001E-3</v>
      </c>
      <c r="U905">
        <v>9.4669849E-2</v>
      </c>
      <c r="V905">
        <v>0.26252983299999999</v>
      </c>
      <c r="W905">
        <v>0.412092283</v>
      </c>
      <c r="X905">
        <v>0.163882259</v>
      </c>
      <c r="Y905">
        <v>6.5234686E-2</v>
      </c>
      <c r="Z905">
        <v>6</v>
      </c>
      <c r="AA905">
        <v>21</v>
      </c>
      <c r="AB905">
        <v>115</v>
      </c>
      <c r="AC905">
        <v>253</v>
      </c>
      <c r="AD905">
        <v>322</v>
      </c>
      <c r="AE905">
        <v>229</v>
      </c>
      <c r="AF905">
        <v>131</v>
      </c>
      <c r="AG905">
        <v>77</v>
      </c>
      <c r="AH905">
        <v>103</v>
      </c>
      <c r="AI905">
        <v>4.7732699999999996E-3</v>
      </c>
      <c r="AJ905">
        <v>1.6706444000000001E-2</v>
      </c>
      <c r="AK905">
        <v>9.1487668999999994E-2</v>
      </c>
      <c r="AL905">
        <v>0.20127287199999999</v>
      </c>
      <c r="AM905">
        <v>0.25616547299999998</v>
      </c>
      <c r="AN905">
        <v>0.18217979300000001</v>
      </c>
      <c r="AO905">
        <v>0.10421638799999999</v>
      </c>
      <c r="AP905">
        <v>6.1256960999999999E-2</v>
      </c>
      <c r="AQ905">
        <v>8.1941130000000001E-2</v>
      </c>
      <c r="AR905">
        <v>3111</v>
      </c>
      <c r="AS905">
        <v>215</v>
      </c>
      <c r="AT905">
        <v>117</v>
      </c>
      <c r="AU905">
        <v>78</v>
      </c>
      <c r="AV905">
        <v>190</v>
      </c>
      <c r="AW905">
        <v>32</v>
      </c>
      <c r="AX905">
        <v>64</v>
      </c>
      <c r="AY905">
        <v>71</v>
      </c>
      <c r="AZ905">
        <v>171</v>
      </c>
      <c r="BA905">
        <v>199</v>
      </c>
      <c r="BB905">
        <v>670</v>
      </c>
      <c r="BC905">
        <v>631</v>
      </c>
      <c r="BD905">
        <v>175</v>
      </c>
      <c r="BE905">
        <v>235</v>
      </c>
      <c r="BF905">
        <v>185</v>
      </c>
      <c r="BG905">
        <v>47</v>
      </c>
      <c r="BH905">
        <v>31</v>
      </c>
      <c r="BI905">
        <v>39.4</v>
      </c>
      <c r="BJ905">
        <v>39</v>
      </c>
      <c r="BK905">
        <v>6.9109611000000001E-2</v>
      </c>
      <c r="BL905">
        <v>3.7608485999999997E-2</v>
      </c>
      <c r="BM905">
        <v>2.5072324E-2</v>
      </c>
      <c r="BN905">
        <v>6.107361E-2</v>
      </c>
      <c r="BO905">
        <v>1.0286082E-2</v>
      </c>
      <c r="BP905">
        <v>2.0572163000000001E-2</v>
      </c>
      <c r="BQ905">
        <v>2.2822243999999998E-2</v>
      </c>
      <c r="BR905">
        <v>5.4966249000000002E-2</v>
      </c>
      <c r="BS905">
        <v>6.396657E-2</v>
      </c>
      <c r="BT905">
        <v>0.215364834</v>
      </c>
      <c r="BU905">
        <v>0.20282867199999999</v>
      </c>
      <c r="BV905">
        <v>5.6252008999999999E-2</v>
      </c>
      <c r="BW905">
        <v>7.5538411999999999E-2</v>
      </c>
      <c r="BX905">
        <v>5.9466409999999997E-2</v>
      </c>
      <c r="BY905">
        <v>1.5107682000000001E-2</v>
      </c>
      <c r="BZ905">
        <v>9.9646419999999993E-3</v>
      </c>
      <c r="CA905">
        <v>17</v>
      </c>
      <c r="CB905">
        <v>12</v>
      </c>
      <c r="CC905">
        <v>21</v>
      </c>
      <c r="CD905">
        <v>0.24705882400000001</v>
      </c>
      <c r="CE905">
        <v>0.2</v>
      </c>
      <c r="CF905">
        <v>0.141176471</v>
      </c>
      <c r="CG905" t="s">
        <v>159</v>
      </c>
      <c r="CH905" t="s">
        <v>2110</v>
      </c>
      <c r="CI905" t="s">
        <v>2111</v>
      </c>
      <c r="CJ905" t="s">
        <v>167</v>
      </c>
      <c r="CK905" t="s">
        <v>2102</v>
      </c>
      <c r="CL905" t="s">
        <v>2112</v>
      </c>
    </row>
    <row r="906" spans="1:90">
      <c r="A906" s="1">
        <v>43965</v>
      </c>
      <c r="B906" t="s">
        <v>2013</v>
      </c>
      <c r="C906">
        <v>1765</v>
      </c>
      <c r="D906" t="s">
        <v>517</v>
      </c>
      <c r="E906">
        <v>2</v>
      </c>
      <c r="F906" t="s">
        <v>255</v>
      </c>
      <c r="G906" t="s">
        <v>43</v>
      </c>
      <c r="H906">
        <v>44</v>
      </c>
      <c r="I906" t="s">
        <v>201</v>
      </c>
      <c r="J906" t="s">
        <v>202</v>
      </c>
      <c r="K906">
        <v>148</v>
      </c>
      <c r="L906">
        <v>271437.2905</v>
      </c>
      <c r="M906">
        <v>3008</v>
      </c>
      <c r="N906">
        <v>3</v>
      </c>
      <c r="O906">
        <v>341</v>
      </c>
      <c r="P906">
        <v>951</v>
      </c>
      <c r="Q906">
        <v>943</v>
      </c>
      <c r="R906">
        <v>691</v>
      </c>
      <c r="S906">
        <v>79</v>
      </c>
      <c r="T906">
        <v>9.9733999999999999E-4</v>
      </c>
      <c r="U906">
        <v>0.113364362</v>
      </c>
      <c r="V906">
        <v>0.31615691499999998</v>
      </c>
      <c r="W906">
        <v>0.31349734000000001</v>
      </c>
      <c r="X906">
        <v>0.229720745</v>
      </c>
      <c r="Y906">
        <v>2.6263298000000001E-2</v>
      </c>
      <c r="Z906">
        <v>18</v>
      </c>
      <c r="AA906">
        <v>129</v>
      </c>
      <c r="AB906">
        <v>251</v>
      </c>
      <c r="AC906">
        <v>800</v>
      </c>
      <c r="AD906">
        <v>509</v>
      </c>
      <c r="AE906">
        <v>463</v>
      </c>
      <c r="AF906">
        <v>362</v>
      </c>
      <c r="AG906">
        <v>286</v>
      </c>
      <c r="AH906">
        <v>190</v>
      </c>
      <c r="AI906">
        <v>5.9840429999999997E-3</v>
      </c>
      <c r="AJ906">
        <v>4.2885637999999997E-2</v>
      </c>
      <c r="AK906">
        <v>8.3444148999999995E-2</v>
      </c>
      <c r="AL906">
        <v>0.26595744700000001</v>
      </c>
      <c r="AM906">
        <v>0.169215426</v>
      </c>
      <c r="AN906">
        <v>0.15392287199999999</v>
      </c>
      <c r="AO906">
        <v>0.120345745</v>
      </c>
      <c r="AP906">
        <v>9.5079786999999999E-2</v>
      </c>
      <c r="AQ906">
        <v>6.3164893999999999E-2</v>
      </c>
      <c r="AR906">
        <v>7373</v>
      </c>
      <c r="AS906">
        <v>665</v>
      </c>
      <c r="AT906">
        <v>315</v>
      </c>
      <c r="AU906">
        <v>204</v>
      </c>
      <c r="AV906">
        <v>485</v>
      </c>
      <c r="AW906">
        <v>113</v>
      </c>
      <c r="AX906">
        <v>183</v>
      </c>
      <c r="AY906">
        <v>132</v>
      </c>
      <c r="AZ906">
        <v>454</v>
      </c>
      <c r="BA906">
        <v>756</v>
      </c>
      <c r="BB906">
        <v>2238</v>
      </c>
      <c r="BC906">
        <v>1345</v>
      </c>
      <c r="BD906">
        <v>192</v>
      </c>
      <c r="BE906">
        <v>204</v>
      </c>
      <c r="BF906">
        <v>70</v>
      </c>
      <c r="BG906">
        <v>14</v>
      </c>
      <c r="BH906">
        <v>3</v>
      </c>
      <c r="BI906">
        <v>31.5</v>
      </c>
      <c r="BJ906">
        <v>32</v>
      </c>
      <c r="BK906">
        <v>9.0193950999999994E-2</v>
      </c>
      <c r="BL906">
        <v>4.2723450000000003E-2</v>
      </c>
      <c r="BM906">
        <v>2.7668519999999999E-2</v>
      </c>
      <c r="BN906">
        <v>6.5780551000000007E-2</v>
      </c>
      <c r="BO906">
        <v>1.532619E-2</v>
      </c>
      <c r="BP906">
        <v>2.4820289999999998E-2</v>
      </c>
      <c r="BQ906">
        <v>1.7903160000000001E-2</v>
      </c>
      <c r="BR906">
        <v>6.1576021000000002E-2</v>
      </c>
      <c r="BS906">
        <v>0.10253628100000001</v>
      </c>
      <c r="BT906">
        <v>0.30353994299999998</v>
      </c>
      <c r="BU906">
        <v>0.18242235200000001</v>
      </c>
      <c r="BV906">
        <v>2.6040959999999998E-2</v>
      </c>
      <c r="BW906">
        <v>2.7668519999999999E-2</v>
      </c>
      <c r="BX906">
        <v>9.4941000000000001E-3</v>
      </c>
      <c r="BY906">
        <v>1.8988200000000001E-3</v>
      </c>
      <c r="BZ906">
        <v>4.0688999999999998E-4</v>
      </c>
      <c r="CA906">
        <v>52</v>
      </c>
      <c r="CB906">
        <v>24</v>
      </c>
      <c r="CC906">
        <v>14</v>
      </c>
      <c r="CD906">
        <v>9.4594595000000004E-2</v>
      </c>
      <c r="CE906">
        <v>0.35135135099999998</v>
      </c>
      <c r="CF906">
        <v>0.162162162</v>
      </c>
      <c r="CG906" t="s">
        <v>157</v>
      </c>
      <c r="CH906" t="s">
        <v>2108</v>
      </c>
      <c r="CI906" t="s">
        <v>2100</v>
      </c>
      <c r="CJ906" t="s">
        <v>2101</v>
      </c>
      <c r="CK906" t="s">
        <v>2102</v>
      </c>
      <c r="CL906" t="s">
        <v>2109</v>
      </c>
    </row>
    <row r="907" spans="1:90">
      <c r="A907" s="1">
        <v>43977</v>
      </c>
      <c r="B907" t="s">
        <v>2014</v>
      </c>
      <c r="C907">
        <v>1765</v>
      </c>
      <c r="D907" t="s">
        <v>1055</v>
      </c>
      <c r="E907">
        <v>1</v>
      </c>
      <c r="F907" t="s">
        <v>253</v>
      </c>
      <c r="G907" t="s">
        <v>143</v>
      </c>
      <c r="H907">
        <v>33</v>
      </c>
      <c r="I907" t="s">
        <v>228</v>
      </c>
      <c r="J907" t="s">
        <v>214</v>
      </c>
      <c r="K907">
        <v>136</v>
      </c>
      <c r="L907">
        <v>505787.5</v>
      </c>
      <c r="M907">
        <v>3100</v>
      </c>
      <c r="N907">
        <v>2</v>
      </c>
      <c r="O907">
        <v>213</v>
      </c>
      <c r="P907">
        <v>705</v>
      </c>
      <c r="Q907">
        <v>1287</v>
      </c>
      <c r="R907">
        <v>670</v>
      </c>
      <c r="S907">
        <v>223</v>
      </c>
      <c r="T907">
        <v>6.45161E-4</v>
      </c>
      <c r="U907">
        <v>6.8709676999999997E-2</v>
      </c>
      <c r="V907">
        <v>0.22741935499999999</v>
      </c>
      <c r="W907">
        <v>0.41516129000000002</v>
      </c>
      <c r="X907">
        <v>0.216129032</v>
      </c>
      <c r="Y907">
        <v>7.1935483999999994E-2</v>
      </c>
      <c r="Z907">
        <v>6</v>
      </c>
      <c r="AA907">
        <v>36</v>
      </c>
      <c r="AB907">
        <v>212</v>
      </c>
      <c r="AC907">
        <v>569</v>
      </c>
      <c r="AD907">
        <v>672</v>
      </c>
      <c r="AE907">
        <v>620</v>
      </c>
      <c r="AF907">
        <v>407</v>
      </c>
      <c r="AG907">
        <v>305</v>
      </c>
      <c r="AH907">
        <v>273</v>
      </c>
      <c r="AI907">
        <v>1.9354839999999999E-3</v>
      </c>
      <c r="AJ907">
        <v>1.1612903000000001E-2</v>
      </c>
      <c r="AK907">
        <v>6.8387096999999994E-2</v>
      </c>
      <c r="AL907">
        <v>0.18354838700000001</v>
      </c>
      <c r="AM907">
        <v>0.216774194</v>
      </c>
      <c r="AN907">
        <v>0.2</v>
      </c>
      <c r="AO907">
        <v>0.13129032299999999</v>
      </c>
      <c r="AP907">
        <v>9.8387097000000007E-2</v>
      </c>
      <c r="AQ907">
        <v>8.8064515999999995E-2</v>
      </c>
      <c r="AR907">
        <v>8061</v>
      </c>
      <c r="AS907">
        <v>598</v>
      </c>
      <c r="AT907">
        <v>304</v>
      </c>
      <c r="AU907">
        <v>192</v>
      </c>
      <c r="AV907">
        <v>507</v>
      </c>
      <c r="AW907">
        <v>97</v>
      </c>
      <c r="AX907">
        <v>213</v>
      </c>
      <c r="AY907">
        <v>157</v>
      </c>
      <c r="AZ907">
        <v>412</v>
      </c>
      <c r="BA907">
        <v>446</v>
      </c>
      <c r="BB907">
        <v>1885</v>
      </c>
      <c r="BC907">
        <v>1610</v>
      </c>
      <c r="BD907">
        <v>440</v>
      </c>
      <c r="BE907">
        <v>624</v>
      </c>
      <c r="BF907">
        <v>387</v>
      </c>
      <c r="BG907">
        <v>103</v>
      </c>
      <c r="BH907">
        <v>86</v>
      </c>
      <c r="BI907">
        <v>38.5</v>
      </c>
      <c r="BJ907">
        <v>39</v>
      </c>
      <c r="BK907">
        <v>7.4184343999999999E-2</v>
      </c>
      <c r="BL907">
        <v>3.7712442999999998E-2</v>
      </c>
      <c r="BM907">
        <v>2.3818385000000001E-2</v>
      </c>
      <c r="BN907">
        <v>6.2895422000000006E-2</v>
      </c>
      <c r="BO907">
        <v>1.2033245999999999E-2</v>
      </c>
      <c r="BP907">
        <v>2.6423520999999998E-2</v>
      </c>
      <c r="BQ907">
        <v>1.9476492000000001E-2</v>
      </c>
      <c r="BR907">
        <v>5.1110283999999999E-2</v>
      </c>
      <c r="BS907">
        <v>5.5328123E-2</v>
      </c>
      <c r="BT907">
        <v>0.23384195499999999</v>
      </c>
      <c r="BU907">
        <v>0.199727081</v>
      </c>
      <c r="BV907">
        <v>5.4583799000000002E-2</v>
      </c>
      <c r="BW907">
        <v>7.7409750999999999E-2</v>
      </c>
      <c r="BX907">
        <v>4.8008931999999997E-2</v>
      </c>
      <c r="BY907">
        <v>1.2777571E-2</v>
      </c>
      <c r="BZ907">
        <v>1.0668652000000001E-2</v>
      </c>
      <c r="CA907">
        <v>28</v>
      </c>
      <c r="CB907">
        <v>31</v>
      </c>
      <c r="CC907">
        <v>20</v>
      </c>
      <c r="CD907">
        <v>0.147058824</v>
      </c>
      <c r="CE907">
        <v>0.20588235299999999</v>
      </c>
      <c r="CF907">
        <v>0.227941176</v>
      </c>
      <c r="CG907" t="s">
        <v>157</v>
      </c>
      <c r="CH907" t="s">
        <v>2108</v>
      </c>
      <c r="CI907" t="s">
        <v>2100</v>
      </c>
      <c r="CJ907" t="s">
        <v>2101</v>
      </c>
      <c r="CK907" t="s">
        <v>2102</v>
      </c>
      <c r="CL907" t="s">
        <v>2109</v>
      </c>
    </row>
    <row r="908" spans="1:90">
      <c r="A908" s="1">
        <v>43973</v>
      </c>
      <c r="B908" t="s">
        <v>2015</v>
      </c>
      <c r="C908">
        <v>5422</v>
      </c>
      <c r="D908" t="s">
        <v>290</v>
      </c>
      <c r="E908">
        <v>2</v>
      </c>
      <c r="F908" t="s">
        <v>255</v>
      </c>
      <c r="G908" t="s">
        <v>94</v>
      </c>
      <c r="H908">
        <v>30</v>
      </c>
      <c r="I908" t="s">
        <v>201</v>
      </c>
      <c r="J908" t="s">
        <v>187</v>
      </c>
      <c r="K908">
        <v>283</v>
      </c>
      <c r="L908">
        <v>217871.27559999999</v>
      </c>
      <c r="M908">
        <v>4765</v>
      </c>
      <c r="N908">
        <v>15</v>
      </c>
      <c r="O908">
        <v>446</v>
      </c>
      <c r="P908">
        <v>1417</v>
      </c>
      <c r="Q908">
        <v>2422</v>
      </c>
      <c r="R908">
        <v>397</v>
      </c>
      <c r="S908">
        <v>68</v>
      </c>
      <c r="T908">
        <v>3.1479540000000001E-3</v>
      </c>
      <c r="U908">
        <v>9.3599161E-2</v>
      </c>
      <c r="V908">
        <v>0.29737670500000002</v>
      </c>
      <c r="W908">
        <v>0.508289612</v>
      </c>
      <c r="X908">
        <v>8.3315844999999999E-2</v>
      </c>
      <c r="Y908">
        <v>1.4270724E-2</v>
      </c>
      <c r="Z908">
        <v>20</v>
      </c>
      <c r="AA908">
        <v>90</v>
      </c>
      <c r="AB908">
        <v>373</v>
      </c>
      <c r="AC908">
        <v>889</v>
      </c>
      <c r="AD908">
        <v>1399</v>
      </c>
      <c r="AE908">
        <v>1193</v>
      </c>
      <c r="AF908">
        <v>489</v>
      </c>
      <c r="AG908">
        <v>205</v>
      </c>
      <c r="AH908">
        <v>107</v>
      </c>
      <c r="AI908">
        <v>4.1972720000000002E-3</v>
      </c>
      <c r="AJ908">
        <v>1.8887722999999999E-2</v>
      </c>
      <c r="AK908">
        <v>7.8279118999999994E-2</v>
      </c>
      <c r="AL908">
        <v>0.18656872999999999</v>
      </c>
      <c r="AM908">
        <v>0.293599161</v>
      </c>
      <c r="AN908">
        <v>0.25036726100000001</v>
      </c>
      <c r="AO908">
        <v>0.102623295</v>
      </c>
      <c r="AP908">
        <v>4.3022036E-2</v>
      </c>
      <c r="AQ908">
        <v>2.2455404000000002E-2</v>
      </c>
      <c r="AR908">
        <v>10599</v>
      </c>
      <c r="AS908">
        <v>681</v>
      </c>
      <c r="AT908">
        <v>346</v>
      </c>
      <c r="AU908">
        <v>239</v>
      </c>
      <c r="AV908">
        <v>645</v>
      </c>
      <c r="AW908">
        <v>127</v>
      </c>
      <c r="AX908">
        <v>263</v>
      </c>
      <c r="AY908">
        <v>213</v>
      </c>
      <c r="AZ908">
        <v>491</v>
      </c>
      <c r="BA908">
        <v>637</v>
      </c>
      <c r="BB908">
        <v>2108</v>
      </c>
      <c r="BC908">
        <v>2003</v>
      </c>
      <c r="BD908">
        <v>736</v>
      </c>
      <c r="BE908">
        <v>1126</v>
      </c>
      <c r="BF908">
        <v>719</v>
      </c>
      <c r="BG908">
        <v>177</v>
      </c>
      <c r="BH908">
        <v>88</v>
      </c>
      <c r="BI908">
        <v>41.3</v>
      </c>
      <c r="BJ908">
        <v>42</v>
      </c>
      <c r="BK908">
        <v>6.4251344000000002E-2</v>
      </c>
      <c r="BL908">
        <v>3.2644589000000002E-2</v>
      </c>
      <c r="BM908">
        <v>2.2549296999999999E-2</v>
      </c>
      <c r="BN908">
        <v>6.0854798000000002E-2</v>
      </c>
      <c r="BO908">
        <v>1.1982262E-2</v>
      </c>
      <c r="BP908">
        <v>2.4813662E-2</v>
      </c>
      <c r="BQ908">
        <v>2.0096235E-2</v>
      </c>
      <c r="BR908">
        <v>4.6325125000000002E-2</v>
      </c>
      <c r="BS908">
        <v>6.0100009000000003E-2</v>
      </c>
      <c r="BT908">
        <v>0.19888668700000001</v>
      </c>
      <c r="BU908">
        <v>0.18898009199999999</v>
      </c>
      <c r="BV908">
        <v>6.9440512999999995E-2</v>
      </c>
      <c r="BW908">
        <v>0.106236437</v>
      </c>
      <c r="BX908">
        <v>6.7836588000000003E-2</v>
      </c>
      <c r="BY908">
        <v>1.6699689E-2</v>
      </c>
      <c r="BZ908">
        <v>8.3026699999999998E-3</v>
      </c>
      <c r="CA908">
        <v>53</v>
      </c>
      <c r="CB908">
        <v>117</v>
      </c>
      <c r="CC908">
        <v>18</v>
      </c>
      <c r="CD908">
        <v>6.3604240000000006E-2</v>
      </c>
      <c r="CE908">
        <v>0.187279152</v>
      </c>
      <c r="CF908">
        <v>0.41342756200000003</v>
      </c>
      <c r="CG908" t="s">
        <v>164</v>
      </c>
      <c r="CH908" t="s">
        <v>2108</v>
      </c>
      <c r="CI908" t="s">
        <v>2104</v>
      </c>
      <c r="CJ908" t="s">
        <v>2101</v>
      </c>
      <c r="CK908" t="s">
        <v>2105</v>
      </c>
      <c r="CL908" t="s">
        <v>2109</v>
      </c>
    </row>
    <row r="909" spans="1:90">
      <c r="A909" s="1">
        <v>43964</v>
      </c>
      <c r="B909" t="s">
        <v>2016</v>
      </c>
      <c r="C909">
        <v>9559</v>
      </c>
      <c r="D909" t="s">
        <v>996</v>
      </c>
      <c r="E909">
        <v>1</v>
      </c>
      <c r="F909" t="s">
        <v>255</v>
      </c>
      <c r="G909" t="s">
        <v>144</v>
      </c>
      <c r="H909">
        <v>31</v>
      </c>
      <c r="I909" t="s">
        <v>228</v>
      </c>
      <c r="J909" t="s">
        <v>222</v>
      </c>
      <c r="K909">
        <v>120</v>
      </c>
      <c r="L909">
        <v>959626.66669999994</v>
      </c>
      <c r="M909">
        <v>2311</v>
      </c>
      <c r="N909">
        <v>3</v>
      </c>
      <c r="O909">
        <v>141</v>
      </c>
      <c r="P909">
        <v>561</v>
      </c>
      <c r="Q909">
        <v>656</v>
      </c>
      <c r="R909">
        <v>460</v>
      </c>
      <c r="S909">
        <v>490</v>
      </c>
      <c r="T909">
        <v>1.298139E-3</v>
      </c>
      <c r="U909">
        <v>6.1012548999999999E-2</v>
      </c>
      <c r="V909">
        <v>0.24275205499999999</v>
      </c>
      <c r="W909">
        <v>0.28385980100000002</v>
      </c>
      <c r="X909">
        <v>0.19904803099999999</v>
      </c>
      <c r="Y909">
        <v>0.21202942399999999</v>
      </c>
      <c r="Z909">
        <v>2</v>
      </c>
      <c r="AA909">
        <v>43</v>
      </c>
      <c r="AB909">
        <v>125</v>
      </c>
      <c r="AC909">
        <v>383</v>
      </c>
      <c r="AD909">
        <v>331</v>
      </c>
      <c r="AE909">
        <v>314</v>
      </c>
      <c r="AF909">
        <v>241</v>
      </c>
      <c r="AG909">
        <v>222</v>
      </c>
      <c r="AH909">
        <v>650</v>
      </c>
      <c r="AI909">
        <v>8.6542599999999998E-4</v>
      </c>
      <c r="AJ909">
        <v>1.8606663999999998E-2</v>
      </c>
      <c r="AK909">
        <v>5.4089139000000001E-2</v>
      </c>
      <c r="AL909">
        <v>0.16572912200000001</v>
      </c>
      <c r="AM909">
        <v>0.14322804</v>
      </c>
      <c r="AN909">
        <v>0.13587191700000001</v>
      </c>
      <c r="AO909">
        <v>0.10428386000000001</v>
      </c>
      <c r="AP909">
        <v>9.6062310999999997E-2</v>
      </c>
      <c r="AQ909">
        <v>0.28126352199999999</v>
      </c>
      <c r="AR909">
        <v>5725</v>
      </c>
      <c r="AS909">
        <v>245</v>
      </c>
      <c r="AT909">
        <v>154</v>
      </c>
      <c r="AU909">
        <v>108</v>
      </c>
      <c r="AV909">
        <v>315</v>
      </c>
      <c r="AW909">
        <v>68</v>
      </c>
      <c r="AX909">
        <v>143</v>
      </c>
      <c r="AY909">
        <v>96</v>
      </c>
      <c r="AZ909">
        <v>274</v>
      </c>
      <c r="BA909">
        <v>267</v>
      </c>
      <c r="BB909">
        <v>897</v>
      </c>
      <c r="BC909">
        <v>1362</v>
      </c>
      <c r="BD909">
        <v>483</v>
      </c>
      <c r="BE909">
        <v>669</v>
      </c>
      <c r="BF909">
        <v>441</v>
      </c>
      <c r="BG909">
        <v>120</v>
      </c>
      <c r="BH909">
        <v>83</v>
      </c>
      <c r="BI909">
        <v>45.1</v>
      </c>
      <c r="BJ909">
        <v>48</v>
      </c>
      <c r="BK909">
        <v>4.2794760000000001E-2</v>
      </c>
      <c r="BL909">
        <v>2.6899563000000001E-2</v>
      </c>
      <c r="BM909">
        <v>1.8864629000000001E-2</v>
      </c>
      <c r="BN909">
        <v>5.5021833999999999E-2</v>
      </c>
      <c r="BO909">
        <v>1.1877729E-2</v>
      </c>
      <c r="BP909">
        <v>2.4978166E-2</v>
      </c>
      <c r="BQ909">
        <v>1.6768558999999999E-2</v>
      </c>
      <c r="BR909">
        <v>4.7860262000000001E-2</v>
      </c>
      <c r="BS909">
        <v>4.6637554999999997E-2</v>
      </c>
      <c r="BT909">
        <v>0.15668122300000001</v>
      </c>
      <c r="BU909">
        <v>0.23790393000000001</v>
      </c>
      <c r="BV909">
        <v>8.4366811999999999E-2</v>
      </c>
      <c r="BW909">
        <v>0.116855895</v>
      </c>
      <c r="BX909">
        <v>7.7030567999999994E-2</v>
      </c>
      <c r="BY909">
        <v>2.0960698999999999E-2</v>
      </c>
      <c r="BZ909">
        <v>1.4497817E-2</v>
      </c>
      <c r="CA909">
        <v>52</v>
      </c>
      <c r="CB909">
        <v>14</v>
      </c>
      <c r="CC909">
        <v>23</v>
      </c>
      <c r="CD909">
        <v>0.19166666700000001</v>
      </c>
      <c r="CE909">
        <v>0.43333333299999999</v>
      </c>
      <c r="CF909">
        <v>0.116666667</v>
      </c>
      <c r="CG909" t="s">
        <v>161</v>
      </c>
      <c r="CH909" t="s">
        <v>2106</v>
      </c>
      <c r="CI909" t="s">
        <v>2104</v>
      </c>
      <c r="CJ909" t="s">
        <v>2101</v>
      </c>
      <c r="CK909" t="s">
        <v>2105</v>
      </c>
      <c r="CL909" t="s">
        <v>2107</v>
      </c>
    </row>
    <row r="910" spans="1:90">
      <c r="A910" s="1">
        <v>43963</v>
      </c>
      <c r="B910" t="s">
        <v>2017</v>
      </c>
      <c r="C910">
        <v>5422</v>
      </c>
      <c r="D910" t="s">
        <v>811</v>
      </c>
      <c r="E910">
        <v>3</v>
      </c>
      <c r="F910" t="s">
        <v>255</v>
      </c>
      <c r="G910" t="s">
        <v>120</v>
      </c>
      <c r="H910">
        <v>46</v>
      </c>
      <c r="I910" t="s">
        <v>228</v>
      </c>
      <c r="J910" t="s">
        <v>223</v>
      </c>
      <c r="K910">
        <v>156</v>
      </c>
      <c r="L910">
        <v>618414.41669999994</v>
      </c>
      <c r="M910">
        <v>3201</v>
      </c>
      <c r="N910">
        <v>14</v>
      </c>
      <c r="O910">
        <v>324</v>
      </c>
      <c r="P910">
        <v>567</v>
      </c>
      <c r="Q910">
        <v>1008</v>
      </c>
      <c r="R910">
        <v>876</v>
      </c>
      <c r="S910">
        <v>412</v>
      </c>
      <c r="T910">
        <v>4.373633E-3</v>
      </c>
      <c r="U910">
        <v>0.101218369</v>
      </c>
      <c r="V910">
        <v>0.17713214599999999</v>
      </c>
      <c r="W910">
        <v>0.31490159299999998</v>
      </c>
      <c r="X910">
        <v>0.27366447999999999</v>
      </c>
      <c r="Y910">
        <v>0.128709778</v>
      </c>
      <c r="Z910">
        <v>27</v>
      </c>
      <c r="AA910">
        <v>75</v>
      </c>
      <c r="AB910">
        <v>224</v>
      </c>
      <c r="AC910">
        <v>397</v>
      </c>
      <c r="AD910">
        <v>490</v>
      </c>
      <c r="AE910">
        <v>498</v>
      </c>
      <c r="AF910">
        <v>437</v>
      </c>
      <c r="AG910">
        <v>399</v>
      </c>
      <c r="AH910">
        <v>654</v>
      </c>
      <c r="AI910">
        <v>8.4348640000000003E-3</v>
      </c>
      <c r="AJ910">
        <v>2.3430177999999999E-2</v>
      </c>
      <c r="AK910">
        <v>6.9978131999999998E-2</v>
      </c>
      <c r="AL910">
        <v>0.12402374300000001</v>
      </c>
      <c r="AM910">
        <v>0.15307716299999999</v>
      </c>
      <c r="AN910">
        <v>0.15557638200000001</v>
      </c>
      <c r="AO910">
        <v>0.136519838</v>
      </c>
      <c r="AP910">
        <v>0.124648547</v>
      </c>
      <c r="AQ910">
        <v>0.204311153</v>
      </c>
      <c r="AR910">
        <v>7868</v>
      </c>
      <c r="AS910">
        <v>442</v>
      </c>
      <c r="AT910">
        <v>282</v>
      </c>
      <c r="AU910">
        <v>166</v>
      </c>
      <c r="AV910">
        <v>485</v>
      </c>
      <c r="AW910">
        <v>105</v>
      </c>
      <c r="AX910">
        <v>161</v>
      </c>
      <c r="AY910">
        <v>133</v>
      </c>
      <c r="AZ910">
        <v>271</v>
      </c>
      <c r="BA910">
        <v>264</v>
      </c>
      <c r="BB910">
        <v>1404</v>
      </c>
      <c r="BC910">
        <v>1734</v>
      </c>
      <c r="BD910">
        <v>558</v>
      </c>
      <c r="BE910">
        <v>844</v>
      </c>
      <c r="BF910">
        <v>645</v>
      </c>
      <c r="BG910">
        <v>232</v>
      </c>
      <c r="BH910">
        <v>142</v>
      </c>
      <c r="BI910">
        <v>44.5</v>
      </c>
      <c r="BJ910">
        <v>46</v>
      </c>
      <c r="BK910">
        <v>5.6176918999999999E-2</v>
      </c>
      <c r="BL910">
        <v>3.5841382999999997E-2</v>
      </c>
      <c r="BM910">
        <v>2.1098118999999999E-2</v>
      </c>
      <c r="BN910">
        <v>6.1642095000000001E-2</v>
      </c>
      <c r="BO910">
        <v>1.3345196E-2</v>
      </c>
      <c r="BP910">
        <v>2.0462633000000001E-2</v>
      </c>
      <c r="BQ910">
        <v>1.6903914999999999E-2</v>
      </c>
      <c r="BR910">
        <v>3.4443315000000002E-2</v>
      </c>
      <c r="BS910">
        <v>3.3553634999999998E-2</v>
      </c>
      <c r="BT910">
        <v>0.17844433100000001</v>
      </c>
      <c r="BU910">
        <v>0.220386375</v>
      </c>
      <c r="BV910">
        <v>7.0920182999999998E-2</v>
      </c>
      <c r="BW910">
        <v>0.107269954</v>
      </c>
      <c r="BX910">
        <v>8.1977630999999995E-2</v>
      </c>
      <c r="BY910">
        <v>2.9486528000000001E-2</v>
      </c>
      <c r="BZ910">
        <v>1.8047789000000002E-2</v>
      </c>
      <c r="CA910">
        <v>60</v>
      </c>
      <c r="CB910">
        <v>25</v>
      </c>
      <c r="CC910">
        <v>40</v>
      </c>
      <c r="CD910">
        <v>0.256410256</v>
      </c>
      <c r="CE910">
        <v>0.38461538499999998</v>
      </c>
      <c r="CF910">
        <v>0.16025640999999999</v>
      </c>
      <c r="CG910" t="s">
        <v>164</v>
      </c>
      <c r="CH910" t="s">
        <v>2108</v>
      </c>
      <c r="CI910" t="s">
        <v>2104</v>
      </c>
      <c r="CJ910" t="s">
        <v>2101</v>
      </c>
      <c r="CK910" t="s">
        <v>2105</v>
      </c>
      <c r="CL910" t="s">
        <v>2109</v>
      </c>
    </row>
    <row r="911" spans="1:90">
      <c r="A911" s="1">
        <v>43972</v>
      </c>
      <c r="B911" t="s">
        <v>2018</v>
      </c>
      <c r="C911">
        <v>2346</v>
      </c>
      <c r="D911" t="s">
        <v>965</v>
      </c>
      <c r="E911">
        <v>1</v>
      </c>
      <c r="F911" t="s">
        <v>255</v>
      </c>
      <c r="G911" t="s">
        <v>139</v>
      </c>
      <c r="H911">
        <v>50</v>
      </c>
      <c r="I911" t="s">
        <v>228</v>
      </c>
      <c r="J911" t="s">
        <v>216</v>
      </c>
      <c r="K911">
        <v>104</v>
      </c>
      <c r="L911">
        <v>561448.07689999999</v>
      </c>
      <c r="M911">
        <v>2320</v>
      </c>
      <c r="N911">
        <v>5</v>
      </c>
      <c r="O911">
        <v>180</v>
      </c>
      <c r="P911">
        <v>512</v>
      </c>
      <c r="Q911">
        <v>642</v>
      </c>
      <c r="R911">
        <v>588</v>
      </c>
      <c r="S911">
        <v>393</v>
      </c>
      <c r="T911">
        <v>2.1551719999999999E-3</v>
      </c>
      <c r="U911">
        <v>7.7586207000000004E-2</v>
      </c>
      <c r="V911">
        <v>0.22068965500000001</v>
      </c>
      <c r="W911">
        <v>0.27672413800000001</v>
      </c>
      <c r="X911">
        <v>0.25344827599999997</v>
      </c>
      <c r="Y911">
        <v>0.16939655200000001</v>
      </c>
      <c r="Z911">
        <v>6</v>
      </c>
      <c r="AA911">
        <v>28</v>
      </c>
      <c r="AB911">
        <v>207</v>
      </c>
      <c r="AC911">
        <v>362</v>
      </c>
      <c r="AD911">
        <v>351</v>
      </c>
      <c r="AE911">
        <v>280</v>
      </c>
      <c r="AF911">
        <v>250</v>
      </c>
      <c r="AG911">
        <v>270</v>
      </c>
      <c r="AH911">
        <v>566</v>
      </c>
      <c r="AI911">
        <v>2.5862070000000001E-3</v>
      </c>
      <c r="AJ911">
        <v>1.2068966E-2</v>
      </c>
      <c r="AK911">
        <v>8.9224137999999995E-2</v>
      </c>
      <c r="AL911">
        <v>0.156034483</v>
      </c>
      <c r="AM911">
        <v>0.15129310300000001</v>
      </c>
      <c r="AN911">
        <v>0.12068965500000001</v>
      </c>
      <c r="AO911">
        <v>0.107758621</v>
      </c>
      <c r="AP911">
        <v>0.11637931</v>
      </c>
      <c r="AQ911">
        <v>0.24396551699999999</v>
      </c>
      <c r="AR911">
        <v>5626</v>
      </c>
      <c r="AS911">
        <v>410</v>
      </c>
      <c r="AT911">
        <v>208</v>
      </c>
      <c r="AU911">
        <v>124</v>
      </c>
      <c r="AV911">
        <v>338</v>
      </c>
      <c r="AW911">
        <v>60</v>
      </c>
      <c r="AX911">
        <v>100</v>
      </c>
      <c r="AY911">
        <v>88</v>
      </c>
      <c r="AZ911">
        <v>217</v>
      </c>
      <c r="BA911">
        <v>257</v>
      </c>
      <c r="BB911">
        <v>1277</v>
      </c>
      <c r="BC911">
        <v>1182</v>
      </c>
      <c r="BD911">
        <v>345</v>
      </c>
      <c r="BE911">
        <v>494</v>
      </c>
      <c r="BF911">
        <v>356</v>
      </c>
      <c r="BG911">
        <v>107</v>
      </c>
      <c r="BH911">
        <v>63</v>
      </c>
      <c r="BI911">
        <v>41</v>
      </c>
      <c r="BJ911">
        <v>42</v>
      </c>
      <c r="BK911">
        <v>7.2875933000000004E-2</v>
      </c>
      <c r="BL911">
        <v>3.6971205E-2</v>
      </c>
      <c r="BM911">
        <v>2.2040526000000001E-2</v>
      </c>
      <c r="BN911">
        <v>6.0078208000000001E-2</v>
      </c>
      <c r="BO911">
        <v>1.0664771E-2</v>
      </c>
      <c r="BP911">
        <v>1.7774617999999999E-2</v>
      </c>
      <c r="BQ911">
        <v>1.5641664E-2</v>
      </c>
      <c r="BR911">
        <v>3.8570921000000001E-2</v>
      </c>
      <c r="BS911">
        <v>4.5680767999999997E-2</v>
      </c>
      <c r="BT911">
        <v>0.22698187</v>
      </c>
      <c r="BU911">
        <v>0.21009598299999999</v>
      </c>
      <c r="BV911">
        <v>6.1322432000000003E-2</v>
      </c>
      <c r="BW911">
        <v>8.7806612000000006E-2</v>
      </c>
      <c r="BX911">
        <v>6.3277639999999996E-2</v>
      </c>
      <c r="BY911">
        <v>1.9018841000000002E-2</v>
      </c>
      <c r="BZ911">
        <v>1.1198009E-2</v>
      </c>
      <c r="CA911">
        <v>38</v>
      </c>
      <c r="CB911">
        <v>5</v>
      </c>
      <c r="CC911">
        <v>29</v>
      </c>
      <c r="CD911">
        <v>0.27884615400000001</v>
      </c>
      <c r="CE911">
        <v>0.36538461500000002</v>
      </c>
      <c r="CF911">
        <v>4.8076923000000001E-2</v>
      </c>
      <c r="CG911" t="s">
        <v>159</v>
      </c>
      <c r="CH911" t="s">
        <v>2110</v>
      </c>
      <c r="CI911" t="s">
        <v>2111</v>
      </c>
      <c r="CJ911" t="s">
        <v>167</v>
      </c>
      <c r="CK911" t="s">
        <v>2102</v>
      </c>
      <c r="CL911" t="s">
        <v>2112</v>
      </c>
    </row>
    <row r="912" spans="1:90">
      <c r="A912" s="1">
        <v>43959</v>
      </c>
      <c r="B912" t="s">
        <v>2019</v>
      </c>
      <c r="C912">
        <v>5422</v>
      </c>
      <c r="D912" t="s">
        <v>497</v>
      </c>
      <c r="E912">
        <v>4</v>
      </c>
      <c r="F912" t="s">
        <v>253</v>
      </c>
      <c r="G912" t="s">
        <v>92</v>
      </c>
      <c r="H912">
        <v>48</v>
      </c>
      <c r="I912" t="s">
        <v>201</v>
      </c>
      <c r="J912" t="s">
        <v>206</v>
      </c>
      <c r="K912">
        <v>201</v>
      </c>
      <c r="L912">
        <v>228256.43780000001</v>
      </c>
      <c r="M912">
        <v>3426</v>
      </c>
      <c r="N912">
        <v>5</v>
      </c>
      <c r="O912">
        <v>210</v>
      </c>
      <c r="P912">
        <v>794</v>
      </c>
      <c r="Q912">
        <v>2021</v>
      </c>
      <c r="R912">
        <v>325</v>
      </c>
      <c r="S912">
        <v>71</v>
      </c>
      <c r="T912">
        <v>1.459428E-3</v>
      </c>
      <c r="U912">
        <v>6.1295971999999997E-2</v>
      </c>
      <c r="V912">
        <v>0.23175715099999999</v>
      </c>
      <c r="W912">
        <v>0.58990075900000005</v>
      </c>
      <c r="X912">
        <v>9.4862814000000004E-2</v>
      </c>
      <c r="Y912">
        <v>2.0723875999999999E-2</v>
      </c>
      <c r="Z912">
        <v>15</v>
      </c>
      <c r="AA912">
        <v>68</v>
      </c>
      <c r="AB912">
        <v>162</v>
      </c>
      <c r="AC912">
        <v>582</v>
      </c>
      <c r="AD912">
        <v>1272</v>
      </c>
      <c r="AE912">
        <v>799</v>
      </c>
      <c r="AF912">
        <v>317</v>
      </c>
      <c r="AG912">
        <v>122</v>
      </c>
      <c r="AH912">
        <v>89</v>
      </c>
      <c r="AI912">
        <v>4.3782839999999996E-3</v>
      </c>
      <c r="AJ912">
        <v>1.9848219E-2</v>
      </c>
      <c r="AK912">
        <v>4.7285463999999999E-2</v>
      </c>
      <c r="AL912">
        <v>0.16987740800000001</v>
      </c>
      <c r="AM912">
        <v>0.37127845900000001</v>
      </c>
      <c r="AN912">
        <v>0.23321657900000001</v>
      </c>
      <c r="AO912">
        <v>9.2527729000000003E-2</v>
      </c>
      <c r="AP912">
        <v>3.5610041000000002E-2</v>
      </c>
      <c r="AQ912">
        <v>2.5977817E-2</v>
      </c>
      <c r="AR912">
        <v>8102</v>
      </c>
      <c r="AS912">
        <v>498</v>
      </c>
      <c r="AT912">
        <v>277</v>
      </c>
      <c r="AU912">
        <v>154</v>
      </c>
      <c r="AV912">
        <v>503</v>
      </c>
      <c r="AW912">
        <v>99</v>
      </c>
      <c r="AX912">
        <v>189</v>
      </c>
      <c r="AY912">
        <v>173</v>
      </c>
      <c r="AZ912">
        <v>464</v>
      </c>
      <c r="BA912">
        <v>470</v>
      </c>
      <c r="BB912">
        <v>1614</v>
      </c>
      <c r="BC912">
        <v>1566</v>
      </c>
      <c r="BD912">
        <v>543</v>
      </c>
      <c r="BE912">
        <v>944</v>
      </c>
      <c r="BF912">
        <v>428</v>
      </c>
      <c r="BG912">
        <v>118</v>
      </c>
      <c r="BH912">
        <v>62</v>
      </c>
      <c r="BI912">
        <v>40.799999999999997</v>
      </c>
      <c r="BJ912">
        <v>41</v>
      </c>
      <c r="BK912">
        <v>6.1466304999999999E-2</v>
      </c>
      <c r="BL912">
        <v>3.4189088999999999E-2</v>
      </c>
      <c r="BM912">
        <v>1.9007652E-2</v>
      </c>
      <c r="BN912">
        <v>6.2083435999999999E-2</v>
      </c>
      <c r="BO912">
        <v>1.2219205E-2</v>
      </c>
      <c r="BP912">
        <v>2.3327573000000001E-2</v>
      </c>
      <c r="BQ912">
        <v>2.1352751999999999E-2</v>
      </c>
      <c r="BR912">
        <v>5.7269809999999997E-2</v>
      </c>
      <c r="BS912">
        <v>5.8010368E-2</v>
      </c>
      <c r="BT912">
        <v>0.19921007199999999</v>
      </c>
      <c r="BU912">
        <v>0.193285608</v>
      </c>
      <c r="BV912">
        <v>6.7020489000000003E-2</v>
      </c>
      <c r="BW912">
        <v>0.116514441</v>
      </c>
      <c r="BX912">
        <v>5.2826462999999997E-2</v>
      </c>
      <c r="BY912">
        <v>1.4564305E-2</v>
      </c>
      <c r="BZ912">
        <v>7.6524310000000003E-3</v>
      </c>
      <c r="CA912">
        <v>10</v>
      </c>
      <c r="CB912">
        <v>42</v>
      </c>
      <c r="CC912">
        <v>24</v>
      </c>
      <c r="CD912">
        <v>0.119402985</v>
      </c>
      <c r="CE912">
        <v>4.9751244E-2</v>
      </c>
      <c r="CF912">
        <v>0.20895522399999999</v>
      </c>
      <c r="CG912" t="s">
        <v>164</v>
      </c>
      <c r="CH912" t="s">
        <v>2108</v>
      </c>
      <c r="CI912" t="s">
        <v>2104</v>
      </c>
      <c r="CJ912" t="s">
        <v>2101</v>
      </c>
      <c r="CK912" t="s">
        <v>2105</v>
      </c>
      <c r="CL912" t="s">
        <v>2109</v>
      </c>
    </row>
    <row r="913" spans="1:90">
      <c r="A913" s="1">
        <v>43953</v>
      </c>
      <c r="B913" t="s">
        <v>2020</v>
      </c>
      <c r="C913">
        <v>5422</v>
      </c>
      <c r="D913" t="s">
        <v>357</v>
      </c>
      <c r="E913">
        <v>4</v>
      </c>
      <c r="F913" t="s">
        <v>255</v>
      </c>
      <c r="G913" t="s">
        <v>46</v>
      </c>
      <c r="H913">
        <v>31</v>
      </c>
      <c r="I913" t="s">
        <v>201</v>
      </c>
      <c r="J913" t="s">
        <v>171</v>
      </c>
      <c r="K913">
        <v>217</v>
      </c>
      <c r="L913">
        <v>247447.41469999999</v>
      </c>
      <c r="M913">
        <v>4453</v>
      </c>
      <c r="N913">
        <v>9</v>
      </c>
      <c r="O913">
        <v>540</v>
      </c>
      <c r="P913">
        <v>1116</v>
      </c>
      <c r="Q913">
        <v>2342</v>
      </c>
      <c r="R913">
        <v>366</v>
      </c>
      <c r="S913">
        <v>80</v>
      </c>
      <c r="T913">
        <v>2.0211090000000001E-3</v>
      </c>
      <c r="U913">
        <v>0.12126656199999999</v>
      </c>
      <c r="V913">
        <v>0.25061756099999999</v>
      </c>
      <c r="W913">
        <v>0.52593756999999997</v>
      </c>
      <c r="X913">
        <v>8.2191781000000005E-2</v>
      </c>
      <c r="Y913">
        <v>1.7965417000000001E-2</v>
      </c>
      <c r="Z913">
        <v>6</v>
      </c>
      <c r="AA913">
        <v>98</v>
      </c>
      <c r="AB913">
        <v>535</v>
      </c>
      <c r="AC913">
        <v>858</v>
      </c>
      <c r="AD913">
        <v>1389</v>
      </c>
      <c r="AE913">
        <v>1080</v>
      </c>
      <c r="AF913">
        <v>264</v>
      </c>
      <c r="AG913">
        <v>135</v>
      </c>
      <c r="AH913">
        <v>88</v>
      </c>
      <c r="AI913">
        <v>1.347406E-3</v>
      </c>
      <c r="AJ913">
        <v>2.2007635000000001E-2</v>
      </c>
      <c r="AK913">
        <v>0.12014372299999999</v>
      </c>
      <c r="AL913">
        <v>0.192679093</v>
      </c>
      <c r="AM913">
        <v>0.311924545</v>
      </c>
      <c r="AN913">
        <v>0.24253312399999999</v>
      </c>
      <c r="AO913">
        <v>5.9285875000000002E-2</v>
      </c>
      <c r="AP913">
        <v>3.0316639999999999E-2</v>
      </c>
      <c r="AQ913">
        <v>1.9761958E-2</v>
      </c>
      <c r="AR913">
        <v>10223</v>
      </c>
      <c r="AS913">
        <v>666</v>
      </c>
      <c r="AT913">
        <v>334</v>
      </c>
      <c r="AU913">
        <v>234</v>
      </c>
      <c r="AV913">
        <v>599</v>
      </c>
      <c r="AW913">
        <v>103</v>
      </c>
      <c r="AX913">
        <v>232</v>
      </c>
      <c r="AY913">
        <v>219</v>
      </c>
      <c r="AZ913">
        <v>584</v>
      </c>
      <c r="BA913">
        <v>736</v>
      </c>
      <c r="BB913">
        <v>2143</v>
      </c>
      <c r="BC913">
        <v>1905</v>
      </c>
      <c r="BD913">
        <v>584</v>
      </c>
      <c r="BE913">
        <v>923</v>
      </c>
      <c r="BF913">
        <v>584</v>
      </c>
      <c r="BG913">
        <v>236</v>
      </c>
      <c r="BH913">
        <v>141</v>
      </c>
      <c r="BI913">
        <v>40.200000000000003</v>
      </c>
      <c r="BJ913">
        <v>39</v>
      </c>
      <c r="BK913">
        <v>6.5147216999999993E-2</v>
      </c>
      <c r="BL913">
        <v>3.2671427000000003E-2</v>
      </c>
      <c r="BM913">
        <v>2.2889563000000002E-2</v>
      </c>
      <c r="BN913">
        <v>5.8593368E-2</v>
      </c>
      <c r="BO913">
        <v>1.007532E-2</v>
      </c>
      <c r="BP913">
        <v>2.2693925E-2</v>
      </c>
      <c r="BQ913">
        <v>2.1422283E-2</v>
      </c>
      <c r="BR913">
        <v>5.7126087999999998E-2</v>
      </c>
      <c r="BS913">
        <v>7.1994522000000005E-2</v>
      </c>
      <c r="BT913">
        <v>0.20962535500000001</v>
      </c>
      <c r="BU913">
        <v>0.18634451699999999</v>
      </c>
      <c r="BV913">
        <v>5.7126087999999998E-2</v>
      </c>
      <c r="BW913">
        <v>9.0286609000000004E-2</v>
      </c>
      <c r="BX913">
        <v>5.7126087999999998E-2</v>
      </c>
      <c r="BY913">
        <v>2.30852E-2</v>
      </c>
      <c r="BZ913">
        <v>1.3792429E-2</v>
      </c>
      <c r="CA913">
        <v>16</v>
      </c>
      <c r="CB913">
        <v>80</v>
      </c>
      <c r="CC913">
        <v>33</v>
      </c>
      <c r="CD913">
        <v>0.15207373299999999</v>
      </c>
      <c r="CE913">
        <v>7.3732719000000002E-2</v>
      </c>
      <c r="CF913">
        <v>0.36866359399999998</v>
      </c>
      <c r="CG913" t="s">
        <v>164</v>
      </c>
      <c r="CH913" t="s">
        <v>2108</v>
      </c>
      <c r="CI913" t="s">
        <v>2104</v>
      </c>
      <c r="CJ913" t="s">
        <v>2101</v>
      </c>
      <c r="CK913" t="s">
        <v>2105</v>
      </c>
      <c r="CL913" t="s">
        <v>2109</v>
      </c>
    </row>
    <row r="914" spans="1:90">
      <c r="A914" s="1">
        <v>43952</v>
      </c>
      <c r="B914" t="s">
        <v>2021</v>
      </c>
      <c r="C914">
        <v>9559</v>
      </c>
      <c r="D914" t="s">
        <v>792</v>
      </c>
      <c r="E914">
        <v>2</v>
      </c>
      <c r="F914" t="s">
        <v>253</v>
      </c>
      <c r="G914" t="s">
        <v>141</v>
      </c>
      <c r="H914">
        <v>31</v>
      </c>
      <c r="I914" t="s">
        <v>228</v>
      </c>
      <c r="J914" t="s">
        <v>224</v>
      </c>
      <c r="K914">
        <v>186</v>
      </c>
      <c r="L914">
        <v>625672.39780000004</v>
      </c>
      <c r="M914">
        <v>3509</v>
      </c>
      <c r="N914">
        <v>6</v>
      </c>
      <c r="O914">
        <v>170</v>
      </c>
      <c r="P914">
        <v>539</v>
      </c>
      <c r="Q914">
        <v>1191</v>
      </c>
      <c r="R914">
        <v>1098</v>
      </c>
      <c r="S914">
        <v>505</v>
      </c>
      <c r="T914">
        <v>1.709889E-3</v>
      </c>
      <c r="U914">
        <v>4.8446850999999999E-2</v>
      </c>
      <c r="V914">
        <v>0.15360501600000001</v>
      </c>
      <c r="W914">
        <v>0.339412938</v>
      </c>
      <c r="X914">
        <v>0.31290966100000001</v>
      </c>
      <c r="Y914">
        <v>0.14391564500000001</v>
      </c>
      <c r="Z914">
        <v>4</v>
      </c>
      <c r="AA914">
        <v>49</v>
      </c>
      <c r="AB914">
        <v>114</v>
      </c>
      <c r="AC914">
        <v>345</v>
      </c>
      <c r="AD914">
        <v>573</v>
      </c>
      <c r="AE914">
        <v>636</v>
      </c>
      <c r="AF914">
        <v>531</v>
      </c>
      <c r="AG914">
        <v>474</v>
      </c>
      <c r="AH914">
        <v>783</v>
      </c>
      <c r="AI914">
        <v>1.1399260000000001E-3</v>
      </c>
      <c r="AJ914">
        <v>1.3964092000000001E-2</v>
      </c>
      <c r="AK914">
        <v>3.2487887999999999E-2</v>
      </c>
      <c r="AL914">
        <v>9.8318609000000001E-2</v>
      </c>
      <c r="AM914">
        <v>0.16329438600000001</v>
      </c>
      <c r="AN914">
        <v>0.18124821899999999</v>
      </c>
      <c r="AO914">
        <v>0.15132516400000001</v>
      </c>
      <c r="AP914">
        <v>0.13508122</v>
      </c>
      <c r="AQ914">
        <v>0.22314049599999999</v>
      </c>
      <c r="AR914">
        <v>8991</v>
      </c>
      <c r="AS914">
        <v>418</v>
      </c>
      <c r="AT914">
        <v>305</v>
      </c>
      <c r="AU914">
        <v>222</v>
      </c>
      <c r="AV914">
        <v>597</v>
      </c>
      <c r="AW914">
        <v>147</v>
      </c>
      <c r="AX914">
        <v>271</v>
      </c>
      <c r="AY914">
        <v>185</v>
      </c>
      <c r="AZ914">
        <v>381</v>
      </c>
      <c r="BA914">
        <v>318</v>
      </c>
      <c r="BB914">
        <v>1421</v>
      </c>
      <c r="BC914">
        <v>2071</v>
      </c>
      <c r="BD914">
        <v>679</v>
      </c>
      <c r="BE914">
        <v>999</v>
      </c>
      <c r="BF914">
        <v>748</v>
      </c>
      <c r="BG914">
        <v>165</v>
      </c>
      <c r="BH914">
        <v>64</v>
      </c>
      <c r="BI914">
        <v>43.4</v>
      </c>
      <c r="BJ914">
        <v>46</v>
      </c>
      <c r="BK914">
        <v>4.6490934999999997E-2</v>
      </c>
      <c r="BL914">
        <v>3.3922811999999997E-2</v>
      </c>
      <c r="BM914">
        <v>2.4691358E-2</v>
      </c>
      <c r="BN914">
        <v>6.6399733000000002E-2</v>
      </c>
      <c r="BO914">
        <v>1.6349683E-2</v>
      </c>
      <c r="BP914">
        <v>3.0141252E-2</v>
      </c>
      <c r="BQ914">
        <v>2.0576132E-2</v>
      </c>
      <c r="BR914">
        <v>4.2375708999999998E-2</v>
      </c>
      <c r="BS914">
        <v>3.5368702000000002E-2</v>
      </c>
      <c r="BT914">
        <v>0.158046936</v>
      </c>
      <c r="BU914">
        <v>0.230341453</v>
      </c>
      <c r="BV914">
        <v>7.5519963999999995E-2</v>
      </c>
      <c r="BW914">
        <v>0.111111111</v>
      </c>
      <c r="BX914">
        <v>8.3194304999999996E-2</v>
      </c>
      <c r="BY914">
        <v>1.8351685E-2</v>
      </c>
      <c r="BZ914">
        <v>7.1182290000000002E-3</v>
      </c>
      <c r="CA914">
        <v>95</v>
      </c>
      <c r="CB914">
        <v>53</v>
      </c>
      <c r="CC914">
        <v>6</v>
      </c>
      <c r="CD914">
        <v>3.2258065000000002E-2</v>
      </c>
      <c r="CE914">
        <v>0.51075268799999995</v>
      </c>
      <c r="CF914">
        <v>0.28494623699999999</v>
      </c>
      <c r="CG914" t="s">
        <v>161</v>
      </c>
      <c r="CH914" t="s">
        <v>2106</v>
      </c>
      <c r="CI914" t="s">
        <v>2104</v>
      </c>
      <c r="CJ914" t="s">
        <v>2101</v>
      </c>
      <c r="CK914" t="s">
        <v>2105</v>
      </c>
      <c r="CL914" t="s">
        <v>2107</v>
      </c>
    </row>
    <row r="915" spans="1:90">
      <c r="A915" s="1">
        <v>43960</v>
      </c>
      <c r="B915" t="s">
        <v>2022</v>
      </c>
      <c r="C915">
        <v>1765</v>
      </c>
      <c r="D915" t="s">
        <v>719</v>
      </c>
      <c r="E915">
        <v>2</v>
      </c>
      <c r="F915" t="s">
        <v>253</v>
      </c>
      <c r="G915" t="s">
        <v>131</v>
      </c>
      <c r="H915">
        <v>40</v>
      </c>
      <c r="I915" t="s">
        <v>201</v>
      </c>
      <c r="J915" t="s">
        <v>205</v>
      </c>
      <c r="K915">
        <v>130</v>
      </c>
      <c r="L915">
        <v>531445.74620000005</v>
      </c>
      <c r="M915">
        <v>2544</v>
      </c>
      <c r="N915">
        <v>1</v>
      </c>
      <c r="O915">
        <v>164</v>
      </c>
      <c r="P915">
        <v>343</v>
      </c>
      <c r="Q915">
        <v>1330</v>
      </c>
      <c r="R915">
        <v>544</v>
      </c>
      <c r="S915">
        <v>162</v>
      </c>
      <c r="T915">
        <v>3.93082E-4</v>
      </c>
      <c r="U915">
        <v>6.4465409000000001E-2</v>
      </c>
      <c r="V915">
        <v>0.13482704400000001</v>
      </c>
      <c r="W915">
        <v>0.52279874199999998</v>
      </c>
      <c r="X915">
        <v>0.213836478</v>
      </c>
      <c r="Y915">
        <v>6.3679244999999995E-2</v>
      </c>
      <c r="Z915">
        <v>6</v>
      </c>
      <c r="AA915">
        <v>25</v>
      </c>
      <c r="AB915">
        <v>138</v>
      </c>
      <c r="AC915">
        <v>229</v>
      </c>
      <c r="AD915">
        <v>544</v>
      </c>
      <c r="AE915">
        <v>659</v>
      </c>
      <c r="AF915">
        <v>412</v>
      </c>
      <c r="AG915">
        <v>261</v>
      </c>
      <c r="AH915">
        <v>270</v>
      </c>
      <c r="AI915">
        <v>2.3584909999999999E-3</v>
      </c>
      <c r="AJ915">
        <v>9.8270440000000001E-3</v>
      </c>
      <c r="AK915">
        <v>5.4245282999999998E-2</v>
      </c>
      <c r="AL915">
        <v>9.0015723000000006E-2</v>
      </c>
      <c r="AM915">
        <v>0.213836478</v>
      </c>
      <c r="AN915">
        <v>0.259040881</v>
      </c>
      <c r="AO915">
        <v>0.16194968600000001</v>
      </c>
      <c r="AP915">
        <v>0.10259434000000001</v>
      </c>
      <c r="AQ915">
        <v>0.10613207500000001</v>
      </c>
      <c r="AR915">
        <v>6242</v>
      </c>
      <c r="AS915">
        <v>303</v>
      </c>
      <c r="AT915">
        <v>171</v>
      </c>
      <c r="AU915">
        <v>130</v>
      </c>
      <c r="AV915">
        <v>431</v>
      </c>
      <c r="AW915">
        <v>103</v>
      </c>
      <c r="AX915">
        <v>180</v>
      </c>
      <c r="AY915">
        <v>139</v>
      </c>
      <c r="AZ915">
        <v>255</v>
      </c>
      <c r="BA915">
        <v>174</v>
      </c>
      <c r="BB915">
        <v>1001</v>
      </c>
      <c r="BC915">
        <v>1346</v>
      </c>
      <c r="BD915">
        <v>394</v>
      </c>
      <c r="BE915">
        <v>809</v>
      </c>
      <c r="BF915">
        <v>597</v>
      </c>
      <c r="BG915">
        <v>138</v>
      </c>
      <c r="BH915">
        <v>71</v>
      </c>
      <c r="BI915">
        <v>44.7</v>
      </c>
      <c r="BJ915">
        <v>47</v>
      </c>
      <c r="BK915">
        <v>4.8542134000000001E-2</v>
      </c>
      <c r="BL915">
        <v>2.7395065999999999E-2</v>
      </c>
      <c r="BM915">
        <v>2.0826658000000001E-2</v>
      </c>
      <c r="BN915">
        <v>6.9048382000000005E-2</v>
      </c>
      <c r="BO915">
        <v>1.6501121000000001E-2</v>
      </c>
      <c r="BP915">
        <v>2.8836911E-2</v>
      </c>
      <c r="BQ915">
        <v>2.2268504000000001E-2</v>
      </c>
      <c r="BR915">
        <v>4.0852290999999999E-2</v>
      </c>
      <c r="BS915">
        <v>2.7875680999999999E-2</v>
      </c>
      <c r="BT915">
        <v>0.16036526800000001</v>
      </c>
      <c r="BU915">
        <v>0.21563601399999999</v>
      </c>
      <c r="BV915">
        <v>6.3120794999999993E-2</v>
      </c>
      <c r="BW915">
        <v>0.129605896</v>
      </c>
      <c r="BX915">
        <v>9.5642422000000005E-2</v>
      </c>
      <c r="BY915">
        <v>2.2108299000000001E-2</v>
      </c>
      <c r="BZ915">
        <v>1.1374558999999999E-2</v>
      </c>
      <c r="CA915">
        <v>33</v>
      </c>
      <c r="CB915">
        <v>41</v>
      </c>
      <c r="CC915">
        <v>2</v>
      </c>
      <c r="CD915">
        <v>1.5384615000000001E-2</v>
      </c>
      <c r="CE915">
        <v>0.25384615399999999</v>
      </c>
      <c r="CF915">
        <v>0.31538461499999998</v>
      </c>
      <c r="CG915" t="s">
        <v>157</v>
      </c>
      <c r="CH915" t="s">
        <v>2108</v>
      </c>
      <c r="CI915" t="s">
        <v>2100</v>
      </c>
      <c r="CJ915" t="s">
        <v>2101</v>
      </c>
      <c r="CK915" t="s">
        <v>2102</v>
      </c>
      <c r="CL915" t="s">
        <v>2109</v>
      </c>
    </row>
    <row r="916" spans="1:90">
      <c r="A916" s="1">
        <v>43968</v>
      </c>
      <c r="B916" t="s">
        <v>2023</v>
      </c>
      <c r="C916">
        <v>2346</v>
      </c>
      <c r="D916" t="s">
        <v>1059</v>
      </c>
      <c r="E916">
        <v>1</v>
      </c>
      <c r="F916" t="s">
        <v>255</v>
      </c>
      <c r="G916" t="s">
        <v>118</v>
      </c>
      <c r="H916">
        <v>22</v>
      </c>
      <c r="I916" t="s">
        <v>228</v>
      </c>
      <c r="J916" t="s">
        <v>223</v>
      </c>
      <c r="K916">
        <v>100</v>
      </c>
      <c r="L916">
        <v>652764.80000000005</v>
      </c>
      <c r="M916">
        <v>2283</v>
      </c>
      <c r="N916">
        <v>1</v>
      </c>
      <c r="O916">
        <v>84</v>
      </c>
      <c r="P916">
        <v>354</v>
      </c>
      <c r="Q916">
        <v>989</v>
      </c>
      <c r="R916">
        <v>609</v>
      </c>
      <c r="S916">
        <v>246</v>
      </c>
      <c r="T916">
        <v>4.3802000000000001E-4</v>
      </c>
      <c r="U916">
        <v>3.6793693000000002E-2</v>
      </c>
      <c r="V916">
        <v>0.15505913299999999</v>
      </c>
      <c r="W916">
        <v>0.43320192699999999</v>
      </c>
      <c r="X916">
        <v>0.26675427099999999</v>
      </c>
      <c r="Y916">
        <v>0.107752957</v>
      </c>
      <c r="Z916">
        <v>1</v>
      </c>
      <c r="AA916">
        <v>16</v>
      </c>
      <c r="AB916">
        <v>82</v>
      </c>
      <c r="AC916">
        <v>194</v>
      </c>
      <c r="AD916">
        <v>371</v>
      </c>
      <c r="AE916">
        <v>528</v>
      </c>
      <c r="AF916">
        <v>418</v>
      </c>
      <c r="AG916">
        <v>316</v>
      </c>
      <c r="AH916">
        <v>357</v>
      </c>
      <c r="AI916">
        <v>4.3802000000000001E-4</v>
      </c>
      <c r="AJ916">
        <v>7.008322E-3</v>
      </c>
      <c r="AK916">
        <v>3.5917652000000001E-2</v>
      </c>
      <c r="AL916">
        <v>8.4975909000000002E-2</v>
      </c>
      <c r="AM916">
        <v>0.16250547500000001</v>
      </c>
      <c r="AN916">
        <v>0.231274639</v>
      </c>
      <c r="AO916">
        <v>0.183092422</v>
      </c>
      <c r="AP916">
        <v>0.13841436700000001</v>
      </c>
      <c r="AQ916">
        <v>0.15637319299999999</v>
      </c>
      <c r="AR916">
        <v>5858</v>
      </c>
      <c r="AS916">
        <v>317</v>
      </c>
      <c r="AT916">
        <v>235</v>
      </c>
      <c r="AU916">
        <v>146</v>
      </c>
      <c r="AV916">
        <v>452</v>
      </c>
      <c r="AW916">
        <v>78</v>
      </c>
      <c r="AX916">
        <v>200</v>
      </c>
      <c r="AY916">
        <v>130</v>
      </c>
      <c r="AZ916">
        <v>192</v>
      </c>
      <c r="BA916">
        <v>189</v>
      </c>
      <c r="BB916">
        <v>1089</v>
      </c>
      <c r="BC916">
        <v>1259</v>
      </c>
      <c r="BD916">
        <v>410</v>
      </c>
      <c r="BE916">
        <v>600</v>
      </c>
      <c r="BF916">
        <v>398</v>
      </c>
      <c r="BG916">
        <v>101</v>
      </c>
      <c r="BH916">
        <v>62</v>
      </c>
      <c r="BI916">
        <v>41.8</v>
      </c>
      <c r="BJ916">
        <v>44</v>
      </c>
      <c r="BK916">
        <v>5.4114031999999999E-2</v>
      </c>
      <c r="BL916">
        <v>4.0116080999999998E-2</v>
      </c>
      <c r="BM916">
        <v>2.4923181999999999E-2</v>
      </c>
      <c r="BN916">
        <v>7.7159439999999996E-2</v>
      </c>
      <c r="BO916">
        <v>1.3315125000000001E-2</v>
      </c>
      <c r="BP916">
        <v>3.4141344999999997E-2</v>
      </c>
      <c r="BQ916">
        <v>2.2191874E-2</v>
      </c>
      <c r="BR916">
        <v>3.2775691000000003E-2</v>
      </c>
      <c r="BS916">
        <v>3.2263570999999998E-2</v>
      </c>
      <c r="BT916">
        <v>0.18589962400000001</v>
      </c>
      <c r="BU916">
        <v>0.21491976800000001</v>
      </c>
      <c r="BV916">
        <v>6.9989757999999999E-2</v>
      </c>
      <c r="BW916">
        <v>0.102424036</v>
      </c>
      <c r="BX916">
        <v>6.7941276999999994E-2</v>
      </c>
      <c r="BY916">
        <v>1.7241379000000001E-2</v>
      </c>
      <c r="BZ916">
        <v>1.0583817000000001E-2</v>
      </c>
      <c r="CA916">
        <v>34</v>
      </c>
      <c r="CB916">
        <v>41</v>
      </c>
      <c r="CC916">
        <v>5</v>
      </c>
      <c r="CD916">
        <v>0.05</v>
      </c>
      <c r="CE916">
        <v>0.34</v>
      </c>
      <c r="CF916">
        <v>0.41</v>
      </c>
      <c r="CG916" t="s">
        <v>159</v>
      </c>
      <c r="CH916" t="s">
        <v>2110</v>
      </c>
      <c r="CI916" t="s">
        <v>2111</v>
      </c>
      <c r="CJ916" t="s">
        <v>167</v>
      </c>
      <c r="CK916" t="s">
        <v>2102</v>
      </c>
      <c r="CL916" t="s">
        <v>2112</v>
      </c>
    </row>
    <row r="917" spans="1:90">
      <c r="A917" s="1">
        <v>43971</v>
      </c>
      <c r="B917" t="s">
        <v>2024</v>
      </c>
      <c r="C917">
        <v>5422</v>
      </c>
      <c r="D917" t="s">
        <v>465</v>
      </c>
      <c r="E917">
        <v>3</v>
      </c>
      <c r="F917" t="s">
        <v>255</v>
      </c>
      <c r="G917" t="s">
        <v>64</v>
      </c>
      <c r="H917">
        <v>37</v>
      </c>
      <c r="I917" t="s">
        <v>201</v>
      </c>
      <c r="J917" t="s">
        <v>187</v>
      </c>
      <c r="K917">
        <v>195</v>
      </c>
      <c r="L917">
        <v>211287.42559999999</v>
      </c>
      <c r="M917">
        <v>3651</v>
      </c>
      <c r="N917">
        <v>10</v>
      </c>
      <c r="O917">
        <v>306</v>
      </c>
      <c r="P917">
        <v>1129</v>
      </c>
      <c r="Q917">
        <v>1742</v>
      </c>
      <c r="R917">
        <v>407</v>
      </c>
      <c r="S917">
        <v>57</v>
      </c>
      <c r="T917">
        <v>2.7389760000000002E-3</v>
      </c>
      <c r="U917">
        <v>8.3812654E-2</v>
      </c>
      <c r="V917">
        <v>0.30923034799999999</v>
      </c>
      <c r="W917">
        <v>0.47712955400000001</v>
      </c>
      <c r="X917">
        <v>0.111476308</v>
      </c>
      <c r="Y917">
        <v>1.5612160999999999E-2</v>
      </c>
      <c r="Z917">
        <v>9</v>
      </c>
      <c r="AA917">
        <v>61</v>
      </c>
      <c r="AB917">
        <v>293</v>
      </c>
      <c r="AC917">
        <v>754</v>
      </c>
      <c r="AD917">
        <v>1127</v>
      </c>
      <c r="AE917">
        <v>780</v>
      </c>
      <c r="AF917">
        <v>364</v>
      </c>
      <c r="AG917">
        <v>182</v>
      </c>
      <c r="AH917">
        <v>81</v>
      </c>
      <c r="AI917">
        <v>2.4650779999999999E-3</v>
      </c>
      <c r="AJ917">
        <v>1.6707751E-2</v>
      </c>
      <c r="AK917">
        <v>8.0251985999999997E-2</v>
      </c>
      <c r="AL917">
        <v>0.20651876199999999</v>
      </c>
      <c r="AM917">
        <v>0.30868255300000003</v>
      </c>
      <c r="AN917">
        <v>0.213640099</v>
      </c>
      <c r="AO917">
        <v>9.9698712999999994E-2</v>
      </c>
      <c r="AP917">
        <v>4.9849355999999997E-2</v>
      </c>
      <c r="AQ917">
        <v>2.2185703000000001E-2</v>
      </c>
      <c r="AR917">
        <v>7979</v>
      </c>
      <c r="AS917">
        <v>437</v>
      </c>
      <c r="AT917">
        <v>252</v>
      </c>
      <c r="AU917">
        <v>164</v>
      </c>
      <c r="AV917">
        <v>474</v>
      </c>
      <c r="AW917">
        <v>85</v>
      </c>
      <c r="AX917">
        <v>171</v>
      </c>
      <c r="AY917">
        <v>161</v>
      </c>
      <c r="AZ917">
        <v>353</v>
      </c>
      <c r="BA917">
        <v>400</v>
      </c>
      <c r="BB917">
        <v>1359</v>
      </c>
      <c r="BC917">
        <v>1455</v>
      </c>
      <c r="BD917">
        <v>653</v>
      </c>
      <c r="BE917">
        <v>997</v>
      </c>
      <c r="BF917">
        <v>729</v>
      </c>
      <c r="BG917">
        <v>200</v>
      </c>
      <c r="BH917">
        <v>89</v>
      </c>
      <c r="BI917">
        <v>44.5</v>
      </c>
      <c r="BJ917">
        <v>46</v>
      </c>
      <c r="BK917">
        <v>5.4768768000000002E-2</v>
      </c>
      <c r="BL917">
        <v>3.1582905000000001E-2</v>
      </c>
      <c r="BM917">
        <v>2.0553953999999999E-2</v>
      </c>
      <c r="BN917">
        <v>5.9405940999999997E-2</v>
      </c>
      <c r="BO917">
        <v>1.0652963999999999E-2</v>
      </c>
      <c r="BP917">
        <v>2.1431256999999999E-2</v>
      </c>
      <c r="BQ917">
        <v>2.0177967000000002E-2</v>
      </c>
      <c r="BR917">
        <v>4.4241133000000002E-2</v>
      </c>
      <c r="BS917">
        <v>5.0131595000000001E-2</v>
      </c>
      <c r="BT917">
        <v>0.17032209600000001</v>
      </c>
      <c r="BU917">
        <v>0.18235367799999999</v>
      </c>
      <c r="BV917">
        <v>8.1839830000000002E-2</v>
      </c>
      <c r="BW917">
        <v>0.12495300199999999</v>
      </c>
      <c r="BX917">
        <v>9.1364833000000006E-2</v>
      </c>
      <c r="BY917">
        <v>2.5065798E-2</v>
      </c>
      <c r="BZ917">
        <v>1.1154280000000001E-2</v>
      </c>
      <c r="CA917">
        <v>27</v>
      </c>
      <c r="CB917">
        <v>67</v>
      </c>
      <c r="CC917">
        <v>15</v>
      </c>
      <c r="CD917">
        <v>7.6923077000000006E-2</v>
      </c>
      <c r="CE917">
        <v>0.138461538</v>
      </c>
      <c r="CF917">
        <v>0.34358974399999997</v>
      </c>
      <c r="CG917" t="s">
        <v>164</v>
      </c>
      <c r="CH917" t="s">
        <v>2108</v>
      </c>
      <c r="CI917" t="s">
        <v>2104</v>
      </c>
      <c r="CJ917" t="s">
        <v>2101</v>
      </c>
      <c r="CK917" t="s">
        <v>2105</v>
      </c>
      <c r="CL917" t="s">
        <v>2109</v>
      </c>
    </row>
    <row r="918" spans="1:90">
      <c r="B918" t="s">
        <v>2025</v>
      </c>
      <c r="C918">
        <v>2346</v>
      </c>
      <c r="D918" t="s">
        <v>555</v>
      </c>
      <c r="E918">
        <v>1</v>
      </c>
      <c r="F918" t="s">
        <v>255</v>
      </c>
      <c r="G918" t="s">
        <v>68</v>
      </c>
      <c r="H918">
        <v>54</v>
      </c>
      <c r="I918" t="s">
        <v>201</v>
      </c>
      <c r="J918" t="s">
        <v>181</v>
      </c>
      <c r="K918">
        <v>170</v>
      </c>
      <c r="L918">
        <v>238859.99410000001</v>
      </c>
      <c r="M918">
        <v>3770</v>
      </c>
      <c r="N918">
        <v>6</v>
      </c>
      <c r="O918">
        <v>422</v>
      </c>
      <c r="P918">
        <v>841</v>
      </c>
      <c r="Q918">
        <v>2183</v>
      </c>
      <c r="R918">
        <v>259</v>
      </c>
      <c r="S918">
        <v>59</v>
      </c>
      <c r="T918">
        <v>1.591512E-3</v>
      </c>
      <c r="U918">
        <v>0.11193634</v>
      </c>
      <c r="V918">
        <v>0.22307692300000001</v>
      </c>
      <c r="W918">
        <v>0.57904509299999996</v>
      </c>
      <c r="X918">
        <v>6.8700264999999996E-2</v>
      </c>
      <c r="Y918">
        <v>1.5649867000000001E-2</v>
      </c>
      <c r="Z918">
        <v>17</v>
      </c>
      <c r="AA918">
        <v>133</v>
      </c>
      <c r="AB918">
        <v>381</v>
      </c>
      <c r="AC918">
        <v>497</v>
      </c>
      <c r="AD918">
        <v>1221</v>
      </c>
      <c r="AE918">
        <v>1125</v>
      </c>
      <c r="AF918">
        <v>261</v>
      </c>
      <c r="AG918">
        <v>88</v>
      </c>
      <c r="AH918">
        <v>47</v>
      </c>
      <c r="AI918">
        <v>4.5092839999999997E-3</v>
      </c>
      <c r="AJ918">
        <v>3.5278515000000003E-2</v>
      </c>
      <c r="AK918">
        <v>0.10106100799999999</v>
      </c>
      <c r="AL918">
        <v>0.13183023899999999</v>
      </c>
      <c r="AM918">
        <v>0.323872679</v>
      </c>
      <c r="AN918">
        <v>0.29840848800000003</v>
      </c>
      <c r="AO918">
        <v>6.9230768999999998E-2</v>
      </c>
      <c r="AP918">
        <v>2.3342175E-2</v>
      </c>
      <c r="AQ918">
        <v>1.2466843999999999E-2</v>
      </c>
      <c r="AR918">
        <v>9181</v>
      </c>
      <c r="AS918">
        <v>698</v>
      </c>
      <c r="AT918">
        <v>385</v>
      </c>
      <c r="AU918">
        <v>227</v>
      </c>
      <c r="AV918">
        <v>613</v>
      </c>
      <c r="AW918">
        <v>143</v>
      </c>
      <c r="AX918">
        <v>242</v>
      </c>
      <c r="AY918">
        <v>249</v>
      </c>
      <c r="AZ918">
        <v>597</v>
      </c>
      <c r="BA918">
        <v>628</v>
      </c>
      <c r="BB918">
        <v>1980</v>
      </c>
      <c r="BC918">
        <v>1603</v>
      </c>
      <c r="BD918">
        <v>461</v>
      </c>
      <c r="BE918">
        <v>749</v>
      </c>
      <c r="BF918">
        <v>424</v>
      </c>
      <c r="BG918">
        <v>124</v>
      </c>
      <c r="BH918">
        <v>58</v>
      </c>
      <c r="BI918">
        <v>37</v>
      </c>
      <c r="BJ918">
        <v>35</v>
      </c>
      <c r="BK918">
        <v>7.6026576999999998E-2</v>
      </c>
      <c r="BL918">
        <v>4.1934430000000002E-2</v>
      </c>
      <c r="BM918">
        <v>2.4724975E-2</v>
      </c>
      <c r="BN918">
        <v>6.6768326000000003E-2</v>
      </c>
      <c r="BO918">
        <v>1.5575645000000001E-2</v>
      </c>
      <c r="BP918">
        <v>2.6358784E-2</v>
      </c>
      <c r="BQ918">
        <v>2.7121229E-2</v>
      </c>
      <c r="BR918">
        <v>6.5025596000000005E-2</v>
      </c>
      <c r="BS918">
        <v>6.8402135000000003E-2</v>
      </c>
      <c r="BT918">
        <v>0.215662782</v>
      </c>
      <c r="BU918">
        <v>0.17459971699999999</v>
      </c>
      <c r="BV918">
        <v>5.0212395E-2</v>
      </c>
      <c r="BW918">
        <v>8.1581527000000001E-2</v>
      </c>
      <c r="BX918">
        <v>4.6182332999999999E-2</v>
      </c>
      <c r="BY918">
        <v>1.3506153999999999E-2</v>
      </c>
      <c r="BZ918">
        <v>6.317395E-3</v>
      </c>
      <c r="CA918">
        <v>12</v>
      </c>
      <c r="CB918">
        <v>43</v>
      </c>
      <c r="CC918">
        <v>33</v>
      </c>
      <c r="CD918">
        <v>0.194117647</v>
      </c>
      <c r="CE918">
        <v>7.0588234999999999E-2</v>
      </c>
      <c r="CF918">
        <v>0.25294117599999999</v>
      </c>
      <c r="CG918" t="s">
        <v>159</v>
      </c>
      <c r="CH918" t="s">
        <v>2110</v>
      </c>
      <c r="CI918" t="s">
        <v>2111</v>
      </c>
      <c r="CJ918" t="s">
        <v>167</v>
      </c>
      <c r="CK918" t="s">
        <v>2102</v>
      </c>
      <c r="CL918" t="s">
        <v>2112</v>
      </c>
    </row>
    <row r="919" spans="1:90">
      <c r="A919" s="1">
        <v>43980</v>
      </c>
      <c r="B919" t="s">
        <v>2026</v>
      </c>
      <c r="C919">
        <v>1549</v>
      </c>
      <c r="D919" t="s">
        <v>756</v>
      </c>
      <c r="E919">
        <v>1</v>
      </c>
      <c r="F919" t="s">
        <v>255</v>
      </c>
      <c r="G919" t="s">
        <v>85</v>
      </c>
      <c r="H919">
        <v>70</v>
      </c>
      <c r="I919" t="s">
        <v>201</v>
      </c>
      <c r="J919" t="s">
        <v>173</v>
      </c>
      <c r="K919">
        <v>168</v>
      </c>
      <c r="L919">
        <v>226293.21429999999</v>
      </c>
      <c r="M919">
        <v>4202</v>
      </c>
      <c r="N919">
        <v>5</v>
      </c>
      <c r="O919">
        <v>535</v>
      </c>
      <c r="P919">
        <v>1552</v>
      </c>
      <c r="Q919">
        <v>1795</v>
      </c>
      <c r="R919">
        <v>271</v>
      </c>
      <c r="S919">
        <v>44</v>
      </c>
      <c r="T919">
        <v>1.18991E-3</v>
      </c>
      <c r="U919">
        <v>0.12732032400000001</v>
      </c>
      <c r="V919">
        <v>0.36934792999999999</v>
      </c>
      <c r="W919">
        <v>0.427177535</v>
      </c>
      <c r="X919">
        <v>6.4493098999999998E-2</v>
      </c>
      <c r="Y919">
        <v>1.0471204E-2</v>
      </c>
      <c r="Z919">
        <v>32</v>
      </c>
      <c r="AA919">
        <v>112</v>
      </c>
      <c r="AB919">
        <v>498</v>
      </c>
      <c r="AC919">
        <v>1279</v>
      </c>
      <c r="AD919">
        <v>1007</v>
      </c>
      <c r="AE919">
        <v>930</v>
      </c>
      <c r="AF919">
        <v>197</v>
      </c>
      <c r="AG919">
        <v>93</v>
      </c>
      <c r="AH919">
        <v>54</v>
      </c>
      <c r="AI919">
        <v>7.6154209999999998E-3</v>
      </c>
      <c r="AJ919">
        <v>2.6653974E-2</v>
      </c>
      <c r="AK919">
        <v>0.118514993</v>
      </c>
      <c r="AL919">
        <v>0.304378867</v>
      </c>
      <c r="AM919">
        <v>0.239647787</v>
      </c>
      <c r="AN919">
        <v>0.22132317900000001</v>
      </c>
      <c r="AO919">
        <v>4.6882436999999999E-2</v>
      </c>
      <c r="AP919">
        <v>2.2132318000000002E-2</v>
      </c>
      <c r="AQ919">
        <v>1.2851023E-2</v>
      </c>
      <c r="AR919">
        <v>9574</v>
      </c>
      <c r="AS919">
        <v>917</v>
      </c>
      <c r="AT919">
        <v>398</v>
      </c>
      <c r="AU919">
        <v>237</v>
      </c>
      <c r="AV919">
        <v>586</v>
      </c>
      <c r="AW919">
        <v>126</v>
      </c>
      <c r="AX919">
        <v>237</v>
      </c>
      <c r="AY919">
        <v>255</v>
      </c>
      <c r="AZ919">
        <v>699</v>
      </c>
      <c r="BA919">
        <v>753</v>
      </c>
      <c r="BB919">
        <v>1836</v>
      </c>
      <c r="BC919">
        <v>1638</v>
      </c>
      <c r="BD919">
        <v>502</v>
      </c>
      <c r="BE919">
        <v>667</v>
      </c>
      <c r="BF919">
        <v>482</v>
      </c>
      <c r="BG919">
        <v>169</v>
      </c>
      <c r="BH919">
        <v>72</v>
      </c>
      <c r="BI919">
        <v>36.4</v>
      </c>
      <c r="BJ919">
        <v>34</v>
      </c>
      <c r="BK919">
        <v>9.5780238000000004E-2</v>
      </c>
      <c r="BL919">
        <v>4.1570920999999997E-2</v>
      </c>
      <c r="BM919">
        <v>2.4754544E-2</v>
      </c>
      <c r="BN919">
        <v>6.1207437000000003E-2</v>
      </c>
      <c r="BO919">
        <v>1.3160643E-2</v>
      </c>
      <c r="BP919">
        <v>2.4754544E-2</v>
      </c>
      <c r="BQ919">
        <v>2.6634635E-2</v>
      </c>
      <c r="BR919">
        <v>7.3010236000000006E-2</v>
      </c>
      <c r="BS919">
        <v>7.8650512000000006E-2</v>
      </c>
      <c r="BT919">
        <v>0.19176937499999999</v>
      </c>
      <c r="BU919">
        <v>0.17108836399999999</v>
      </c>
      <c r="BV919">
        <v>5.2433674999999999E-2</v>
      </c>
      <c r="BW919">
        <v>6.9667850000000003E-2</v>
      </c>
      <c r="BX919">
        <v>5.0344684000000001E-2</v>
      </c>
      <c r="BY919">
        <v>1.7651974000000001E-2</v>
      </c>
      <c r="BZ919">
        <v>7.5203680000000004E-3</v>
      </c>
      <c r="CA919">
        <v>6</v>
      </c>
      <c r="CB919">
        <v>47</v>
      </c>
      <c r="CC919">
        <v>26</v>
      </c>
      <c r="CD919">
        <v>0.15476190500000001</v>
      </c>
      <c r="CE919">
        <v>3.5714285999999998E-2</v>
      </c>
      <c r="CF919">
        <v>0.27976190499999998</v>
      </c>
      <c r="CG919" t="s">
        <v>163</v>
      </c>
      <c r="CH919" t="s">
        <v>2099</v>
      </c>
      <c r="CI919" t="s">
        <v>2104</v>
      </c>
      <c r="CJ919" t="s">
        <v>2101</v>
      </c>
      <c r="CK919" t="s">
        <v>2105</v>
      </c>
      <c r="CL919" t="s">
        <v>2103</v>
      </c>
    </row>
    <row r="920" spans="1:90">
      <c r="A920" s="1">
        <v>43977</v>
      </c>
      <c r="B920" t="s">
        <v>2027</v>
      </c>
      <c r="C920">
        <v>5422</v>
      </c>
      <c r="D920" t="s">
        <v>718</v>
      </c>
      <c r="E920">
        <v>1</v>
      </c>
      <c r="F920" t="s">
        <v>255</v>
      </c>
      <c r="G920" t="s">
        <v>125</v>
      </c>
      <c r="H920">
        <v>56</v>
      </c>
      <c r="I920" t="s">
        <v>201</v>
      </c>
      <c r="J920" t="s">
        <v>210</v>
      </c>
      <c r="K920">
        <v>112</v>
      </c>
      <c r="L920">
        <v>517449.16070000001</v>
      </c>
      <c r="M920">
        <v>2196</v>
      </c>
      <c r="N920">
        <v>1</v>
      </c>
      <c r="O920">
        <v>60</v>
      </c>
      <c r="P920">
        <v>259</v>
      </c>
      <c r="Q920">
        <v>863</v>
      </c>
      <c r="R920">
        <v>722</v>
      </c>
      <c r="S920">
        <v>291</v>
      </c>
      <c r="T920">
        <v>4.5537300000000002E-4</v>
      </c>
      <c r="U920">
        <v>2.7322404000000002E-2</v>
      </c>
      <c r="V920">
        <v>0.117941712</v>
      </c>
      <c r="W920">
        <v>0.39298725000000001</v>
      </c>
      <c r="X920">
        <v>0.32877959899999998</v>
      </c>
      <c r="Y920">
        <v>0.132513661</v>
      </c>
      <c r="Z920">
        <v>1</v>
      </c>
      <c r="AA920">
        <v>4</v>
      </c>
      <c r="AB920">
        <v>56</v>
      </c>
      <c r="AC920">
        <v>141</v>
      </c>
      <c r="AD920">
        <v>382</v>
      </c>
      <c r="AE920">
        <v>389</v>
      </c>
      <c r="AF920">
        <v>382</v>
      </c>
      <c r="AG920">
        <v>336</v>
      </c>
      <c r="AH920">
        <v>505</v>
      </c>
      <c r="AI920">
        <v>4.5537300000000002E-4</v>
      </c>
      <c r="AJ920">
        <v>1.8214940000000001E-3</v>
      </c>
      <c r="AK920">
        <v>2.5500911000000001E-2</v>
      </c>
      <c r="AL920">
        <v>6.4207650000000005E-2</v>
      </c>
      <c r="AM920">
        <v>0.17395264099999999</v>
      </c>
      <c r="AN920">
        <v>0.177140255</v>
      </c>
      <c r="AO920">
        <v>0.17395264099999999</v>
      </c>
      <c r="AP920">
        <v>0.15300546400000001</v>
      </c>
      <c r="AQ920">
        <v>0.22996357000000001</v>
      </c>
      <c r="AR920">
        <v>5537</v>
      </c>
      <c r="AS920">
        <v>227</v>
      </c>
      <c r="AT920">
        <v>204</v>
      </c>
      <c r="AU920">
        <v>142</v>
      </c>
      <c r="AV920">
        <v>406</v>
      </c>
      <c r="AW920">
        <v>88</v>
      </c>
      <c r="AX920">
        <v>175</v>
      </c>
      <c r="AY920">
        <v>129</v>
      </c>
      <c r="AZ920">
        <v>200</v>
      </c>
      <c r="BA920">
        <v>144</v>
      </c>
      <c r="BB920">
        <v>877</v>
      </c>
      <c r="BC920">
        <v>1283</v>
      </c>
      <c r="BD920">
        <v>404</v>
      </c>
      <c r="BE920">
        <v>678</v>
      </c>
      <c r="BF920">
        <v>427</v>
      </c>
      <c r="BG920">
        <v>109</v>
      </c>
      <c r="BH920">
        <v>44</v>
      </c>
      <c r="BI920">
        <v>43.7</v>
      </c>
      <c r="BJ920">
        <v>46</v>
      </c>
      <c r="BK920">
        <v>4.0996930000000001E-2</v>
      </c>
      <c r="BL920">
        <v>3.6843055999999999E-2</v>
      </c>
      <c r="BM920">
        <v>2.5645655999999999E-2</v>
      </c>
      <c r="BN920">
        <v>7.3324904999999996E-2</v>
      </c>
      <c r="BO920">
        <v>1.5893082999999999E-2</v>
      </c>
      <c r="BP920">
        <v>3.1605563000000003E-2</v>
      </c>
      <c r="BQ920">
        <v>2.3297814999999999E-2</v>
      </c>
      <c r="BR920">
        <v>3.6120643000000001E-2</v>
      </c>
      <c r="BS920">
        <v>2.6006863000000002E-2</v>
      </c>
      <c r="BT920">
        <v>0.15838901899999999</v>
      </c>
      <c r="BU920">
        <v>0.23171392499999999</v>
      </c>
      <c r="BV920">
        <v>7.2963699000000007E-2</v>
      </c>
      <c r="BW920">
        <v>0.12244898</v>
      </c>
      <c r="BX920">
        <v>7.7117572999999995E-2</v>
      </c>
      <c r="BY920">
        <v>1.9685749999999998E-2</v>
      </c>
      <c r="BZ920">
        <v>7.9465409999999997E-3</v>
      </c>
      <c r="CA920">
        <v>55</v>
      </c>
      <c r="CB920">
        <v>24</v>
      </c>
      <c r="CC920">
        <v>2</v>
      </c>
      <c r="CD920">
        <v>1.7857142999999999E-2</v>
      </c>
      <c r="CE920">
        <v>0.491071429</v>
      </c>
      <c r="CF920">
        <v>0.21428571399999999</v>
      </c>
      <c r="CG920" t="s">
        <v>164</v>
      </c>
      <c r="CH920" t="s">
        <v>2108</v>
      </c>
      <c r="CI920" t="s">
        <v>2104</v>
      </c>
      <c r="CJ920" t="s">
        <v>2101</v>
      </c>
      <c r="CK920" t="s">
        <v>2105</v>
      </c>
      <c r="CL920" t="s">
        <v>2109</v>
      </c>
    </row>
    <row r="921" spans="1:90">
      <c r="A921" s="1">
        <v>43965</v>
      </c>
      <c r="B921" t="s">
        <v>2028</v>
      </c>
      <c r="C921">
        <v>5422</v>
      </c>
      <c r="D921" t="s">
        <v>308</v>
      </c>
      <c r="E921">
        <v>2</v>
      </c>
      <c r="F921" t="s">
        <v>253</v>
      </c>
      <c r="G921" t="s">
        <v>151</v>
      </c>
      <c r="H921">
        <v>61</v>
      </c>
      <c r="I921" t="s">
        <v>201</v>
      </c>
      <c r="J921" t="s">
        <v>204</v>
      </c>
      <c r="K921">
        <v>105</v>
      </c>
      <c r="L921">
        <v>1774377.324</v>
      </c>
      <c r="M921">
        <v>2026</v>
      </c>
      <c r="N921">
        <v>0</v>
      </c>
      <c r="O921">
        <v>130</v>
      </c>
      <c r="P921">
        <v>443</v>
      </c>
      <c r="Q921">
        <v>921</v>
      </c>
      <c r="R921">
        <v>397</v>
      </c>
      <c r="S921">
        <v>135</v>
      </c>
      <c r="T921">
        <v>0</v>
      </c>
      <c r="U921">
        <v>6.4165844E-2</v>
      </c>
      <c r="V921">
        <v>0.218657453</v>
      </c>
      <c r="W921">
        <v>0.45459032599999999</v>
      </c>
      <c r="X921">
        <v>0.195952616</v>
      </c>
      <c r="Y921">
        <v>6.6633761E-2</v>
      </c>
      <c r="Z921">
        <v>10</v>
      </c>
      <c r="AA921">
        <v>24</v>
      </c>
      <c r="AB921">
        <v>117</v>
      </c>
      <c r="AC921">
        <v>300</v>
      </c>
      <c r="AD921">
        <v>490</v>
      </c>
      <c r="AE921">
        <v>418</v>
      </c>
      <c r="AF921">
        <v>240</v>
      </c>
      <c r="AG921">
        <v>198</v>
      </c>
      <c r="AH921">
        <v>229</v>
      </c>
      <c r="AI921">
        <v>4.9358340000000001E-3</v>
      </c>
      <c r="AJ921">
        <v>1.1846002E-2</v>
      </c>
      <c r="AK921">
        <v>5.7749259999999997E-2</v>
      </c>
      <c r="AL921">
        <v>0.148075025</v>
      </c>
      <c r="AM921">
        <v>0.241855874</v>
      </c>
      <c r="AN921">
        <v>0.20631786799999999</v>
      </c>
      <c r="AO921">
        <v>0.11846002</v>
      </c>
      <c r="AP921">
        <v>9.7729516000000002E-2</v>
      </c>
      <c r="AQ921">
        <v>0.11303060199999999</v>
      </c>
      <c r="AR921">
        <v>4888</v>
      </c>
      <c r="AS921">
        <v>298</v>
      </c>
      <c r="AT921">
        <v>183</v>
      </c>
      <c r="AU921">
        <v>94</v>
      </c>
      <c r="AV921">
        <v>316</v>
      </c>
      <c r="AW921">
        <v>71</v>
      </c>
      <c r="AX921">
        <v>126</v>
      </c>
      <c r="AY921">
        <v>101</v>
      </c>
      <c r="AZ921">
        <v>220</v>
      </c>
      <c r="BA921">
        <v>248</v>
      </c>
      <c r="BB921">
        <v>950</v>
      </c>
      <c r="BC921">
        <v>1060</v>
      </c>
      <c r="BD921">
        <v>347</v>
      </c>
      <c r="BE921">
        <v>521</v>
      </c>
      <c r="BF921">
        <v>257</v>
      </c>
      <c r="BG921">
        <v>63</v>
      </c>
      <c r="BH921">
        <v>33</v>
      </c>
      <c r="BI921">
        <v>40.799999999999997</v>
      </c>
      <c r="BJ921">
        <v>42</v>
      </c>
      <c r="BK921">
        <v>6.096563E-2</v>
      </c>
      <c r="BL921">
        <v>3.7438625000000003E-2</v>
      </c>
      <c r="BM921">
        <v>1.9230769000000002E-2</v>
      </c>
      <c r="BN921">
        <v>6.4648118000000004E-2</v>
      </c>
      <c r="BO921">
        <v>1.4525368E-2</v>
      </c>
      <c r="BP921">
        <v>2.5777413999999998E-2</v>
      </c>
      <c r="BQ921">
        <v>2.0662848000000001E-2</v>
      </c>
      <c r="BR921">
        <v>4.5008183E-2</v>
      </c>
      <c r="BS921">
        <v>5.0736497999999998E-2</v>
      </c>
      <c r="BT921">
        <v>0.194353519</v>
      </c>
      <c r="BU921">
        <v>0.21685761000000001</v>
      </c>
      <c r="BV921">
        <v>7.099018E-2</v>
      </c>
      <c r="BW921">
        <v>0.106587561</v>
      </c>
      <c r="BX921">
        <v>5.2577740999999997E-2</v>
      </c>
      <c r="BY921">
        <v>1.2888706999999999E-2</v>
      </c>
      <c r="BZ921">
        <v>6.7512270000000003E-3</v>
      </c>
      <c r="CA921">
        <v>26</v>
      </c>
      <c r="CB921">
        <v>35</v>
      </c>
      <c r="CC921">
        <v>3</v>
      </c>
      <c r="CD921">
        <v>2.8571428999999999E-2</v>
      </c>
      <c r="CE921">
        <v>0.24761904800000001</v>
      </c>
      <c r="CF921">
        <v>0.33333333300000001</v>
      </c>
      <c r="CG921" t="s">
        <v>164</v>
      </c>
      <c r="CH921" t="s">
        <v>2108</v>
      </c>
      <c r="CI921" t="s">
        <v>2104</v>
      </c>
      <c r="CJ921" t="s">
        <v>2101</v>
      </c>
      <c r="CK921" t="s">
        <v>2105</v>
      </c>
      <c r="CL921" t="s">
        <v>2109</v>
      </c>
    </row>
    <row r="922" spans="1:90">
      <c r="A922" s="1">
        <v>43956</v>
      </c>
      <c r="B922" t="s">
        <v>2029</v>
      </c>
      <c r="C922">
        <v>5422</v>
      </c>
      <c r="D922" t="s">
        <v>453</v>
      </c>
      <c r="E922">
        <v>1</v>
      </c>
      <c r="F922" t="s">
        <v>255</v>
      </c>
      <c r="G922" t="s">
        <v>111</v>
      </c>
      <c r="H922">
        <v>24</v>
      </c>
      <c r="I922" t="s">
        <v>201</v>
      </c>
      <c r="J922" t="s">
        <v>198</v>
      </c>
      <c r="K922">
        <v>80</v>
      </c>
      <c r="L922">
        <v>262495.8125</v>
      </c>
      <c r="M922">
        <v>1478</v>
      </c>
      <c r="N922">
        <v>3</v>
      </c>
      <c r="O922">
        <v>69</v>
      </c>
      <c r="P922">
        <v>441</v>
      </c>
      <c r="Q922">
        <v>615</v>
      </c>
      <c r="R922">
        <v>316</v>
      </c>
      <c r="S922">
        <v>34</v>
      </c>
      <c r="T922">
        <v>2.0297700000000002E-3</v>
      </c>
      <c r="U922">
        <v>4.6684708999999998E-2</v>
      </c>
      <c r="V922">
        <v>0.29837618399999999</v>
      </c>
      <c r="W922">
        <v>0.41610284199999997</v>
      </c>
      <c r="X922">
        <v>0.21380243600000001</v>
      </c>
      <c r="Y922">
        <v>2.300406E-2</v>
      </c>
      <c r="Z922">
        <v>2</v>
      </c>
      <c r="AA922">
        <v>25</v>
      </c>
      <c r="AB922">
        <v>59</v>
      </c>
      <c r="AC922">
        <v>303</v>
      </c>
      <c r="AD922">
        <v>378</v>
      </c>
      <c r="AE922">
        <v>315</v>
      </c>
      <c r="AF922">
        <v>202</v>
      </c>
      <c r="AG922">
        <v>127</v>
      </c>
      <c r="AH922">
        <v>67</v>
      </c>
      <c r="AI922">
        <v>1.3531800000000001E-3</v>
      </c>
      <c r="AJ922">
        <v>1.6914749999999999E-2</v>
      </c>
      <c r="AK922">
        <v>3.9918809E-2</v>
      </c>
      <c r="AL922">
        <v>0.20500676600000001</v>
      </c>
      <c r="AM922">
        <v>0.25575101500000003</v>
      </c>
      <c r="AN922">
        <v>0.21312584600000001</v>
      </c>
      <c r="AO922">
        <v>0.136671177</v>
      </c>
      <c r="AP922">
        <v>8.5926928E-2</v>
      </c>
      <c r="AQ922">
        <v>4.5331529000000002E-2</v>
      </c>
      <c r="AR922">
        <v>3666</v>
      </c>
      <c r="AS922">
        <v>227</v>
      </c>
      <c r="AT922">
        <v>128</v>
      </c>
      <c r="AU922">
        <v>83</v>
      </c>
      <c r="AV922">
        <v>250</v>
      </c>
      <c r="AW922">
        <v>41</v>
      </c>
      <c r="AX922">
        <v>100</v>
      </c>
      <c r="AY922">
        <v>82</v>
      </c>
      <c r="AZ922">
        <v>218</v>
      </c>
      <c r="BA922">
        <v>219</v>
      </c>
      <c r="BB922">
        <v>793</v>
      </c>
      <c r="BC922">
        <v>883</v>
      </c>
      <c r="BD922">
        <v>227</v>
      </c>
      <c r="BE922">
        <v>258</v>
      </c>
      <c r="BF922">
        <v>125</v>
      </c>
      <c r="BG922">
        <v>20</v>
      </c>
      <c r="BH922">
        <v>12</v>
      </c>
      <c r="BI922">
        <v>38</v>
      </c>
      <c r="BJ922">
        <v>40</v>
      </c>
      <c r="BK922">
        <v>6.1920349E-2</v>
      </c>
      <c r="BL922">
        <v>3.4915439E-2</v>
      </c>
      <c r="BM922">
        <v>2.2640480000000001E-2</v>
      </c>
      <c r="BN922">
        <v>6.8194217000000001E-2</v>
      </c>
      <c r="BO922">
        <v>1.1183851999999999E-2</v>
      </c>
      <c r="BP922">
        <v>2.7277686999999998E-2</v>
      </c>
      <c r="BQ922">
        <v>2.2367702999999999E-2</v>
      </c>
      <c r="BR922">
        <v>5.9465357000000003E-2</v>
      </c>
      <c r="BS922">
        <v>5.9738133999999998E-2</v>
      </c>
      <c r="BT922">
        <v>0.216312057</v>
      </c>
      <c r="BU922">
        <v>0.24086197500000001</v>
      </c>
      <c r="BV922">
        <v>6.1920349E-2</v>
      </c>
      <c r="BW922">
        <v>7.0376432000000003E-2</v>
      </c>
      <c r="BX922">
        <v>3.4097109E-2</v>
      </c>
      <c r="BY922">
        <v>5.4555369999999999E-3</v>
      </c>
      <c r="BZ922">
        <v>3.273322E-3</v>
      </c>
      <c r="CA922">
        <v>18</v>
      </c>
      <c r="CB922">
        <v>28</v>
      </c>
      <c r="CC922">
        <v>5</v>
      </c>
      <c r="CD922">
        <v>6.25E-2</v>
      </c>
      <c r="CE922">
        <v>0.22500000000000001</v>
      </c>
      <c r="CF922">
        <v>0.35</v>
      </c>
      <c r="CG922" t="s">
        <v>164</v>
      </c>
      <c r="CH922" t="s">
        <v>2108</v>
      </c>
      <c r="CI922" t="s">
        <v>2104</v>
      </c>
      <c r="CJ922" t="s">
        <v>2101</v>
      </c>
      <c r="CK922" t="s">
        <v>2105</v>
      </c>
      <c r="CL922" t="s">
        <v>2109</v>
      </c>
    </row>
    <row r="923" spans="1:90">
      <c r="A923" s="1">
        <v>43963</v>
      </c>
      <c r="B923" t="s">
        <v>2030</v>
      </c>
      <c r="C923">
        <v>9559</v>
      </c>
      <c r="D923" t="s">
        <v>544</v>
      </c>
      <c r="E923">
        <v>3</v>
      </c>
      <c r="F923" t="s">
        <v>255</v>
      </c>
      <c r="G923" t="s">
        <v>86</v>
      </c>
      <c r="H923">
        <v>22</v>
      </c>
      <c r="I923" t="s">
        <v>201</v>
      </c>
      <c r="J923" t="s">
        <v>191</v>
      </c>
      <c r="K923">
        <v>155</v>
      </c>
      <c r="L923">
        <v>257069.76130000001</v>
      </c>
      <c r="M923">
        <v>2662</v>
      </c>
      <c r="N923">
        <v>2</v>
      </c>
      <c r="O923">
        <v>63</v>
      </c>
      <c r="P923">
        <v>798</v>
      </c>
      <c r="Q923">
        <v>1337</v>
      </c>
      <c r="R923">
        <v>392</v>
      </c>
      <c r="S923">
        <v>70</v>
      </c>
      <c r="T923">
        <v>7.5131500000000001E-4</v>
      </c>
      <c r="U923">
        <v>2.3666415999999999E-2</v>
      </c>
      <c r="V923">
        <v>0.299774606</v>
      </c>
      <c r="W923">
        <v>0.50225394400000001</v>
      </c>
      <c r="X923">
        <v>0.14725770099999999</v>
      </c>
      <c r="Y923">
        <v>2.6296018000000001E-2</v>
      </c>
      <c r="Z923">
        <v>1</v>
      </c>
      <c r="AA923">
        <v>8</v>
      </c>
      <c r="AB923">
        <v>65</v>
      </c>
      <c r="AC923">
        <v>497</v>
      </c>
      <c r="AD923">
        <v>857</v>
      </c>
      <c r="AE923">
        <v>620</v>
      </c>
      <c r="AF923">
        <v>322</v>
      </c>
      <c r="AG923">
        <v>166</v>
      </c>
      <c r="AH923">
        <v>126</v>
      </c>
      <c r="AI923">
        <v>3.75657E-4</v>
      </c>
      <c r="AJ923">
        <v>3.0052590000000001E-3</v>
      </c>
      <c r="AK923">
        <v>2.4417731000000002E-2</v>
      </c>
      <c r="AL923">
        <v>0.18670172800000001</v>
      </c>
      <c r="AM923">
        <v>0.32193839200000002</v>
      </c>
      <c r="AN923">
        <v>0.232907588</v>
      </c>
      <c r="AO923">
        <v>0.120961683</v>
      </c>
      <c r="AP923">
        <v>6.2359128E-2</v>
      </c>
      <c r="AQ923">
        <v>4.7332831999999998E-2</v>
      </c>
      <c r="AR923">
        <v>5971</v>
      </c>
      <c r="AS923">
        <v>307</v>
      </c>
      <c r="AT923">
        <v>216</v>
      </c>
      <c r="AU923">
        <v>128</v>
      </c>
      <c r="AV923">
        <v>304</v>
      </c>
      <c r="AW923">
        <v>65</v>
      </c>
      <c r="AX923">
        <v>139</v>
      </c>
      <c r="AY923">
        <v>109</v>
      </c>
      <c r="AZ923">
        <v>234</v>
      </c>
      <c r="BA923">
        <v>256</v>
      </c>
      <c r="BB923">
        <v>900</v>
      </c>
      <c r="BC923">
        <v>1130</v>
      </c>
      <c r="BD923">
        <v>534</v>
      </c>
      <c r="BE923">
        <v>906</v>
      </c>
      <c r="BF923">
        <v>546</v>
      </c>
      <c r="BG923">
        <v>140</v>
      </c>
      <c r="BH923">
        <v>57</v>
      </c>
      <c r="BI923">
        <v>45.7</v>
      </c>
      <c r="BJ923">
        <v>49</v>
      </c>
      <c r="BK923">
        <v>5.1415173000000002E-2</v>
      </c>
      <c r="BL923">
        <v>3.6174844999999997E-2</v>
      </c>
      <c r="BM923">
        <v>2.1436944999999999E-2</v>
      </c>
      <c r="BN923">
        <v>5.0912745000000002E-2</v>
      </c>
      <c r="BO923">
        <v>1.0885949000000001E-2</v>
      </c>
      <c r="BP923">
        <v>2.3279182999999998E-2</v>
      </c>
      <c r="BQ923">
        <v>1.8254899000000002E-2</v>
      </c>
      <c r="BR923">
        <v>3.9189415999999998E-2</v>
      </c>
      <c r="BS923">
        <v>4.2873889999999998E-2</v>
      </c>
      <c r="BT923">
        <v>0.150728521</v>
      </c>
      <c r="BU923">
        <v>0.18924803200000001</v>
      </c>
      <c r="BV923">
        <v>8.9432256000000002E-2</v>
      </c>
      <c r="BW923">
        <v>0.151733378</v>
      </c>
      <c r="BX923">
        <v>9.1441969999999997E-2</v>
      </c>
      <c r="BY923">
        <v>2.3446659000000002E-2</v>
      </c>
      <c r="BZ923">
        <v>9.5461399999999998E-3</v>
      </c>
      <c r="CA923">
        <v>58</v>
      </c>
      <c r="CB923">
        <v>31</v>
      </c>
      <c r="CC923">
        <v>6</v>
      </c>
      <c r="CD923">
        <v>3.8709676999999998E-2</v>
      </c>
      <c r="CE923">
        <v>0.37419354799999999</v>
      </c>
      <c r="CF923">
        <v>0.2</v>
      </c>
      <c r="CG923" t="s">
        <v>161</v>
      </c>
      <c r="CH923" t="s">
        <v>2106</v>
      </c>
      <c r="CI923" t="s">
        <v>2104</v>
      </c>
      <c r="CJ923" t="s">
        <v>2101</v>
      </c>
      <c r="CK923" t="s">
        <v>2105</v>
      </c>
      <c r="CL923" t="s">
        <v>2107</v>
      </c>
    </row>
    <row r="924" spans="1:90">
      <c r="A924" s="1">
        <v>43972</v>
      </c>
      <c r="B924" t="s">
        <v>2031</v>
      </c>
      <c r="C924">
        <v>1765</v>
      </c>
      <c r="D924" t="s">
        <v>1004</v>
      </c>
      <c r="E924">
        <v>1</v>
      </c>
      <c r="F924" t="s">
        <v>253</v>
      </c>
      <c r="G924" t="s">
        <v>130</v>
      </c>
      <c r="H924">
        <v>24</v>
      </c>
      <c r="I924" t="s">
        <v>228</v>
      </c>
      <c r="J924" t="s">
        <v>220</v>
      </c>
      <c r="K924">
        <v>164</v>
      </c>
      <c r="L924">
        <v>519990.18290000001</v>
      </c>
      <c r="M924">
        <v>3098</v>
      </c>
      <c r="N924">
        <v>5</v>
      </c>
      <c r="O924">
        <v>270</v>
      </c>
      <c r="P924">
        <v>893</v>
      </c>
      <c r="Q924">
        <v>1162</v>
      </c>
      <c r="R924">
        <v>580</v>
      </c>
      <c r="S924">
        <v>188</v>
      </c>
      <c r="T924">
        <v>1.613944E-3</v>
      </c>
      <c r="U924">
        <v>8.7153001999999993E-2</v>
      </c>
      <c r="V924">
        <v>0.28825048399999997</v>
      </c>
      <c r="W924">
        <v>0.37508069700000002</v>
      </c>
      <c r="X924">
        <v>0.18721756000000001</v>
      </c>
      <c r="Y924">
        <v>6.0684311999999997E-2</v>
      </c>
      <c r="Z924">
        <v>18</v>
      </c>
      <c r="AA924">
        <v>57</v>
      </c>
      <c r="AB924">
        <v>279</v>
      </c>
      <c r="AC924">
        <v>585</v>
      </c>
      <c r="AD924">
        <v>612</v>
      </c>
      <c r="AE924">
        <v>598</v>
      </c>
      <c r="AF924">
        <v>440</v>
      </c>
      <c r="AG924">
        <v>258</v>
      </c>
      <c r="AH924">
        <v>251</v>
      </c>
      <c r="AI924">
        <v>5.8101999999999997E-3</v>
      </c>
      <c r="AJ924">
        <v>1.8398966999999999E-2</v>
      </c>
      <c r="AK924">
        <v>9.0058102000000001E-2</v>
      </c>
      <c r="AL924">
        <v>0.18883150400000001</v>
      </c>
      <c r="AM924">
        <v>0.19754680399999999</v>
      </c>
      <c r="AN924">
        <v>0.19302775999999999</v>
      </c>
      <c r="AO924">
        <v>0.14202711400000001</v>
      </c>
      <c r="AP924">
        <v>8.3279535000000002E-2</v>
      </c>
      <c r="AQ924">
        <v>8.1020013000000002E-2</v>
      </c>
      <c r="AR924">
        <v>7411</v>
      </c>
      <c r="AS924">
        <v>504</v>
      </c>
      <c r="AT924">
        <v>255</v>
      </c>
      <c r="AU924">
        <v>169</v>
      </c>
      <c r="AV924">
        <v>471</v>
      </c>
      <c r="AW924">
        <v>85</v>
      </c>
      <c r="AX924">
        <v>158</v>
      </c>
      <c r="AY924">
        <v>150</v>
      </c>
      <c r="AZ924">
        <v>343</v>
      </c>
      <c r="BA924">
        <v>312</v>
      </c>
      <c r="BB924">
        <v>1642</v>
      </c>
      <c r="BC924">
        <v>1431</v>
      </c>
      <c r="BD924">
        <v>481</v>
      </c>
      <c r="BE924">
        <v>668</v>
      </c>
      <c r="BF924">
        <v>488</v>
      </c>
      <c r="BG924">
        <v>157</v>
      </c>
      <c r="BH924">
        <v>97</v>
      </c>
      <c r="BI924">
        <v>41.1</v>
      </c>
      <c r="BJ924">
        <v>41</v>
      </c>
      <c r="BK924">
        <v>6.8007017000000003E-2</v>
      </c>
      <c r="BL924">
        <v>3.4408312000000003E-2</v>
      </c>
      <c r="BM924">
        <v>2.2803940000000002E-2</v>
      </c>
      <c r="BN924">
        <v>6.3554176000000004E-2</v>
      </c>
      <c r="BO924">
        <v>1.1469437000000001E-2</v>
      </c>
      <c r="BP924">
        <v>2.1319660000000001E-2</v>
      </c>
      <c r="BQ924">
        <v>2.0240184000000001E-2</v>
      </c>
      <c r="BR924">
        <v>4.6282552999999997E-2</v>
      </c>
      <c r="BS924">
        <v>4.2099582000000003E-2</v>
      </c>
      <c r="BT924">
        <v>0.221562542</v>
      </c>
      <c r="BU924">
        <v>0.19309135099999999</v>
      </c>
      <c r="BV924">
        <v>6.4903522000000005E-2</v>
      </c>
      <c r="BW924">
        <v>9.0136283999999997E-2</v>
      </c>
      <c r="BX924">
        <v>6.5848063999999998E-2</v>
      </c>
      <c r="BY924">
        <v>2.1184725000000001E-2</v>
      </c>
      <c r="BZ924">
        <v>1.3088651999999999E-2</v>
      </c>
      <c r="CA924">
        <v>44</v>
      </c>
      <c r="CB924">
        <v>36</v>
      </c>
      <c r="CC924">
        <v>49</v>
      </c>
      <c r="CD924">
        <v>0.29878048800000001</v>
      </c>
      <c r="CE924">
        <v>0.26829268299999998</v>
      </c>
      <c r="CF924">
        <v>0.21951219499999999</v>
      </c>
      <c r="CG924" t="s">
        <v>157</v>
      </c>
      <c r="CH924" t="s">
        <v>2108</v>
      </c>
      <c r="CI924" t="s">
        <v>2100</v>
      </c>
      <c r="CJ924" t="s">
        <v>2101</v>
      </c>
      <c r="CK924" t="s">
        <v>2102</v>
      </c>
      <c r="CL924" t="s">
        <v>2109</v>
      </c>
    </row>
    <row r="925" spans="1:90">
      <c r="A925" s="1">
        <v>43969</v>
      </c>
      <c r="B925" t="s">
        <v>2032</v>
      </c>
      <c r="C925">
        <v>1549</v>
      </c>
      <c r="D925" t="s">
        <v>789</v>
      </c>
      <c r="E925">
        <v>1</v>
      </c>
      <c r="F925" t="s">
        <v>255</v>
      </c>
      <c r="G925" t="s">
        <v>89</v>
      </c>
      <c r="H925">
        <v>24</v>
      </c>
      <c r="I925" t="s">
        <v>228</v>
      </c>
      <c r="J925" t="s">
        <v>218</v>
      </c>
      <c r="K925">
        <v>152</v>
      </c>
      <c r="L925">
        <v>392672.6974</v>
      </c>
      <c r="M925">
        <v>2787</v>
      </c>
      <c r="N925">
        <v>6</v>
      </c>
      <c r="O925">
        <v>468</v>
      </c>
      <c r="P925">
        <v>1216</v>
      </c>
      <c r="Q925">
        <v>756</v>
      </c>
      <c r="R925">
        <v>271</v>
      </c>
      <c r="S925">
        <v>70</v>
      </c>
      <c r="T925">
        <v>2.1528530000000001E-3</v>
      </c>
      <c r="U925">
        <v>0.167922497</v>
      </c>
      <c r="V925">
        <v>0.43631144599999999</v>
      </c>
      <c r="W925">
        <v>0.271259419</v>
      </c>
      <c r="X925">
        <v>9.7237172999999996E-2</v>
      </c>
      <c r="Y925">
        <v>2.5116612999999999E-2</v>
      </c>
      <c r="Z925">
        <v>16</v>
      </c>
      <c r="AA925">
        <v>92</v>
      </c>
      <c r="AB925">
        <v>481</v>
      </c>
      <c r="AC925">
        <v>809</v>
      </c>
      <c r="AD925">
        <v>552</v>
      </c>
      <c r="AE925">
        <v>380</v>
      </c>
      <c r="AF925">
        <v>252</v>
      </c>
      <c r="AG925">
        <v>103</v>
      </c>
      <c r="AH925">
        <v>102</v>
      </c>
      <c r="AI925">
        <v>5.7409399999999999E-3</v>
      </c>
      <c r="AJ925">
        <v>3.3010405E-2</v>
      </c>
      <c r="AK925">
        <v>0.17258701100000001</v>
      </c>
      <c r="AL925">
        <v>0.29027628300000002</v>
      </c>
      <c r="AM925">
        <v>0.19806243300000001</v>
      </c>
      <c r="AN925">
        <v>0.13634732699999999</v>
      </c>
      <c r="AO925">
        <v>9.0419806000000005E-2</v>
      </c>
      <c r="AP925">
        <v>3.6957301999999997E-2</v>
      </c>
      <c r="AQ925">
        <v>3.6598493000000003E-2</v>
      </c>
      <c r="AR925">
        <v>5991</v>
      </c>
      <c r="AS925">
        <v>422</v>
      </c>
      <c r="AT925">
        <v>175</v>
      </c>
      <c r="AU925">
        <v>100</v>
      </c>
      <c r="AV925">
        <v>246</v>
      </c>
      <c r="AW925">
        <v>49</v>
      </c>
      <c r="AX925">
        <v>90</v>
      </c>
      <c r="AY925">
        <v>88</v>
      </c>
      <c r="AZ925">
        <v>248</v>
      </c>
      <c r="BA925">
        <v>375</v>
      </c>
      <c r="BB925">
        <v>1455</v>
      </c>
      <c r="BC925">
        <v>1192</v>
      </c>
      <c r="BD925">
        <v>414</v>
      </c>
      <c r="BE925">
        <v>581</v>
      </c>
      <c r="BF925">
        <v>366</v>
      </c>
      <c r="BG925">
        <v>112</v>
      </c>
      <c r="BH925">
        <v>78</v>
      </c>
      <c r="BI925">
        <v>42</v>
      </c>
      <c r="BJ925">
        <v>42</v>
      </c>
      <c r="BK925">
        <v>7.0438992000000006E-2</v>
      </c>
      <c r="BL925">
        <v>2.9210481999999999E-2</v>
      </c>
      <c r="BM925">
        <v>1.6691704000000002E-2</v>
      </c>
      <c r="BN925">
        <v>4.1061592000000001E-2</v>
      </c>
      <c r="BO925">
        <v>8.178935E-3</v>
      </c>
      <c r="BP925">
        <v>1.5022534000000001E-2</v>
      </c>
      <c r="BQ925">
        <v>1.4688700000000001E-2</v>
      </c>
      <c r="BR925">
        <v>4.1395425999999999E-2</v>
      </c>
      <c r="BS925">
        <v>6.2593890999999999E-2</v>
      </c>
      <c r="BT925">
        <v>0.24286429600000001</v>
      </c>
      <c r="BU925">
        <v>0.198965114</v>
      </c>
      <c r="BV925">
        <v>6.9103655E-2</v>
      </c>
      <c r="BW925">
        <v>9.6978802000000003E-2</v>
      </c>
      <c r="BX925">
        <v>6.1091636999999997E-2</v>
      </c>
      <c r="BY925">
        <v>1.8694709E-2</v>
      </c>
      <c r="BZ925">
        <v>1.3019529E-2</v>
      </c>
      <c r="CA925">
        <v>13</v>
      </c>
      <c r="CB925">
        <v>35</v>
      </c>
      <c r="CC925">
        <v>38</v>
      </c>
      <c r="CD925">
        <v>0.25</v>
      </c>
      <c r="CE925">
        <v>8.5526316000000005E-2</v>
      </c>
      <c r="CF925">
        <v>0.230263158</v>
      </c>
      <c r="CG925" t="s">
        <v>163</v>
      </c>
      <c r="CH925" t="s">
        <v>2099</v>
      </c>
      <c r="CI925" t="s">
        <v>2104</v>
      </c>
      <c r="CJ925" t="s">
        <v>2101</v>
      </c>
      <c r="CK925" t="s">
        <v>2105</v>
      </c>
      <c r="CL925" t="s">
        <v>2103</v>
      </c>
    </row>
    <row r="926" spans="1:90">
      <c r="A926" s="1">
        <v>43974</v>
      </c>
      <c r="B926" t="s">
        <v>2033</v>
      </c>
      <c r="C926">
        <v>1765</v>
      </c>
      <c r="D926" t="s">
        <v>704</v>
      </c>
      <c r="E926">
        <v>1</v>
      </c>
      <c r="F926" t="s">
        <v>253</v>
      </c>
      <c r="G926" t="s">
        <v>136</v>
      </c>
      <c r="H926">
        <v>25</v>
      </c>
      <c r="I926" t="s">
        <v>201</v>
      </c>
      <c r="J926" t="s">
        <v>208</v>
      </c>
      <c r="K926">
        <v>66</v>
      </c>
      <c r="L926">
        <v>591473.48479999998</v>
      </c>
      <c r="M926">
        <v>1552</v>
      </c>
      <c r="N926">
        <v>4</v>
      </c>
      <c r="O926">
        <v>79</v>
      </c>
      <c r="P926">
        <v>207</v>
      </c>
      <c r="Q926">
        <v>518</v>
      </c>
      <c r="R926">
        <v>506</v>
      </c>
      <c r="S926">
        <v>238</v>
      </c>
      <c r="T926">
        <v>2.5773200000000001E-3</v>
      </c>
      <c r="U926">
        <v>5.0902061999999998E-2</v>
      </c>
      <c r="V926">
        <v>0.13337628900000001</v>
      </c>
      <c r="W926">
        <v>0.33376288700000001</v>
      </c>
      <c r="X926">
        <v>0.326030928</v>
      </c>
      <c r="Y926">
        <v>0.15335051499999999</v>
      </c>
      <c r="Z926">
        <v>2</v>
      </c>
      <c r="AA926">
        <v>16</v>
      </c>
      <c r="AB926">
        <v>65</v>
      </c>
      <c r="AC926">
        <v>137</v>
      </c>
      <c r="AD926">
        <v>203</v>
      </c>
      <c r="AE926">
        <v>259</v>
      </c>
      <c r="AF926">
        <v>233</v>
      </c>
      <c r="AG926">
        <v>253</v>
      </c>
      <c r="AH926">
        <v>384</v>
      </c>
      <c r="AI926">
        <v>1.2886600000000001E-3</v>
      </c>
      <c r="AJ926">
        <v>1.0309278E-2</v>
      </c>
      <c r="AK926">
        <v>4.1881442999999997E-2</v>
      </c>
      <c r="AL926">
        <v>8.8273195999999998E-2</v>
      </c>
      <c r="AM926">
        <v>0.13079896899999999</v>
      </c>
      <c r="AN926">
        <v>0.16688144299999999</v>
      </c>
      <c r="AO926">
        <v>0.150128866</v>
      </c>
      <c r="AP926">
        <v>0.163015464</v>
      </c>
      <c r="AQ926">
        <v>0.24742268000000001</v>
      </c>
      <c r="AR926">
        <v>3833</v>
      </c>
      <c r="AS926">
        <v>197</v>
      </c>
      <c r="AT926">
        <v>114</v>
      </c>
      <c r="AU926">
        <v>78</v>
      </c>
      <c r="AV926">
        <v>238</v>
      </c>
      <c r="AW926">
        <v>54</v>
      </c>
      <c r="AX926">
        <v>113</v>
      </c>
      <c r="AY926">
        <v>78</v>
      </c>
      <c r="AZ926">
        <v>158</v>
      </c>
      <c r="BA926">
        <v>115</v>
      </c>
      <c r="BB926">
        <v>623</v>
      </c>
      <c r="BC926">
        <v>930</v>
      </c>
      <c r="BD926">
        <v>293</v>
      </c>
      <c r="BE926">
        <v>511</v>
      </c>
      <c r="BF926">
        <v>253</v>
      </c>
      <c r="BG926">
        <v>57</v>
      </c>
      <c r="BH926">
        <v>21</v>
      </c>
      <c r="BI926">
        <v>43.6</v>
      </c>
      <c r="BJ926">
        <v>46</v>
      </c>
      <c r="BK926">
        <v>5.1395773999999998E-2</v>
      </c>
      <c r="BL926">
        <v>2.9741717000000001E-2</v>
      </c>
      <c r="BM926">
        <v>2.0349596000000001E-2</v>
      </c>
      <c r="BN926">
        <v>6.2092356000000001E-2</v>
      </c>
      <c r="BO926">
        <v>1.4088181999999999E-2</v>
      </c>
      <c r="BP926">
        <v>2.9480823999999999E-2</v>
      </c>
      <c r="BQ926">
        <v>2.0349596000000001E-2</v>
      </c>
      <c r="BR926">
        <v>4.1220975999999999E-2</v>
      </c>
      <c r="BS926">
        <v>3.0002609E-2</v>
      </c>
      <c r="BT926">
        <v>0.162535873</v>
      </c>
      <c r="BU926">
        <v>0.24262979400000001</v>
      </c>
      <c r="BV926">
        <v>7.6441430000000005E-2</v>
      </c>
      <c r="BW926">
        <v>0.13331594099999999</v>
      </c>
      <c r="BX926">
        <v>6.6005739999999993E-2</v>
      </c>
      <c r="BY926">
        <v>1.4870858000000001E-2</v>
      </c>
      <c r="BZ926">
        <v>5.478737E-3</v>
      </c>
      <c r="CA926">
        <v>36</v>
      </c>
      <c r="CB926">
        <v>11</v>
      </c>
      <c r="CC926">
        <v>0</v>
      </c>
      <c r="CD926">
        <v>0</v>
      </c>
      <c r="CE926">
        <v>0.54545454500000001</v>
      </c>
      <c r="CF926">
        <v>0.16666666699999999</v>
      </c>
      <c r="CG926" t="s">
        <v>157</v>
      </c>
      <c r="CH926" t="s">
        <v>2108</v>
      </c>
      <c r="CI926" t="s">
        <v>2100</v>
      </c>
      <c r="CJ926" t="s">
        <v>2101</v>
      </c>
      <c r="CK926" t="s">
        <v>2102</v>
      </c>
      <c r="CL926" t="s">
        <v>2109</v>
      </c>
    </row>
    <row r="927" spans="1:90">
      <c r="A927" s="1">
        <v>43964</v>
      </c>
      <c r="B927" t="s">
        <v>2034</v>
      </c>
      <c r="C927">
        <v>6825</v>
      </c>
      <c r="D927" t="s">
        <v>611</v>
      </c>
      <c r="E927">
        <v>1</v>
      </c>
      <c r="F927" t="s">
        <v>255</v>
      </c>
      <c r="G927" t="s">
        <v>82</v>
      </c>
      <c r="H927">
        <v>28</v>
      </c>
      <c r="I927" t="s">
        <v>201</v>
      </c>
      <c r="J927" t="s">
        <v>210</v>
      </c>
      <c r="K927">
        <v>110</v>
      </c>
      <c r="L927">
        <v>439469.87270000001</v>
      </c>
      <c r="M927">
        <v>2325</v>
      </c>
      <c r="N927">
        <v>2</v>
      </c>
      <c r="O927">
        <v>157</v>
      </c>
      <c r="P927">
        <v>464</v>
      </c>
      <c r="Q927">
        <v>774</v>
      </c>
      <c r="R927">
        <v>733</v>
      </c>
      <c r="S927">
        <v>195</v>
      </c>
      <c r="T927">
        <v>8.60215E-4</v>
      </c>
      <c r="U927">
        <v>6.7526881999999996E-2</v>
      </c>
      <c r="V927">
        <v>0.199569892</v>
      </c>
      <c r="W927">
        <v>0.332903226</v>
      </c>
      <c r="X927">
        <v>0.31526881699999998</v>
      </c>
      <c r="Y927">
        <v>8.3870968000000004E-2</v>
      </c>
      <c r="Z927">
        <v>4</v>
      </c>
      <c r="AA927">
        <v>25</v>
      </c>
      <c r="AB927">
        <v>150</v>
      </c>
      <c r="AC927">
        <v>323</v>
      </c>
      <c r="AD927">
        <v>369</v>
      </c>
      <c r="AE927">
        <v>402</v>
      </c>
      <c r="AF927">
        <v>325</v>
      </c>
      <c r="AG927">
        <v>294</v>
      </c>
      <c r="AH927">
        <v>433</v>
      </c>
      <c r="AI927">
        <v>1.72043E-3</v>
      </c>
      <c r="AJ927">
        <v>1.0752688E-2</v>
      </c>
      <c r="AK927">
        <v>6.4516129000000005E-2</v>
      </c>
      <c r="AL927">
        <v>0.138924731</v>
      </c>
      <c r="AM927">
        <v>0.15870967699999999</v>
      </c>
      <c r="AN927">
        <v>0.17290322599999999</v>
      </c>
      <c r="AO927">
        <v>0.13978494599999999</v>
      </c>
      <c r="AP927">
        <v>0.12645161299999999</v>
      </c>
      <c r="AQ927">
        <v>0.186236559</v>
      </c>
      <c r="AR927">
        <v>5537</v>
      </c>
      <c r="AS927">
        <v>249</v>
      </c>
      <c r="AT927">
        <v>197</v>
      </c>
      <c r="AU927">
        <v>132</v>
      </c>
      <c r="AV927">
        <v>331</v>
      </c>
      <c r="AW927">
        <v>90</v>
      </c>
      <c r="AX927">
        <v>143</v>
      </c>
      <c r="AY927">
        <v>103</v>
      </c>
      <c r="AZ927">
        <v>230</v>
      </c>
      <c r="BA927">
        <v>199</v>
      </c>
      <c r="BB927">
        <v>886</v>
      </c>
      <c r="BC927">
        <v>1337</v>
      </c>
      <c r="BD927">
        <v>403</v>
      </c>
      <c r="BE927">
        <v>633</v>
      </c>
      <c r="BF927">
        <v>411</v>
      </c>
      <c r="BG927">
        <v>121</v>
      </c>
      <c r="BH927">
        <v>72</v>
      </c>
      <c r="BI927">
        <v>44.2</v>
      </c>
      <c r="BJ927">
        <v>46</v>
      </c>
      <c r="BK927">
        <v>4.4970200000000002E-2</v>
      </c>
      <c r="BL927">
        <v>3.5578832999999997E-2</v>
      </c>
      <c r="BM927">
        <v>2.3839624E-2</v>
      </c>
      <c r="BN927">
        <v>5.9779664000000003E-2</v>
      </c>
      <c r="BO927">
        <v>1.6254289000000002E-2</v>
      </c>
      <c r="BP927">
        <v>2.582626E-2</v>
      </c>
      <c r="BQ927">
        <v>1.8602131000000001E-2</v>
      </c>
      <c r="BR927">
        <v>4.1538738999999998E-2</v>
      </c>
      <c r="BS927">
        <v>3.5940039999999999E-2</v>
      </c>
      <c r="BT927">
        <v>0.160014448</v>
      </c>
      <c r="BU927">
        <v>0.241466498</v>
      </c>
      <c r="BV927">
        <v>7.2783096000000005E-2</v>
      </c>
      <c r="BW927">
        <v>0.114321835</v>
      </c>
      <c r="BX927">
        <v>7.4227921000000002E-2</v>
      </c>
      <c r="BY927">
        <v>2.1852989E-2</v>
      </c>
      <c r="BZ927">
        <v>1.3003430999999999E-2</v>
      </c>
      <c r="CA927">
        <v>42</v>
      </c>
      <c r="CB927">
        <v>26</v>
      </c>
      <c r="CC927">
        <v>7</v>
      </c>
      <c r="CD927">
        <v>6.3636364000000001E-2</v>
      </c>
      <c r="CE927">
        <v>0.38181818200000001</v>
      </c>
      <c r="CF927">
        <v>0.23636363599999999</v>
      </c>
      <c r="CG927" t="s">
        <v>162</v>
      </c>
      <c r="CH927" t="s">
        <v>2113</v>
      </c>
      <c r="CI927" t="s">
        <v>2111</v>
      </c>
      <c r="CJ927" t="s">
        <v>2114</v>
      </c>
      <c r="CK927" t="s">
        <v>2105</v>
      </c>
      <c r="CL927" t="s">
        <v>2112</v>
      </c>
    </row>
    <row r="928" spans="1:90">
      <c r="A928" s="1">
        <v>43961</v>
      </c>
      <c r="B928" t="s">
        <v>2035</v>
      </c>
      <c r="C928">
        <v>7747</v>
      </c>
      <c r="D928" t="s">
        <v>728</v>
      </c>
      <c r="E928">
        <v>2</v>
      </c>
      <c r="F928" t="s">
        <v>253</v>
      </c>
      <c r="G928" t="s">
        <v>25</v>
      </c>
      <c r="H928">
        <v>26</v>
      </c>
      <c r="I928" t="s">
        <v>201</v>
      </c>
      <c r="J928" t="s">
        <v>173</v>
      </c>
      <c r="K928">
        <v>199</v>
      </c>
      <c r="L928">
        <v>321693.85430000001</v>
      </c>
      <c r="M928">
        <v>3226</v>
      </c>
      <c r="N928">
        <v>6</v>
      </c>
      <c r="O928">
        <v>255</v>
      </c>
      <c r="P928">
        <v>716</v>
      </c>
      <c r="Q928">
        <v>1918</v>
      </c>
      <c r="R928">
        <v>273</v>
      </c>
      <c r="S928">
        <v>58</v>
      </c>
      <c r="T928">
        <v>1.8598880000000001E-3</v>
      </c>
      <c r="U928">
        <v>7.9045256999999994E-2</v>
      </c>
      <c r="V928">
        <v>0.22194668300000001</v>
      </c>
      <c r="W928">
        <v>0.59454432700000004</v>
      </c>
      <c r="X928">
        <v>8.4624923000000005E-2</v>
      </c>
      <c r="Y928">
        <v>1.7978920999999998E-2</v>
      </c>
      <c r="Z928">
        <v>20</v>
      </c>
      <c r="AA928">
        <v>75</v>
      </c>
      <c r="AB928">
        <v>252</v>
      </c>
      <c r="AC928">
        <v>434</v>
      </c>
      <c r="AD928">
        <v>1103</v>
      </c>
      <c r="AE928">
        <v>885</v>
      </c>
      <c r="AF928">
        <v>297</v>
      </c>
      <c r="AG928">
        <v>106</v>
      </c>
      <c r="AH928">
        <v>54</v>
      </c>
      <c r="AI928">
        <v>6.1996280000000004E-3</v>
      </c>
      <c r="AJ928">
        <v>2.3248604999999999E-2</v>
      </c>
      <c r="AK928">
        <v>7.8115313000000006E-2</v>
      </c>
      <c r="AL928">
        <v>0.134531928</v>
      </c>
      <c r="AM928">
        <v>0.34190948500000001</v>
      </c>
      <c r="AN928">
        <v>0.27433353999999999</v>
      </c>
      <c r="AO928">
        <v>9.2064476000000006E-2</v>
      </c>
      <c r="AP928">
        <v>3.2858028999999997E-2</v>
      </c>
      <c r="AQ928">
        <v>1.6738995999999999E-2</v>
      </c>
      <c r="AR928">
        <v>7780</v>
      </c>
      <c r="AS928">
        <v>484</v>
      </c>
      <c r="AT928">
        <v>244</v>
      </c>
      <c r="AU928">
        <v>187</v>
      </c>
      <c r="AV928">
        <v>447</v>
      </c>
      <c r="AW928">
        <v>100</v>
      </c>
      <c r="AX928">
        <v>192</v>
      </c>
      <c r="AY928">
        <v>225</v>
      </c>
      <c r="AZ928">
        <v>479</v>
      </c>
      <c r="BA928">
        <v>564</v>
      </c>
      <c r="BB928">
        <v>1574</v>
      </c>
      <c r="BC928">
        <v>1543</v>
      </c>
      <c r="BD928">
        <v>476</v>
      </c>
      <c r="BE928">
        <v>627</v>
      </c>
      <c r="BF928">
        <v>411</v>
      </c>
      <c r="BG928">
        <v>150</v>
      </c>
      <c r="BH928">
        <v>77</v>
      </c>
      <c r="BI928">
        <v>39.5</v>
      </c>
      <c r="BJ928">
        <v>39</v>
      </c>
      <c r="BK928">
        <v>6.2210796999999998E-2</v>
      </c>
      <c r="BL928">
        <v>3.1362467999999998E-2</v>
      </c>
      <c r="BM928">
        <v>2.403599E-2</v>
      </c>
      <c r="BN928">
        <v>5.7455012999999999E-2</v>
      </c>
      <c r="BO928">
        <v>1.2853470000000001E-2</v>
      </c>
      <c r="BP928">
        <v>2.4678663E-2</v>
      </c>
      <c r="BQ928">
        <v>2.8920307999999999E-2</v>
      </c>
      <c r="BR928">
        <v>6.1568123000000002E-2</v>
      </c>
      <c r="BS928">
        <v>7.2493573000000006E-2</v>
      </c>
      <c r="BT928">
        <v>0.202313625</v>
      </c>
      <c r="BU928">
        <v>0.19832904900000001</v>
      </c>
      <c r="BV928">
        <v>6.1182518999999998E-2</v>
      </c>
      <c r="BW928">
        <v>8.0591259999999998E-2</v>
      </c>
      <c r="BX928">
        <v>5.2827763E-2</v>
      </c>
      <c r="BY928">
        <v>1.9280206000000001E-2</v>
      </c>
      <c r="BZ928">
        <v>9.8971719999999992E-3</v>
      </c>
      <c r="CA928">
        <v>2</v>
      </c>
      <c r="CB928">
        <v>69</v>
      </c>
      <c r="CC928">
        <v>35</v>
      </c>
      <c r="CD928">
        <v>0.17587939699999999</v>
      </c>
      <c r="CE928">
        <v>1.0050251E-2</v>
      </c>
      <c r="CF928">
        <v>0.34673366799999999</v>
      </c>
      <c r="CG928" t="s">
        <v>160</v>
      </c>
      <c r="CH928" t="s">
        <v>2106</v>
      </c>
      <c r="CI928" t="s">
        <v>2100</v>
      </c>
      <c r="CJ928" t="s">
        <v>2101</v>
      </c>
      <c r="CK928" t="s">
        <v>2102</v>
      </c>
      <c r="CL928" t="s">
        <v>2107</v>
      </c>
    </row>
    <row r="929" spans="1:90">
      <c r="A929" s="1">
        <v>43967</v>
      </c>
      <c r="B929" t="s">
        <v>2036</v>
      </c>
      <c r="C929">
        <v>1549</v>
      </c>
      <c r="D929" t="s">
        <v>904</v>
      </c>
      <c r="E929">
        <v>1</v>
      </c>
      <c r="F929" t="s">
        <v>255</v>
      </c>
      <c r="G929" t="s">
        <v>121</v>
      </c>
      <c r="H929">
        <v>28</v>
      </c>
      <c r="I929" t="s">
        <v>228</v>
      </c>
      <c r="J929" t="s">
        <v>222</v>
      </c>
      <c r="K929">
        <v>116</v>
      </c>
      <c r="L929">
        <v>698156.89659999998</v>
      </c>
      <c r="M929">
        <v>2028</v>
      </c>
      <c r="N929">
        <v>5</v>
      </c>
      <c r="O929">
        <v>204</v>
      </c>
      <c r="P929">
        <v>719</v>
      </c>
      <c r="Q929">
        <v>598</v>
      </c>
      <c r="R929">
        <v>324</v>
      </c>
      <c r="S929">
        <v>178</v>
      </c>
      <c r="T929">
        <v>2.4654830000000001E-3</v>
      </c>
      <c r="U929">
        <v>0.100591716</v>
      </c>
      <c r="V929">
        <v>0.35453648900000001</v>
      </c>
      <c r="W929">
        <v>0.29487179499999999</v>
      </c>
      <c r="X929">
        <v>0.15976331399999999</v>
      </c>
      <c r="Y929">
        <v>8.7771203000000006E-2</v>
      </c>
      <c r="Z929">
        <v>7</v>
      </c>
      <c r="AA929">
        <v>48</v>
      </c>
      <c r="AB929">
        <v>166</v>
      </c>
      <c r="AC929">
        <v>497</v>
      </c>
      <c r="AD929">
        <v>362</v>
      </c>
      <c r="AE929">
        <v>333</v>
      </c>
      <c r="AF929">
        <v>218</v>
      </c>
      <c r="AG929">
        <v>151</v>
      </c>
      <c r="AH929">
        <v>246</v>
      </c>
      <c r="AI929">
        <v>3.4516769999999998E-3</v>
      </c>
      <c r="AJ929">
        <v>2.3668639000000002E-2</v>
      </c>
      <c r="AK929">
        <v>8.1854043000000001E-2</v>
      </c>
      <c r="AL929">
        <v>0.24506903399999999</v>
      </c>
      <c r="AM929">
        <v>0.178500986</v>
      </c>
      <c r="AN929">
        <v>0.164201183</v>
      </c>
      <c r="AO929">
        <v>0.107495069</v>
      </c>
      <c r="AP929">
        <v>7.4457594000000002E-2</v>
      </c>
      <c r="AQ929">
        <v>0.121301775</v>
      </c>
      <c r="AR929">
        <v>4503</v>
      </c>
      <c r="AS929">
        <v>204</v>
      </c>
      <c r="AT929">
        <v>136</v>
      </c>
      <c r="AU929">
        <v>102</v>
      </c>
      <c r="AV929">
        <v>225</v>
      </c>
      <c r="AW929">
        <v>49</v>
      </c>
      <c r="AX929">
        <v>70</v>
      </c>
      <c r="AY929">
        <v>71</v>
      </c>
      <c r="AZ929">
        <v>190</v>
      </c>
      <c r="BA929">
        <v>127</v>
      </c>
      <c r="BB929">
        <v>778</v>
      </c>
      <c r="BC929">
        <v>995</v>
      </c>
      <c r="BD929">
        <v>417</v>
      </c>
      <c r="BE929">
        <v>604</v>
      </c>
      <c r="BF929">
        <v>402</v>
      </c>
      <c r="BG929">
        <v>87</v>
      </c>
      <c r="BH929">
        <v>46</v>
      </c>
      <c r="BI929">
        <v>46.2</v>
      </c>
      <c r="BJ929">
        <v>49</v>
      </c>
      <c r="BK929">
        <v>4.5303131000000003E-2</v>
      </c>
      <c r="BL929">
        <v>3.0202086999999999E-2</v>
      </c>
      <c r="BM929">
        <v>2.2651566000000001E-2</v>
      </c>
      <c r="BN929">
        <v>4.9966689000000002E-2</v>
      </c>
      <c r="BO929">
        <v>1.0881633999999999E-2</v>
      </c>
      <c r="BP929">
        <v>1.5545191999999999E-2</v>
      </c>
      <c r="BQ929">
        <v>1.5767265999999999E-2</v>
      </c>
      <c r="BR929">
        <v>4.2194093000000002E-2</v>
      </c>
      <c r="BS929">
        <v>2.820342E-2</v>
      </c>
      <c r="BT929">
        <v>0.172773706</v>
      </c>
      <c r="BU929">
        <v>0.22096380199999999</v>
      </c>
      <c r="BV929">
        <v>9.2604930000000002E-2</v>
      </c>
      <c r="BW929">
        <v>0.1341328</v>
      </c>
      <c r="BX929">
        <v>8.9273817000000005E-2</v>
      </c>
      <c r="BY929">
        <v>1.9320453000000001E-2</v>
      </c>
      <c r="BZ929">
        <v>1.0215412E-2</v>
      </c>
      <c r="CA929">
        <v>41</v>
      </c>
      <c r="CB929">
        <v>24</v>
      </c>
      <c r="CC929">
        <v>14</v>
      </c>
      <c r="CD929">
        <v>0.12068965500000001</v>
      </c>
      <c r="CE929">
        <v>0.35344827600000001</v>
      </c>
      <c r="CF929">
        <v>0.20689655200000001</v>
      </c>
      <c r="CG929" t="s">
        <v>163</v>
      </c>
      <c r="CH929" t="s">
        <v>2099</v>
      </c>
      <c r="CI929" t="s">
        <v>2104</v>
      </c>
      <c r="CJ929" t="s">
        <v>2101</v>
      </c>
      <c r="CK929" t="s">
        <v>2105</v>
      </c>
      <c r="CL929" t="s">
        <v>2103</v>
      </c>
    </row>
    <row r="930" spans="1:90">
      <c r="A930" s="1">
        <v>43952</v>
      </c>
      <c r="B930" t="s">
        <v>2037</v>
      </c>
      <c r="C930">
        <v>2346</v>
      </c>
      <c r="D930" t="s">
        <v>931</v>
      </c>
      <c r="E930">
        <v>1</v>
      </c>
      <c r="F930" t="s">
        <v>255</v>
      </c>
      <c r="G930" t="s">
        <v>150</v>
      </c>
      <c r="H930">
        <v>27</v>
      </c>
      <c r="I930" t="s">
        <v>228</v>
      </c>
      <c r="J930" t="s">
        <v>212</v>
      </c>
      <c r="K930">
        <v>105</v>
      </c>
      <c r="L930">
        <v>1389216.7709999999</v>
      </c>
      <c r="M930">
        <v>1870</v>
      </c>
      <c r="N930">
        <v>4</v>
      </c>
      <c r="O930">
        <v>99</v>
      </c>
      <c r="P930">
        <v>321</v>
      </c>
      <c r="Q930">
        <v>401</v>
      </c>
      <c r="R930">
        <v>470</v>
      </c>
      <c r="S930">
        <v>575</v>
      </c>
      <c r="T930">
        <v>2.1390369999999999E-3</v>
      </c>
      <c r="U930">
        <v>5.2941176E-2</v>
      </c>
      <c r="V930">
        <v>0.171657754</v>
      </c>
      <c r="W930">
        <v>0.214438503</v>
      </c>
      <c r="X930">
        <v>0.25133689799999998</v>
      </c>
      <c r="Y930">
        <v>0.30748663100000001</v>
      </c>
      <c r="Z930">
        <v>7</v>
      </c>
      <c r="AA930">
        <v>27</v>
      </c>
      <c r="AB930">
        <v>98</v>
      </c>
      <c r="AC930">
        <v>223</v>
      </c>
      <c r="AD930">
        <v>174</v>
      </c>
      <c r="AE930">
        <v>228</v>
      </c>
      <c r="AF930">
        <v>193</v>
      </c>
      <c r="AG930">
        <v>249</v>
      </c>
      <c r="AH930">
        <v>671</v>
      </c>
      <c r="AI930">
        <v>3.743316E-3</v>
      </c>
      <c r="AJ930">
        <v>1.4438503E-2</v>
      </c>
      <c r="AK930">
        <v>5.2406416999999997E-2</v>
      </c>
      <c r="AL930">
        <v>0.119251337</v>
      </c>
      <c r="AM930">
        <v>9.3048127999999994E-2</v>
      </c>
      <c r="AN930">
        <v>0.121925134</v>
      </c>
      <c r="AO930">
        <v>0.10320855600000001</v>
      </c>
      <c r="AP930">
        <v>0.13315508000000001</v>
      </c>
      <c r="AQ930">
        <v>0.35882352899999997</v>
      </c>
      <c r="AR930">
        <v>5004</v>
      </c>
      <c r="AS930">
        <v>312</v>
      </c>
      <c r="AT930">
        <v>205</v>
      </c>
      <c r="AU930">
        <v>155</v>
      </c>
      <c r="AV930">
        <v>424</v>
      </c>
      <c r="AW930">
        <v>73</v>
      </c>
      <c r="AX930">
        <v>115</v>
      </c>
      <c r="AY930">
        <v>94</v>
      </c>
      <c r="AZ930">
        <v>189</v>
      </c>
      <c r="BA930">
        <v>179</v>
      </c>
      <c r="BB930">
        <v>918</v>
      </c>
      <c r="BC930">
        <v>1199</v>
      </c>
      <c r="BD930">
        <v>331</v>
      </c>
      <c r="BE930">
        <v>361</v>
      </c>
      <c r="BF930">
        <v>309</v>
      </c>
      <c r="BG930">
        <v>95</v>
      </c>
      <c r="BH930">
        <v>45</v>
      </c>
      <c r="BI930">
        <v>40.200000000000003</v>
      </c>
      <c r="BJ930">
        <v>43</v>
      </c>
      <c r="BK930">
        <v>6.2350120000000002E-2</v>
      </c>
      <c r="BL930">
        <v>4.0967226000000002E-2</v>
      </c>
      <c r="BM930">
        <v>3.0975220000000001E-2</v>
      </c>
      <c r="BN930">
        <v>8.4732214E-2</v>
      </c>
      <c r="BO930">
        <v>1.4588329000000001E-2</v>
      </c>
      <c r="BP930">
        <v>2.2981615E-2</v>
      </c>
      <c r="BQ930">
        <v>1.8784972E-2</v>
      </c>
      <c r="BR930">
        <v>3.7769784000000001E-2</v>
      </c>
      <c r="BS930">
        <v>3.5771382999999997E-2</v>
      </c>
      <c r="BT930">
        <v>0.18345323699999999</v>
      </c>
      <c r="BU930">
        <v>0.23960831299999999</v>
      </c>
      <c r="BV930">
        <v>6.6147081999999996E-2</v>
      </c>
      <c r="BW930">
        <v>7.2142286E-2</v>
      </c>
      <c r="BX930">
        <v>6.1750600000000003E-2</v>
      </c>
      <c r="BY930">
        <v>1.8984812E-2</v>
      </c>
      <c r="BZ930">
        <v>8.9928060000000008E-3</v>
      </c>
      <c r="CA930">
        <v>38</v>
      </c>
      <c r="CB930">
        <v>9</v>
      </c>
      <c r="CC930">
        <v>30</v>
      </c>
      <c r="CD930">
        <v>0.28571428599999998</v>
      </c>
      <c r="CE930">
        <v>0.36190476199999999</v>
      </c>
      <c r="CF930">
        <v>8.5714286000000001E-2</v>
      </c>
      <c r="CG930" t="s">
        <v>159</v>
      </c>
      <c r="CH930" t="s">
        <v>2110</v>
      </c>
      <c r="CI930" t="s">
        <v>2111</v>
      </c>
      <c r="CJ930" t="s">
        <v>167</v>
      </c>
      <c r="CK930" t="s">
        <v>2102</v>
      </c>
      <c r="CL930" t="s">
        <v>2112</v>
      </c>
    </row>
    <row r="931" spans="1:90">
      <c r="A931" s="1">
        <v>43962</v>
      </c>
      <c r="B931" t="s">
        <v>2038</v>
      </c>
      <c r="C931">
        <v>2342</v>
      </c>
      <c r="D931" t="s">
        <v>552</v>
      </c>
      <c r="E931">
        <v>1</v>
      </c>
      <c r="F931" t="s">
        <v>255</v>
      </c>
      <c r="G931" t="s">
        <v>64</v>
      </c>
      <c r="H931">
        <v>24</v>
      </c>
      <c r="I931" t="s">
        <v>201</v>
      </c>
      <c r="J931" t="s">
        <v>187</v>
      </c>
      <c r="K931">
        <v>195</v>
      </c>
      <c r="L931">
        <v>211287.42559999999</v>
      </c>
      <c r="M931">
        <v>3651</v>
      </c>
      <c r="N931">
        <v>10</v>
      </c>
      <c r="O931">
        <v>306</v>
      </c>
      <c r="P931">
        <v>1129</v>
      </c>
      <c r="Q931">
        <v>1742</v>
      </c>
      <c r="R931">
        <v>407</v>
      </c>
      <c r="S931">
        <v>57</v>
      </c>
      <c r="T931">
        <v>2.7389760000000002E-3</v>
      </c>
      <c r="U931">
        <v>8.3812654E-2</v>
      </c>
      <c r="V931">
        <v>0.30923034799999999</v>
      </c>
      <c r="W931">
        <v>0.47712955400000001</v>
      </c>
      <c r="X931">
        <v>0.111476308</v>
      </c>
      <c r="Y931">
        <v>1.5612160999999999E-2</v>
      </c>
      <c r="Z931">
        <v>9</v>
      </c>
      <c r="AA931">
        <v>61</v>
      </c>
      <c r="AB931">
        <v>293</v>
      </c>
      <c r="AC931">
        <v>754</v>
      </c>
      <c r="AD931">
        <v>1127</v>
      </c>
      <c r="AE931">
        <v>780</v>
      </c>
      <c r="AF931">
        <v>364</v>
      </c>
      <c r="AG931">
        <v>182</v>
      </c>
      <c r="AH931">
        <v>81</v>
      </c>
      <c r="AI931">
        <v>2.4650779999999999E-3</v>
      </c>
      <c r="AJ931">
        <v>1.6707751E-2</v>
      </c>
      <c r="AK931">
        <v>8.0251985999999997E-2</v>
      </c>
      <c r="AL931">
        <v>0.20651876199999999</v>
      </c>
      <c r="AM931">
        <v>0.30868255300000003</v>
      </c>
      <c r="AN931">
        <v>0.213640099</v>
      </c>
      <c r="AO931">
        <v>9.9698712999999994E-2</v>
      </c>
      <c r="AP931">
        <v>4.9849355999999997E-2</v>
      </c>
      <c r="AQ931">
        <v>2.2185703000000001E-2</v>
      </c>
      <c r="AR931">
        <v>7979</v>
      </c>
      <c r="AS931">
        <v>437</v>
      </c>
      <c r="AT931">
        <v>252</v>
      </c>
      <c r="AU931">
        <v>164</v>
      </c>
      <c r="AV931">
        <v>474</v>
      </c>
      <c r="AW931">
        <v>85</v>
      </c>
      <c r="AX931">
        <v>171</v>
      </c>
      <c r="AY931">
        <v>161</v>
      </c>
      <c r="AZ931">
        <v>353</v>
      </c>
      <c r="BA931">
        <v>400</v>
      </c>
      <c r="BB931">
        <v>1359</v>
      </c>
      <c r="BC931">
        <v>1455</v>
      </c>
      <c r="BD931">
        <v>653</v>
      </c>
      <c r="BE931">
        <v>997</v>
      </c>
      <c r="BF931">
        <v>729</v>
      </c>
      <c r="BG931">
        <v>200</v>
      </c>
      <c r="BH931">
        <v>89</v>
      </c>
      <c r="BI931">
        <v>44.5</v>
      </c>
      <c r="BJ931">
        <v>46</v>
      </c>
      <c r="BK931">
        <v>5.4768768000000002E-2</v>
      </c>
      <c r="BL931">
        <v>3.1582905000000001E-2</v>
      </c>
      <c r="BM931">
        <v>2.0553953999999999E-2</v>
      </c>
      <c r="BN931">
        <v>5.9405940999999997E-2</v>
      </c>
      <c r="BO931">
        <v>1.0652963999999999E-2</v>
      </c>
      <c r="BP931">
        <v>2.1431256999999999E-2</v>
      </c>
      <c r="BQ931">
        <v>2.0177967000000002E-2</v>
      </c>
      <c r="BR931">
        <v>4.4241133000000002E-2</v>
      </c>
      <c r="BS931">
        <v>5.0131595000000001E-2</v>
      </c>
      <c r="BT931">
        <v>0.17032209600000001</v>
      </c>
      <c r="BU931">
        <v>0.18235367799999999</v>
      </c>
      <c r="BV931">
        <v>8.1839830000000002E-2</v>
      </c>
      <c r="BW931">
        <v>0.12495300199999999</v>
      </c>
      <c r="BX931">
        <v>9.1364833000000006E-2</v>
      </c>
      <c r="BY931">
        <v>2.5065798E-2</v>
      </c>
      <c r="BZ931">
        <v>1.1154280000000001E-2</v>
      </c>
      <c r="CA931">
        <v>27</v>
      </c>
      <c r="CB931">
        <v>67</v>
      </c>
      <c r="CC931">
        <v>15</v>
      </c>
      <c r="CD931">
        <v>7.6923077000000006E-2</v>
      </c>
      <c r="CE931">
        <v>0.138461538</v>
      </c>
      <c r="CF931">
        <v>0.34358974399999997</v>
      </c>
      <c r="CG931" t="s">
        <v>158</v>
      </c>
      <c r="CH931" t="s">
        <v>2099</v>
      </c>
      <c r="CI931" t="s">
        <v>2100</v>
      </c>
      <c r="CJ931" t="s">
        <v>2101</v>
      </c>
      <c r="CK931" t="s">
        <v>2102</v>
      </c>
      <c r="CL931" t="s">
        <v>2103</v>
      </c>
    </row>
    <row r="932" spans="1:90">
      <c r="A932" s="1">
        <v>43963</v>
      </c>
      <c r="B932" t="s">
        <v>2039</v>
      </c>
      <c r="C932">
        <v>5422</v>
      </c>
      <c r="D932" t="s">
        <v>376</v>
      </c>
      <c r="E932">
        <v>1</v>
      </c>
      <c r="F932" t="s">
        <v>253</v>
      </c>
      <c r="G932" t="s">
        <v>106</v>
      </c>
      <c r="H932">
        <v>27</v>
      </c>
      <c r="I932" t="s">
        <v>201</v>
      </c>
      <c r="J932" t="s">
        <v>187</v>
      </c>
      <c r="K932">
        <v>229</v>
      </c>
      <c r="L932">
        <v>286127.72489999997</v>
      </c>
      <c r="M932">
        <v>3652</v>
      </c>
      <c r="N932">
        <v>3</v>
      </c>
      <c r="O932">
        <v>164</v>
      </c>
      <c r="P932">
        <v>806</v>
      </c>
      <c r="Q932">
        <v>1626</v>
      </c>
      <c r="R932">
        <v>894</v>
      </c>
      <c r="S932">
        <v>159</v>
      </c>
      <c r="T932">
        <v>8.21468E-4</v>
      </c>
      <c r="U932">
        <v>4.49069E-2</v>
      </c>
      <c r="V932">
        <v>0.22070098599999999</v>
      </c>
      <c r="W932">
        <v>0.44523548699999999</v>
      </c>
      <c r="X932">
        <v>0.24479737100000001</v>
      </c>
      <c r="Y932">
        <v>4.3537788000000001E-2</v>
      </c>
      <c r="Z932">
        <v>3</v>
      </c>
      <c r="AA932">
        <v>36</v>
      </c>
      <c r="AB932">
        <v>139</v>
      </c>
      <c r="AC932">
        <v>472</v>
      </c>
      <c r="AD932">
        <v>821</v>
      </c>
      <c r="AE932">
        <v>837</v>
      </c>
      <c r="AF932">
        <v>604</v>
      </c>
      <c r="AG932">
        <v>402</v>
      </c>
      <c r="AH932">
        <v>338</v>
      </c>
      <c r="AI932">
        <v>8.21468E-4</v>
      </c>
      <c r="AJ932">
        <v>9.857612E-3</v>
      </c>
      <c r="AK932">
        <v>3.8061336000000001E-2</v>
      </c>
      <c r="AL932">
        <v>0.12924425</v>
      </c>
      <c r="AM932">
        <v>0.224808324</v>
      </c>
      <c r="AN932">
        <v>0.229189485</v>
      </c>
      <c r="AO932">
        <v>0.16538882799999999</v>
      </c>
      <c r="AP932">
        <v>0.11007667</v>
      </c>
      <c r="AQ932">
        <v>9.2552025999999996E-2</v>
      </c>
      <c r="AR932">
        <v>8525</v>
      </c>
      <c r="AS932">
        <v>376</v>
      </c>
      <c r="AT932">
        <v>270</v>
      </c>
      <c r="AU932">
        <v>180</v>
      </c>
      <c r="AV932">
        <v>464</v>
      </c>
      <c r="AW932">
        <v>106</v>
      </c>
      <c r="AX932">
        <v>177</v>
      </c>
      <c r="AY932">
        <v>174</v>
      </c>
      <c r="AZ932">
        <v>372</v>
      </c>
      <c r="BA932">
        <v>346</v>
      </c>
      <c r="BB932">
        <v>1540</v>
      </c>
      <c r="BC932">
        <v>1934</v>
      </c>
      <c r="BD932">
        <v>751</v>
      </c>
      <c r="BE932">
        <v>1039</v>
      </c>
      <c r="BF932">
        <v>585</v>
      </c>
      <c r="BG932">
        <v>156</v>
      </c>
      <c r="BH932">
        <v>55</v>
      </c>
      <c r="BI932">
        <v>44.2</v>
      </c>
      <c r="BJ932">
        <v>46</v>
      </c>
      <c r="BK932">
        <v>4.4105572000000003E-2</v>
      </c>
      <c r="BL932">
        <v>3.1671553999999998E-2</v>
      </c>
      <c r="BM932">
        <v>2.111437E-2</v>
      </c>
      <c r="BN932">
        <v>5.4428152E-2</v>
      </c>
      <c r="BO932">
        <v>1.2434018E-2</v>
      </c>
      <c r="BP932">
        <v>2.0762462999999998E-2</v>
      </c>
      <c r="BQ932">
        <v>2.0410556999999999E-2</v>
      </c>
      <c r="BR932">
        <v>4.3636363999999997E-2</v>
      </c>
      <c r="BS932">
        <v>4.0586509999999999E-2</v>
      </c>
      <c r="BT932">
        <v>0.180645161</v>
      </c>
      <c r="BU932">
        <v>0.22686217</v>
      </c>
      <c r="BV932">
        <v>8.8093842000000006E-2</v>
      </c>
      <c r="BW932">
        <v>0.121876833</v>
      </c>
      <c r="BX932">
        <v>6.8621700999999993E-2</v>
      </c>
      <c r="BY932">
        <v>1.8299119999999999E-2</v>
      </c>
      <c r="BZ932">
        <v>6.4516130000000001E-3</v>
      </c>
      <c r="CA932">
        <v>104</v>
      </c>
      <c r="CB932">
        <v>68</v>
      </c>
      <c r="CC932">
        <v>12</v>
      </c>
      <c r="CD932">
        <v>5.2401746999999999E-2</v>
      </c>
      <c r="CE932">
        <v>0.45414847200000003</v>
      </c>
      <c r="CF932">
        <v>0.29694323099999997</v>
      </c>
      <c r="CG932" t="s">
        <v>164</v>
      </c>
      <c r="CH932" t="s">
        <v>2108</v>
      </c>
      <c r="CI932" t="s">
        <v>2104</v>
      </c>
      <c r="CJ932" t="s">
        <v>2101</v>
      </c>
      <c r="CK932" t="s">
        <v>2105</v>
      </c>
      <c r="CL932" t="s">
        <v>2109</v>
      </c>
    </row>
    <row r="933" spans="1:90">
      <c r="A933" s="1">
        <v>43979</v>
      </c>
      <c r="B933" t="s">
        <v>2040</v>
      </c>
      <c r="C933">
        <v>1765</v>
      </c>
      <c r="D933" t="s">
        <v>1003</v>
      </c>
      <c r="E933">
        <v>1</v>
      </c>
      <c r="F933" t="s">
        <v>255</v>
      </c>
      <c r="G933" t="s">
        <v>142</v>
      </c>
      <c r="H933">
        <v>26</v>
      </c>
      <c r="I933" t="s">
        <v>228</v>
      </c>
      <c r="J933" t="s">
        <v>214</v>
      </c>
      <c r="K933">
        <v>200</v>
      </c>
      <c r="L933">
        <v>868286.78</v>
      </c>
      <c r="M933">
        <v>2881</v>
      </c>
      <c r="N933">
        <v>4</v>
      </c>
      <c r="O933">
        <v>346</v>
      </c>
      <c r="P933">
        <v>499</v>
      </c>
      <c r="Q933">
        <v>960</v>
      </c>
      <c r="R933">
        <v>572</v>
      </c>
      <c r="S933">
        <v>500</v>
      </c>
      <c r="T933">
        <v>1.3884069999999999E-3</v>
      </c>
      <c r="U933">
        <v>0.12009718799999999</v>
      </c>
      <c r="V933">
        <v>0.17320374899999999</v>
      </c>
      <c r="W933">
        <v>0.33321763300000001</v>
      </c>
      <c r="X933">
        <v>0.19854217299999999</v>
      </c>
      <c r="Y933">
        <v>0.17355085000000001</v>
      </c>
      <c r="Z933">
        <v>9</v>
      </c>
      <c r="AA933">
        <v>88</v>
      </c>
      <c r="AB933">
        <v>260</v>
      </c>
      <c r="AC933">
        <v>318</v>
      </c>
      <c r="AD933">
        <v>474</v>
      </c>
      <c r="AE933">
        <v>512</v>
      </c>
      <c r="AF933">
        <v>340</v>
      </c>
      <c r="AG933">
        <v>254</v>
      </c>
      <c r="AH933">
        <v>626</v>
      </c>
      <c r="AI933">
        <v>3.1239150000000001E-3</v>
      </c>
      <c r="AJ933">
        <v>3.0544950000000001E-2</v>
      </c>
      <c r="AK933">
        <v>9.0246441999999996E-2</v>
      </c>
      <c r="AL933">
        <v>0.110378341</v>
      </c>
      <c r="AM933">
        <v>0.16452620600000001</v>
      </c>
      <c r="AN933">
        <v>0.177716071</v>
      </c>
      <c r="AO933">
        <v>0.11801457799999999</v>
      </c>
      <c r="AP933">
        <v>8.8163831999999998E-2</v>
      </c>
      <c r="AQ933">
        <v>0.21728566499999999</v>
      </c>
      <c r="AR933">
        <v>7083</v>
      </c>
      <c r="AS933">
        <v>507</v>
      </c>
      <c r="AT933">
        <v>283</v>
      </c>
      <c r="AU933">
        <v>198</v>
      </c>
      <c r="AV933">
        <v>406</v>
      </c>
      <c r="AW933">
        <v>81</v>
      </c>
      <c r="AX933">
        <v>190</v>
      </c>
      <c r="AY933">
        <v>132</v>
      </c>
      <c r="AZ933">
        <v>257</v>
      </c>
      <c r="BA933">
        <v>294</v>
      </c>
      <c r="BB933">
        <v>1596</v>
      </c>
      <c r="BC933">
        <v>1485</v>
      </c>
      <c r="BD933">
        <v>411</v>
      </c>
      <c r="BE933">
        <v>594</v>
      </c>
      <c r="BF933">
        <v>410</v>
      </c>
      <c r="BG933">
        <v>159</v>
      </c>
      <c r="BH933">
        <v>80</v>
      </c>
      <c r="BI933">
        <v>40.4</v>
      </c>
      <c r="BJ933">
        <v>41</v>
      </c>
      <c r="BK933">
        <v>7.1579839000000006E-2</v>
      </c>
      <c r="BL933">
        <v>3.9954821000000001E-2</v>
      </c>
      <c r="BM933">
        <v>2.7954257E-2</v>
      </c>
      <c r="BN933">
        <v>5.7320344000000002E-2</v>
      </c>
      <c r="BO933">
        <v>1.1435832E-2</v>
      </c>
      <c r="BP933">
        <v>2.6824792E-2</v>
      </c>
      <c r="BQ933">
        <v>1.8636171E-2</v>
      </c>
      <c r="BR933">
        <v>3.628406E-2</v>
      </c>
      <c r="BS933">
        <v>4.1507835999999999E-2</v>
      </c>
      <c r="BT933">
        <v>0.22532825100000001</v>
      </c>
      <c r="BU933">
        <v>0.20965692499999999</v>
      </c>
      <c r="BV933">
        <v>5.8026260000000003E-2</v>
      </c>
      <c r="BW933">
        <v>8.3862770000000003E-2</v>
      </c>
      <c r="BX933">
        <v>5.7885077E-2</v>
      </c>
      <c r="BY933">
        <v>2.2448115000000001E-2</v>
      </c>
      <c r="BZ933">
        <v>1.1294649E-2</v>
      </c>
      <c r="CA933">
        <v>62</v>
      </c>
      <c r="CB933">
        <v>61</v>
      </c>
      <c r="CC933">
        <v>32</v>
      </c>
      <c r="CD933">
        <v>0.16</v>
      </c>
      <c r="CE933">
        <v>0.31</v>
      </c>
      <c r="CF933">
        <v>0.30499999999999999</v>
      </c>
      <c r="CG933" t="s">
        <v>157</v>
      </c>
      <c r="CH933" t="s">
        <v>2108</v>
      </c>
      <c r="CI933" t="s">
        <v>2100</v>
      </c>
      <c r="CJ933" t="s">
        <v>2101</v>
      </c>
      <c r="CK933" t="s">
        <v>2102</v>
      </c>
      <c r="CL933" t="s">
        <v>2109</v>
      </c>
    </row>
    <row r="934" spans="1:90">
      <c r="A934" s="1">
        <v>43965</v>
      </c>
      <c r="B934" t="s">
        <v>2041</v>
      </c>
      <c r="C934">
        <v>5422</v>
      </c>
      <c r="D934" t="s">
        <v>629</v>
      </c>
      <c r="E934">
        <v>4</v>
      </c>
      <c r="F934" t="s">
        <v>253</v>
      </c>
      <c r="G934" t="s">
        <v>124</v>
      </c>
      <c r="H934">
        <v>18</v>
      </c>
      <c r="I934" t="s">
        <v>201</v>
      </c>
      <c r="J934" t="s">
        <v>196</v>
      </c>
      <c r="K934">
        <v>63</v>
      </c>
      <c r="L934">
        <v>497152.61900000001</v>
      </c>
      <c r="M934">
        <v>1330</v>
      </c>
      <c r="N934">
        <v>1</v>
      </c>
      <c r="O934">
        <v>47</v>
      </c>
      <c r="P934">
        <v>178</v>
      </c>
      <c r="Q934">
        <v>450</v>
      </c>
      <c r="R934">
        <v>425</v>
      </c>
      <c r="S934">
        <v>229</v>
      </c>
      <c r="T934">
        <v>7.5188000000000002E-4</v>
      </c>
      <c r="U934">
        <v>3.5338346E-2</v>
      </c>
      <c r="V934">
        <v>0.13383458600000001</v>
      </c>
      <c r="W934">
        <v>0.33834586500000002</v>
      </c>
      <c r="X934">
        <v>0.31954887199999998</v>
      </c>
      <c r="Y934">
        <v>0.17218045100000001</v>
      </c>
      <c r="Z934">
        <v>1</v>
      </c>
      <c r="AA934">
        <v>7</v>
      </c>
      <c r="AB934">
        <v>38</v>
      </c>
      <c r="AC934">
        <v>99</v>
      </c>
      <c r="AD934">
        <v>170</v>
      </c>
      <c r="AE934">
        <v>239</v>
      </c>
      <c r="AF934">
        <v>174</v>
      </c>
      <c r="AG934">
        <v>220</v>
      </c>
      <c r="AH934">
        <v>382</v>
      </c>
      <c r="AI934">
        <v>7.5188000000000002E-4</v>
      </c>
      <c r="AJ934">
        <v>5.2631580000000004E-3</v>
      </c>
      <c r="AK934">
        <v>2.8571428999999999E-2</v>
      </c>
      <c r="AL934">
        <v>7.4436089999999996E-2</v>
      </c>
      <c r="AM934">
        <v>0.127819549</v>
      </c>
      <c r="AN934">
        <v>0.17969924800000001</v>
      </c>
      <c r="AO934">
        <v>0.13082706799999999</v>
      </c>
      <c r="AP934">
        <v>0.165413534</v>
      </c>
      <c r="AQ934">
        <v>0.28721804499999998</v>
      </c>
      <c r="AR934">
        <v>3318</v>
      </c>
      <c r="AS934">
        <v>138</v>
      </c>
      <c r="AT934">
        <v>113</v>
      </c>
      <c r="AU934">
        <v>70</v>
      </c>
      <c r="AV934">
        <v>250</v>
      </c>
      <c r="AW934">
        <v>56</v>
      </c>
      <c r="AX934">
        <v>115</v>
      </c>
      <c r="AY934">
        <v>73</v>
      </c>
      <c r="AZ934">
        <v>108</v>
      </c>
      <c r="BA934">
        <v>78</v>
      </c>
      <c r="BB934">
        <v>467</v>
      </c>
      <c r="BC934">
        <v>793</v>
      </c>
      <c r="BD934">
        <v>327</v>
      </c>
      <c r="BE934">
        <v>428</v>
      </c>
      <c r="BF934">
        <v>218</v>
      </c>
      <c r="BG934">
        <v>49</v>
      </c>
      <c r="BH934">
        <v>35</v>
      </c>
      <c r="BI934">
        <v>44.1</v>
      </c>
      <c r="BJ934">
        <v>48</v>
      </c>
      <c r="BK934">
        <v>4.1591320000000001E-2</v>
      </c>
      <c r="BL934">
        <v>3.4056661000000002E-2</v>
      </c>
      <c r="BM934">
        <v>2.1097046000000001E-2</v>
      </c>
      <c r="BN934">
        <v>7.5346594000000003E-2</v>
      </c>
      <c r="BO934">
        <v>1.6877637000000001E-2</v>
      </c>
      <c r="BP934">
        <v>3.4659433000000003E-2</v>
      </c>
      <c r="BQ934">
        <v>2.2001205999999999E-2</v>
      </c>
      <c r="BR934">
        <v>3.2549728999999999E-2</v>
      </c>
      <c r="BS934">
        <v>2.3508136999999998E-2</v>
      </c>
      <c r="BT934">
        <v>0.140747438</v>
      </c>
      <c r="BU934">
        <v>0.238999397</v>
      </c>
      <c r="BV934">
        <v>9.8553345000000001E-2</v>
      </c>
      <c r="BW934">
        <v>0.128993369</v>
      </c>
      <c r="BX934">
        <v>6.570223E-2</v>
      </c>
      <c r="BY934">
        <v>1.4767931999999999E-2</v>
      </c>
      <c r="BZ934">
        <v>1.0548523000000001E-2</v>
      </c>
      <c r="CA934">
        <v>37</v>
      </c>
      <c r="CB934">
        <v>8</v>
      </c>
      <c r="CC934">
        <v>0</v>
      </c>
      <c r="CD934">
        <v>0</v>
      </c>
      <c r="CE934">
        <v>0.58730158700000001</v>
      </c>
      <c r="CF934">
        <v>0.126984127</v>
      </c>
      <c r="CG934" t="s">
        <v>164</v>
      </c>
      <c r="CH934" t="s">
        <v>2108</v>
      </c>
      <c r="CI934" t="s">
        <v>2104</v>
      </c>
      <c r="CJ934" t="s">
        <v>2101</v>
      </c>
      <c r="CK934" t="s">
        <v>2105</v>
      </c>
      <c r="CL934" t="s">
        <v>2109</v>
      </c>
    </row>
    <row r="935" spans="1:90">
      <c r="B935" t="s">
        <v>2042</v>
      </c>
      <c r="C935">
        <v>5422</v>
      </c>
      <c r="D935" t="s">
        <v>883</v>
      </c>
      <c r="E935">
        <v>1</v>
      </c>
      <c r="F935" t="s">
        <v>253</v>
      </c>
      <c r="G935" t="s">
        <v>128</v>
      </c>
      <c r="H935">
        <v>27</v>
      </c>
      <c r="I935" t="s">
        <v>228</v>
      </c>
      <c r="J935" t="s">
        <v>225</v>
      </c>
      <c r="K935">
        <v>102</v>
      </c>
      <c r="L935">
        <v>639376.4706</v>
      </c>
      <c r="M935">
        <v>2394</v>
      </c>
      <c r="N935">
        <v>10</v>
      </c>
      <c r="O935">
        <v>227</v>
      </c>
      <c r="P935">
        <v>422</v>
      </c>
      <c r="Q935">
        <v>930</v>
      </c>
      <c r="R935">
        <v>617</v>
      </c>
      <c r="S935">
        <v>188</v>
      </c>
      <c r="T935">
        <v>4.177109E-3</v>
      </c>
      <c r="U935">
        <v>9.4820383999999994E-2</v>
      </c>
      <c r="V935">
        <v>0.176274018</v>
      </c>
      <c r="W935">
        <v>0.38847117799999997</v>
      </c>
      <c r="X935">
        <v>0.25772765199999997</v>
      </c>
      <c r="Y935">
        <v>7.8529657000000003E-2</v>
      </c>
      <c r="Z935">
        <v>12</v>
      </c>
      <c r="AA935">
        <v>51</v>
      </c>
      <c r="AB935">
        <v>190</v>
      </c>
      <c r="AC935">
        <v>287</v>
      </c>
      <c r="AD935">
        <v>445</v>
      </c>
      <c r="AE935">
        <v>450</v>
      </c>
      <c r="AF935">
        <v>362</v>
      </c>
      <c r="AG935">
        <v>291</v>
      </c>
      <c r="AH935">
        <v>306</v>
      </c>
      <c r="AI935">
        <v>5.0125309999999998E-3</v>
      </c>
      <c r="AJ935">
        <v>2.1303257999999999E-2</v>
      </c>
      <c r="AK935">
        <v>7.9365079000000005E-2</v>
      </c>
      <c r="AL935">
        <v>0.119883041</v>
      </c>
      <c r="AM935">
        <v>0.18588136999999999</v>
      </c>
      <c r="AN935">
        <v>0.18796992500000001</v>
      </c>
      <c r="AO935">
        <v>0.15121136199999999</v>
      </c>
      <c r="AP935">
        <v>0.121553885</v>
      </c>
      <c r="AQ935">
        <v>0.127819549</v>
      </c>
      <c r="AR935">
        <v>5604</v>
      </c>
      <c r="AS935">
        <v>301</v>
      </c>
      <c r="AT935">
        <v>176</v>
      </c>
      <c r="AU935">
        <v>132</v>
      </c>
      <c r="AV935">
        <v>367</v>
      </c>
      <c r="AW935">
        <v>64</v>
      </c>
      <c r="AX935">
        <v>138</v>
      </c>
      <c r="AY935">
        <v>97</v>
      </c>
      <c r="AZ935">
        <v>207</v>
      </c>
      <c r="BA935">
        <v>196</v>
      </c>
      <c r="BB935">
        <v>902</v>
      </c>
      <c r="BC935">
        <v>1239</v>
      </c>
      <c r="BD935">
        <v>398</v>
      </c>
      <c r="BE935">
        <v>659</v>
      </c>
      <c r="BF935">
        <v>514</v>
      </c>
      <c r="BG935">
        <v>144</v>
      </c>
      <c r="BH935">
        <v>70</v>
      </c>
      <c r="BI935">
        <v>44.7</v>
      </c>
      <c r="BJ935">
        <v>47</v>
      </c>
      <c r="BK935">
        <v>5.3711635000000001E-2</v>
      </c>
      <c r="BL935">
        <v>3.1406138E-2</v>
      </c>
      <c r="BM935">
        <v>2.3554604E-2</v>
      </c>
      <c r="BN935">
        <v>6.5488935999999998E-2</v>
      </c>
      <c r="BO935">
        <v>1.1420414E-2</v>
      </c>
      <c r="BP935">
        <v>2.4625267999999999E-2</v>
      </c>
      <c r="BQ935">
        <v>1.7309064999999998E-2</v>
      </c>
      <c r="BR935">
        <v>3.6937901000000002E-2</v>
      </c>
      <c r="BS935">
        <v>3.4975017999999997E-2</v>
      </c>
      <c r="BT935">
        <v>0.16095646</v>
      </c>
      <c r="BU935">
        <v>0.221092077</v>
      </c>
      <c r="BV935">
        <v>7.1020700000000006E-2</v>
      </c>
      <c r="BW935">
        <v>0.11759457500000001</v>
      </c>
      <c r="BX935">
        <v>9.1720200000000002E-2</v>
      </c>
      <c r="BY935">
        <v>2.5695931000000002E-2</v>
      </c>
      <c r="BZ935">
        <v>1.2491077999999999E-2</v>
      </c>
      <c r="CA935">
        <v>58</v>
      </c>
      <c r="CB935">
        <v>21</v>
      </c>
      <c r="CC935">
        <v>3</v>
      </c>
      <c r="CD935">
        <v>2.9411764999999999E-2</v>
      </c>
      <c r="CE935">
        <v>0.56862745100000001</v>
      </c>
      <c r="CF935">
        <v>0.20588235299999999</v>
      </c>
      <c r="CG935" t="s">
        <v>164</v>
      </c>
      <c r="CH935" t="s">
        <v>2108</v>
      </c>
      <c r="CI935" t="s">
        <v>2104</v>
      </c>
      <c r="CJ935" t="s">
        <v>2101</v>
      </c>
      <c r="CK935" t="s">
        <v>2105</v>
      </c>
      <c r="CL935" t="s">
        <v>2109</v>
      </c>
    </row>
    <row r="936" spans="1:90">
      <c r="A936" s="1">
        <v>43975</v>
      </c>
      <c r="B936" t="s">
        <v>2043</v>
      </c>
      <c r="C936">
        <v>2346</v>
      </c>
      <c r="D936" t="s">
        <v>699</v>
      </c>
      <c r="E936">
        <v>1</v>
      </c>
      <c r="F936" t="s">
        <v>255</v>
      </c>
      <c r="G936" t="s">
        <v>151</v>
      </c>
      <c r="H936">
        <v>22</v>
      </c>
      <c r="I936" t="s">
        <v>201</v>
      </c>
      <c r="J936" t="s">
        <v>204</v>
      </c>
      <c r="K936">
        <v>105</v>
      </c>
      <c r="L936">
        <v>1774377.324</v>
      </c>
      <c r="M936">
        <v>2026</v>
      </c>
      <c r="N936">
        <v>0</v>
      </c>
      <c r="O936">
        <v>130</v>
      </c>
      <c r="P936">
        <v>443</v>
      </c>
      <c r="Q936">
        <v>921</v>
      </c>
      <c r="R936">
        <v>397</v>
      </c>
      <c r="S936">
        <v>135</v>
      </c>
      <c r="T936">
        <v>0</v>
      </c>
      <c r="U936">
        <v>6.4165844E-2</v>
      </c>
      <c r="V936">
        <v>0.218657453</v>
      </c>
      <c r="W936">
        <v>0.45459032599999999</v>
      </c>
      <c r="X936">
        <v>0.195952616</v>
      </c>
      <c r="Y936">
        <v>6.6633761E-2</v>
      </c>
      <c r="Z936">
        <v>10</v>
      </c>
      <c r="AA936">
        <v>24</v>
      </c>
      <c r="AB936">
        <v>117</v>
      </c>
      <c r="AC936">
        <v>300</v>
      </c>
      <c r="AD936">
        <v>490</v>
      </c>
      <c r="AE936">
        <v>418</v>
      </c>
      <c r="AF936">
        <v>240</v>
      </c>
      <c r="AG936">
        <v>198</v>
      </c>
      <c r="AH936">
        <v>229</v>
      </c>
      <c r="AI936">
        <v>4.9358340000000001E-3</v>
      </c>
      <c r="AJ936">
        <v>1.1846002E-2</v>
      </c>
      <c r="AK936">
        <v>5.7749259999999997E-2</v>
      </c>
      <c r="AL936">
        <v>0.148075025</v>
      </c>
      <c r="AM936">
        <v>0.241855874</v>
      </c>
      <c r="AN936">
        <v>0.20631786799999999</v>
      </c>
      <c r="AO936">
        <v>0.11846002</v>
      </c>
      <c r="AP936">
        <v>9.7729516000000002E-2</v>
      </c>
      <c r="AQ936">
        <v>0.11303060199999999</v>
      </c>
      <c r="AR936">
        <v>4888</v>
      </c>
      <c r="AS936">
        <v>298</v>
      </c>
      <c r="AT936">
        <v>183</v>
      </c>
      <c r="AU936">
        <v>94</v>
      </c>
      <c r="AV936">
        <v>316</v>
      </c>
      <c r="AW936">
        <v>71</v>
      </c>
      <c r="AX936">
        <v>126</v>
      </c>
      <c r="AY936">
        <v>101</v>
      </c>
      <c r="AZ936">
        <v>220</v>
      </c>
      <c r="BA936">
        <v>248</v>
      </c>
      <c r="BB936">
        <v>950</v>
      </c>
      <c r="BC936">
        <v>1060</v>
      </c>
      <c r="BD936">
        <v>347</v>
      </c>
      <c r="BE936">
        <v>521</v>
      </c>
      <c r="BF936">
        <v>257</v>
      </c>
      <c r="BG936">
        <v>63</v>
      </c>
      <c r="BH936">
        <v>33</v>
      </c>
      <c r="BI936">
        <v>40.799999999999997</v>
      </c>
      <c r="BJ936">
        <v>42</v>
      </c>
      <c r="BK936">
        <v>6.096563E-2</v>
      </c>
      <c r="BL936">
        <v>3.7438625000000003E-2</v>
      </c>
      <c r="BM936">
        <v>1.9230769000000002E-2</v>
      </c>
      <c r="BN936">
        <v>6.4648118000000004E-2</v>
      </c>
      <c r="BO936">
        <v>1.4525368E-2</v>
      </c>
      <c r="BP936">
        <v>2.5777413999999998E-2</v>
      </c>
      <c r="BQ936">
        <v>2.0662848000000001E-2</v>
      </c>
      <c r="BR936">
        <v>4.5008183E-2</v>
      </c>
      <c r="BS936">
        <v>5.0736497999999998E-2</v>
      </c>
      <c r="BT936">
        <v>0.194353519</v>
      </c>
      <c r="BU936">
        <v>0.21685761000000001</v>
      </c>
      <c r="BV936">
        <v>7.099018E-2</v>
      </c>
      <c r="BW936">
        <v>0.106587561</v>
      </c>
      <c r="BX936">
        <v>5.2577740999999997E-2</v>
      </c>
      <c r="BY936">
        <v>1.2888706999999999E-2</v>
      </c>
      <c r="BZ936">
        <v>6.7512270000000003E-3</v>
      </c>
      <c r="CA936">
        <v>26</v>
      </c>
      <c r="CB936">
        <v>35</v>
      </c>
      <c r="CC936">
        <v>3</v>
      </c>
      <c r="CD936">
        <v>2.8571428999999999E-2</v>
      </c>
      <c r="CE936">
        <v>0.24761904800000001</v>
      </c>
      <c r="CF936">
        <v>0.33333333300000001</v>
      </c>
      <c r="CG936" t="s">
        <v>159</v>
      </c>
      <c r="CH936" t="s">
        <v>2110</v>
      </c>
      <c r="CI936" t="s">
        <v>2111</v>
      </c>
      <c r="CJ936" t="s">
        <v>167</v>
      </c>
      <c r="CK936" t="s">
        <v>2102</v>
      </c>
      <c r="CL936" t="s">
        <v>2112</v>
      </c>
    </row>
    <row r="937" spans="1:90">
      <c r="B937" t="s">
        <v>2044</v>
      </c>
      <c r="C937">
        <v>7747</v>
      </c>
      <c r="D937" t="s">
        <v>933</v>
      </c>
      <c r="E937">
        <v>2</v>
      </c>
      <c r="F937" t="s">
        <v>253</v>
      </c>
      <c r="G937" t="s">
        <v>138</v>
      </c>
      <c r="H937">
        <v>19</v>
      </c>
      <c r="I937" t="s">
        <v>228</v>
      </c>
      <c r="J937" t="s">
        <v>213</v>
      </c>
      <c r="K937">
        <v>83</v>
      </c>
      <c r="L937">
        <v>798354.75899999996</v>
      </c>
      <c r="M937">
        <v>1111</v>
      </c>
      <c r="N937">
        <v>0</v>
      </c>
      <c r="O937">
        <v>80</v>
      </c>
      <c r="P937">
        <v>255</v>
      </c>
      <c r="Q937">
        <v>338</v>
      </c>
      <c r="R937">
        <v>256</v>
      </c>
      <c r="S937">
        <v>182</v>
      </c>
      <c r="T937">
        <v>0</v>
      </c>
      <c r="U937">
        <v>7.2007201000000007E-2</v>
      </c>
      <c r="V937">
        <v>0.229522952</v>
      </c>
      <c r="W937">
        <v>0.30423042300000003</v>
      </c>
      <c r="X937">
        <v>0.23042304199999999</v>
      </c>
      <c r="Y937">
        <v>0.16381638200000001</v>
      </c>
      <c r="Z937">
        <v>1</v>
      </c>
      <c r="AA937">
        <v>21</v>
      </c>
      <c r="AB937">
        <v>70</v>
      </c>
      <c r="AC937">
        <v>130</v>
      </c>
      <c r="AD937">
        <v>198</v>
      </c>
      <c r="AE937">
        <v>183</v>
      </c>
      <c r="AF937">
        <v>137</v>
      </c>
      <c r="AG937">
        <v>130</v>
      </c>
      <c r="AH937">
        <v>241</v>
      </c>
      <c r="AI937">
        <v>9.0008999999999998E-4</v>
      </c>
      <c r="AJ937">
        <v>1.8901890000000001E-2</v>
      </c>
      <c r="AK937">
        <v>6.3006301000000001E-2</v>
      </c>
      <c r="AL937">
        <v>0.117011701</v>
      </c>
      <c r="AM937">
        <v>0.178217822</v>
      </c>
      <c r="AN937">
        <v>0.164716472</v>
      </c>
      <c r="AO937">
        <v>0.123312331</v>
      </c>
      <c r="AP937">
        <v>0.117011701</v>
      </c>
      <c r="AQ937">
        <v>0.216921692</v>
      </c>
      <c r="AR937">
        <v>2675</v>
      </c>
      <c r="AS937">
        <v>173</v>
      </c>
      <c r="AT937">
        <v>101</v>
      </c>
      <c r="AU937">
        <v>62</v>
      </c>
      <c r="AV937">
        <v>177</v>
      </c>
      <c r="AW937">
        <v>29</v>
      </c>
      <c r="AX937">
        <v>63</v>
      </c>
      <c r="AY937">
        <v>46</v>
      </c>
      <c r="AZ937">
        <v>92</v>
      </c>
      <c r="BA937">
        <v>102</v>
      </c>
      <c r="BB937">
        <v>542</v>
      </c>
      <c r="BC937">
        <v>616</v>
      </c>
      <c r="BD937">
        <v>170</v>
      </c>
      <c r="BE937">
        <v>243</v>
      </c>
      <c r="BF937">
        <v>175</v>
      </c>
      <c r="BG937">
        <v>56</v>
      </c>
      <c r="BH937">
        <v>28</v>
      </c>
      <c r="BI937">
        <v>41.8</v>
      </c>
      <c r="BJ937">
        <v>44</v>
      </c>
      <c r="BK937">
        <v>6.4672896999999993E-2</v>
      </c>
      <c r="BL937">
        <v>3.7757009000000001E-2</v>
      </c>
      <c r="BM937">
        <v>2.3177570000000002E-2</v>
      </c>
      <c r="BN937">
        <v>6.6168223999999998E-2</v>
      </c>
      <c r="BO937">
        <v>1.0841121E-2</v>
      </c>
      <c r="BP937">
        <v>2.3551401999999999E-2</v>
      </c>
      <c r="BQ937">
        <v>1.7196262E-2</v>
      </c>
      <c r="BR937">
        <v>3.4392523000000001E-2</v>
      </c>
      <c r="BS937">
        <v>3.8130840999999999E-2</v>
      </c>
      <c r="BT937">
        <v>0.202616822</v>
      </c>
      <c r="BU937">
        <v>0.23028037400000001</v>
      </c>
      <c r="BV937">
        <v>6.3551402000000007E-2</v>
      </c>
      <c r="BW937">
        <v>9.0841120999999997E-2</v>
      </c>
      <c r="BX937">
        <v>6.5420561000000002E-2</v>
      </c>
      <c r="BY937">
        <v>2.0934578999999998E-2</v>
      </c>
      <c r="BZ937">
        <v>1.0467290000000001E-2</v>
      </c>
      <c r="CA937">
        <v>24</v>
      </c>
      <c r="CB937">
        <v>16</v>
      </c>
      <c r="CC937">
        <v>30</v>
      </c>
      <c r="CD937">
        <v>0.36144578300000002</v>
      </c>
      <c r="CE937">
        <v>0.289156627</v>
      </c>
      <c r="CF937">
        <v>0.19277108400000001</v>
      </c>
      <c r="CG937" t="s">
        <v>160</v>
      </c>
      <c r="CH937" t="s">
        <v>2106</v>
      </c>
      <c r="CI937" t="s">
        <v>2100</v>
      </c>
      <c r="CJ937" t="s">
        <v>2101</v>
      </c>
      <c r="CK937" t="s">
        <v>2102</v>
      </c>
      <c r="CL937" t="s">
        <v>2107</v>
      </c>
    </row>
    <row r="938" spans="1:90">
      <c r="A938" s="1">
        <v>43977</v>
      </c>
      <c r="B938" t="s">
        <v>2045</v>
      </c>
      <c r="C938">
        <v>9559</v>
      </c>
      <c r="D938" t="s">
        <v>675</v>
      </c>
      <c r="E938">
        <v>3</v>
      </c>
      <c r="F938" t="s">
        <v>255</v>
      </c>
      <c r="G938" t="s">
        <v>81</v>
      </c>
      <c r="H938">
        <v>24</v>
      </c>
      <c r="I938" t="s">
        <v>201</v>
      </c>
      <c r="J938" t="s">
        <v>183</v>
      </c>
      <c r="K938">
        <v>374</v>
      </c>
      <c r="L938">
        <v>358680.80209999997</v>
      </c>
      <c r="M938">
        <v>4838</v>
      </c>
      <c r="N938">
        <v>5</v>
      </c>
      <c r="O938">
        <v>378</v>
      </c>
      <c r="P938">
        <v>1355</v>
      </c>
      <c r="Q938">
        <v>1383</v>
      </c>
      <c r="R938">
        <v>1442</v>
      </c>
      <c r="S938">
        <v>275</v>
      </c>
      <c r="T938">
        <v>1.033485E-3</v>
      </c>
      <c r="U938">
        <v>7.8131459E-2</v>
      </c>
      <c r="V938">
        <v>0.28007441100000002</v>
      </c>
      <c r="W938">
        <v>0.28586192599999999</v>
      </c>
      <c r="X938">
        <v>0.29805704799999999</v>
      </c>
      <c r="Y938">
        <v>5.6841669999999997E-2</v>
      </c>
      <c r="Z938">
        <v>4</v>
      </c>
      <c r="AA938">
        <v>123</v>
      </c>
      <c r="AB938">
        <v>605</v>
      </c>
      <c r="AC938">
        <v>866</v>
      </c>
      <c r="AD938">
        <v>659</v>
      </c>
      <c r="AE938">
        <v>874</v>
      </c>
      <c r="AF938">
        <v>717</v>
      </c>
      <c r="AG938">
        <v>527</v>
      </c>
      <c r="AH938">
        <v>463</v>
      </c>
      <c r="AI938">
        <v>8.2678799999999996E-4</v>
      </c>
      <c r="AJ938">
        <v>2.5423728999999999E-2</v>
      </c>
      <c r="AK938">
        <v>0.125051674</v>
      </c>
      <c r="AL938">
        <v>0.17899958699999999</v>
      </c>
      <c r="AM938">
        <v>0.136213311</v>
      </c>
      <c r="AN938">
        <v>0.18065316200000001</v>
      </c>
      <c r="AO938">
        <v>0.148201736</v>
      </c>
      <c r="AP938">
        <v>0.10892931</v>
      </c>
      <c r="AQ938">
        <v>9.5700702999999998E-2</v>
      </c>
      <c r="AR938">
        <v>11362</v>
      </c>
      <c r="AS938">
        <v>1014</v>
      </c>
      <c r="AT938">
        <v>484</v>
      </c>
      <c r="AU938">
        <v>279</v>
      </c>
      <c r="AV938">
        <v>677</v>
      </c>
      <c r="AW938">
        <v>132</v>
      </c>
      <c r="AX938">
        <v>184</v>
      </c>
      <c r="AY938">
        <v>164</v>
      </c>
      <c r="AZ938">
        <v>472</v>
      </c>
      <c r="BA938">
        <v>778</v>
      </c>
      <c r="BB938">
        <v>3117</v>
      </c>
      <c r="BC938">
        <v>1968</v>
      </c>
      <c r="BD938">
        <v>599</v>
      </c>
      <c r="BE938">
        <v>787</v>
      </c>
      <c r="BF938">
        <v>502</v>
      </c>
      <c r="BG938">
        <v>118</v>
      </c>
      <c r="BH938">
        <v>87</v>
      </c>
      <c r="BI938">
        <v>37</v>
      </c>
      <c r="BJ938">
        <v>37</v>
      </c>
      <c r="BK938">
        <v>8.9244851E-2</v>
      </c>
      <c r="BL938">
        <v>4.2598134000000003E-2</v>
      </c>
      <c r="BM938">
        <v>2.4555535999999999E-2</v>
      </c>
      <c r="BN938">
        <v>5.9584579999999998E-2</v>
      </c>
      <c r="BO938">
        <v>1.1617673E-2</v>
      </c>
      <c r="BP938">
        <v>1.6194331999999999E-2</v>
      </c>
      <c r="BQ938">
        <v>1.4434079000000001E-2</v>
      </c>
      <c r="BR938">
        <v>4.1541981999999998E-2</v>
      </c>
      <c r="BS938">
        <v>6.8473859999999998E-2</v>
      </c>
      <c r="BT938">
        <v>0.27433550400000001</v>
      </c>
      <c r="BU938">
        <v>0.173208942</v>
      </c>
      <c r="BV938">
        <v>5.2719592000000003E-2</v>
      </c>
      <c r="BW938">
        <v>6.9265973999999994E-2</v>
      </c>
      <c r="BX938">
        <v>4.4182362000000003E-2</v>
      </c>
      <c r="BY938">
        <v>1.0385495999999999E-2</v>
      </c>
      <c r="BZ938">
        <v>7.6571030000000002E-3</v>
      </c>
      <c r="CA938">
        <v>70</v>
      </c>
      <c r="CB938">
        <v>52</v>
      </c>
      <c r="CC938">
        <v>135</v>
      </c>
      <c r="CD938">
        <v>0.36096256700000001</v>
      </c>
      <c r="CE938">
        <v>0.18716577500000001</v>
      </c>
      <c r="CF938">
        <v>0.13903743299999999</v>
      </c>
      <c r="CG938" t="s">
        <v>161</v>
      </c>
      <c r="CH938" t="s">
        <v>2106</v>
      </c>
      <c r="CI938" t="s">
        <v>2104</v>
      </c>
      <c r="CJ938" t="s">
        <v>2101</v>
      </c>
      <c r="CK938" t="s">
        <v>2105</v>
      </c>
      <c r="CL938" t="s">
        <v>2107</v>
      </c>
    </row>
    <row r="939" spans="1:90">
      <c r="A939" s="1">
        <v>43957</v>
      </c>
      <c r="B939" t="s">
        <v>2046</v>
      </c>
      <c r="C939">
        <v>2342</v>
      </c>
      <c r="D939" t="s">
        <v>333</v>
      </c>
      <c r="E939">
        <v>1</v>
      </c>
      <c r="F939" t="s">
        <v>255</v>
      </c>
      <c r="G939" t="s">
        <v>92</v>
      </c>
      <c r="H939">
        <v>19</v>
      </c>
      <c r="I939" t="s">
        <v>201</v>
      </c>
      <c r="J939" t="s">
        <v>206</v>
      </c>
      <c r="K939">
        <v>201</v>
      </c>
      <c r="L939">
        <v>228256.43780000001</v>
      </c>
      <c r="M939">
        <v>3426</v>
      </c>
      <c r="N939">
        <v>5</v>
      </c>
      <c r="O939">
        <v>210</v>
      </c>
      <c r="P939">
        <v>794</v>
      </c>
      <c r="Q939">
        <v>2021</v>
      </c>
      <c r="R939">
        <v>325</v>
      </c>
      <c r="S939">
        <v>71</v>
      </c>
      <c r="T939">
        <v>1.459428E-3</v>
      </c>
      <c r="U939">
        <v>6.1295971999999997E-2</v>
      </c>
      <c r="V939">
        <v>0.23175715099999999</v>
      </c>
      <c r="W939">
        <v>0.58990075900000005</v>
      </c>
      <c r="X939">
        <v>9.4862814000000004E-2</v>
      </c>
      <c r="Y939">
        <v>2.0723875999999999E-2</v>
      </c>
      <c r="Z939">
        <v>15</v>
      </c>
      <c r="AA939">
        <v>68</v>
      </c>
      <c r="AB939">
        <v>162</v>
      </c>
      <c r="AC939">
        <v>582</v>
      </c>
      <c r="AD939">
        <v>1272</v>
      </c>
      <c r="AE939">
        <v>799</v>
      </c>
      <c r="AF939">
        <v>317</v>
      </c>
      <c r="AG939">
        <v>122</v>
      </c>
      <c r="AH939">
        <v>89</v>
      </c>
      <c r="AI939">
        <v>4.3782839999999996E-3</v>
      </c>
      <c r="AJ939">
        <v>1.9848219E-2</v>
      </c>
      <c r="AK939">
        <v>4.7285463999999999E-2</v>
      </c>
      <c r="AL939">
        <v>0.16987740800000001</v>
      </c>
      <c r="AM939">
        <v>0.37127845900000001</v>
      </c>
      <c r="AN939">
        <v>0.23321657900000001</v>
      </c>
      <c r="AO939">
        <v>9.2527729000000003E-2</v>
      </c>
      <c r="AP939">
        <v>3.5610041000000002E-2</v>
      </c>
      <c r="AQ939">
        <v>2.5977817E-2</v>
      </c>
      <c r="AR939">
        <v>8102</v>
      </c>
      <c r="AS939">
        <v>498</v>
      </c>
      <c r="AT939">
        <v>277</v>
      </c>
      <c r="AU939">
        <v>154</v>
      </c>
      <c r="AV939">
        <v>503</v>
      </c>
      <c r="AW939">
        <v>99</v>
      </c>
      <c r="AX939">
        <v>189</v>
      </c>
      <c r="AY939">
        <v>173</v>
      </c>
      <c r="AZ939">
        <v>464</v>
      </c>
      <c r="BA939">
        <v>470</v>
      </c>
      <c r="BB939">
        <v>1614</v>
      </c>
      <c r="BC939">
        <v>1566</v>
      </c>
      <c r="BD939">
        <v>543</v>
      </c>
      <c r="BE939">
        <v>944</v>
      </c>
      <c r="BF939">
        <v>428</v>
      </c>
      <c r="BG939">
        <v>118</v>
      </c>
      <c r="BH939">
        <v>62</v>
      </c>
      <c r="BI939">
        <v>40.799999999999997</v>
      </c>
      <c r="BJ939">
        <v>41</v>
      </c>
      <c r="BK939">
        <v>6.1466304999999999E-2</v>
      </c>
      <c r="BL939">
        <v>3.4189088999999999E-2</v>
      </c>
      <c r="BM939">
        <v>1.9007652E-2</v>
      </c>
      <c r="BN939">
        <v>6.2083435999999999E-2</v>
      </c>
      <c r="BO939">
        <v>1.2219205E-2</v>
      </c>
      <c r="BP939">
        <v>2.3327573000000001E-2</v>
      </c>
      <c r="BQ939">
        <v>2.1352751999999999E-2</v>
      </c>
      <c r="BR939">
        <v>5.7269809999999997E-2</v>
      </c>
      <c r="BS939">
        <v>5.8010368E-2</v>
      </c>
      <c r="BT939">
        <v>0.19921007199999999</v>
      </c>
      <c r="BU939">
        <v>0.193285608</v>
      </c>
      <c r="BV939">
        <v>6.7020489000000003E-2</v>
      </c>
      <c r="BW939">
        <v>0.116514441</v>
      </c>
      <c r="BX939">
        <v>5.2826462999999997E-2</v>
      </c>
      <c r="BY939">
        <v>1.4564305E-2</v>
      </c>
      <c r="BZ939">
        <v>7.6524310000000003E-3</v>
      </c>
      <c r="CA939">
        <v>10</v>
      </c>
      <c r="CB939">
        <v>42</v>
      </c>
      <c r="CC939">
        <v>24</v>
      </c>
      <c r="CD939">
        <v>0.119402985</v>
      </c>
      <c r="CE939">
        <v>4.9751244E-2</v>
      </c>
      <c r="CF939">
        <v>0.20895522399999999</v>
      </c>
      <c r="CG939" t="s">
        <v>158</v>
      </c>
      <c r="CH939" t="s">
        <v>2099</v>
      </c>
      <c r="CI939" t="s">
        <v>2100</v>
      </c>
      <c r="CJ939" t="s">
        <v>2101</v>
      </c>
      <c r="CK939" t="s">
        <v>2102</v>
      </c>
      <c r="CL939" t="s">
        <v>2103</v>
      </c>
    </row>
    <row r="940" spans="1:90">
      <c r="A940" s="1">
        <v>43953</v>
      </c>
      <c r="B940" t="s">
        <v>2047</v>
      </c>
      <c r="C940">
        <v>7747</v>
      </c>
      <c r="D940" t="s">
        <v>897</v>
      </c>
      <c r="E940">
        <v>1</v>
      </c>
      <c r="F940" t="s">
        <v>253</v>
      </c>
      <c r="G940" t="s">
        <v>128</v>
      </c>
      <c r="H940">
        <v>28</v>
      </c>
      <c r="I940" t="s">
        <v>228</v>
      </c>
      <c r="J940" t="s">
        <v>225</v>
      </c>
      <c r="K940">
        <v>102</v>
      </c>
      <c r="L940">
        <v>639376.4706</v>
      </c>
      <c r="M940">
        <v>2394</v>
      </c>
      <c r="N940">
        <v>10</v>
      </c>
      <c r="O940">
        <v>227</v>
      </c>
      <c r="P940">
        <v>422</v>
      </c>
      <c r="Q940">
        <v>930</v>
      </c>
      <c r="R940">
        <v>617</v>
      </c>
      <c r="S940">
        <v>188</v>
      </c>
      <c r="T940">
        <v>4.177109E-3</v>
      </c>
      <c r="U940">
        <v>9.4820383999999994E-2</v>
      </c>
      <c r="V940">
        <v>0.176274018</v>
      </c>
      <c r="W940">
        <v>0.38847117799999997</v>
      </c>
      <c r="X940">
        <v>0.25772765199999997</v>
      </c>
      <c r="Y940">
        <v>7.8529657000000003E-2</v>
      </c>
      <c r="Z940">
        <v>12</v>
      </c>
      <c r="AA940">
        <v>51</v>
      </c>
      <c r="AB940">
        <v>190</v>
      </c>
      <c r="AC940">
        <v>287</v>
      </c>
      <c r="AD940">
        <v>445</v>
      </c>
      <c r="AE940">
        <v>450</v>
      </c>
      <c r="AF940">
        <v>362</v>
      </c>
      <c r="AG940">
        <v>291</v>
      </c>
      <c r="AH940">
        <v>306</v>
      </c>
      <c r="AI940">
        <v>5.0125309999999998E-3</v>
      </c>
      <c r="AJ940">
        <v>2.1303257999999999E-2</v>
      </c>
      <c r="AK940">
        <v>7.9365079000000005E-2</v>
      </c>
      <c r="AL940">
        <v>0.119883041</v>
      </c>
      <c r="AM940">
        <v>0.18588136999999999</v>
      </c>
      <c r="AN940">
        <v>0.18796992500000001</v>
      </c>
      <c r="AO940">
        <v>0.15121136199999999</v>
      </c>
      <c r="AP940">
        <v>0.121553885</v>
      </c>
      <c r="AQ940">
        <v>0.127819549</v>
      </c>
      <c r="AR940">
        <v>5604</v>
      </c>
      <c r="AS940">
        <v>301</v>
      </c>
      <c r="AT940">
        <v>176</v>
      </c>
      <c r="AU940">
        <v>132</v>
      </c>
      <c r="AV940">
        <v>367</v>
      </c>
      <c r="AW940">
        <v>64</v>
      </c>
      <c r="AX940">
        <v>138</v>
      </c>
      <c r="AY940">
        <v>97</v>
      </c>
      <c r="AZ940">
        <v>207</v>
      </c>
      <c r="BA940">
        <v>196</v>
      </c>
      <c r="BB940">
        <v>902</v>
      </c>
      <c r="BC940">
        <v>1239</v>
      </c>
      <c r="BD940">
        <v>398</v>
      </c>
      <c r="BE940">
        <v>659</v>
      </c>
      <c r="BF940">
        <v>514</v>
      </c>
      <c r="BG940">
        <v>144</v>
      </c>
      <c r="BH940">
        <v>70</v>
      </c>
      <c r="BI940">
        <v>44.7</v>
      </c>
      <c r="BJ940">
        <v>47</v>
      </c>
      <c r="BK940">
        <v>5.3711635000000001E-2</v>
      </c>
      <c r="BL940">
        <v>3.1406138E-2</v>
      </c>
      <c r="BM940">
        <v>2.3554604E-2</v>
      </c>
      <c r="BN940">
        <v>6.5488935999999998E-2</v>
      </c>
      <c r="BO940">
        <v>1.1420414E-2</v>
      </c>
      <c r="BP940">
        <v>2.4625267999999999E-2</v>
      </c>
      <c r="BQ940">
        <v>1.7309064999999998E-2</v>
      </c>
      <c r="BR940">
        <v>3.6937901000000002E-2</v>
      </c>
      <c r="BS940">
        <v>3.4975017999999997E-2</v>
      </c>
      <c r="BT940">
        <v>0.16095646</v>
      </c>
      <c r="BU940">
        <v>0.221092077</v>
      </c>
      <c r="BV940">
        <v>7.1020700000000006E-2</v>
      </c>
      <c r="BW940">
        <v>0.11759457500000001</v>
      </c>
      <c r="BX940">
        <v>9.1720200000000002E-2</v>
      </c>
      <c r="BY940">
        <v>2.5695931000000002E-2</v>
      </c>
      <c r="BZ940">
        <v>1.2491077999999999E-2</v>
      </c>
      <c r="CA940">
        <v>58</v>
      </c>
      <c r="CB940">
        <v>21</v>
      </c>
      <c r="CC940">
        <v>3</v>
      </c>
      <c r="CD940">
        <v>2.9411764999999999E-2</v>
      </c>
      <c r="CE940">
        <v>0.56862745100000001</v>
      </c>
      <c r="CF940">
        <v>0.20588235299999999</v>
      </c>
      <c r="CG940" t="s">
        <v>160</v>
      </c>
      <c r="CH940" t="s">
        <v>2106</v>
      </c>
      <c r="CI940" t="s">
        <v>2100</v>
      </c>
      <c r="CJ940" t="s">
        <v>2101</v>
      </c>
      <c r="CK940" t="s">
        <v>2102</v>
      </c>
      <c r="CL940" t="s">
        <v>2107</v>
      </c>
    </row>
    <row r="941" spans="1:90">
      <c r="A941" s="1">
        <v>43959</v>
      </c>
      <c r="B941" t="s">
        <v>2048</v>
      </c>
      <c r="C941">
        <v>5422</v>
      </c>
      <c r="D941" t="s">
        <v>995</v>
      </c>
      <c r="E941">
        <v>2</v>
      </c>
      <c r="F941" t="s">
        <v>255</v>
      </c>
      <c r="G941" t="s">
        <v>129</v>
      </c>
      <c r="H941">
        <v>25</v>
      </c>
      <c r="I941" t="s">
        <v>228</v>
      </c>
      <c r="J941" t="s">
        <v>217</v>
      </c>
      <c r="K941">
        <v>174</v>
      </c>
      <c r="L941">
        <v>504863.56319999998</v>
      </c>
      <c r="M941">
        <v>3746</v>
      </c>
      <c r="N941">
        <v>1</v>
      </c>
      <c r="O941">
        <v>185</v>
      </c>
      <c r="P941">
        <v>725</v>
      </c>
      <c r="Q941">
        <v>1720</v>
      </c>
      <c r="R941">
        <v>910</v>
      </c>
      <c r="S941">
        <v>205</v>
      </c>
      <c r="T941">
        <v>2.6695100000000003E-4</v>
      </c>
      <c r="U941">
        <v>4.9386012E-2</v>
      </c>
      <c r="V941">
        <v>0.193539776</v>
      </c>
      <c r="W941">
        <v>0.459156434</v>
      </c>
      <c r="X941">
        <v>0.242925788</v>
      </c>
      <c r="Y941">
        <v>5.4725040000000003E-2</v>
      </c>
      <c r="Z941">
        <v>18</v>
      </c>
      <c r="AA941">
        <v>42</v>
      </c>
      <c r="AB941">
        <v>167</v>
      </c>
      <c r="AC941">
        <v>458</v>
      </c>
      <c r="AD941">
        <v>850</v>
      </c>
      <c r="AE941">
        <v>934</v>
      </c>
      <c r="AF941">
        <v>560</v>
      </c>
      <c r="AG941">
        <v>360</v>
      </c>
      <c r="AH941">
        <v>357</v>
      </c>
      <c r="AI941">
        <v>4.8051250000000004E-3</v>
      </c>
      <c r="AJ941">
        <v>1.1211959000000001E-2</v>
      </c>
      <c r="AK941">
        <v>4.4580886E-2</v>
      </c>
      <c r="AL941">
        <v>0.12226374800000001</v>
      </c>
      <c r="AM941">
        <v>0.22690870299999999</v>
      </c>
      <c r="AN941">
        <v>0.249332621</v>
      </c>
      <c r="AO941">
        <v>0.14949279200000001</v>
      </c>
      <c r="AP941">
        <v>9.6102509000000003E-2</v>
      </c>
      <c r="AQ941">
        <v>9.5301654999999999E-2</v>
      </c>
      <c r="AR941">
        <v>9296</v>
      </c>
      <c r="AS941">
        <v>499</v>
      </c>
      <c r="AT941">
        <v>319</v>
      </c>
      <c r="AU941">
        <v>197</v>
      </c>
      <c r="AV941">
        <v>538</v>
      </c>
      <c r="AW941">
        <v>126</v>
      </c>
      <c r="AX941">
        <v>243</v>
      </c>
      <c r="AY941">
        <v>208</v>
      </c>
      <c r="AZ941">
        <v>459</v>
      </c>
      <c r="BA941">
        <v>384</v>
      </c>
      <c r="BB941">
        <v>1845</v>
      </c>
      <c r="BC941">
        <v>1995</v>
      </c>
      <c r="BD941">
        <v>671</v>
      </c>
      <c r="BE941">
        <v>873</v>
      </c>
      <c r="BF941">
        <v>675</v>
      </c>
      <c r="BG941">
        <v>183</v>
      </c>
      <c r="BH941">
        <v>81</v>
      </c>
      <c r="BI941">
        <v>42.2</v>
      </c>
      <c r="BJ941">
        <v>43</v>
      </c>
      <c r="BK941">
        <v>5.3679002000000003E-2</v>
      </c>
      <c r="BL941">
        <v>3.4315835000000003E-2</v>
      </c>
      <c r="BM941">
        <v>2.1191910000000001E-2</v>
      </c>
      <c r="BN941">
        <v>5.7874355000000002E-2</v>
      </c>
      <c r="BO941">
        <v>1.3554217E-2</v>
      </c>
      <c r="BP941">
        <v>2.6140275000000001E-2</v>
      </c>
      <c r="BQ941">
        <v>2.2375215E-2</v>
      </c>
      <c r="BR941">
        <v>4.9376075999999998E-2</v>
      </c>
      <c r="BS941">
        <v>4.1308089999999999E-2</v>
      </c>
      <c r="BT941">
        <v>0.19847246099999999</v>
      </c>
      <c r="BU941">
        <v>0.21460843399999999</v>
      </c>
      <c r="BV941">
        <v>7.2181582999999994E-2</v>
      </c>
      <c r="BW941">
        <v>9.3911359999999999E-2</v>
      </c>
      <c r="BX941">
        <v>7.2611876000000006E-2</v>
      </c>
      <c r="BY941">
        <v>1.9685886E-2</v>
      </c>
      <c r="BZ941">
        <v>8.7134250000000003E-3</v>
      </c>
      <c r="CA941">
        <v>54</v>
      </c>
      <c r="CB941">
        <v>67</v>
      </c>
      <c r="CC941">
        <v>13</v>
      </c>
      <c r="CD941">
        <v>7.4712643999999995E-2</v>
      </c>
      <c r="CE941">
        <v>0.31034482800000002</v>
      </c>
      <c r="CF941">
        <v>0.38505747099999998</v>
      </c>
      <c r="CG941" t="s">
        <v>164</v>
      </c>
      <c r="CH941" t="s">
        <v>2108</v>
      </c>
      <c r="CI941" t="s">
        <v>2104</v>
      </c>
      <c r="CJ941" t="s">
        <v>2101</v>
      </c>
      <c r="CK941" t="s">
        <v>2105</v>
      </c>
      <c r="CL941" t="s">
        <v>2109</v>
      </c>
    </row>
    <row r="942" spans="1:90">
      <c r="A942" s="1">
        <v>43958</v>
      </c>
      <c r="B942" t="s">
        <v>2049</v>
      </c>
      <c r="C942">
        <v>1765</v>
      </c>
      <c r="D942" t="s">
        <v>750</v>
      </c>
      <c r="E942">
        <v>2</v>
      </c>
      <c r="F942" t="s">
        <v>253</v>
      </c>
      <c r="G942" t="s">
        <v>86</v>
      </c>
      <c r="H942">
        <v>21</v>
      </c>
      <c r="I942" t="s">
        <v>201</v>
      </c>
      <c r="J942" t="s">
        <v>191</v>
      </c>
      <c r="K942">
        <v>155</v>
      </c>
      <c r="L942">
        <v>257069.76130000001</v>
      </c>
      <c r="M942">
        <v>2662</v>
      </c>
      <c r="N942">
        <v>2</v>
      </c>
      <c r="O942">
        <v>63</v>
      </c>
      <c r="P942">
        <v>798</v>
      </c>
      <c r="Q942">
        <v>1337</v>
      </c>
      <c r="R942">
        <v>392</v>
      </c>
      <c r="S942">
        <v>70</v>
      </c>
      <c r="T942">
        <v>7.5131500000000001E-4</v>
      </c>
      <c r="U942">
        <v>2.3666415999999999E-2</v>
      </c>
      <c r="V942">
        <v>0.299774606</v>
      </c>
      <c r="W942">
        <v>0.50225394400000001</v>
      </c>
      <c r="X942">
        <v>0.14725770099999999</v>
      </c>
      <c r="Y942">
        <v>2.6296018000000001E-2</v>
      </c>
      <c r="Z942">
        <v>1</v>
      </c>
      <c r="AA942">
        <v>8</v>
      </c>
      <c r="AB942">
        <v>65</v>
      </c>
      <c r="AC942">
        <v>497</v>
      </c>
      <c r="AD942">
        <v>857</v>
      </c>
      <c r="AE942">
        <v>620</v>
      </c>
      <c r="AF942">
        <v>322</v>
      </c>
      <c r="AG942">
        <v>166</v>
      </c>
      <c r="AH942">
        <v>126</v>
      </c>
      <c r="AI942">
        <v>3.75657E-4</v>
      </c>
      <c r="AJ942">
        <v>3.0052590000000001E-3</v>
      </c>
      <c r="AK942">
        <v>2.4417731000000002E-2</v>
      </c>
      <c r="AL942">
        <v>0.18670172800000001</v>
      </c>
      <c r="AM942">
        <v>0.32193839200000002</v>
      </c>
      <c r="AN942">
        <v>0.232907588</v>
      </c>
      <c r="AO942">
        <v>0.120961683</v>
      </c>
      <c r="AP942">
        <v>6.2359128E-2</v>
      </c>
      <c r="AQ942">
        <v>4.7332831999999998E-2</v>
      </c>
      <c r="AR942">
        <v>5971</v>
      </c>
      <c r="AS942">
        <v>307</v>
      </c>
      <c r="AT942">
        <v>216</v>
      </c>
      <c r="AU942">
        <v>128</v>
      </c>
      <c r="AV942">
        <v>304</v>
      </c>
      <c r="AW942">
        <v>65</v>
      </c>
      <c r="AX942">
        <v>139</v>
      </c>
      <c r="AY942">
        <v>109</v>
      </c>
      <c r="AZ942">
        <v>234</v>
      </c>
      <c r="BA942">
        <v>256</v>
      </c>
      <c r="BB942">
        <v>900</v>
      </c>
      <c r="BC942">
        <v>1130</v>
      </c>
      <c r="BD942">
        <v>534</v>
      </c>
      <c r="BE942">
        <v>906</v>
      </c>
      <c r="BF942">
        <v>546</v>
      </c>
      <c r="BG942">
        <v>140</v>
      </c>
      <c r="BH942">
        <v>57</v>
      </c>
      <c r="BI942">
        <v>45.7</v>
      </c>
      <c r="BJ942">
        <v>49</v>
      </c>
      <c r="BK942">
        <v>5.1415173000000002E-2</v>
      </c>
      <c r="BL942">
        <v>3.6174844999999997E-2</v>
      </c>
      <c r="BM942">
        <v>2.1436944999999999E-2</v>
      </c>
      <c r="BN942">
        <v>5.0912745000000002E-2</v>
      </c>
      <c r="BO942">
        <v>1.0885949000000001E-2</v>
      </c>
      <c r="BP942">
        <v>2.3279182999999998E-2</v>
      </c>
      <c r="BQ942">
        <v>1.8254899000000002E-2</v>
      </c>
      <c r="BR942">
        <v>3.9189415999999998E-2</v>
      </c>
      <c r="BS942">
        <v>4.2873889999999998E-2</v>
      </c>
      <c r="BT942">
        <v>0.150728521</v>
      </c>
      <c r="BU942">
        <v>0.18924803200000001</v>
      </c>
      <c r="BV942">
        <v>8.9432256000000002E-2</v>
      </c>
      <c r="BW942">
        <v>0.151733378</v>
      </c>
      <c r="BX942">
        <v>9.1441969999999997E-2</v>
      </c>
      <c r="BY942">
        <v>2.3446659000000002E-2</v>
      </c>
      <c r="BZ942">
        <v>9.5461399999999998E-3</v>
      </c>
      <c r="CA942">
        <v>58</v>
      </c>
      <c r="CB942">
        <v>31</v>
      </c>
      <c r="CC942">
        <v>6</v>
      </c>
      <c r="CD942">
        <v>3.8709676999999998E-2</v>
      </c>
      <c r="CE942">
        <v>0.37419354799999999</v>
      </c>
      <c r="CF942">
        <v>0.2</v>
      </c>
      <c r="CG942" t="s">
        <v>157</v>
      </c>
      <c r="CH942" t="s">
        <v>2108</v>
      </c>
      <c r="CI942" t="s">
        <v>2100</v>
      </c>
      <c r="CJ942" t="s">
        <v>2101</v>
      </c>
      <c r="CK942" t="s">
        <v>2102</v>
      </c>
      <c r="CL942" t="s">
        <v>2109</v>
      </c>
    </row>
    <row r="943" spans="1:90">
      <c r="A943" s="1">
        <v>43977</v>
      </c>
      <c r="B943" t="s">
        <v>2050</v>
      </c>
      <c r="C943">
        <v>5422</v>
      </c>
      <c r="D943" t="s">
        <v>664</v>
      </c>
      <c r="E943">
        <v>1</v>
      </c>
      <c r="F943" t="s">
        <v>253</v>
      </c>
      <c r="G943" t="s">
        <v>61</v>
      </c>
      <c r="H943">
        <v>25</v>
      </c>
      <c r="I943" t="s">
        <v>201</v>
      </c>
      <c r="J943" t="s">
        <v>183</v>
      </c>
      <c r="K943">
        <v>201</v>
      </c>
      <c r="L943">
        <v>325115.52240000002</v>
      </c>
      <c r="M943">
        <v>3607</v>
      </c>
      <c r="N943">
        <v>4</v>
      </c>
      <c r="O943">
        <v>394</v>
      </c>
      <c r="P943">
        <v>802</v>
      </c>
      <c r="Q943">
        <v>1549</v>
      </c>
      <c r="R943">
        <v>709</v>
      </c>
      <c r="S943">
        <v>149</v>
      </c>
      <c r="T943">
        <v>1.108955E-3</v>
      </c>
      <c r="U943">
        <v>0.109232049</v>
      </c>
      <c r="V943">
        <v>0.22234543900000001</v>
      </c>
      <c r="W943">
        <v>0.42944274999999998</v>
      </c>
      <c r="X943">
        <v>0.19656224</v>
      </c>
      <c r="Y943">
        <v>4.1308566999999997E-2</v>
      </c>
      <c r="Z943">
        <v>16</v>
      </c>
      <c r="AA943">
        <v>53</v>
      </c>
      <c r="AB943">
        <v>335</v>
      </c>
      <c r="AC943">
        <v>587</v>
      </c>
      <c r="AD943">
        <v>782</v>
      </c>
      <c r="AE943">
        <v>798</v>
      </c>
      <c r="AF943">
        <v>494</v>
      </c>
      <c r="AG943">
        <v>306</v>
      </c>
      <c r="AH943">
        <v>236</v>
      </c>
      <c r="AI943">
        <v>4.4358189999999997E-3</v>
      </c>
      <c r="AJ943">
        <v>1.4693651E-2</v>
      </c>
      <c r="AK943">
        <v>9.2874965000000004E-2</v>
      </c>
      <c r="AL943">
        <v>0.16273911799999999</v>
      </c>
      <c r="AM943">
        <v>0.216800665</v>
      </c>
      <c r="AN943">
        <v>0.22123648500000001</v>
      </c>
      <c r="AO943">
        <v>0.13695591900000001</v>
      </c>
      <c r="AP943">
        <v>8.4835042999999999E-2</v>
      </c>
      <c r="AQ943">
        <v>6.5428334000000005E-2</v>
      </c>
      <c r="AR943">
        <v>7966</v>
      </c>
      <c r="AS943">
        <v>426</v>
      </c>
      <c r="AT943">
        <v>240</v>
      </c>
      <c r="AU943">
        <v>162</v>
      </c>
      <c r="AV943">
        <v>426</v>
      </c>
      <c r="AW943">
        <v>84</v>
      </c>
      <c r="AX943">
        <v>188</v>
      </c>
      <c r="AY943">
        <v>154</v>
      </c>
      <c r="AZ943">
        <v>327</v>
      </c>
      <c r="BA943">
        <v>347</v>
      </c>
      <c r="BB943">
        <v>1394</v>
      </c>
      <c r="BC943">
        <v>1614</v>
      </c>
      <c r="BD943">
        <v>697</v>
      </c>
      <c r="BE943">
        <v>999</v>
      </c>
      <c r="BF943">
        <v>602</v>
      </c>
      <c r="BG943">
        <v>197</v>
      </c>
      <c r="BH943">
        <v>109</v>
      </c>
      <c r="BI943">
        <v>44.7</v>
      </c>
      <c r="BJ943">
        <v>46</v>
      </c>
      <c r="BK943">
        <v>5.3477278000000003E-2</v>
      </c>
      <c r="BL943">
        <v>3.0128044E-2</v>
      </c>
      <c r="BM943">
        <v>2.0336429999999999E-2</v>
      </c>
      <c r="BN943">
        <v>5.3477278000000003E-2</v>
      </c>
      <c r="BO943">
        <v>1.0544815000000001E-2</v>
      </c>
      <c r="BP943">
        <v>2.3600301000000001E-2</v>
      </c>
      <c r="BQ943">
        <v>1.9332162E-2</v>
      </c>
      <c r="BR943">
        <v>4.1049460000000003E-2</v>
      </c>
      <c r="BS943">
        <v>4.3560131000000002E-2</v>
      </c>
      <c r="BT943">
        <v>0.17499372299999999</v>
      </c>
      <c r="BU943">
        <v>0.20261109699999999</v>
      </c>
      <c r="BV943">
        <v>8.7496861999999995E-2</v>
      </c>
      <c r="BW943">
        <v>0.125407984</v>
      </c>
      <c r="BX943">
        <v>7.5571178000000003E-2</v>
      </c>
      <c r="BY943">
        <v>2.4730103E-2</v>
      </c>
      <c r="BZ943">
        <v>1.3683153E-2</v>
      </c>
      <c r="CA943">
        <v>60</v>
      </c>
      <c r="CB943">
        <v>45</v>
      </c>
      <c r="CC943">
        <v>31</v>
      </c>
      <c r="CD943">
        <v>0.154228856</v>
      </c>
      <c r="CE943">
        <v>0.29850746299999997</v>
      </c>
      <c r="CF943">
        <v>0.22388059699999999</v>
      </c>
      <c r="CG943" t="s">
        <v>164</v>
      </c>
      <c r="CH943" t="s">
        <v>2108</v>
      </c>
      <c r="CI943" t="s">
        <v>2104</v>
      </c>
      <c r="CJ943" t="s">
        <v>2101</v>
      </c>
      <c r="CK943" t="s">
        <v>2105</v>
      </c>
      <c r="CL943" t="s">
        <v>2109</v>
      </c>
    </row>
    <row r="944" spans="1:90">
      <c r="A944" s="1">
        <v>43967</v>
      </c>
      <c r="B944" t="s">
        <v>2051</v>
      </c>
      <c r="C944">
        <v>2342</v>
      </c>
      <c r="D944" t="s">
        <v>702</v>
      </c>
      <c r="E944">
        <v>1</v>
      </c>
      <c r="F944" t="s">
        <v>255</v>
      </c>
      <c r="G944" t="s">
        <v>136</v>
      </c>
      <c r="H944">
        <v>29</v>
      </c>
      <c r="I944" t="s">
        <v>201</v>
      </c>
      <c r="J944" t="s">
        <v>208</v>
      </c>
      <c r="K944">
        <v>66</v>
      </c>
      <c r="L944">
        <v>591473.48479999998</v>
      </c>
      <c r="M944">
        <v>1552</v>
      </c>
      <c r="N944">
        <v>4</v>
      </c>
      <c r="O944">
        <v>79</v>
      </c>
      <c r="P944">
        <v>207</v>
      </c>
      <c r="Q944">
        <v>518</v>
      </c>
      <c r="R944">
        <v>506</v>
      </c>
      <c r="S944">
        <v>238</v>
      </c>
      <c r="T944">
        <v>2.5773200000000001E-3</v>
      </c>
      <c r="U944">
        <v>5.0902061999999998E-2</v>
      </c>
      <c r="V944">
        <v>0.13337628900000001</v>
      </c>
      <c r="W944">
        <v>0.33376288700000001</v>
      </c>
      <c r="X944">
        <v>0.326030928</v>
      </c>
      <c r="Y944">
        <v>0.15335051499999999</v>
      </c>
      <c r="Z944">
        <v>2</v>
      </c>
      <c r="AA944">
        <v>16</v>
      </c>
      <c r="AB944">
        <v>65</v>
      </c>
      <c r="AC944">
        <v>137</v>
      </c>
      <c r="AD944">
        <v>203</v>
      </c>
      <c r="AE944">
        <v>259</v>
      </c>
      <c r="AF944">
        <v>233</v>
      </c>
      <c r="AG944">
        <v>253</v>
      </c>
      <c r="AH944">
        <v>384</v>
      </c>
      <c r="AI944">
        <v>1.2886600000000001E-3</v>
      </c>
      <c r="AJ944">
        <v>1.0309278E-2</v>
      </c>
      <c r="AK944">
        <v>4.1881442999999997E-2</v>
      </c>
      <c r="AL944">
        <v>8.8273195999999998E-2</v>
      </c>
      <c r="AM944">
        <v>0.13079896899999999</v>
      </c>
      <c r="AN944">
        <v>0.16688144299999999</v>
      </c>
      <c r="AO944">
        <v>0.150128866</v>
      </c>
      <c r="AP944">
        <v>0.163015464</v>
      </c>
      <c r="AQ944">
        <v>0.24742268000000001</v>
      </c>
      <c r="AR944">
        <v>3833</v>
      </c>
      <c r="AS944">
        <v>197</v>
      </c>
      <c r="AT944">
        <v>114</v>
      </c>
      <c r="AU944">
        <v>78</v>
      </c>
      <c r="AV944">
        <v>238</v>
      </c>
      <c r="AW944">
        <v>54</v>
      </c>
      <c r="AX944">
        <v>113</v>
      </c>
      <c r="AY944">
        <v>78</v>
      </c>
      <c r="AZ944">
        <v>158</v>
      </c>
      <c r="BA944">
        <v>115</v>
      </c>
      <c r="BB944">
        <v>623</v>
      </c>
      <c r="BC944">
        <v>930</v>
      </c>
      <c r="BD944">
        <v>293</v>
      </c>
      <c r="BE944">
        <v>511</v>
      </c>
      <c r="BF944">
        <v>253</v>
      </c>
      <c r="BG944">
        <v>57</v>
      </c>
      <c r="BH944">
        <v>21</v>
      </c>
      <c r="BI944">
        <v>43.6</v>
      </c>
      <c r="BJ944">
        <v>46</v>
      </c>
      <c r="BK944">
        <v>5.1395773999999998E-2</v>
      </c>
      <c r="BL944">
        <v>2.9741717000000001E-2</v>
      </c>
      <c r="BM944">
        <v>2.0349596000000001E-2</v>
      </c>
      <c r="BN944">
        <v>6.2092356000000001E-2</v>
      </c>
      <c r="BO944">
        <v>1.4088181999999999E-2</v>
      </c>
      <c r="BP944">
        <v>2.9480823999999999E-2</v>
      </c>
      <c r="BQ944">
        <v>2.0349596000000001E-2</v>
      </c>
      <c r="BR944">
        <v>4.1220975999999999E-2</v>
      </c>
      <c r="BS944">
        <v>3.0002609E-2</v>
      </c>
      <c r="BT944">
        <v>0.162535873</v>
      </c>
      <c r="BU944">
        <v>0.24262979400000001</v>
      </c>
      <c r="BV944">
        <v>7.6441430000000005E-2</v>
      </c>
      <c r="BW944">
        <v>0.13331594099999999</v>
      </c>
      <c r="BX944">
        <v>6.6005739999999993E-2</v>
      </c>
      <c r="BY944">
        <v>1.4870858000000001E-2</v>
      </c>
      <c r="BZ944">
        <v>5.478737E-3</v>
      </c>
      <c r="CA944">
        <v>36</v>
      </c>
      <c r="CB944">
        <v>11</v>
      </c>
      <c r="CC944">
        <v>0</v>
      </c>
      <c r="CD944">
        <v>0</v>
      </c>
      <c r="CE944">
        <v>0.54545454500000001</v>
      </c>
      <c r="CF944">
        <v>0.16666666699999999</v>
      </c>
      <c r="CG944" t="s">
        <v>158</v>
      </c>
      <c r="CH944" t="s">
        <v>2099</v>
      </c>
      <c r="CI944" t="s">
        <v>2100</v>
      </c>
      <c r="CJ944" t="s">
        <v>2101</v>
      </c>
      <c r="CK944" t="s">
        <v>2102</v>
      </c>
      <c r="CL944" t="s">
        <v>2103</v>
      </c>
    </row>
    <row r="945" spans="1:90">
      <c r="A945" s="1">
        <v>43952</v>
      </c>
      <c r="B945" t="s">
        <v>2052</v>
      </c>
      <c r="C945">
        <v>7747</v>
      </c>
      <c r="D945" t="s">
        <v>976</v>
      </c>
      <c r="E945">
        <v>2</v>
      </c>
      <c r="F945" t="s">
        <v>253</v>
      </c>
      <c r="G945" t="s">
        <v>143</v>
      </c>
      <c r="H945">
        <v>27</v>
      </c>
      <c r="I945" t="s">
        <v>228</v>
      </c>
      <c r="J945" t="s">
        <v>214</v>
      </c>
      <c r="K945">
        <v>136</v>
      </c>
      <c r="L945">
        <v>505787.5</v>
      </c>
      <c r="M945">
        <v>3100</v>
      </c>
      <c r="N945">
        <v>2</v>
      </c>
      <c r="O945">
        <v>213</v>
      </c>
      <c r="P945">
        <v>705</v>
      </c>
      <c r="Q945">
        <v>1287</v>
      </c>
      <c r="R945">
        <v>670</v>
      </c>
      <c r="S945">
        <v>223</v>
      </c>
      <c r="T945">
        <v>6.45161E-4</v>
      </c>
      <c r="U945">
        <v>6.8709676999999997E-2</v>
      </c>
      <c r="V945">
        <v>0.22741935499999999</v>
      </c>
      <c r="W945">
        <v>0.41516129000000002</v>
      </c>
      <c r="X945">
        <v>0.216129032</v>
      </c>
      <c r="Y945">
        <v>7.1935483999999994E-2</v>
      </c>
      <c r="Z945">
        <v>6</v>
      </c>
      <c r="AA945">
        <v>36</v>
      </c>
      <c r="AB945">
        <v>212</v>
      </c>
      <c r="AC945">
        <v>569</v>
      </c>
      <c r="AD945">
        <v>672</v>
      </c>
      <c r="AE945">
        <v>620</v>
      </c>
      <c r="AF945">
        <v>407</v>
      </c>
      <c r="AG945">
        <v>305</v>
      </c>
      <c r="AH945">
        <v>273</v>
      </c>
      <c r="AI945">
        <v>1.9354839999999999E-3</v>
      </c>
      <c r="AJ945">
        <v>1.1612903000000001E-2</v>
      </c>
      <c r="AK945">
        <v>6.8387096999999994E-2</v>
      </c>
      <c r="AL945">
        <v>0.18354838700000001</v>
      </c>
      <c r="AM945">
        <v>0.216774194</v>
      </c>
      <c r="AN945">
        <v>0.2</v>
      </c>
      <c r="AO945">
        <v>0.13129032299999999</v>
      </c>
      <c r="AP945">
        <v>9.8387097000000007E-2</v>
      </c>
      <c r="AQ945">
        <v>8.8064515999999995E-2</v>
      </c>
      <c r="AR945">
        <v>8061</v>
      </c>
      <c r="AS945">
        <v>598</v>
      </c>
      <c r="AT945">
        <v>304</v>
      </c>
      <c r="AU945">
        <v>192</v>
      </c>
      <c r="AV945">
        <v>507</v>
      </c>
      <c r="AW945">
        <v>97</v>
      </c>
      <c r="AX945">
        <v>213</v>
      </c>
      <c r="AY945">
        <v>157</v>
      </c>
      <c r="AZ945">
        <v>412</v>
      </c>
      <c r="BA945">
        <v>446</v>
      </c>
      <c r="BB945">
        <v>1885</v>
      </c>
      <c r="BC945">
        <v>1610</v>
      </c>
      <c r="BD945">
        <v>440</v>
      </c>
      <c r="BE945">
        <v>624</v>
      </c>
      <c r="BF945">
        <v>387</v>
      </c>
      <c r="BG945">
        <v>103</v>
      </c>
      <c r="BH945">
        <v>86</v>
      </c>
      <c r="BI945">
        <v>38.5</v>
      </c>
      <c r="BJ945">
        <v>39</v>
      </c>
      <c r="BK945">
        <v>7.4184343999999999E-2</v>
      </c>
      <c r="BL945">
        <v>3.7712442999999998E-2</v>
      </c>
      <c r="BM945">
        <v>2.3818385000000001E-2</v>
      </c>
      <c r="BN945">
        <v>6.2895422000000006E-2</v>
      </c>
      <c r="BO945">
        <v>1.2033245999999999E-2</v>
      </c>
      <c r="BP945">
        <v>2.6423520999999998E-2</v>
      </c>
      <c r="BQ945">
        <v>1.9476492000000001E-2</v>
      </c>
      <c r="BR945">
        <v>5.1110283999999999E-2</v>
      </c>
      <c r="BS945">
        <v>5.5328123E-2</v>
      </c>
      <c r="BT945">
        <v>0.23384195499999999</v>
      </c>
      <c r="BU945">
        <v>0.199727081</v>
      </c>
      <c r="BV945">
        <v>5.4583799000000002E-2</v>
      </c>
      <c r="BW945">
        <v>7.7409750999999999E-2</v>
      </c>
      <c r="BX945">
        <v>4.8008931999999997E-2</v>
      </c>
      <c r="BY945">
        <v>1.2777571E-2</v>
      </c>
      <c r="BZ945">
        <v>1.0668652000000001E-2</v>
      </c>
      <c r="CA945">
        <v>28</v>
      </c>
      <c r="CB945">
        <v>31</v>
      </c>
      <c r="CC945">
        <v>20</v>
      </c>
      <c r="CD945">
        <v>0.147058824</v>
      </c>
      <c r="CE945">
        <v>0.20588235299999999</v>
      </c>
      <c r="CF945">
        <v>0.227941176</v>
      </c>
      <c r="CG945" t="s">
        <v>160</v>
      </c>
      <c r="CH945" t="s">
        <v>2106</v>
      </c>
      <c r="CI945" t="s">
        <v>2100</v>
      </c>
      <c r="CJ945" t="s">
        <v>2101</v>
      </c>
      <c r="CK945" t="s">
        <v>2102</v>
      </c>
      <c r="CL945" t="s">
        <v>2107</v>
      </c>
    </row>
    <row r="946" spans="1:90">
      <c r="A946" s="1">
        <v>43959</v>
      </c>
      <c r="B946" t="s">
        <v>2053</v>
      </c>
      <c r="C946">
        <v>7747</v>
      </c>
      <c r="D946" t="s">
        <v>1022</v>
      </c>
      <c r="E946">
        <v>1</v>
      </c>
      <c r="F946" t="s">
        <v>255</v>
      </c>
      <c r="G946" t="s">
        <v>132</v>
      </c>
      <c r="H946">
        <v>19</v>
      </c>
      <c r="I946" t="s">
        <v>228</v>
      </c>
      <c r="J946" t="s">
        <v>215</v>
      </c>
      <c r="K946">
        <v>201</v>
      </c>
      <c r="L946">
        <v>644495.22389999998</v>
      </c>
      <c r="M946">
        <v>3206</v>
      </c>
      <c r="N946">
        <v>5</v>
      </c>
      <c r="O946">
        <v>591</v>
      </c>
      <c r="P946">
        <v>928</v>
      </c>
      <c r="Q946">
        <v>867</v>
      </c>
      <c r="R946">
        <v>481</v>
      </c>
      <c r="S946">
        <v>334</v>
      </c>
      <c r="T946">
        <v>1.559576E-3</v>
      </c>
      <c r="U946">
        <v>0.184341859</v>
      </c>
      <c r="V946">
        <v>0.28945726799999999</v>
      </c>
      <c r="W946">
        <v>0.27043044300000002</v>
      </c>
      <c r="X946">
        <v>0.15003119200000001</v>
      </c>
      <c r="Y946">
        <v>0.10417966300000001</v>
      </c>
      <c r="Z946">
        <v>31</v>
      </c>
      <c r="AA946">
        <v>175</v>
      </c>
      <c r="AB946">
        <v>463</v>
      </c>
      <c r="AC946">
        <v>651</v>
      </c>
      <c r="AD946">
        <v>494</v>
      </c>
      <c r="AE946">
        <v>458</v>
      </c>
      <c r="AF946">
        <v>335</v>
      </c>
      <c r="AG946">
        <v>211</v>
      </c>
      <c r="AH946">
        <v>388</v>
      </c>
      <c r="AI946">
        <v>9.66937E-3</v>
      </c>
      <c r="AJ946">
        <v>5.4585152999999997E-2</v>
      </c>
      <c r="AK946">
        <v>0.144416719</v>
      </c>
      <c r="AL946">
        <v>0.203056769</v>
      </c>
      <c r="AM946">
        <v>0.15408608900000001</v>
      </c>
      <c r="AN946">
        <v>0.14285714299999999</v>
      </c>
      <c r="AO946">
        <v>0.104491578</v>
      </c>
      <c r="AP946">
        <v>6.5814099000000001E-2</v>
      </c>
      <c r="AQ946">
        <v>0.121023082</v>
      </c>
      <c r="AR946">
        <v>7147</v>
      </c>
      <c r="AS946">
        <v>519</v>
      </c>
      <c r="AT946">
        <v>264</v>
      </c>
      <c r="AU946">
        <v>178</v>
      </c>
      <c r="AV946">
        <v>389</v>
      </c>
      <c r="AW946">
        <v>69</v>
      </c>
      <c r="AX946">
        <v>151</v>
      </c>
      <c r="AY946">
        <v>96</v>
      </c>
      <c r="AZ946">
        <v>249</v>
      </c>
      <c r="BA946">
        <v>359</v>
      </c>
      <c r="BB946">
        <v>1907</v>
      </c>
      <c r="BC946">
        <v>1437</v>
      </c>
      <c r="BD946">
        <v>353</v>
      </c>
      <c r="BE946">
        <v>543</v>
      </c>
      <c r="BF946">
        <v>398</v>
      </c>
      <c r="BG946">
        <v>162</v>
      </c>
      <c r="BH946">
        <v>73</v>
      </c>
      <c r="BI946">
        <v>39.9</v>
      </c>
      <c r="BJ946">
        <v>39</v>
      </c>
      <c r="BK946">
        <v>7.2617881999999995E-2</v>
      </c>
      <c r="BL946">
        <v>3.6938576000000001E-2</v>
      </c>
      <c r="BM946">
        <v>2.4905554999999999E-2</v>
      </c>
      <c r="BN946">
        <v>5.4428431999999999E-2</v>
      </c>
      <c r="BO946">
        <v>9.6544000000000005E-3</v>
      </c>
      <c r="BP946">
        <v>2.1127745999999999E-2</v>
      </c>
      <c r="BQ946">
        <v>1.3432209000000001E-2</v>
      </c>
      <c r="BR946">
        <v>3.4839793000000001E-2</v>
      </c>
      <c r="BS946">
        <v>5.0230865999999999E-2</v>
      </c>
      <c r="BT946">
        <v>0.26682524099999999</v>
      </c>
      <c r="BU946">
        <v>0.20106338300000001</v>
      </c>
      <c r="BV946">
        <v>4.9391352999999999E-2</v>
      </c>
      <c r="BW946">
        <v>7.5975933999999995E-2</v>
      </c>
      <c r="BX946">
        <v>5.5687700999999999E-2</v>
      </c>
      <c r="BY946">
        <v>2.2666853000000001E-2</v>
      </c>
      <c r="BZ946">
        <v>1.0214076000000001E-2</v>
      </c>
      <c r="CA946">
        <v>37</v>
      </c>
      <c r="CB946">
        <v>33</v>
      </c>
      <c r="CC946">
        <v>58</v>
      </c>
      <c r="CD946">
        <v>0.28855721400000001</v>
      </c>
      <c r="CE946">
        <v>0.18407960200000001</v>
      </c>
      <c r="CF946">
        <v>0.16417910399999999</v>
      </c>
      <c r="CG946" t="s">
        <v>160</v>
      </c>
      <c r="CH946" t="s">
        <v>2106</v>
      </c>
      <c r="CI946" t="s">
        <v>2100</v>
      </c>
      <c r="CJ946" t="s">
        <v>2101</v>
      </c>
      <c r="CK946" t="s">
        <v>2102</v>
      </c>
      <c r="CL946" t="s">
        <v>2107</v>
      </c>
    </row>
    <row r="947" spans="1:90">
      <c r="A947" s="1">
        <v>43964</v>
      </c>
      <c r="B947" t="s">
        <v>2054</v>
      </c>
      <c r="C947">
        <v>9559</v>
      </c>
      <c r="D947" t="s">
        <v>851</v>
      </c>
      <c r="E947">
        <v>2</v>
      </c>
      <c r="F947" t="s">
        <v>255</v>
      </c>
      <c r="G947" t="s">
        <v>110</v>
      </c>
      <c r="H947">
        <v>22</v>
      </c>
      <c r="I947" t="s">
        <v>228</v>
      </c>
      <c r="J947" t="s">
        <v>224</v>
      </c>
      <c r="K947">
        <v>248</v>
      </c>
      <c r="L947">
        <v>411781.14919999999</v>
      </c>
      <c r="M947">
        <v>2986</v>
      </c>
      <c r="N947">
        <v>39</v>
      </c>
      <c r="O947">
        <v>762</v>
      </c>
      <c r="P947">
        <v>997</v>
      </c>
      <c r="Q947">
        <v>926</v>
      </c>
      <c r="R947">
        <v>202</v>
      </c>
      <c r="S947">
        <v>60</v>
      </c>
      <c r="T947">
        <v>1.3060950999999999E-2</v>
      </c>
      <c r="U947">
        <v>0.25519089099999998</v>
      </c>
      <c r="V947">
        <v>0.33389149400000001</v>
      </c>
      <c r="W947">
        <v>0.31011386499999999</v>
      </c>
      <c r="X947">
        <v>6.7649028999999999E-2</v>
      </c>
      <c r="Y947">
        <v>2.0093771E-2</v>
      </c>
      <c r="Z947">
        <v>54</v>
      </c>
      <c r="AA947">
        <v>292</v>
      </c>
      <c r="AB947">
        <v>614</v>
      </c>
      <c r="AC947">
        <v>662</v>
      </c>
      <c r="AD947">
        <v>592</v>
      </c>
      <c r="AE947">
        <v>430</v>
      </c>
      <c r="AF947">
        <v>187</v>
      </c>
      <c r="AG947">
        <v>89</v>
      </c>
      <c r="AH947">
        <v>66</v>
      </c>
      <c r="AI947">
        <v>1.8084394E-2</v>
      </c>
      <c r="AJ947">
        <v>9.7789685000000001E-2</v>
      </c>
      <c r="AK947">
        <v>0.20562625600000001</v>
      </c>
      <c r="AL947">
        <v>0.221701273</v>
      </c>
      <c r="AM947">
        <v>0.19825854000000001</v>
      </c>
      <c r="AN947">
        <v>0.144005358</v>
      </c>
      <c r="AO947">
        <v>6.2625585999999997E-2</v>
      </c>
      <c r="AP947">
        <v>2.9805760000000001E-2</v>
      </c>
      <c r="AQ947">
        <v>2.2103148E-2</v>
      </c>
      <c r="AR947">
        <v>6518</v>
      </c>
      <c r="AS947">
        <v>486</v>
      </c>
      <c r="AT947">
        <v>235</v>
      </c>
      <c r="AU947">
        <v>137</v>
      </c>
      <c r="AV947">
        <v>343</v>
      </c>
      <c r="AW947">
        <v>75</v>
      </c>
      <c r="AX947">
        <v>134</v>
      </c>
      <c r="AY947">
        <v>123</v>
      </c>
      <c r="AZ947">
        <v>386</v>
      </c>
      <c r="BA947">
        <v>597</v>
      </c>
      <c r="BB947">
        <v>1699</v>
      </c>
      <c r="BC947">
        <v>1135</v>
      </c>
      <c r="BD947">
        <v>332</v>
      </c>
      <c r="BE947">
        <v>432</v>
      </c>
      <c r="BF947">
        <v>279</v>
      </c>
      <c r="BG947">
        <v>65</v>
      </c>
      <c r="BH947">
        <v>60</v>
      </c>
      <c r="BI947">
        <v>37.1</v>
      </c>
      <c r="BJ947">
        <v>35</v>
      </c>
      <c r="BK947">
        <v>7.4562748999999998E-2</v>
      </c>
      <c r="BL947">
        <v>3.6054004000000001E-2</v>
      </c>
      <c r="BM947">
        <v>2.1018716999999999E-2</v>
      </c>
      <c r="BN947">
        <v>5.2623504000000002E-2</v>
      </c>
      <c r="BO947">
        <v>1.1506597E-2</v>
      </c>
      <c r="BP947">
        <v>2.0558454E-2</v>
      </c>
      <c r="BQ947">
        <v>1.8870819E-2</v>
      </c>
      <c r="BR947">
        <v>5.9220620000000002E-2</v>
      </c>
      <c r="BS947">
        <v>9.1592513E-2</v>
      </c>
      <c r="BT947">
        <v>0.26066277999999998</v>
      </c>
      <c r="BU947">
        <v>0.17413317</v>
      </c>
      <c r="BV947">
        <v>5.0935870000000001E-2</v>
      </c>
      <c r="BW947">
        <v>6.6277999000000004E-2</v>
      </c>
      <c r="BX947">
        <v>4.2804541000000002E-2</v>
      </c>
      <c r="BY947">
        <v>9.9723840000000008E-3</v>
      </c>
      <c r="BZ947">
        <v>9.2052780000000008E-3</v>
      </c>
      <c r="CA947">
        <v>8</v>
      </c>
      <c r="CB947">
        <v>49</v>
      </c>
      <c r="CC947">
        <v>131</v>
      </c>
      <c r="CD947">
        <v>0.52822580600000002</v>
      </c>
      <c r="CE947">
        <v>3.2258065000000002E-2</v>
      </c>
      <c r="CF947">
        <v>0.197580645</v>
      </c>
      <c r="CG947" t="s">
        <v>161</v>
      </c>
      <c r="CH947" t="s">
        <v>2106</v>
      </c>
      <c r="CI947" t="s">
        <v>2104</v>
      </c>
      <c r="CJ947" t="s">
        <v>2101</v>
      </c>
      <c r="CK947" t="s">
        <v>2105</v>
      </c>
      <c r="CL947" t="s">
        <v>2107</v>
      </c>
    </row>
    <row r="948" spans="1:90">
      <c r="A948" s="1">
        <v>43980</v>
      </c>
      <c r="B948" t="s">
        <v>2055</v>
      </c>
      <c r="C948">
        <v>9559</v>
      </c>
      <c r="D948" t="s">
        <v>338</v>
      </c>
      <c r="E948">
        <v>1</v>
      </c>
      <c r="F948" t="s">
        <v>253</v>
      </c>
      <c r="G948" t="s">
        <v>108</v>
      </c>
      <c r="H948">
        <v>22</v>
      </c>
      <c r="I948" t="s">
        <v>201</v>
      </c>
      <c r="J948" t="s">
        <v>198</v>
      </c>
      <c r="K948">
        <v>199</v>
      </c>
      <c r="L948">
        <v>270760.17090000003</v>
      </c>
      <c r="M948">
        <v>4339</v>
      </c>
      <c r="N948">
        <v>5</v>
      </c>
      <c r="O948">
        <v>448</v>
      </c>
      <c r="P948">
        <v>1282</v>
      </c>
      <c r="Q948">
        <v>1948</v>
      </c>
      <c r="R948">
        <v>586</v>
      </c>
      <c r="S948">
        <v>70</v>
      </c>
      <c r="T948">
        <v>1.1523390000000001E-3</v>
      </c>
      <c r="U948">
        <v>0.103249597</v>
      </c>
      <c r="V948">
        <v>0.29545978299999998</v>
      </c>
      <c r="W948">
        <v>0.44895137099999999</v>
      </c>
      <c r="X948">
        <v>0.13505416000000001</v>
      </c>
      <c r="Y948">
        <v>1.6132748999999998E-2</v>
      </c>
      <c r="Z948">
        <v>12</v>
      </c>
      <c r="AA948">
        <v>65</v>
      </c>
      <c r="AB948">
        <v>421</v>
      </c>
      <c r="AC948">
        <v>1007</v>
      </c>
      <c r="AD948">
        <v>1105</v>
      </c>
      <c r="AE948">
        <v>932</v>
      </c>
      <c r="AF948">
        <v>418</v>
      </c>
      <c r="AG948">
        <v>247</v>
      </c>
      <c r="AH948">
        <v>132</v>
      </c>
      <c r="AI948">
        <v>2.765614E-3</v>
      </c>
      <c r="AJ948">
        <v>1.498041E-2</v>
      </c>
      <c r="AK948">
        <v>9.7026965000000007E-2</v>
      </c>
      <c r="AL948">
        <v>0.232081125</v>
      </c>
      <c r="AM948">
        <v>0.25466697399999999</v>
      </c>
      <c r="AN948">
        <v>0.214796036</v>
      </c>
      <c r="AO948">
        <v>9.6335561E-2</v>
      </c>
      <c r="AP948">
        <v>5.6925559000000001E-2</v>
      </c>
      <c r="AQ948">
        <v>3.0421756000000001E-2</v>
      </c>
      <c r="AR948">
        <v>10295</v>
      </c>
      <c r="AS948">
        <v>644</v>
      </c>
      <c r="AT948">
        <v>383</v>
      </c>
      <c r="AU948">
        <v>204</v>
      </c>
      <c r="AV948">
        <v>599</v>
      </c>
      <c r="AW948">
        <v>165</v>
      </c>
      <c r="AX948">
        <v>285</v>
      </c>
      <c r="AY948">
        <v>234</v>
      </c>
      <c r="AZ948">
        <v>606</v>
      </c>
      <c r="BA948">
        <v>685</v>
      </c>
      <c r="BB948">
        <v>2225</v>
      </c>
      <c r="BC948">
        <v>2171</v>
      </c>
      <c r="BD948">
        <v>601</v>
      </c>
      <c r="BE948">
        <v>744</v>
      </c>
      <c r="BF948">
        <v>534</v>
      </c>
      <c r="BG948">
        <v>146</v>
      </c>
      <c r="BH948">
        <v>69</v>
      </c>
      <c r="BI948">
        <v>38.9</v>
      </c>
      <c r="BJ948">
        <v>39</v>
      </c>
      <c r="BK948">
        <v>6.2554637999999996E-2</v>
      </c>
      <c r="BL948">
        <v>3.7202525E-2</v>
      </c>
      <c r="BM948">
        <v>1.9815444000000002E-2</v>
      </c>
      <c r="BN948">
        <v>5.8183583999999997E-2</v>
      </c>
      <c r="BO948">
        <v>1.6027197999999999E-2</v>
      </c>
      <c r="BP948">
        <v>2.7683341E-2</v>
      </c>
      <c r="BQ948">
        <v>2.272948E-2</v>
      </c>
      <c r="BR948">
        <v>5.8863525999999999E-2</v>
      </c>
      <c r="BS948">
        <v>6.6537154000000001E-2</v>
      </c>
      <c r="BT948">
        <v>0.216124332</v>
      </c>
      <c r="BU948">
        <v>0.210879068</v>
      </c>
      <c r="BV948">
        <v>5.8377853E-2</v>
      </c>
      <c r="BW948">
        <v>7.2268091000000007E-2</v>
      </c>
      <c r="BX948">
        <v>5.186984E-2</v>
      </c>
      <c r="BY948">
        <v>1.4181642E-2</v>
      </c>
      <c r="BZ948">
        <v>6.7022829999999999E-3</v>
      </c>
      <c r="CA948">
        <v>21</v>
      </c>
      <c r="CB948">
        <v>51</v>
      </c>
      <c r="CC948">
        <v>21</v>
      </c>
      <c r="CD948">
        <v>0.10552763800000001</v>
      </c>
      <c r="CE948">
        <v>0.10552763800000001</v>
      </c>
      <c r="CF948">
        <v>0.25628140700000002</v>
      </c>
      <c r="CG948" t="s">
        <v>161</v>
      </c>
      <c r="CH948" t="s">
        <v>2106</v>
      </c>
      <c r="CI948" t="s">
        <v>2104</v>
      </c>
      <c r="CJ948" t="s">
        <v>2101</v>
      </c>
      <c r="CK948" t="s">
        <v>2105</v>
      </c>
      <c r="CL948" t="s">
        <v>2107</v>
      </c>
    </row>
    <row r="949" spans="1:90">
      <c r="A949" s="1">
        <v>43956</v>
      </c>
      <c r="B949" t="s">
        <v>2056</v>
      </c>
      <c r="C949">
        <v>1549</v>
      </c>
      <c r="D949" t="s">
        <v>590</v>
      </c>
      <c r="E949">
        <v>1</v>
      </c>
      <c r="F949" t="s">
        <v>255</v>
      </c>
      <c r="G949" t="s">
        <v>93</v>
      </c>
      <c r="H949">
        <v>25</v>
      </c>
      <c r="I949" t="s">
        <v>201</v>
      </c>
      <c r="J949" t="s">
        <v>175</v>
      </c>
      <c r="K949">
        <v>168</v>
      </c>
      <c r="L949">
        <v>252169.23209999999</v>
      </c>
      <c r="M949">
        <v>3182</v>
      </c>
      <c r="N949">
        <v>9</v>
      </c>
      <c r="O949">
        <v>286</v>
      </c>
      <c r="P949">
        <v>914</v>
      </c>
      <c r="Q949">
        <v>1693</v>
      </c>
      <c r="R949">
        <v>222</v>
      </c>
      <c r="S949">
        <v>58</v>
      </c>
      <c r="T949">
        <v>2.82841E-3</v>
      </c>
      <c r="U949">
        <v>8.9880578000000003E-2</v>
      </c>
      <c r="V949">
        <v>0.28724072899999997</v>
      </c>
      <c r="W949">
        <v>0.53205531100000003</v>
      </c>
      <c r="X949">
        <v>6.9767441999999999E-2</v>
      </c>
      <c r="Y949">
        <v>1.8227529999999999E-2</v>
      </c>
      <c r="Z949">
        <v>8</v>
      </c>
      <c r="AA949">
        <v>59</v>
      </c>
      <c r="AB949">
        <v>298</v>
      </c>
      <c r="AC949">
        <v>766</v>
      </c>
      <c r="AD949">
        <v>948</v>
      </c>
      <c r="AE949">
        <v>730</v>
      </c>
      <c r="AF949">
        <v>236</v>
      </c>
      <c r="AG949">
        <v>84</v>
      </c>
      <c r="AH949">
        <v>53</v>
      </c>
      <c r="AI949">
        <v>2.514142E-3</v>
      </c>
      <c r="AJ949">
        <v>1.8541798000000002E-2</v>
      </c>
      <c r="AK949">
        <v>9.3651790999999998E-2</v>
      </c>
      <c r="AL949">
        <v>0.240729101</v>
      </c>
      <c r="AM949">
        <v>0.29792583299999997</v>
      </c>
      <c r="AN949">
        <v>0.22941546199999999</v>
      </c>
      <c r="AO949">
        <v>7.4167189999999994E-2</v>
      </c>
      <c r="AP949">
        <v>2.6398491999999999E-2</v>
      </c>
      <c r="AQ949">
        <v>1.6656191000000001E-2</v>
      </c>
      <c r="AR949">
        <v>7339</v>
      </c>
      <c r="AS949">
        <v>580</v>
      </c>
      <c r="AT949">
        <v>304</v>
      </c>
      <c r="AU949">
        <v>176</v>
      </c>
      <c r="AV949">
        <v>450</v>
      </c>
      <c r="AW949">
        <v>97</v>
      </c>
      <c r="AX949">
        <v>188</v>
      </c>
      <c r="AY949">
        <v>188</v>
      </c>
      <c r="AZ949">
        <v>495</v>
      </c>
      <c r="BA949">
        <v>464</v>
      </c>
      <c r="BB949">
        <v>1280</v>
      </c>
      <c r="BC949">
        <v>1397</v>
      </c>
      <c r="BD949">
        <v>377</v>
      </c>
      <c r="BE949">
        <v>603</v>
      </c>
      <c r="BF949">
        <v>559</v>
      </c>
      <c r="BG949">
        <v>122</v>
      </c>
      <c r="BH949">
        <v>59</v>
      </c>
      <c r="BI949">
        <v>39.1</v>
      </c>
      <c r="BJ949">
        <v>39</v>
      </c>
      <c r="BK949">
        <v>7.9029841000000003E-2</v>
      </c>
      <c r="BL949">
        <v>4.1422537000000002E-2</v>
      </c>
      <c r="BM949">
        <v>2.3981468999999998E-2</v>
      </c>
      <c r="BN949">
        <v>6.1316256E-2</v>
      </c>
      <c r="BO949">
        <v>1.3217059999999999E-2</v>
      </c>
      <c r="BP949">
        <v>2.5616568999999999E-2</v>
      </c>
      <c r="BQ949">
        <v>2.5616568999999999E-2</v>
      </c>
      <c r="BR949">
        <v>6.7447881000000001E-2</v>
      </c>
      <c r="BS949">
        <v>6.3223872E-2</v>
      </c>
      <c r="BT949">
        <v>0.17441068300000001</v>
      </c>
      <c r="BU949">
        <v>0.19035290899999999</v>
      </c>
      <c r="BV949">
        <v>5.1369395999999998E-2</v>
      </c>
      <c r="BW949">
        <v>8.2163783000000004E-2</v>
      </c>
      <c r="BX949">
        <v>7.6168415000000003E-2</v>
      </c>
      <c r="BY949">
        <v>1.6623518E-2</v>
      </c>
      <c r="BZ949">
        <v>8.0392420000000003E-3</v>
      </c>
      <c r="CA949">
        <v>6</v>
      </c>
      <c r="CB949">
        <v>66</v>
      </c>
      <c r="CC949">
        <v>21</v>
      </c>
      <c r="CD949">
        <v>0.125</v>
      </c>
      <c r="CE949">
        <v>3.5714285999999998E-2</v>
      </c>
      <c r="CF949">
        <v>0.39285714300000002</v>
      </c>
      <c r="CG949" t="s">
        <v>163</v>
      </c>
      <c r="CH949" t="s">
        <v>2099</v>
      </c>
      <c r="CI949" t="s">
        <v>2104</v>
      </c>
      <c r="CJ949" t="s">
        <v>2101</v>
      </c>
      <c r="CK949" t="s">
        <v>2105</v>
      </c>
      <c r="CL949" t="s">
        <v>2103</v>
      </c>
    </row>
    <row r="950" spans="1:90">
      <c r="A950" s="1">
        <v>43956</v>
      </c>
      <c r="B950" t="s">
        <v>2057</v>
      </c>
      <c r="C950">
        <v>9559</v>
      </c>
      <c r="D950" t="s">
        <v>475</v>
      </c>
      <c r="E950">
        <v>1</v>
      </c>
      <c r="F950" t="s">
        <v>255</v>
      </c>
      <c r="G950" t="s">
        <v>34</v>
      </c>
      <c r="H950">
        <v>28</v>
      </c>
      <c r="I950" t="s">
        <v>201</v>
      </c>
      <c r="J950" t="s">
        <v>207</v>
      </c>
      <c r="K950">
        <v>156</v>
      </c>
      <c r="L950">
        <v>226018.18590000001</v>
      </c>
      <c r="M950">
        <v>2185</v>
      </c>
      <c r="N950">
        <v>2</v>
      </c>
      <c r="O950">
        <v>177</v>
      </c>
      <c r="P950">
        <v>502</v>
      </c>
      <c r="Q950">
        <v>1086</v>
      </c>
      <c r="R950">
        <v>345</v>
      </c>
      <c r="S950">
        <v>73</v>
      </c>
      <c r="T950">
        <v>9.1533200000000004E-4</v>
      </c>
      <c r="U950">
        <v>8.1006864999999997E-2</v>
      </c>
      <c r="V950">
        <v>0.229748284</v>
      </c>
      <c r="W950">
        <v>0.49702517200000002</v>
      </c>
      <c r="X950">
        <v>0.15789473700000001</v>
      </c>
      <c r="Y950">
        <v>3.3409610999999999E-2</v>
      </c>
      <c r="Z950">
        <v>0</v>
      </c>
      <c r="AA950">
        <v>22</v>
      </c>
      <c r="AB950">
        <v>160</v>
      </c>
      <c r="AC950">
        <v>347</v>
      </c>
      <c r="AD950">
        <v>600</v>
      </c>
      <c r="AE950">
        <v>541</v>
      </c>
      <c r="AF950">
        <v>252</v>
      </c>
      <c r="AG950">
        <v>129</v>
      </c>
      <c r="AH950">
        <v>134</v>
      </c>
      <c r="AI950">
        <v>0</v>
      </c>
      <c r="AJ950">
        <v>1.006865E-2</v>
      </c>
      <c r="AK950">
        <v>7.3226545000000004E-2</v>
      </c>
      <c r="AL950">
        <v>0.158810069</v>
      </c>
      <c r="AM950">
        <v>0.27459954199999997</v>
      </c>
      <c r="AN950">
        <v>0.24759725399999999</v>
      </c>
      <c r="AO950">
        <v>0.11533180799999999</v>
      </c>
      <c r="AP950">
        <v>5.9038901999999997E-2</v>
      </c>
      <c r="AQ950">
        <v>6.1327231000000003E-2</v>
      </c>
      <c r="AR950">
        <v>5302</v>
      </c>
      <c r="AS950">
        <v>364</v>
      </c>
      <c r="AT950">
        <v>203</v>
      </c>
      <c r="AU950">
        <v>117</v>
      </c>
      <c r="AV950">
        <v>264</v>
      </c>
      <c r="AW950">
        <v>48</v>
      </c>
      <c r="AX950">
        <v>111</v>
      </c>
      <c r="AY950">
        <v>119</v>
      </c>
      <c r="AZ950">
        <v>286</v>
      </c>
      <c r="BA950">
        <v>309</v>
      </c>
      <c r="BB950">
        <v>1028</v>
      </c>
      <c r="BC950">
        <v>1054</v>
      </c>
      <c r="BD950">
        <v>361</v>
      </c>
      <c r="BE950">
        <v>537</v>
      </c>
      <c r="BF950">
        <v>331</v>
      </c>
      <c r="BG950">
        <v>108</v>
      </c>
      <c r="BH950">
        <v>62</v>
      </c>
      <c r="BI950">
        <v>41.4</v>
      </c>
      <c r="BJ950">
        <v>42</v>
      </c>
      <c r="BK950">
        <v>6.8653337999999994E-2</v>
      </c>
      <c r="BL950">
        <v>3.8287439E-2</v>
      </c>
      <c r="BM950">
        <v>2.2067144E-2</v>
      </c>
      <c r="BN950">
        <v>4.9792531000000001E-2</v>
      </c>
      <c r="BO950">
        <v>9.0531870000000007E-3</v>
      </c>
      <c r="BP950">
        <v>2.0935496000000001E-2</v>
      </c>
      <c r="BQ950">
        <v>2.2444360999999999E-2</v>
      </c>
      <c r="BR950">
        <v>5.3941909000000003E-2</v>
      </c>
      <c r="BS950">
        <v>5.8279893999999999E-2</v>
      </c>
      <c r="BT950">
        <v>0.19388909800000001</v>
      </c>
      <c r="BU950">
        <v>0.19879290799999999</v>
      </c>
      <c r="BV950">
        <v>6.8087514000000002E-2</v>
      </c>
      <c r="BW950">
        <v>0.10128253500000001</v>
      </c>
      <c r="BX950">
        <v>6.2429272000000001E-2</v>
      </c>
      <c r="BY950">
        <v>2.0369671999999998E-2</v>
      </c>
      <c r="BZ950">
        <v>1.16937E-2</v>
      </c>
      <c r="CA950">
        <v>21</v>
      </c>
      <c r="CB950">
        <v>39</v>
      </c>
      <c r="CC950">
        <v>22</v>
      </c>
      <c r="CD950">
        <v>0.14102564100000001</v>
      </c>
      <c r="CE950">
        <v>0.134615385</v>
      </c>
      <c r="CF950">
        <v>0.25</v>
      </c>
      <c r="CG950" t="s">
        <v>161</v>
      </c>
      <c r="CH950" t="s">
        <v>2106</v>
      </c>
      <c r="CI950" t="s">
        <v>2104</v>
      </c>
      <c r="CJ950" t="s">
        <v>2101</v>
      </c>
      <c r="CK950" t="s">
        <v>2105</v>
      </c>
      <c r="CL950" t="s">
        <v>2107</v>
      </c>
    </row>
    <row r="951" spans="1:90">
      <c r="A951" s="1">
        <v>43959</v>
      </c>
      <c r="B951" t="s">
        <v>2058</v>
      </c>
      <c r="C951">
        <v>2342</v>
      </c>
      <c r="D951" t="s">
        <v>310</v>
      </c>
      <c r="E951">
        <v>1</v>
      </c>
      <c r="F951" t="s">
        <v>253</v>
      </c>
      <c r="G951" t="s">
        <v>131</v>
      </c>
      <c r="H951">
        <v>23</v>
      </c>
      <c r="I951" t="s">
        <v>201</v>
      </c>
      <c r="J951" t="s">
        <v>205</v>
      </c>
      <c r="K951">
        <v>130</v>
      </c>
      <c r="L951">
        <v>531445.74620000005</v>
      </c>
      <c r="M951">
        <v>2544</v>
      </c>
      <c r="N951">
        <v>1</v>
      </c>
      <c r="O951">
        <v>164</v>
      </c>
      <c r="P951">
        <v>343</v>
      </c>
      <c r="Q951">
        <v>1330</v>
      </c>
      <c r="R951">
        <v>544</v>
      </c>
      <c r="S951">
        <v>162</v>
      </c>
      <c r="T951">
        <v>3.93082E-4</v>
      </c>
      <c r="U951">
        <v>6.4465409000000001E-2</v>
      </c>
      <c r="V951">
        <v>0.13482704400000001</v>
      </c>
      <c r="W951">
        <v>0.52279874199999998</v>
      </c>
      <c r="X951">
        <v>0.213836478</v>
      </c>
      <c r="Y951">
        <v>6.3679244999999995E-2</v>
      </c>
      <c r="Z951">
        <v>6</v>
      </c>
      <c r="AA951">
        <v>25</v>
      </c>
      <c r="AB951">
        <v>138</v>
      </c>
      <c r="AC951">
        <v>229</v>
      </c>
      <c r="AD951">
        <v>544</v>
      </c>
      <c r="AE951">
        <v>659</v>
      </c>
      <c r="AF951">
        <v>412</v>
      </c>
      <c r="AG951">
        <v>261</v>
      </c>
      <c r="AH951">
        <v>270</v>
      </c>
      <c r="AI951">
        <v>2.3584909999999999E-3</v>
      </c>
      <c r="AJ951">
        <v>9.8270440000000001E-3</v>
      </c>
      <c r="AK951">
        <v>5.4245282999999998E-2</v>
      </c>
      <c r="AL951">
        <v>9.0015723000000006E-2</v>
      </c>
      <c r="AM951">
        <v>0.213836478</v>
      </c>
      <c r="AN951">
        <v>0.259040881</v>
      </c>
      <c r="AO951">
        <v>0.16194968600000001</v>
      </c>
      <c r="AP951">
        <v>0.10259434000000001</v>
      </c>
      <c r="AQ951">
        <v>0.10613207500000001</v>
      </c>
      <c r="AR951">
        <v>6242</v>
      </c>
      <c r="AS951">
        <v>303</v>
      </c>
      <c r="AT951">
        <v>171</v>
      </c>
      <c r="AU951">
        <v>130</v>
      </c>
      <c r="AV951">
        <v>431</v>
      </c>
      <c r="AW951">
        <v>103</v>
      </c>
      <c r="AX951">
        <v>180</v>
      </c>
      <c r="AY951">
        <v>139</v>
      </c>
      <c r="AZ951">
        <v>255</v>
      </c>
      <c r="BA951">
        <v>174</v>
      </c>
      <c r="BB951">
        <v>1001</v>
      </c>
      <c r="BC951">
        <v>1346</v>
      </c>
      <c r="BD951">
        <v>394</v>
      </c>
      <c r="BE951">
        <v>809</v>
      </c>
      <c r="BF951">
        <v>597</v>
      </c>
      <c r="BG951">
        <v>138</v>
      </c>
      <c r="BH951">
        <v>71</v>
      </c>
      <c r="BI951">
        <v>44.7</v>
      </c>
      <c r="BJ951">
        <v>47</v>
      </c>
      <c r="BK951">
        <v>4.8542134000000001E-2</v>
      </c>
      <c r="BL951">
        <v>2.7395065999999999E-2</v>
      </c>
      <c r="BM951">
        <v>2.0826658000000001E-2</v>
      </c>
      <c r="BN951">
        <v>6.9048382000000005E-2</v>
      </c>
      <c r="BO951">
        <v>1.6501121000000001E-2</v>
      </c>
      <c r="BP951">
        <v>2.8836911E-2</v>
      </c>
      <c r="BQ951">
        <v>2.2268504000000001E-2</v>
      </c>
      <c r="BR951">
        <v>4.0852290999999999E-2</v>
      </c>
      <c r="BS951">
        <v>2.7875680999999999E-2</v>
      </c>
      <c r="BT951">
        <v>0.16036526800000001</v>
      </c>
      <c r="BU951">
        <v>0.21563601399999999</v>
      </c>
      <c r="BV951">
        <v>6.3120794999999993E-2</v>
      </c>
      <c r="BW951">
        <v>0.129605896</v>
      </c>
      <c r="BX951">
        <v>9.5642422000000005E-2</v>
      </c>
      <c r="BY951">
        <v>2.2108299000000001E-2</v>
      </c>
      <c r="BZ951">
        <v>1.1374558999999999E-2</v>
      </c>
      <c r="CA951">
        <v>33</v>
      </c>
      <c r="CB951">
        <v>41</v>
      </c>
      <c r="CC951">
        <v>2</v>
      </c>
      <c r="CD951">
        <v>1.5384615000000001E-2</v>
      </c>
      <c r="CE951">
        <v>0.25384615399999999</v>
      </c>
      <c r="CF951">
        <v>0.31538461499999998</v>
      </c>
      <c r="CG951" t="s">
        <v>158</v>
      </c>
      <c r="CH951" t="s">
        <v>2099</v>
      </c>
      <c r="CI951" t="s">
        <v>2100</v>
      </c>
      <c r="CJ951" t="s">
        <v>2101</v>
      </c>
      <c r="CK951" t="s">
        <v>2102</v>
      </c>
      <c r="CL951" t="s">
        <v>2103</v>
      </c>
    </row>
    <row r="952" spans="1:90">
      <c r="A952" s="1">
        <v>43967</v>
      </c>
      <c r="B952" t="s">
        <v>2059</v>
      </c>
      <c r="C952">
        <v>2342</v>
      </c>
      <c r="D952" t="s">
        <v>479</v>
      </c>
      <c r="E952">
        <v>1</v>
      </c>
      <c r="F952" t="s">
        <v>253</v>
      </c>
      <c r="G952" t="s">
        <v>51</v>
      </c>
      <c r="H952">
        <v>25</v>
      </c>
      <c r="I952" t="s">
        <v>201</v>
      </c>
      <c r="J952" t="s">
        <v>206</v>
      </c>
      <c r="K952">
        <v>133</v>
      </c>
      <c r="L952">
        <v>231913.20300000001</v>
      </c>
      <c r="M952">
        <v>2445</v>
      </c>
      <c r="N952">
        <v>1</v>
      </c>
      <c r="O952">
        <v>49</v>
      </c>
      <c r="P952">
        <v>288</v>
      </c>
      <c r="Q952">
        <v>1918</v>
      </c>
      <c r="R952">
        <v>143</v>
      </c>
      <c r="S952">
        <v>46</v>
      </c>
      <c r="T952">
        <v>4.0899799999999999E-4</v>
      </c>
      <c r="U952">
        <v>2.00409E-2</v>
      </c>
      <c r="V952">
        <v>0.117791411</v>
      </c>
      <c r="W952">
        <v>0.784458078</v>
      </c>
      <c r="X952">
        <v>5.8486707999999998E-2</v>
      </c>
      <c r="Y952">
        <v>1.8813905999999998E-2</v>
      </c>
      <c r="Z952">
        <v>0</v>
      </c>
      <c r="AA952">
        <v>6</v>
      </c>
      <c r="AB952">
        <v>60</v>
      </c>
      <c r="AC952">
        <v>194</v>
      </c>
      <c r="AD952">
        <v>1276</v>
      </c>
      <c r="AE952">
        <v>620</v>
      </c>
      <c r="AF952">
        <v>156</v>
      </c>
      <c r="AG952">
        <v>80</v>
      </c>
      <c r="AH952">
        <v>53</v>
      </c>
      <c r="AI952">
        <v>0</v>
      </c>
      <c r="AJ952">
        <v>2.4539879999999998E-3</v>
      </c>
      <c r="AK952">
        <v>2.4539877000000002E-2</v>
      </c>
      <c r="AL952">
        <v>7.9345603000000001E-2</v>
      </c>
      <c r="AM952">
        <v>0.52188139099999997</v>
      </c>
      <c r="AN952">
        <v>0.25357873199999997</v>
      </c>
      <c r="AO952">
        <v>6.3803681000000001E-2</v>
      </c>
      <c r="AP952">
        <v>3.2719836000000002E-2</v>
      </c>
      <c r="AQ952">
        <v>2.1676892E-2</v>
      </c>
      <c r="AR952">
        <v>6452</v>
      </c>
      <c r="AS952">
        <v>451</v>
      </c>
      <c r="AT952">
        <v>276</v>
      </c>
      <c r="AU952">
        <v>212</v>
      </c>
      <c r="AV952">
        <v>458</v>
      </c>
      <c r="AW952">
        <v>109</v>
      </c>
      <c r="AX952">
        <v>170</v>
      </c>
      <c r="AY952">
        <v>182</v>
      </c>
      <c r="AZ952">
        <v>399</v>
      </c>
      <c r="BA952">
        <v>456</v>
      </c>
      <c r="BB952">
        <v>1494</v>
      </c>
      <c r="BC952">
        <v>1276</v>
      </c>
      <c r="BD952">
        <v>354</v>
      </c>
      <c r="BE952">
        <v>384</v>
      </c>
      <c r="BF952">
        <v>151</v>
      </c>
      <c r="BG952">
        <v>52</v>
      </c>
      <c r="BH952">
        <v>28</v>
      </c>
      <c r="BI952">
        <v>35.200000000000003</v>
      </c>
      <c r="BJ952">
        <v>35</v>
      </c>
      <c r="BK952">
        <v>6.9900805999999996E-2</v>
      </c>
      <c r="BL952">
        <v>4.2777432999999997E-2</v>
      </c>
      <c r="BM952">
        <v>3.2858028999999997E-2</v>
      </c>
      <c r="BN952">
        <v>7.0985741000000005E-2</v>
      </c>
      <c r="BO952">
        <v>1.6893986E-2</v>
      </c>
      <c r="BP952">
        <v>2.6348419000000001E-2</v>
      </c>
      <c r="BQ952">
        <v>2.8208308000000001E-2</v>
      </c>
      <c r="BR952">
        <v>6.184129E-2</v>
      </c>
      <c r="BS952">
        <v>7.0675759000000005E-2</v>
      </c>
      <c r="BT952">
        <v>0.23155610700000001</v>
      </c>
      <c r="BU952">
        <v>0.19776813400000001</v>
      </c>
      <c r="BV952">
        <v>5.4866708E-2</v>
      </c>
      <c r="BW952">
        <v>5.9516429000000003E-2</v>
      </c>
      <c r="BX952">
        <v>2.3403595999999999E-2</v>
      </c>
      <c r="BY952">
        <v>8.0595159999999992E-3</v>
      </c>
      <c r="BZ952">
        <v>4.3397399999999999E-3</v>
      </c>
      <c r="CA952">
        <v>2</v>
      </c>
      <c r="CB952">
        <v>26</v>
      </c>
      <c r="CC952">
        <v>0</v>
      </c>
      <c r="CD952">
        <v>0</v>
      </c>
      <c r="CE952">
        <v>1.5037594E-2</v>
      </c>
      <c r="CF952">
        <v>0.195488722</v>
      </c>
      <c r="CG952" t="s">
        <v>158</v>
      </c>
      <c r="CH952" t="s">
        <v>2099</v>
      </c>
      <c r="CI952" t="s">
        <v>2100</v>
      </c>
      <c r="CJ952" t="s">
        <v>2101</v>
      </c>
      <c r="CK952" t="s">
        <v>2102</v>
      </c>
      <c r="CL952" t="s">
        <v>2103</v>
      </c>
    </row>
    <row r="953" spans="1:90">
      <c r="A953" s="1">
        <v>43956</v>
      </c>
      <c r="B953" t="s">
        <v>2060</v>
      </c>
      <c r="C953">
        <v>2342</v>
      </c>
      <c r="D953" t="s">
        <v>427</v>
      </c>
      <c r="E953">
        <v>1</v>
      </c>
      <c r="F953" t="s">
        <v>255</v>
      </c>
      <c r="G953" t="s">
        <v>86</v>
      </c>
      <c r="H953">
        <v>24</v>
      </c>
      <c r="I953" t="s">
        <v>201</v>
      </c>
      <c r="J953" t="s">
        <v>191</v>
      </c>
      <c r="K953">
        <v>155</v>
      </c>
      <c r="L953">
        <v>257069.76130000001</v>
      </c>
      <c r="M953">
        <v>2662</v>
      </c>
      <c r="N953">
        <v>2</v>
      </c>
      <c r="O953">
        <v>63</v>
      </c>
      <c r="P953">
        <v>798</v>
      </c>
      <c r="Q953">
        <v>1337</v>
      </c>
      <c r="R953">
        <v>392</v>
      </c>
      <c r="S953">
        <v>70</v>
      </c>
      <c r="T953">
        <v>7.5131500000000001E-4</v>
      </c>
      <c r="U953">
        <v>2.3666415999999999E-2</v>
      </c>
      <c r="V953">
        <v>0.299774606</v>
      </c>
      <c r="W953">
        <v>0.50225394400000001</v>
      </c>
      <c r="X953">
        <v>0.14725770099999999</v>
      </c>
      <c r="Y953">
        <v>2.6296018000000001E-2</v>
      </c>
      <c r="Z953">
        <v>1</v>
      </c>
      <c r="AA953">
        <v>8</v>
      </c>
      <c r="AB953">
        <v>65</v>
      </c>
      <c r="AC953">
        <v>497</v>
      </c>
      <c r="AD953">
        <v>857</v>
      </c>
      <c r="AE953">
        <v>620</v>
      </c>
      <c r="AF953">
        <v>322</v>
      </c>
      <c r="AG953">
        <v>166</v>
      </c>
      <c r="AH953">
        <v>126</v>
      </c>
      <c r="AI953">
        <v>3.75657E-4</v>
      </c>
      <c r="AJ953">
        <v>3.0052590000000001E-3</v>
      </c>
      <c r="AK953">
        <v>2.4417731000000002E-2</v>
      </c>
      <c r="AL953">
        <v>0.18670172800000001</v>
      </c>
      <c r="AM953">
        <v>0.32193839200000002</v>
      </c>
      <c r="AN953">
        <v>0.232907588</v>
      </c>
      <c r="AO953">
        <v>0.120961683</v>
      </c>
      <c r="AP953">
        <v>6.2359128E-2</v>
      </c>
      <c r="AQ953">
        <v>4.7332831999999998E-2</v>
      </c>
      <c r="AR953">
        <v>5971</v>
      </c>
      <c r="AS953">
        <v>307</v>
      </c>
      <c r="AT953">
        <v>216</v>
      </c>
      <c r="AU953">
        <v>128</v>
      </c>
      <c r="AV953">
        <v>304</v>
      </c>
      <c r="AW953">
        <v>65</v>
      </c>
      <c r="AX953">
        <v>139</v>
      </c>
      <c r="AY953">
        <v>109</v>
      </c>
      <c r="AZ953">
        <v>234</v>
      </c>
      <c r="BA953">
        <v>256</v>
      </c>
      <c r="BB953">
        <v>900</v>
      </c>
      <c r="BC953">
        <v>1130</v>
      </c>
      <c r="BD953">
        <v>534</v>
      </c>
      <c r="BE953">
        <v>906</v>
      </c>
      <c r="BF953">
        <v>546</v>
      </c>
      <c r="BG953">
        <v>140</v>
      </c>
      <c r="BH953">
        <v>57</v>
      </c>
      <c r="BI953">
        <v>45.7</v>
      </c>
      <c r="BJ953">
        <v>49</v>
      </c>
      <c r="BK953">
        <v>5.1415173000000002E-2</v>
      </c>
      <c r="BL953">
        <v>3.6174844999999997E-2</v>
      </c>
      <c r="BM953">
        <v>2.1436944999999999E-2</v>
      </c>
      <c r="BN953">
        <v>5.0912745000000002E-2</v>
      </c>
      <c r="BO953">
        <v>1.0885949000000001E-2</v>
      </c>
      <c r="BP953">
        <v>2.3279182999999998E-2</v>
      </c>
      <c r="BQ953">
        <v>1.8254899000000002E-2</v>
      </c>
      <c r="BR953">
        <v>3.9189415999999998E-2</v>
      </c>
      <c r="BS953">
        <v>4.2873889999999998E-2</v>
      </c>
      <c r="BT953">
        <v>0.150728521</v>
      </c>
      <c r="BU953">
        <v>0.18924803200000001</v>
      </c>
      <c r="BV953">
        <v>8.9432256000000002E-2</v>
      </c>
      <c r="BW953">
        <v>0.151733378</v>
      </c>
      <c r="BX953">
        <v>9.1441969999999997E-2</v>
      </c>
      <c r="BY953">
        <v>2.3446659000000002E-2</v>
      </c>
      <c r="BZ953">
        <v>9.5461399999999998E-3</v>
      </c>
      <c r="CA953">
        <v>58</v>
      </c>
      <c r="CB953">
        <v>31</v>
      </c>
      <c r="CC953">
        <v>6</v>
      </c>
      <c r="CD953">
        <v>3.8709676999999998E-2</v>
      </c>
      <c r="CE953">
        <v>0.37419354799999999</v>
      </c>
      <c r="CF953">
        <v>0.2</v>
      </c>
      <c r="CG953" t="s">
        <v>158</v>
      </c>
      <c r="CH953" t="s">
        <v>2099</v>
      </c>
      <c r="CI953" t="s">
        <v>2100</v>
      </c>
      <c r="CJ953" t="s">
        <v>2101</v>
      </c>
      <c r="CK953" t="s">
        <v>2102</v>
      </c>
      <c r="CL953" t="s">
        <v>2103</v>
      </c>
    </row>
    <row r="954" spans="1:90">
      <c r="A954" s="1">
        <v>43961</v>
      </c>
      <c r="B954" t="s">
        <v>2061</v>
      </c>
      <c r="C954">
        <v>5422</v>
      </c>
      <c r="D954" t="s">
        <v>362</v>
      </c>
      <c r="E954">
        <v>1</v>
      </c>
      <c r="F954" t="s">
        <v>255</v>
      </c>
      <c r="G954" t="s">
        <v>104</v>
      </c>
      <c r="H954">
        <v>22</v>
      </c>
      <c r="I954" t="s">
        <v>201</v>
      </c>
      <c r="J954" t="s">
        <v>175</v>
      </c>
      <c r="K954">
        <v>294</v>
      </c>
      <c r="L954">
        <v>237800.95240000001</v>
      </c>
      <c r="M954">
        <v>3452</v>
      </c>
      <c r="N954">
        <v>5</v>
      </c>
      <c r="O954">
        <v>207</v>
      </c>
      <c r="P954">
        <v>586</v>
      </c>
      <c r="Q954">
        <v>2250</v>
      </c>
      <c r="R954">
        <v>334</v>
      </c>
      <c r="S954">
        <v>70</v>
      </c>
      <c r="T954">
        <v>1.448436E-3</v>
      </c>
      <c r="U954">
        <v>5.9965237999999997E-2</v>
      </c>
      <c r="V954">
        <v>0.169756663</v>
      </c>
      <c r="W954">
        <v>0.65179606000000001</v>
      </c>
      <c r="X954">
        <v>9.6755504000000006E-2</v>
      </c>
      <c r="Y954">
        <v>2.02781E-2</v>
      </c>
      <c r="Z954">
        <v>19</v>
      </c>
      <c r="AA954">
        <v>74</v>
      </c>
      <c r="AB954">
        <v>212</v>
      </c>
      <c r="AC954">
        <v>375</v>
      </c>
      <c r="AD954">
        <v>1187</v>
      </c>
      <c r="AE954">
        <v>1032</v>
      </c>
      <c r="AF954">
        <v>363</v>
      </c>
      <c r="AG954">
        <v>121</v>
      </c>
      <c r="AH954">
        <v>69</v>
      </c>
      <c r="AI954">
        <v>5.5040560000000002E-3</v>
      </c>
      <c r="AJ954">
        <v>2.1436848000000001E-2</v>
      </c>
      <c r="AK954">
        <v>6.1413673000000002E-2</v>
      </c>
      <c r="AL954">
        <v>0.108632677</v>
      </c>
      <c r="AM954">
        <v>0.34385863300000002</v>
      </c>
      <c r="AN954">
        <v>0.29895712600000002</v>
      </c>
      <c r="AO954">
        <v>0.10515643099999999</v>
      </c>
      <c r="AP954">
        <v>3.5052144E-2</v>
      </c>
      <c r="AQ954">
        <v>1.9988413E-2</v>
      </c>
      <c r="AR954">
        <v>8316</v>
      </c>
      <c r="AS954">
        <v>546</v>
      </c>
      <c r="AT954">
        <v>286</v>
      </c>
      <c r="AU954">
        <v>182</v>
      </c>
      <c r="AV954">
        <v>454</v>
      </c>
      <c r="AW954">
        <v>90</v>
      </c>
      <c r="AX954">
        <v>201</v>
      </c>
      <c r="AY954">
        <v>216</v>
      </c>
      <c r="AZ954">
        <v>528</v>
      </c>
      <c r="BA954">
        <v>537</v>
      </c>
      <c r="BB954">
        <v>1621</v>
      </c>
      <c r="BC954">
        <v>1591</v>
      </c>
      <c r="BD954">
        <v>494</v>
      </c>
      <c r="BE954">
        <v>745</v>
      </c>
      <c r="BF954">
        <v>569</v>
      </c>
      <c r="BG954">
        <v>158</v>
      </c>
      <c r="BH954">
        <v>98</v>
      </c>
      <c r="BI954">
        <v>40.6</v>
      </c>
      <c r="BJ954">
        <v>40</v>
      </c>
      <c r="BK954">
        <v>6.5656566E-2</v>
      </c>
      <c r="BL954">
        <v>3.4391534000000001E-2</v>
      </c>
      <c r="BM954">
        <v>2.1885522000000001E-2</v>
      </c>
      <c r="BN954">
        <v>5.4593555000000002E-2</v>
      </c>
      <c r="BO954">
        <v>1.0822511E-2</v>
      </c>
      <c r="BP954">
        <v>2.4170273999999999E-2</v>
      </c>
      <c r="BQ954">
        <v>2.5974026000000001E-2</v>
      </c>
      <c r="BR954">
        <v>6.3492063000000001E-2</v>
      </c>
      <c r="BS954">
        <v>6.4574314999999993E-2</v>
      </c>
      <c r="BT954">
        <v>0.194925445</v>
      </c>
      <c r="BU954">
        <v>0.19131794099999999</v>
      </c>
      <c r="BV954">
        <v>5.9403559000000002E-2</v>
      </c>
      <c r="BW954">
        <v>8.958634E-2</v>
      </c>
      <c r="BX954">
        <v>6.8422317999999996E-2</v>
      </c>
      <c r="BY954">
        <v>1.8999518999999999E-2</v>
      </c>
      <c r="BZ954">
        <v>1.1784512E-2</v>
      </c>
      <c r="CA954">
        <v>16</v>
      </c>
      <c r="CB954">
        <v>75</v>
      </c>
      <c r="CC954">
        <v>102</v>
      </c>
      <c r="CD954">
        <v>0.346938776</v>
      </c>
      <c r="CE954">
        <v>5.4421769000000002E-2</v>
      </c>
      <c r="CF954">
        <v>0.255102041</v>
      </c>
      <c r="CG954" t="s">
        <v>164</v>
      </c>
      <c r="CH954" t="s">
        <v>2108</v>
      </c>
      <c r="CI954" t="s">
        <v>2104</v>
      </c>
      <c r="CJ954" t="s">
        <v>2101</v>
      </c>
      <c r="CK954" t="s">
        <v>2105</v>
      </c>
      <c r="CL954" t="s">
        <v>2109</v>
      </c>
    </row>
    <row r="955" spans="1:90">
      <c r="A955" s="1">
        <v>43958</v>
      </c>
      <c r="B955" t="s">
        <v>2062</v>
      </c>
      <c r="C955">
        <v>2342</v>
      </c>
      <c r="D955" t="s">
        <v>980</v>
      </c>
      <c r="E955">
        <v>1</v>
      </c>
      <c r="F955" t="s">
        <v>255</v>
      </c>
      <c r="G955" t="s">
        <v>134</v>
      </c>
      <c r="H955">
        <v>20</v>
      </c>
      <c r="I955" t="s">
        <v>228</v>
      </c>
      <c r="J955" t="s">
        <v>219</v>
      </c>
      <c r="K955">
        <v>137</v>
      </c>
      <c r="L955">
        <v>578410.17520000006</v>
      </c>
      <c r="M955">
        <v>2969</v>
      </c>
      <c r="N955">
        <v>2</v>
      </c>
      <c r="O955">
        <v>103</v>
      </c>
      <c r="P955">
        <v>495</v>
      </c>
      <c r="Q955">
        <v>1302</v>
      </c>
      <c r="R955">
        <v>843</v>
      </c>
      <c r="S955">
        <v>224</v>
      </c>
      <c r="T955">
        <v>6.7362699999999999E-4</v>
      </c>
      <c r="U955">
        <v>3.4691815000000001E-2</v>
      </c>
      <c r="V955">
        <v>0.166722802</v>
      </c>
      <c r="W955">
        <v>0.43853149200000002</v>
      </c>
      <c r="X955">
        <v>0.283933985</v>
      </c>
      <c r="Y955">
        <v>7.5446278000000006E-2</v>
      </c>
      <c r="Z955">
        <v>0</v>
      </c>
      <c r="AA955">
        <v>9</v>
      </c>
      <c r="AB955">
        <v>105</v>
      </c>
      <c r="AC955">
        <v>305</v>
      </c>
      <c r="AD955">
        <v>478</v>
      </c>
      <c r="AE955">
        <v>781</v>
      </c>
      <c r="AF955">
        <v>569</v>
      </c>
      <c r="AG955">
        <v>433</v>
      </c>
      <c r="AH955">
        <v>289</v>
      </c>
      <c r="AI955">
        <v>0</v>
      </c>
      <c r="AJ955">
        <v>3.0313240000000002E-3</v>
      </c>
      <c r="AK955">
        <v>3.5365443000000003E-2</v>
      </c>
      <c r="AL955">
        <v>0.102728191</v>
      </c>
      <c r="AM955">
        <v>0.16099696899999999</v>
      </c>
      <c r="AN955">
        <v>0.263051533</v>
      </c>
      <c r="AO955">
        <v>0.191647019</v>
      </c>
      <c r="AP955">
        <v>0.14584035000000001</v>
      </c>
      <c r="AQ955">
        <v>9.7339171000000002E-2</v>
      </c>
      <c r="AR955">
        <v>7825</v>
      </c>
      <c r="AS955">
        <v>400</v>
      </c>
      <c r="AT955">
        <v>272</v>
      </c>
      <c r="AU955">
        <v>185</v>
      </c>
      <c r="AV955">
        <v>515</v>
      </c>
      <c r="AW955">
        <v>113</v>
      </c>
      <c r="AX955">
        <v>247</v>
      </c>
      <c r="AY955">
        <v>168</v>
      </c>
      <c r="AZ955">
        <v>441</v>
      </c>
      <c r="BA955">
        <v>302</v>
      </c>
      <c r="BB955">
        <v>1438</v>
      </c>
      <c r="BC955">
        <v>1871</v>
      </c>
      <c r="BD955">
        <v>551</v>
      </c>
      <c r="BE955">
        <v>723</v>
      </c>
      <c r="BF955">
        <v>437</v>
      </c>
      <c r="BG955">
        <v>118</v>
      </c>
      <c r="BH955">
        <v>44</v>
      </c>
      <c r="BI955">
        <v>41</v>
      </c>
      <c r="BJ955">
        <v>43</v>
      </c>
      <c r="BK955">
        <v>5.1118210999999997E-2</v>
      </c>
      <c r="BL955">
        <v>3.4760382999999999E-2</v>
      </c>
      <c r="BM955">
        <v>2.3642172999999999E-2</v>
      </c>
      <c r="BN955">
        <v>6.5814696000000006E-2</v>
      </c>
      <c r="BO955">
        <v>1.4440895E-2</v>
      </c>
      <c r="BP955">
        <v>3.1565494999999999E-2</v>
      </c>
      <c r="BQ955">
        <v>2.1469649E-2</v>
      </c>
      <c r="BR955">
        <v>5.6357826999999999E-2</v>
      </c>
      <c r="BS955">
        <v>3.8594248999999997E-2</v>
      </c>
      <c r="BT955">
        <v>0.18376996800000001</v>
      </c>
      <c r="BU955">
        <v>0.23910543100000001</v>
      </c>
      <c r="BV955">
        <v>7.0415334999999996E-2</v>
      </c>
      <c r="BW955">
        <v>9.2396166000000002E-2</v>
      </c>
      <c r="BX955">
        <v>5.5846645E-2</v>
      </c>
      <c r="BY955">
        <v>1.5079871999999999E-2</v>
      </c>
      <c r="BZ955">
        <v>5.6230029999999997E-3</v>
      </c>
      <c r="CA955">
        <v>27</v>
      </c>
      <c r="CB955">
        <v>71</v>
      </c>
      <c r="CC955">
        <v>17</v>
      </c>
      <c r="CD955">
        <v>0.124087591</v>
      </c>
      <c r="CE955">
        <v>0.19708029199999999</v>
      </c>
      <c r="CF955">
        <v>0.51824817499999998</v>
      </c>
      <c r="CG955" t="s">
        <v>158</v>
      </c>
      <c r="CH955" t="s">
        <v>2099</v>
      </c>
      <c r="CI955" t="s">
        <v>2100</v>
      </c>
      <c r="CJ955" t="s">
        <v>2101</v>
      </c>
      <c r="CK955" t="s">
        <v>2102</v>
      </c>
      <c r="CL955" t="s">
        <v>2103</v>
      </c>
    </row>
    <row r="956" spans="1:90">
      <c r="A956" s="1">
        <v>43963</v>
      </c>
      <c r="B956" t="s">
        <v>2063</v>
      </c>
      <c r="C956">
        <v>7747</v>
      </c>
      <c r="D956" t="s">
        <v>759</v>
      </c>
      <c r="E956">
        <v>2</v>
      </c>
      <c r="F956" t="s">
        <v>253</v>
      </c>
      <c r="G956" t="s">
        <v>107</v>
      </c>
      <c r="H956">
        <v>30</v>
      </c>
      <c r="I956" t="s">
        <v>201</v>
      </c>
      <c r="J956" t="s">
        <v>179</v>
      </c>
      <c r="K956">
        <v>260</v>
      </c>
      <c r="L956">
        <v>248590.68849999999</v>
      </c>
      <c r="M956">
        <v>4791</v>
      </c>
      <c r="N956">
        <v>2</v>
      </c>
      <c r="O956">
        <v>482</v>
      </c>
      <c r="P956">
        <v>991</v>
      </c>
      <c r="Q956">
        <v>2877</v>
      </c>
      <c r="R956">
        <v>362</v>
      </c>
      <c r="S956">
        <v>77</v>
      </c>
      <c r="T956">
        <v>4.1744900000000002E-4</v>
      </c>
      <c r="U956">
        <v>0.10060530199999999</v>
      </c>
      <c r="V956">
        <v>0.20684617</v>
      </c>
      <c r="W956">
        <v>0.60050093900000001</v>
      </c>
      <c r="X956">
        <v>7.5558339000000002E-2</v>
      </c>
      <c r="Y956">
        <v>1.6071801E-2</v>
      </c>
      <c r="Z956">
        <v>11</v>
      </c>
      <c r="AA956">
        <v>84</v>
      </c>
      <c r="AB956">
        <v>455</v>
      </c>
      <c r="AC956">
        <v>761</v>
      </c>
      <c r="AD956">
        <v>1606</v>
      </c>
      <c r="AE956">
        <v>1238</v>
      </c>
      <c r="AF956">
        <v>413</v>
      </c>
      <c r="AG956">
        <v>150</v>
      </c>
      <c r="AH956">
        <v>73</v>
      </c>
      <c r="AI956">
        <v>2.2959719999999999E-3</v>
      </c>
      <c r="AJ956">
        <v>1.7532874E-2</v>
      </c>
      <c r="AK956">
        <v>9.4969735E-2</v>
      </c>
      <c r="AL956">
        <v>0.158839491</v>
      </c>
      <c r="AM956">
        <v>0.33521185599999997</v>
      </c>
      <c r="AN956">
        <v>0.25840116899999999</v>
      </c>
      <c r="AO956">
        <v>8.6203297999999998E-2</v>
      </c>
      <c r="AP956">
        <v>3.1308704E-2</v>
      </c>
      <c r="AQ956">
        <v>1.5236903E-2</v>
      </c>
      <c r="AR956">
        <v>11104</v>
      </c>
      <c r="AS956">
        <v>676</v>
      </c>
      <c r="AT956">
        <v>329</v>
      </c>
      <c r="AU956">
        <v>236</v>
      </c>
      <c r="AV956">
        <v>651</v>
      </c>
      <c r="AW956">
        <v>145</v>
      </c>
      <c r="AX956">
        <v>291</v>
      </c>
      <c r="AY956">
        <v>291</v>
      </c>
      <c r="AZ956">
        <v>692</v>
      </c>
      <c r="BA956">
        <v>691</v>
      </c>
      <c r="BB956">
        <v>2113</v>
      </c>
      <c r="BC956">
        <v>2013</v>
      </c>
      <c r="BD956">
        <v>669</v>
      </c>
      <c r="BE956">
        <v>1261</v>
      </c>
      <c r="BF956">
        <v>806</v>
      </c>
      <c r="BG956">
        <v>168</v>
      </c>
      <c r="BH956">
        <v>72</v>
      </c>
      <c r="BI956">
        <v>41.1</v>
      </c>
      <c r="BJ956">
        <v>41</v>
      </c>
      <c r="BK956">
        <v>6.0878963000000001E-2</v>
      </c>
      <c r="BL956">
        <v>2.9628963000000001E-2</v>
      </c>
      <c r="BM956">
        <v>2.1253602E-2</v>
      </c>
      <c r="BN956">
        <v>5.8627522000000001E-2</v>
      </c>
      <c r="BO956">
        <v>1.3058357E-2</v>
      </c>
      <c r="BP956">
        <v>2.6206772E-2</v>
      </c>
      <c r="BQ956">
        <v>2.6206772E-2</v>
      </c>
      <c r="BR956">
        <v>6.2319884999999998E-2</v>
      </c>
      <c r="BS956">
        <v>6.2229827000000001E-2</v>
      </c>
      <c r="BT956">
        <v>0.19029178699999999</v>
      </c>
      <c r="BU956">
        <v>0.18128602299999999</v>
      </c>
      <c r="BV956">
        <v>6.0248559E-2</v>
      </c>
      <c r="BW956">
        <v>0.11356268</v>
      </c>
      <c r="BX956">
        <v>7.2586454999999994E-2</v>
      </c>
      <c r="BY956">
        <v>1.5129683E-2</v>
      </c>
      <c r="BZ956">
        <v>6.4841500000000002E-3</v>
      </c>
      <c r="CA956">
        <v>13</v>
      </c>
      <c r="CB956">
        <v>84</v>
      </c>
      <c r="CC956">
        <v>23</v>
      </c>
      <c r="CD956">
        <v>8.8461538000000006E-2</v>
      </c>
      <c r="CE956">
        <v>0.05</v>
      </c>
      <c r="CF956">
        <v>0.32307692300000002</v>
      </c>
      <c r="CG956" t="s">
        <v>160</v>
      </c>
      <c r="CH956" t="s">
        <v>2106</v>
      </c>
      <c r="CI956" t="s">
        <v>2100</v>
      </c>
      <c r="CJ956" t="s">
        <v>2101</v>
      </c>
      <c r="CK956" t="s">
        <v>2102</v>
      </c>
      <c r="CL956" t="s">
        <v>2107</v>
      </c>
    </row>
    <row r="957" spans="1:90">
      <c r="A957" s="1">
        <v>43973</v>
      </c>
      <c r="B957" t="s">
        <v>2064</v>
      </c>
      <c r="C957">
        <v>5422</v>
      </c>
      <c r="D957" t="s">
        <v>457</v>
      </c>
      <c r="E957">
        <v>3</v>
      </c>
      <c r="F957" t="s">
        <v>255</v>
      </c>
      <c r="G957" t="s">
        <v>76</v>
      </c>
      <c r="H957">
        <v>28</v>
      </c>
      <c r="I957" t="s">
        <v>201</v>
      </c>
      <c r="J957" t="s">
        <v>185</v>
      </c>
      <c r="K957">
        <v>101</v>
      </c>
      <c r="L957">
        <v>256481.3168</v>
      </c>
      <c r="M957">
        <v>2101</v>
      </c>
      <c r="N957">
        <v>9</v>
      </c>
      <c r="O957">
        <v>243</v>
      </c>
      <c r="P957">
        <v>592</v>
      </c>
      <c r="Q957">
        <v>943</v>
      </c>
      <c r="R957">
        <v>280</v>
      </c>
      <c r="S957">
        <v>34</v>
      </c>
      <c r="T957">
        <v>4.2836740000000003E-3</v>
      </c>
      <c r="U957">
        <v>0.11565921</v>
      </c>
      <c r="V957">
        <v>0.28177058500000002</v>
      </c>
      <c r="W957">
        <v>0.44883388899999999</v>
      </c>
      <c r="X957">
        <v>0.13326987100000001</v>
      </c>
      <c r="Y957">
        <v>1.6182769999999999E-2</v>
      </c>
      <c r="Z957">
        <v>8</v>
      </c>
      <c r="AA957">
        <v>88</v>
      </c>
      <c r="AB957">
        <v>155</v>
      </c>
      <c r="AC957">
        <v>451</v>
      </c>
      <c r="AD957">
        <v>496</v>
      </c>
      <c r="AE957">
        <v>471</v>
      </c>
      <c r="AF957">
        <v>258</v>
      </c>
      <c r="AG957">
        <v>121</v>
      </c>
      <c r="AH957">
        <v>53</v>
      </c>
      <c r="AI957">
        <v>3.8077110000000001E-3</v>
      </c>
      <c r="AJ957">
        <v>4.1884816999999998E-2</v>
      </c>
      <c r="AK957">
        <v>7.3774392999999994E-2</v>
      </c>
      <c r="AL957">
        <v>0.21465968599999999</v>
      </c>
      <c r="AM957">
        <v>0.23607805800000001</v>
      </c>
      <c r="AN957">
        <v>0.22417896200000001</v>
      </c>
      <c r="AO957">
        <v>0.122798667</v>
      </c>
      <c r="AP957">
        <v>5.7591623000000002E-2</v>
      </c>
      <c r="AQ957">
        <v>2.5226083E-2</v>
      </c>
      <c r="AR957">
        <v>4861</v>
      </c>
      <c r="AS957">
        <v>324</v>
      </c>
      <c r="AT957">
        <v>160</v>
      </c>
      <c r="AU957">
        <v>117</v>
      </c>
      <c r="AV957">
        <v>289</v>
      </c>
      <c r="AW957">
        <v>64</v>
      </c>
      <c r="AX957">
        <v>126</v>
      </c>
      <c r="AY957">
        <v>95</v>
      </c>
      <c r="AZ957">
        <v>280</v>
      </c>
      <c r="BA957">
        <v>347</v>
      </c>
      <c r="BB957">
        <v>1027</v>
      </c>
      <c r="BC957">
        <v>1164</v>
      </c>
      <c r="BD957">
        <v>280</v>
      </c>
      <c r="BE957">
        <v>315</v>
      </c>
      <c r="BF957">
        <v>209</v>
      </c>
      <c r="BG957">
        <v>48</v>
      </c>
      <c r="BH957">
        <v>16</v>
      </c>
      <c r="BI957">
        <v>38.200000000000003</v>
      </c>
      <c r="BJ957">
        <v>39</v>
      </c>
      <c r="BK957">
        <v>6.6652952000000001E-2</v>
      </c>
      <c r="BL957">
        <v>3.2915038000000001E-2</v>
      </c>
      <c r="BM957">
        <v>2.4069121999999998E-2</v>
      </c>
      <c r="BN957">
        <v>5.9452787E-2</v>
      </c>
      <c r="BO957">
        <v>1.3166015E-2</v>
      </c>
      <c r="BP957">
        <v>2.5920591999999999E-2</v>
      </c>
      <c r="BQ957">
        <v>1.9543304000000001E-2</v>
      </c>
      <c r="BR957">
        <v>5.7601316999999999E-2</v>
      </c>
      <c r="BS957">
        <v>7.1384488999999995E-2</v>
      </c>
      <c r="BT957">
        <v>0.211273401</v>
      </c>
      <c r="BU957">
        <v>0.239456902</v>
      </c>
      <c r="BV957">
        <v>5.7601316999999999E-2</v>
      </c>
      <c r="BW957">
        <v>6.4801480999999994E-2</v>
      </c>
      <c r="BX957">
        <v>4.2995268000000003E-2</v>
      </c>
      <c r="BY957">
        <v>9.8745110000000007E-3</v>
      </c>
      <c r="BZ957">
        <v>3.2915039999999998E-3</v>
      </c>
      <c r="CA957">
        <v>21</v>
      </c>
      <c r="CB957">
        <v>24</v>
      </c>
      <c r="CC957">
        <v>3</v>
      </c>
      <c r="CD957">
        <v>2.9702969999999999E-2</v>
      </c>
      <c r="CE957">
        <v>0.20792079199999999</v>
      </c>
      <c r="CF957">
        <v>0.23762376199999999</v>
      </c>
      <c r="CG957" t="s">
        <v>164</v>
      </c>
      <c r="CH957" t="s">
        <v>2108</v>
      </c>
      <c r="CI957" t="s">
        <v>2104</v>
      </c>
      <c r="CJ957" t="s">
        <v>2101</v>
      </c>
      <c r="CK957" t="s">
        <v>2105</v>
      </c>
      <c r="CL957" t="s">
        <v>2109</v>
      </c>
    </row>
    <row r="958" spans="1:90">
      <c r="B958" t="s">
        <v>2065</v>
      </c>
      <c r="C958">
        <v>2342</v>
      </c>
      <c r="D958" t="s">
        <v>987</v>
      </c>
      <c r="E958">
        <v>1</v>
      </c>
      <c r="F958" t="s">
        <v>253</v>
      </c>
      <c r="G958" t="s">
        <v>121</v>
      </c>
      <c r="H958">
        <v>24</v>
      </c>
      <c r="I958" t="s">
        <v>228</v>
      </c>
      <c r="J958" t="s">
        <v>222</v>
      </c>
      <c r="K958">
        <v>116</v>
      </c>
      <c r="L958">
        <v>698156.89659999998</v>
      </c>
      <c r="M958">
        <v>2028</v>
      </c>
      <c r="N958">
        <v>5</v>
      </c>
      <c r="O958">
        <v>204</v>
      </c>
      <c r="P958">
        <v>719</v>
      </c>
      <c r="Q958">
        <v>598</v>
      </c>
      <c r="R958">
        <v>324</v>
      </c>
      <c r="S958">
        <v>178</v>
      </c>
      <c r="T958">
        <v>2.4654830000000001E-3</v>
      </c>
      <c r="U958">
        <v>0.100591716</v>
      </c>
      <c r="V958">
        <v>0.35453648900000001</v>
      </c>
      <c r="W958">
        <v>0.29487179499999999</v>
      </c>
      <c r="X958">
        <v>0.15976331399999999</v>
      </c>
      <c r="Y958">
        <v>8.7771203000000006E-2</v>
      </c>
      <c r="Z958">
        <v>7</v>
      </c>
      <c r="AA958">
        <v>48</v>
      </c>
      <c r="AB958">
        <v>166</v>
      </c>
      <c r="AC958">
        <v>497</v>
      </c>
      <c r="AD958">
        <v>362</v>
      </c>
      <c r="AE958">
        <v>333</v>
      </c>
      <c r="AF958">
        <v>218</v>
      </c>
      <c r="AG958">
        <v>151</v>
      </c>
      <c r="AH958">
        <v>246</v>
      </c>
      <c r="AI958">
        <v>3.4516769999999998E-3</v>
      </c>
      <c r="AJ958">
        <v>2.3668639000000002E-2</v>
      </c>
      <c r="AK958">
        <v>8.1854043000000001E-2</v>
      </c>
      <c r="AL958">
        <v>0.24506903399999999</v>
      </c>
      <c r="AM958">
        <v>0.178500986</v>
      </c>
      <c r="AN958">
        <v>0.164201183</v>
      </c>
      <c r="AO958">
        <v>0.107495069</v>
      </c>
      <c r="AP958">
        <v>7.4457594000000002E-2</v>
      </c>
      <c r="AQ958">
        <v>0.121301775</v>
      </c>
      <c r="AR958">
        <v>4503</v>
      </c>
      <c r="AS958">
        <v>204</v>
      </c>
      <c r="AT958">
        <v>136</v>
      </c>
      <c r="AU958">
        <v>102</v>
      </c>
      <c r="AV958">
        <v>225</v>
      </c>
      <c r="AW958">
        <v>49</v>
      </c>
      <c r="AX958">
        <v>70</v>
      </c>
      <c r="AY958">
        <v>71</v>
      </c>
      <c r="AZ958">
        <v>190</v>
      </c>
      <c r="BA958">
        <v>127</v>
      </c>
      <c r="BB958">
        <v>778</v>
      </c>
      <c r="BC958">
        <v>995</v>
      </c>
      <c r="BD958">
        <v>417</v>
      </c>
      <c r="BE958">
        <v>604</v>
      </c>
      <c r="BF958">
        <v>402</v>
      </c>
      <c r="BG958">
        <v>87</v>
      </c>
      <c r="BH958">
        <v>46</v>
      </c>
      <c r="BI958">
        <v>46.2</v>
      </c>
      <c r="BJ958">
        <v>49</v>
      </c>
      <c r="BK958">
        <v>4.5303131000000003E-2</v>
      </c>
      <c r="BL958">
        <v>3.0202086999999999E-2</v>
      </c>
      <c r="BM958">
        <v>2.2651566000000001E-2</v>
      </c>
      <c r="BN958">
        <v>4.9966689000000002E-2</v>
      </c>
      <c r="BO958">
        <v>1.0881633999999999E-2</v>
      </c>
      <c r="BP958">
        <v>1.5545191999999999E-2</v>
      </c>
      <c r="BQ958">
        <v>1.5767265999999999E-2</v>
      </c>
      <c r="BR958">
        <v>4.2194093000000002E-2</v>
      </c>
      <c r="BS958">
        <v>2.820342E-2</v>
      </c>
      <c r="BT958">
        <v>0.172773706</v>
      </c>
      <c r="BU958">
        <v>0.22096380199999999</v>
      </c>
      <c r="BV958">
        <v>9.2604930000000002E-2</v>
      </c>
      <c r="BW958">
        <v>0.1341328</v>
      </c>
      <c r="BX958">
        <v>8.9273817000000005E-2</v>
      </c>
      <c r="BY958">
        <v>1.9320453000000001E-2</v>
      </c>
      <c r="BZ958">
        <v>1.0215412E-2</v>
      </c>
      <c r="CA958">
        <v>41</v>
      </c>
      <c r="CB958">
        <v>24</v>
      </c>
      <c r="CC958">
        <v>14</v>
      </c>
      <c r="CD958">
        <v>0.12068965500000001</v>
      </c>
      <c r="CE958">
        <v>0.35344827600000001</v>
      </c>
      <c r="CF958">
        <v>0.20689655200000001</v>
      </c>
      <c r="CG958" t="s">
        <v>158</v>
      </c>
      <c r="CH958" t="s">
        <v>2099</v>
      </c>
      <c r="CI958" t="s">
        <v>2100</v>
      </c>
      <c r="CJ958" t="s">
        <v>2101</v>
      </c>
      <c r="CK958" t="s">
        <v>2102</v>
      </c>
      <c r="CL958" t="s">
        <v>2103</v>
      </c>
    </row>
    <row r="959" spans="1:90">
      <c r="A959" s="1">
        <v>43970</v>
      </c>
      <c r="B959" t="s">
        <v>2066</v>
      </c>
      <c r="C959">
        <v>5422</v>
      </c>
      <c r="D959" t="s">
        <v>508</v>
      </c>
      <c r="E959">
        <v>2</v>
      </c>
      <c r="F959" t="s">
        <v>255</v>
      </c>
      <c r="G959" t="s">
        <v>104</v>
      </c>
      <c r="H959">
        <v>24</v>
      </c>
      <c r="I959" t="s">
        <v>201</v>
      </c>
      <c r="J959" t="s">
        <v>175</v>
      </c>
      <c r="K959">
        <v>294</v>
      </c>
      <c r="L959">
        <v>237800.95240000001</v>
      </c>
      <c r="M959">
        <v>3452</v>
      </c>
      <c r="N959">
        <v>5</v>
      </c>
      <c r="O959">
        <v>207</v>
      </c>
      <c r="P959">
        <v>586</v>
      </c>
      <c r="Q959">
        <v>2250</v>
      </c>
      <c r="R959">
        <v>334</v>
      </c>
      <c r="S959">
        <v>70</v>
      </c>
      <c r="T959">
        <v>1.448436E-3</v>
      </c>
      <c r="U959">
        <v>5.9965237999999997E-2</v>
      </c>
      <c r="V959">
        <v>0.169756663</v>
      </c>
      <c r="W959">
        <v>0.65179606000000001</v>
      </c>
      <c r="X959">
        <v>9.6755504000000006E-2</v>
      </c>
      <c r="Y959">
        <v>2.02781E-2</v>
      </c>
      <c r="Z959">
        <v>19</v>
      </c>
      <c r="AA959">
        <v>74</v>
      </c>
      <c r="AB959">
        <v>212</v>
      </c>
      <c r="AC959">
        <v>375</v>
      </c>
      <c r="AD959">
        <v>1187</v>
      </c>
      <c r="AE959">
        <v>1032</v>
      </c>
      <c r="AF959">
        <v>363</v>
      </c>
      <c r="AG959">
        <v>121</v>
      </c>
      <c r="AH959">
        <v>69</v>
      </c>
      <c r="AI959">
        <v>5.5040560000000002E-3</v>
      </c>
      <c r="AJ959">
        <v>2.1436848000000001E-2</v>
      </c>
      <c r="AK959">
        <v>6.1413673000000002E-2</v>
      </c>
      <c r="AL959">
        <v>0.108632677</v>
      </c>
      <c r="AM959">
        <v>0.34385863300000002</v>
      </c>
      <c r="AN959">
        <v>0.29895712600000002</v>
      </c>
      <c r="AO959">
        <v>0.10515643099999999</v>
      </c>
      <c r="AP959">
        <v>3.5052144E-2</v>
      </c>
      <c r="AQ959">
        <v>1.9988413E-2</v>
      </c>
      <c r="AR959">
        <v>8316</v>
      </c>
      <c r="AS959">
        <v>546</v>
      </c>
      <c r="AT959">
        <v>286</v>
      </c>
      <c r="AU959">
        <v>182</v>
      </c>
      <c r="AV959">
        <v>454</v>
      </c>
      <c r="AW959">
        <v>90</v>
      </c>
      <c r="AX959">
        <v>201</v>
      </c>
      <c r="AY959">
        <v>216</v>
      </c>
      <c r="AZ959">
        <v>528</v>
      </c>
      <c r="BA959">
        <v>537</v>
      </c>
      <c r="BB959">
        <v>1621</v>
      </c>
      <c r="BC959">
        <v>1591</v>
      </c>
      <c r="BD959">
        <v>494</v>
      </c>
      <c r="BE959">
        <v>745</v>
      </c>
      <c r="BF959">
        <v>569</v>
      </c>
      <c r="BG959">
        <v>158</v>
      </c>
      <c r="BH959">
        <v>98</v>
      </c>
      <c r="BI959">
        <v>40.6</v>
      </c>
      <c r="BJ959">
        <v>40</v>
      </c>
      <c r="BK959">
        <v>6.5656566E-2</v>
      </c>
      <c r="BL959">
        <v>3.4391534000000001E-2</v>
      </c>
      <c r="BM959">
        <v>2.1885522000000001E-2</v>
      </c>
      <c r="BN959">
        <v>5.4593555000000002E-2</v>
      </c>
      <c r="BO959">
        <v>1.0822511E-2</v>
      </c>
      <c r="BP959">
        <v>2.4170273999999999E-2</v>
      </c>
      <c r="BQ959">
        <v>2.5974026000000001E-2</v>
      </c>
      <c r="BR959">
        <v>6.3492063000000001E-2</v>
      </c>
      <c r="BS959">
        <v>6.4574314999999993E-2</v>
      </c>
      <c r="BT959">
        <v>0.194925445</v>
      </c>
      <c r="BU959">
        <v>0.19131794099999999</v>
      </c>
      <c r="BV959">
        <v>5.9403559000000002E-2</v>
      </c>
      <c r="BW959">
        <v>8.958634E-2</v>
      </c>
      <c r="BX959">
        <v>6.8422317999999996E-2</v>
      </c>
      <c r="BY959">
        <v>1.8999518999999999E-2</v>
      </c>
      <c r="BZ959">
        <v>1.1784512E-2</v>
      </c>
      <c r="CA959">
        <v>16</v>
      </c>
      <c r="CB959">
        <v>75</v>
      </c>
      <c r="CC959">
        <v>102</v>
      </c>
      <c r="CD959">
        <v>0.346938776</v>
      </c>
      <c r="CE959">
        <v>5.4421769000000002E-2</v>
      </c>
      <c r="CF959">
        <v>0.255102041</v>
      </c>
      <c r="CG959" t="s">
        <v>164</v>
      </c>
      <c r="CH959" t="s">
        <v>2108</v>
      </c>
      <c r="CI959" t="s">
        <v>2104</v>
      </c>
      <c r="CJ959" t="s">
        <v>2101</v>
      </c>
      <c r="CK959" t="s">
        <v>2105</v>
      </c>
      <c r="CL959" t="s">
        <v>2109</v>
      </c>
    </row>
    <row r="960" spans="1:90">
      <c r="A960" s="1">
        <v>43963</v>
      </c>
      <c r="B960" t="s">
        <v>2067</v>
      </c>
      <c r="C960">
        <v>1549</v>
      </c>
      <c r="D960" t="s">
        <v>440</v>
      </c>
      <c r="E960">
        <v>1</v>
      </c>
      <c r="F960" t="s">
        <v>255</v>
      </c>
      <c r="G960" t="s">
        <v>76</v>
      </c>
      <c r="H960">
        <v>19</v>
      </c>
      <c r="I960" t="s">
        <v>201</v>
      </c>
      <c r="J960" t="s">
        <v>185</v>
      </c>
      <c r="K960">
        <v>101</v>
      </c>
      <c r="L960">
        <v>256481.3168</v>
      </c>
      <c r="M960">
        <v>2101</v>
      </c>
      <c r="N960">
        <v>9</v>
      </c>
      <c r="O960">
        <v>243</v>
      </c>
      <c r="P960">
        <v>592</v>
      </c>
      <c r="Q960">
        <v>943</v>
      </c>
      <c r="R960">
        <v>280</v>
      </c>
      <c r="S960">
        <v>34</v>
      </c>
      <c r="T960">
        <v>4.2836740000000003E-3</v>
      </c>
      <c r="U960">
        <v>0.11565921</v>
      </c>
      <c r="V960">
        <v>0.28177058500000002</v>
      </c>
      <c r="W960">
        <v>0.44883388899999999</v>
      </c>
      <c r="X960">
        <v>0.13326987100000001</v>
      </c>
      <c r="Y960">
        <v>1.6182769999999999E-2</v>
      </c>
      <c r="Z960">
        <v>8</v>
      </c>
      <c r="AA960">
        <v>88</v>
      </c>
      <c r="AB960">
        <v>155</v>
      </c>
      <c r="AC960">
        <v>451</v>
      </c>
      <c r="AD960">
        <v>496</v>
      </c>
      <c r="AE960">
        <v>471</v>
      </c>
      <c r="AF960">
        <v>258</v>
      </c>
      <c r="AG960">
        <v>121</v>
      </c>
      <c r="AH960">
        <v>53</v>
      </c>
      <c r="AI960">
        <v>3.8077110000000001E-3</v>
      </c>
      <c r="AJ960">
        <v>4.1884816999999998E-2</v>
      </c>
      <c r="AK960">
        <v>7.3774392999999994E-2</v>
      </c>
      <c r="AL960">
        <v>0.21465968599999999</v>
      </c>
      <c r="AM960">
        <v>0.23607805800000001</v>
      </c>
      <c r="AN960">
        <v>0.22417896200000001</v>
      </c>
      <c r="AO960">
        <v>0.122798667</v>
      </c>
      <c r="AP960">
        <v>5.7591623000000002E-2</v>
      </c>
      <c r="AQ960">
        <v>2.5226083E-2</v>
      </c>
      <c r="AR960">
        <v>4861</v>
      </c>
      <c r="AS960">
        <v>324</v>
      </c>
      <c r="AT960">
        <v>160</v>
      </c>
      <c r="AU960">
        <v>117</v>
      </c>
      <c r="AV960">
        <v>289</v>
      </c>
      <c r="AW960">
        <v>64</v>
      </c>
      <c r="AX960">
        <v>126</v>
      </c>
      <c r="AY960">
        <v>95</v>
      </c>
      <c r="AZ960">
        <v>280</v>
      </c>
      <c r="BA960">
        <v>347</v>
      </c>
      <c r="BB960">
        <v>1027</v>
      </c>
      <c r="BC960">
        <v>1164</v>
      </c>
      <c r="BD960">
        <v>280</v>
      </c>
      <c r="BE960">
        <v>315</v>
      </c>
      <c r="BF960">
        <v>209</v>
      </c>
      <c r="BG960">
        <v>48</v>
      </c>
      <c r="BH960">
        <v>16</v>
      </c>
      <c r="BI960">
        <v>38.200000000000003</v>
      </c>
      <c r="BJ960">
        <v>39</v>
      </c>
      <c r="BK960">
        <v>6.6652952000000001E-2</v>
      </c>
      <c r="BL960">
        <v>3.2915038000000001E-2</v>
      </c>
      <c r="BM960">
        <v>2.4069121999999998E-2</v>
      </c>
      <c r="BN960">
        <v>5.9452787E-2</v>
      </c>
      <c r="BO960">
        <v>1.3166015E-2</v>
      </c>
      <c r="BP960">
        <v>2.5920591999999999E-2</v>
      </c>
      <c r="BQ960">
        <v>1.9543304000000001E-2</v>
      </c>
      <c r="BR960">
        <v>5.7601316999999999E-2</v>
      </c>
      <c r="BS960">
        <v>7.1384488999999995E-2</v>
      </c>
      <c r="BT960">
        <v>0.211273401</v>
      </c>
      <c r="BU960">
        <v>0.239456902</v>
      </c>
      <c r="BV960">
        <v>5.7601316999999999E-2</v>
      </c>
      <c r="BW960">
        <v>6.4801480999999994E-2</v>
      </c>
      <c r="BX960">
        <v>4.2995268000000003E-2</v>
      </c>
      <c r="BY960">
        <v>9.8745110000000007E-3</v>
      </c>
      <c r="BZ960">
        <v>3.2915039999999998E-3</v>
      </c>
      <c r="CA960">
        <v>21</v>
      </c>
      <c r="CB960">
        <v>24</v>
      </c>
      <c r="CC960">
        <v>3</v>
      </c>
      <c r="CD960">
        <v>2.9702969999999999E-2</v>
      </c>
      <c r="CE960">
        <v>0.20792079199999999</v>
      </c>
      <c r="CF960">
        <v>0.23762376199999999</v>
      </c>
      <c r="CG960" t="s">
        <v>163</v>
      </c>
      <c r="CH960" t="s">
        <v>2099</v>
      </c>
      <c r="CI960" t="s">
        <v>2104</v>
      </c>
      <c r="CJ960" t="s">
        <v>2101</v>
      </c>
      <c r="CK960" t="s">
        <v>2105</v>
      </c>
      <c r="CL960" t="s">
        <v>2103</v>
      </c>
    </row>
    <row r="961" spans="1:90">
      <c r="A961" s="1">
        <v>43972</v>
      </c>
      <c r="B961" t="s">
        <v>2068</v>
      </c>
      <c r="C961">
        <v>9559</v>
      </c>
      <c r="D961" t="s">
        <v>896</v>
      </c>
      <c r="E961">
        <v>1</v>
      </c>
      <c r="F961" t="s">
        <v>255</v>
      </c>
      <c r="G961" t="s">
        <v>149</v>
      </c>
      <c r="H961">
        <v>25</v>
      </c>
      <c r="I961" t="s">
        <v>228</v>
      </c>
      <c r="J961" t="s">
        <v>213</v>
      </c>
      <c r="K961">
        <v>184</v>
      </c>
      <c r="L961">
        <v>1285562.848</v>
      </c>
      <c r="M961">
        <v>3368</v>
      </c>
      <c r="N961">
        <v>2</v>
      </c>
      <c r="O961">
        <v>199</v>
      </c>
      <c r="P961">
        <v>467</v>
      </c>
      <c r="Q961">
        <v>805</v>
      </c>
      <c r="R961">
        <v>850</v>
      </c>
      <c r="S961">
        <v>1045</v>
      </c>
      <c r="T961">
        <v>5.9382399999999996E-4</v>
      </c>
      <c r="U961">
        <v>5.9085511E-2</v>
      </c>
      <c r="V961">
        <v>0.138657957</v>
      </c>
      <c r="W961">
        <v>0.23901425200000001</v>
      </c>
      <c r="X961">
        <v>0.252375297</v>
      </c>
      <c r="Y961">
        <v>0.31027315900000002</v>
      </c>
      <c r="Z961">
        <v>4</v>
      </c>
      <c r="AA961">
        <v>40</v>
      </c>
      <c r="AB961">
        <v>176</v>
      </c>
      <c r="AC961">
        <v>256</v>
      </c>
      <c r="AD961">
        <v>396</v>
      </c>
      <c r="AE961">
        <v>425</v>
      </c>
      <c r="AF961">
        <v>347</v>
      </c>
      <c r="AG961">
        <v>396</v>
      </c>
      <c r="AH961">
        <v>1328</v>
      </c>
      <c r="AI961">
        <v>1.1876479999999999E-3</v>
      </c>
      <c r="AJ961">
        <v>1.1876485000000001E-2</v>
      </c>
      <c r="AK961">
        <v>5.2256532000000001E-2</v>
      </c>
      <c r="AL961">
        <v>7.6009500999999993E-2</v>
      </c>
      <c r="AM961">
        <v>0.11757719699999999</v>
      </c>
      <c r="AN961">
        <v>0.12618764800000001</v>
      </c>
      <c r="AO961">
        <v>0.10302850400000001</v>
      </c>
      <c r="AP961">
        <v>0.11757719699999999</v>
      </c>
      <c r="AQ961">
        <v>0.394299287</v>
      </c>
      <c r="AR961">
        <v>9194</v>
      </c>
      <c r="AS961">
        <v>598</v>
      </c>
      <c r="AT961">
        <v>460</v>
      </c>
      <c r="AU961">
        <v>276</v>
      </c>
      <c r="AV961">
        <v>756</v>
      </c>
      <c r="AW961">
        <v>150</v>
      </c>
      <c r="AX961">
        <v>353</v>
      </c>
      <c r="AY961">
        <v>201</v>
      </c>
      <c r="AZ961">
        <v>252</v>
      </c>
      <c r="BA961">
        <v>241</v>
      </c>
      <c r="BB961">
        <v>1713</v>
      </c>
      <c r="BC961">
        <v>2059</v>
      </c>
      <c r="BD961">
        <v>515</v>
      </c>
      <c r="BE961">
        <v>793</v>
      </c>
      <c r="BF961">
        <v>582</v>
      </c>
      <c r="BG961">
        <v>161</v>
      </c>
      <c r="BH961">
        <v>84</v>
      </c>
      <c r="BI961">
        <v>39.700000000000003</v>
      </c>
      <c r="BJ961">
        <v>42</v>
      </c>
      <c r="BK961">
        <v>6.5042419000000004E-2</v>
      </c>
      <c r="BL961">
        <v>5.0032630000000002E-2</v>
      </c>
      <c r="BM961">
        <v>3.0019578000000002E-2</v>
      </c>
      <c r="BN961">
        <v>8.2227540000000002E-2</v>
      </c>
      <c r="BO961">
        <v>1.6314987999999999E-2</v>
      </c>
      <c r="BP961">
        <v>3.8394604999999998E-2</v>
      </c>
      <c r="BQ961">
        <v>2.1862084E-2</v>
      </c>
      <c r="BR961">
        <v>2.7409179999999998E-2</v>
      </c>
      <c r="BS961">
        <v>2.6212747000000002E-2</v>
      </c>
      <c r="BT961">
        <v>0.18631716300000001</v>
      </c>
      <c r="BU961">
        <v>0.22395040199999999</v>
      </c>
      <c r="BV961">
        <v>5.6014792000000001E-2</v>
      </c>
      <c r="BW961">
        <v>8.6251903000000005E-2</v>
      </c>
      <c r="BX961">
        <v>6.3302153999999999E-2</v>
      </c>
      <c r="BY961">
        <v>1.751142E-2</v>
      </c>
      <c r="BZ961">
        <v>9.1363929999999996E-3</v>
      </c>
      <c r="CA961">
        <v>120</v>
      </c>
      <c r="CB961">
        <v>27</v>
      </c>
      <c r="CC961">
        <v>7</v>
      </c>
      <c r="CD961">
        <v>3.8043477999999999E-2</v>
      </c>
      <c r="CE961">
        <v>0.65217391300000005</v>
      </c>
      <c r="CF961">
        <v>0.14673913</v>
      </c>
      <c r="CG961" t="s">
        <v>161</v>
      </c>
      <c r="CH961" t="s">
        <v>2106</v>
      </c>
      <c r="CI961" t="s">
        <v>2104</v>
      </c>
      <c r="CJ961" t="s">
        <v>2101</v>
      </c>
      <c r="CK961" t="s">
        <v>2105</v>
      </c>
      <c r="CL961" t="s">
        <v>2107</v>
      </c>
    </row>
    <row r="962" spans="1:90">
      <c r="A962" s="1">
        <v>43964</v>
      </c>
      <c r="B962" t="s">
        <v>2069</v>
      </c>
      <c r="C962">
        <v>9559</v>
      </c>
      <c r="D962" t="s">
        <v>567</v>
      </c>
      <c r="E962">
        <v>3</v>
      </c>
      <c r="F962" t="s">
        <v>255</v>
      </c>
      <c r="G962" t="s">
        <v>92</v>
      </c>
      <c r="H962">
        <v>43</v>
      </c>
      <c r="I962" t="s">
        <v>201</v>
      </c>
      <c r="J962" t="s">
        <v>206</v>
      </c>
      <c r="K962">
        <v>201</v>
      </c>
      <c r="L962">
        <v>228256.43780000001</v>
      </c>
      <c r="M962">
        <v>3426</v>
      </c>
      <c r="N962">
        <v>5</v>
      </c>
      <c r="O962">
        <v>210</v>
      </c>
      <c r="P962">
        <v>794</v>
      </c>
      <c r="Q962">
        <v>2021</v>
      </c>
      <c r="R962">
        <v>325</v>
      </c>
      <c r="S962">
        <v>71</v>
      </c>
      <c r="T962">
        <v>1.459428E-3</v>
      </c>
      <c r="U962">
        <v>6.1295971999999997E-2</v>
      </c>
      <c r="V962">
        <v>0.23175715099999999</v>
      </c>
      <c r="W962">
        <v>0.58990075900000005</v>
      </c>
      <c r="X962">
        <v>9.4862814000000004E-2</v>
      </c>
      <c r="Y962">
        <v>2.0723875999999999E-2</v>
      </c>
      <c r="Z962">
        <v>15</v>
      </c>
      <c r="AA962">
        <v>68</v>
      </c>
      <c r="AB962">
        <v>162</v>
      </c>
      <c r="AC962">
        <v>582</v>
      </c>
      <c r="AD962">
        <v>1272</v>
      </c>
      <c r="AE962">
        <v>799</v>
      </c>
      <c r="AF962">
        <v>317</v>
      </c>
      <c r="AG962">
        <v>122</v>
      </c>
      <c r="AH962">
        <v>89</v>
      </c>
      <c r="AI962">
        <v>4.3782839999999996E-3</v>
      </c>
      <c r="AJ962">
        <v>1.9848219E-2</v>
      </c>
      <c r="AK962">
        <v>4.7285463999999999E-2</v>
      </c>
      <c r="AL962">
        <v>0.16987740800000001</v>
      </c>
      <c r="AM962">
        <v>0.37127845900000001</v>
      </c>
      <c r="AN962">
        <v>0.23321657900000001</v>
      </c>
      <c r="AO962">
        <v>9.2527729000000003E-2</v>
      </c>
      <c r="AP962">
        <v>3.5610041000000002E-2</v>
      </c>
      <c r="AQ962">
        <v>2.5977817E-2</v>
      </c>
      <c r="AR962">
        <v>8102</v>
      </c>
      <c r="AS962">
        <v>498</v>
      </c>
      <c r="AT962">
        <v>277</v>
      </c>
      <c r="AU962">
        <v>154</v>
      </c>
      <c r="AV962">
        <v>503</v>
      </c>
      <c r="AW962">
        <v>99</v>
      </c>
      <c r="AX962">
        <v>189</v>
      </c>
      <c r="AY962">
        <v>173</v>
      </c>
      <c r="AZ962">
        <v>464</v>
      </c>
      <c r="BA962">
        <v>470</v>
      </c>
      <c r="BB962">
        <v>1614</v>
      </c>
      <c r="BC962">
        <v>1566</v>
      </c>
      <c r="BD962">
        <v>543</v>
      </c>
      <c r="BE962">
        <v>944</v>
      </c>
      <c r="BF962">
        <v>428</v>
      </c>
      <c r="BG962">
        <v>118</v>
      </c>
      <c r="BH962">
        <v>62</v>
      </c>
      <c r="BI962">
        <v>40.799999999999997</v>
      </c>
      <c r="BJ962">
        <v>41</v>
      </c>
      <c r="BK962">
        <v>6.1466304999999999E-2</v>
      </c>
      <c r="BL962">
        <v>3.4189088999999999E-2</v>
      </c>
      <c r="BM962">
        <v>1.9007652E-2</v>
      </c>
      <c r="BN962">
        <v>6.2083435999999999E-2</v>
      </c>
      <c r="BO962">
        <v>1.2219205E-2</v>
      </c>
      <c r="BP962">
        <v>2.3327573000000001E-2</v>
      </c>
      <c r="BQ962">
        <v>2.1352751999999999E-2</v>
      </c>
      <c r="BR962">
        <v>5.7269809999999997E-2</v>
      </c>
      <c r="BS962">
        <v>5.8010368E-2</v>
      </c>
      <c r="BT962">
        <v>0.19921007199999999</v>
      </c>
      <c r="BU962">
        <v>0.193285608</v>
      </c>
      <c r="BV962">
        <v>6.7020489000000003E-2</v>
      </c>
      <c r="BW962">
        <v>0.116514441</v>
      </c>
      <c r="BX962">
        <v>5.2826462999999997E-2</v>
      </c>
      <c r="BY962">
        <v>1.4564305E-2</v>
      </c>
      <c r="BZ962">
        <v>7.6524310000000003E-3</v>
      </c>
      <c r="CA962">
        <v>10</v>
      </c>
      <c r="CB962">
        <v>42</v>
      </c>
      <c r="CC962">
        <v>24</v>
      </c>
      <c r="CD962">
        <v>0.119402985</v>
      </c>
      <c r="CE962">
        <v>4.9751244E-2</v>
      </c>
      <c r="CF962">
        <v>0.20895522399999999</v>
      </c>
      <c r="CG962" t="s">
        <v>161</v>
      </c>
      <c r="CH962" t="s">
        <v>2106</v>
      </c>
      <c r="CI962" t="s">
        <v>2104</v>
      </c>
      <c r="CJ962" t="s">
        <v>2101</v>
      </c>
      <c r="CK962" t="s">
        <v>2105</v>
      </c>
      <c r="CL962" t="s">
        <v>2107</v>
      </c>
    </row>
    <row r="963" spans="1:90">
      <c r="A963" s="1">
        <v>43976</v>
      </c>
      <c r="B963" t="s">
        <v>2070</v>
      </c>
      <c r="C963">
        <v>6825</v>
      </c>
      <c r="D963" t="s">
        <v>506</v>
      </c>
      <c r="E963">
        <v>1</v>
      </c>
      <c r="F963" t="s">
        <v>255</v>
      </c>
      <c r="G963" t="s">
        <v>103</v>
      </c>
      <c r="H963">
        <v>30</v>
      </c>
      <c r="I963" t="s">
        <v>201</v>
      </c>
      <c r="J963" t="s">
        <v>191</v>
      </c>
      <c r="K963">
        <v>347</v>
      </c>
      <c r="L963">
        <v>220624.14989999999</v>
      </c>
      <c r="M963">
        <v>3219</v>
      </c>
      <c r="N963">
        <v>2</v>
      </c>
      <c r="O963">
        <v>173</v>
      </c>
      <c r="P963">
        <v>1006</v>
      </c>
      <c r="Q963">
        <v>1270</v>
      </c>
      <c r="R963">
        <v>646</v>
      </c>
      <c r="S963">
        <v>122</v>
      </c>
      <c r="T963">
        <v>6.2131100000000004E-4</v>
      </c>
      <c r="U963">
        <v>5.3743398999999997E-2</v>
      </c>
      <c r="V963">
        <v>0.31251941599999999</v>
      </c>
      <c r="W963">
        <v>0.394532463</v>
      </c>
      <c r="X963">
        <v>0.20068344199999999</v>
      </c>
      <c r="Y963">
        <v>3.7899968999999999E-2</v>
      </c>
      <c r="Z963">
        <v>4</v>
      </c>
      <c r="AA963">
        <v>41</v>
      </c>
      <c r="AB963">
        <v>245</v>
      </c>
      <c r="AC963">
        <v>802</v>
      </c>
      <c r="AD963">
        <v>865</v>
      </c>
      <c r="AE963">
        <v>511</v>
      </c>
      <c r="AF963">
        <v>370</v>
      </c>
      <c r="AG963">
        <v>216</v>
      </c>
      <c r="AH963">
        <v>165</v>
      </c>
      <c r="AI963">
        <v>1.2426220000000001E-3</v>
      </c>
      <c r="AJ963">
        <v>1.2736875E-2</v>
      </c>
      <c r="AK963">
        <v>7.6110593000000004E-2</v>
      </c>
      <c r="AL963">
        <v>0.249145697</v>
      </c>
      <c r="AM963">
        <v>0.26871699300000002</v>
      </c>
      <c r="AN963">
        <v>0.15874495199999999</v>
      </c>
      <c r="AO963">
        <v>0.114942529</v>
      </c>
      <c r="AP963">
        <v>6.7101584000000006E-2</v>
      </c>
      <c r="AQ963">
        <v>5.1258155E-2</v>
      </c>
      <c r="AR963">
        <v>8306</v>
      </c>
      <c r="AS963">
        <v>972</v>
      </c>
      <c r="AT963">
        <v>444</v>
      </c>
      <c r="AU963">
        <v>241</v>
      </c>
      <c r="AV963">
        <v>599</v>
      </c>
      <c r="AW963">
        <v>110</v>
      </c>
      <c r="AX963">
        <v>155</v>
      </c>
      <c r="AY963">
        <v>154</v>
      </c>
      <c r="AZ963">
        <v>493</v>
      </c>
      <c r="BA963">
        <v>810</v>
      </c>
      <c r="BB963">
        <v>2310</v>
      </c>
      <c r="BC963">
        <v>1105</v>
      </c>
      <c r="BD963">
        <v>270</v>
      </c>
      <c r="BE963">
        <v>354</v>
      </c>
      <c r="BF963">
        <v>182</v>
      </c>
      <c r="BG963">
        <v>68</v>
      </c>
      <c r="BH963">
        <v>39</v>
      </c>
      <c r="BI963">
        <v>31.2</v>
      </c>
      <c r="BJ963">
        <v>31</v>
      </c>
      <c r="BK963">
        <v>0.11702383800000001</v>
      </c>
      <c r="BL963">
        <v>5.3455333000000001E-2</v>
      </c>
      <c r="BM963">
        <v>2.901517E-2</v>
      </c>
      <c r="BN963">
        <v>7.2116542000000006E-2</v>
      </c>
      <c r="BO963">
        <v>1.3243438E-2</v>
      </c>
      <c r="BP963">
        <v>1.8661209000000002E-2</v>
      </c>
      <c r="BQ963">
        <v>1.8540813999999999E-2</v>
      </c>
      <c r="BR963">
        <v>5.9354682999999998E-2</v>
      </c>
      <c r="BS963">
        <v>9.7519864999999997E-2</v>
      </c>
      <c r="BT963">
        <v>0.27811220800000003</v>
      </c>
      <c r="BU963">
        <v>0.13303635899999999</v>
      </c>
      <c r="BV963">
        <v>3.2506621999999999E-2</v>
      </c>
      <c r="BW963">
        <v>4.2619793000000003E-2</v>
      </c>
      <c r="BX963">
        <v>2.1911870999999999E-2</v>
      </c>
      <c r="BY963">
        <v>8.1868529999999991E-3</v>
      </c>
      <c r="BZ963">
        <v>4.6954010000000001E-3</v>
      </c>
      <c r="CA963">
        <v>58</v>
      </c>
      <c r="CB963">
        <v>93</v>
      </c>
      <c r="CC963">
        <v>64</v>
      </c>
      <c r="CD963">
        <v>0.18443804</v>
      </c>
      <c r="CE963">
        <v>0.167146974</v>
      </c>
      <c r="CF963">
        <v>0.26801152700000003</v>
      </c>
      <c r="CG963" t="s">
        <v>162</v>
      </c>
      <c r="CH963" t="s">
        <v>2113</v>
      </c>
      <c r="CI963" t="s">
        <v>2111</v>
      </c>
      <c r="CJ963" t="s">
        <v>2114</v>
      </c>
      <c r="CK963" t="s">
        <v>2105</v>
      </c>
      <c r="CL963" t="s">
        <v>2112</v>
      </c>
    </row>
    <row r="964" spans="1:90">
      <c r="A964" s="1">
        <v>43968</v>
      </c>
      <c r="B964" t="s">
        <v>2071</v>
      </c>
      <c r="C964">
        <v>6825</v>
      </c>
      <c r="D964" t="s">
        <v>765</v>
      </c>
      <c r="E964">
        <v>1</v>
      </c>
      <c r="F964" t="s">
        <v>255</v>
      </c>
      <c r="G964" t="s">
        <v>105</v>
      </c>
      <c r="H964">
        <v>19</v>
      </c>
      <c r="I964" t="s">
        <v>201</v>
      </c>
      <c r="J964" t="s">
        <v>198</v>
      </c>
      <c r="K964">
        <v>198</v>
      </c>
      <c r="L964">
        <v>285930.00510000001</v>
      </c>
      <c r="M964">
        <v>3280</v>
      </c>
      <c r="N964">
        <v>6</v>
      </c>
      <c r="O964">
        <v>246</v>
      </c>
      <c r="P964">
        <v>810</v>
      </c>
      <c r="Q964">
        <v>1361</v>
      </c>
      <c r="R964">
        <v>745</v>
      </c>
      <c r="S964">
        <v>112</v>
      </c>
      <c r="T964">
        <v>1.829268E-3</v>
      </c>
      <c r="U964">
        <v>7.4999999999999997E-2</v>
      </c>
      <c r="V964">
        <v>0.24695122</v>
      </c>
      <c r="W964">
        <v>0.41493902399999999</v>
      </c>
      <c r="X964">
        <v>0.22713414600000001</v>
      </c>
      <c r="Y964">
        <v>3.4146340999999997E-2</v>
      </c>
      <c r="Z964">
        <v>10</v>
      </c>
      <c r="AA964">
        <v>58</v>
      </c>
      <c r="AB964">
        <v>192</v>
      </c>
      <c r="AC964">
        <v>559</v>
      </c>
      <c r="AD964">
        <v>738</v>
      </c>
      <c r="AE964">
        <v>757</v>
      </c>
      <c r="AF964">
        <v>470</v>
      </c>
      <c r="AG964">
        <v>310</v>
      </c>
      <c r="AH964">
        <v>186</v>
      </c>
      <c r="AI964">
        <v>3.0487800000000001E-3</v>
      </c>
      <c r="AJ964">
        <v>1.7682927000000001E-2</v>
      </c>
      <c r="AK964">
        <v>5.8536585000000002E-2</v>
      </c>
      <c r="AL964">
        <v>0.170426829</v>
      </c>
      <c r="AM964">
        <v>0.22500000000000001</v>
      </c>
      <c r="AN964">
        <v>0.230792683</v>
      </c>
      <c r="AO964">
        <v>0.143292683</v>
      </c>
      <c r="AP964">
        <v>9.4512194999999993E-2</v>
      </c>
      <c r="AQ964">
        <v>5.6707317E-2</v>
      </c>
      <c r="AR964">
        <v>7850</v>
      </c>
      <c r="AS964">
        <v>363</v>
      </c>
      <c r="AT964">
        <v>237</v>
      </c>
      <c r="AU964">
        <v>139</v>
      </c>
      <c r="AV964">
        <v>448</v>
      </c>
      <c r="AW964">
        <v>92</v>
      </c>
      <c r="AX964">
        <v>205</v>
      </c>
      <c r="AY964">
        <v>166</v>
      </c>
      <c r="AZ964">
        <v>415</v>
      </c>
      <c r="BA964">
        <v>371</v>
      </c>
      <c r="BB964">
        <v>1365</v>
      </c>
      <c r="BC964">
        <v>1759</v>
      </c>
      <c r="BD964">
        <v>577</v>
      </c>
      <c r="BE964">
        <v>926</v>
      </c>
      <c r="BF964">
        <v>593</v>
      </c>
      <c r="BG964">
        <v>121</v>
      </c>
      <c r="BH964">
        <v>73</v>
      </c>
      <c r="BI964">
        <v>43.6</v>
      </c>
      <c r="BJ964">
        <v>46</v>
      </c>
      <c r="BK964">
        <v>4.6242037999999999E-2</v>
      </c>
      <c r="BL964">
        <v>3.0191083000000001E-2</v>
      </c>
      <c r="BM964">
        <v>1.7707006000000001E-2</v>
      </c>
      <c r="BN964">
        <v>5.7070063999999997E-2</v>
      </c>
      <c r="BO964">
        <v>1.1719745E-2</v>
      </c>
      <c r="BP964">
        <v>2.611465E-2</v>
      </c>
      <c r="BQ964">
        <v>2.1146497E-2</v>
      </c>
      <c r="BR964">
        <v>5.2866242000000001E-2</v>
      </c>
      <c r="BS964">
        <v>4.7261145999999997E-2</v>
      </c>
      <c r="BT964">
        <v>0.17388534999999999</v>
      </c>
      <c r="BU964">
        <v>0.22407643299999999</v>
      </c>
      <c r="BV964">
        <v>7.3503184999999999E-2</v>
      </c>
      <c r="BW964">
        <v>0.117961783</v>
      </c>
      <c r="BX964">
        <v>7.5541400999999994E-2</v>
      </c>
      <c r="BY964">
        <v>1.5414013000000001E-2</v>
      </c>
      <c r="BZ964">
        <v>9.2993629999999997E-3</v>
      </c>
      <c r="CA964">
        <v>33</v>
      </c>
      <c r="CB964">
        <v>85</v>
      </c>
      <c r="CC964">
        <v>25</v>
      </c>
      <c r="CD964">
        <v>0.12626262599999999</v>
      </c>
      <c r="CE964">
        <v>0.16666666699999999</v>
      </c>
      <c r="CF964">
        <v>0.42929292899999999</v>
      </c>
      <c r="CG964" t="s">
        <v>162</v>
      </c>
      <c r="CH964" t="s">
        <v>2113</v>
      </c>
      <c r="CI964" t="s">
        <v>2111</v>
      </c>
      <c r="CJ964" t="s">
        <v>2114</v>
      </c>
      <c r="CK964" t="s">
        <v>2105</v>
      </c>
      <c r="CL964" t="s">
        <v>2112</v>
      </c>
    </row>
    <row r="965" spans="1:90">
      <c r="A965" s="1">
        <v>43981</v>
      </c>
      <c r="B965" t="s">
        <v>2072</v>
      </c>
      <c r="C965">
        <v>1549</v>
      </c>
      <c r="D965" t="s">
        <v>684</v>
      </c>
      <c r="E965">
        <v>1</v>
      </c>
      <c r="F965" t="s">
        <v>255</v>
      </c>
      <c r="G965" t="s">
        <v>83</v>
      </c>
      <c r="H965">
        <v>36</v>
      </c>
      <c r="I965" t="s">
        <v>201</v>
      </c>
      <c r="J965" t="s">
        <v>211</v>
      </c>
      <c r="K965">
        <v>54</v>
      </c>
      <c r="L965">
        <v>443671.81479999999</v>
      </c>
      <c r="M965">
        <v>1422</v>
      </c>
      <c r="N965">
        <v>2</v>
      </c>
      <c r="O965">
        <v>96</v>
      </c>
      <c r="P965">
        <v>218</v>
      </c>
      <c r="Q965">
        <v>547</v>
      </c>
      <c r="R965">
        <v>429</v>
      </c>
      <c r="S965">
        <v>130</v>
      </c>
      <c r="T965">
        <v>1.4064699999999999E-3</v>
      </c>
      <c r="U965">
        <v>6.7510549000000003E-2</v>
      </c>
      <c r="V965">
        <v>0.153305204</v>
      </c>
      <c r="W965">
        <v>0.38466948000000001</v>
      </c>
      <c r="X965">
        <v>0.30168776400000002</v>
      </c>
      <c r="Y965">
        <v>9.1420533999999998E-2</v>
      </c>
      <c r="Z965">
        <v>2</v>
      </c>
      <c r="AA965">
        <v>14</v>
      </c>
      <c r="AB965">
        <v>72</v>
      </c>
      <c r="AC965">
        <v>143</v>
      </c>
      <c r="AD965">
        <v>241</v>
      </c>
      <c r="AE965">
        <v>267</v>
      </c>
      <c r="AF965">
        <v>254</v>
      </c>
      <c r="AG965">
        <v>181</v>
      </c>
      <c r="AH965">
        <v>248</v>
      </c>
      <c r="AI965">
        <v>1.4064699999999999E-3</v>
      </c>
      <c r="AJ965">
        <v>9.8452880000000006E-3</v>
      </c>
      <c r="AK965">
        <v>5.0632911000000003E-2</v>
      </c>
      <c r="AL965">
        <v>0.10056258799999999</v>
      </c>
      <c r="AM965">
        <v>0.169479606</v>
      </c>
      <c r="AN965">
        <v>0.187763713</v>
      </c>
      <c r="AO965">
        <v>0.17862165999999999</v>
      </c>
      <c r="AP965">
        <v>0.12728551299999999</v>
      </c>
      <c r="AQ965">
        <v>0.17440225000000001</v>
      </c>
      <c r="AR965">
        <v>3497</v>
      </c>
      <c r="AS965">
        <v>189</v>
      </c>
      <c r="AT965">
        <v>119</v>
      </c>
      <c r="AU965">
        <v>70</v>
      </c>
      <c r="AV965">
        <v>198</v>
      </c>
      <c r="AW965">
        <v>43</v>
      </c>
      <c r="AX965">
        <v>94</v>
      </c>
      <c r="AY965">
        <v>68</v>
      </c>
      <c r="AZ965">
        <v>206</v>
      </c>
      <c r="BA965">
        <v>104</v>
      </c>
      <c r="BB965">
        <v>564</v>
      </c>
      <c r="BC965">
        <v>709</v>
      </c>
      <c r="BD965">
        <v>329</v>
      </c>
      <c r="BE965">
        <v>459</v>
      </c>
      <c r="BF965">
        <v>243</v>
      </c>
      <c r="BG965">
        <v>60</v>
      </c>
      <c r="BH965">
        <v>42</v>
      </c>
      <c r="BI965">
        <v>43.9</v>
      </c>
      <c r="BJ965">
        <v>46</v>
      </c>
      <c r="BK965">
        <v>5.4046324999999999E-2</v>
      </c>
      <c r="BL965">
        <v>3.4029167999999999E-2</v>
      </c>
      <c r="BM965">
        <v>2.0017158E-2</v>
      </c>
      <c r="BN965">
        <v>5.6619959999999997E-2</v>
      </c>
      <c r="BO965">
        <v>1.2296254E-2</v>
      </c>
      <c r="BP965">
        <v>2.6880182999999998E-2</v>
      </c>
      <c r="BQ965">
        <v>1.9445239E-2</v>
      </c>
      <c r="BR965">
        <v>5.8907635E-2</v>
      </c>
      <c r="BS965">
        <v>2.9739776999999998E-2</v>
      </c>
      <c r="BT965">
        <v>0.16128109800000001</v>
      </c>
      <c r="BU965">
        <v>0.20274521000000001</v>
      </c>
      <c r="BV965">
        <v>9.4080641000000007E-2</v>
      </c>
      <c r="BW965">
        <v>0.13125536199999999</v>
      </c>
      <c r="BX965">
        <v>6.9488132999999994E-2</v>
      </c>
      <c r="BY965">
        <v>1.7157564E-2</v>
      </c>
      <c r="BZ965">
        <v>1.2010295000000001E-2</v>
      </c>
      <c r="CA965">
        <v>20</v>
      </c>
      <c r="CB965">
        <v>13</v>
      </c>
      <c r="CC965">
        <v>3</v>
      </c>
      <c r="CD965">
        <v>5.5555555999999999E-2</v>
      </c>
      <c r="CE965">
        <v>0.37037037</v>
      </c>
      <c r="CF965">
        <v>0.24074074100000001</v>
      </c>
      <c r="CG965" t="s">
        <v>163</v>
      </c>
      <c r="CH965" t="s">
        <v>2099</v>
      </c>
      <c r="CI965" t="s">
        <v>2104</v>
      </c>
      <c r="CJ965" t="s">
        <v>2101</v>
      </c>
      <c r="CK965" t="s">
        <v>2105</v>
      </c>
      <c r="CL965" t="s">
        <v>2103</v>
      </c>
    </row>
    <row r="966" spans="1:90">
      <c r="A966" s="1">
        <v>43960</v>
      </c>
      <c r="B966" t="s">
        <v>2073</v>
      </c>
      <c r="C966">
        <v>7747</v>
      </c>
      <c r="D966" t="s">
        <v>659</v>
      </c>
      <c r="E966">
        <v>1</v>
      </c>
      <c r="F966" t="s">
        <v>255</v>
      </c>
      <c r="G966" t="s">
        <v>95</v>
      </c>
      <c r="H966">
        <v>32</v>
      </c>
      <c r="I966" t="s">
        <v>201</v>
      </c>
      <c r="J966" t="s">
        <v>171</v>
      </c>
      <c r="K966">
        <v>152</v>
      </c>
      <c r="L966">
        <v>327932.8947</v>
      </c>
      <c r="M966">
        <v>3557</v>
      </c>
      <c r="N966">
        <v>5</v>
      </c>
      <c r="O966">
        <v>386</v>
      </c>
      <c r="P966">
        <v>1349</v>
      </c>
      <c r="Q966">
        <v>1259</v>
      </c>
      <c r="R966">
        <v>473</v>
      </c>
      <c r="S966">
        <v>85</v>
      </c>
      <c r="T966">
        <v>1.405679E-3</v>
      </c>
      <c r="U966">
        <v>0.10851841399999999</v>
      </c>
      <c r="V966">
        <v>0.37925217900000002</v>
      </c>
      <c r="W966">
        <v>0.35394995800000001</v>
      </c>
      <c r="X966">
        <v>0.132977228</v>
      </c>
      <c r="Y966">
        <v>2.3896542E-2</v>
      </c>
      <c r="Z966">
        <v>13</v>
      </c>
      <c r="AA966">
        <v>105</v>
      </c>
      <c r="AB966">
        <v>338</v>
      </c>
      <c r="AC966">
        <v>1034</v>
      </c>
      <c r="AD966">
        <v>743</v>
      </c>
      <c r="AE966">
        <v>708</v>
      </c>
      <c r="AF966">
        <v>355</v>
      </c>
      <c r="AG966">
        <v>154</v>
      </c>
      <c r="AH966">
        <v>107</v>
      </c>
      <c r="AI966">
        <v>3.6547649999999999E-3</v>
      </c>
      <c r="AJ966">
        <v>2.9519258E-2</v>
      </c>
      <c r="AK966">
        <v>9.5023896999999996E-2</v>
      </c>
      <c r="AL966">
        <v>0.29069440499999999</v>
      </c>
      <c r="AM966">
        <v>0.20888389099999999</v>
      </c>
      <c r="AN966">
        <v>0.19904413800000001</v>
      </c>
      <c r="AO966">
        <v>9.9803205000000006E-2</v>
      </c>
      <c r="AP966">
        <v>4.3294910999999998E-2</v>
      </c>
      <c r="AQ966">
        <v>3.0081528999999999E-2</v>
      </c>
      <c r="AR966">
        <v>7882</v>
      </c>
      <c r="AS966">
        <v>663</v>
      </c>
      <c r="AT966">
        <v>273</v>
      </c>
      <c r="AU966">
        <v>160</v>
      </c>
      <c r="AV966">
        <v>422</v>
      </c>
      <c r="AW966">
        <v>98</v>
      </c>
      <c r="AX966">
        <v>189</v>
      </c>
      <c r="AY966">
        <v>174</v>
      </c>
      <c r="AZ966">
        <v>531</v>
      </c>
      <c r="BA966">
        <v>601</v>
      </c>
      <c r="BB966">
        <v>1516</v>
      </c>
      <c r="BC966">
        <v>1411</v>
      </c>
      <c r="BD966">
        <v>507</v>
      </c>
      <c r="BE966">
        <v>666</v>
      </c>
      <c r="BF966">
        <v>458</v>
      </c>
      <c r="BG966">
        <v>156</v>
      </c>
      <c r="BH966">
        <v>57</v>
      </c>
      <c r="BI966">
        <v>38.9</v>
      </c>
      <c r="BJ966">
        <v>37</v>
      </c>
      <c r="BK966">
        <v>8.4115706999999998E-2</v>
      </c>
      <c r="BL966">
        <v>3.4635879000000001E-2</v>
      </c>
      <c r="BM966">
        <v>2.0299416000000001E-2</v>
      </c>
      <c r="BN966">
        <v>5.3539710999999997E-2</v>
      </c>
      <c r="BO966">
        <v>1.2433392999999999E-2</v>
      </c>
      <c r="BP966">
        <v>2.3978685999999999E-2</v>
      </c>
      <c r="BQ966">
        <v>2.2075615E-2</v>
      </c>
      <c r="BR966">
        <v>6.7368687999999996E-2</v>
      </c>
      <c r="BS966">
        <v>7.6249682999999999E-2</v>
      </c>
      <c r="BT966">
        <v>0.19233697</v>
      </c>
      <c r="BU966">
        <v>0.17901547800000001</v>
      </c>
      <c r="BV966">
        <v>6.4323775999999999E-2</v>
      </c>
      <c r="BW966">
        <v>8.4496320999999999E-2</v>
      </c>
      <c r="BX966">
        <v>5.8107078999999999E-2</v>
      </c>
      <c r="BY966">
        <v>1.9791930999999999E-2</v>
      </c>
      <c r="BZ966">
        <v>7.2316669999999998E-3</v>
      </c>
      <c r="CA966">
        <v>19</v>
      </c>
      <c r="CB966">
        <v>34</v>
      </c>
      <c r="CC966">
        <v>30</v>
      </c>
      <c r="CD966">
        <v>0.19736842099999999</v>
      </c>
      <c r="CE966">
        <v>0.125</v>
      </c>
      <c r="CF966">
        <v>0.22368421099999999</v>
      </c>
      <c r="CG966" t="s">
        <v>160</v>
      </c>
      <c r="CH966" t="s">
        <v>2106</v>
      </c>
      <c r="CI966" t="s">
        <v>2100</v>
      </c>
      <c r="CJ966" t="s">
        <v>2101</v>
      </c>
      <c r="CK966" t="s">
        <v>2102</v>
      </c>
      <c r="CL966" t="s">
        <v>2107</v>
      </c>
    </row>
    <row r="967" spans="1:90">
      <c r="A967" s="1">
        <v>43952</v>
      </c>
      <c r="B967" t="s">
        <v>2074</v>
      </c>
      <c r="C967">
        <v>1765</v>
      </c>
      <c r="D967" t="s">
        <v>952</v>
      </c>
      <c r="E967">
        <v>2</v>
      </c>
      <c r="F967" t="s">
        <v>255</v>
      </c>
      <c r="G967" t="s">
        <v>130</v>
      </c>
      <c r="H967">
        <v>22</v>
      </c>
      <c r="I967" t="s">
        <v>228</v>
      </c>
      <c r="J967" t="s">
        <v>220</v>
      </c>
      <c r="K967">
        <v>164</v>
      </c>
      <c r="L967">
        <v>519990.18290000001</v>
      </c>
      <c r="M967">
        <v>3098</v>
      </c>
      <c r="N967">
        <v>5</v>
      </c>
      <c r="O967">
        <v>270</v>
      </c>
      <c r="P967">
        <v>893</v>
      </c>
      <c r="Q967">
        <v>1162</v>
      </c>
      <c r="R967">
        <v>580</v>
      </c>
      <c r="S967">
        <v>188</v>
      </c>
      <c r="T967">
        <v>1.613944E-3</v>
      </c>
      <c r="U967">
        <v>8.7153001999999993E-2</v>
      </c>
      <c r="V967">
        <v>0.28825048399999997</v>
      </c>
      <c r="W967">
        <v>0.37508069700000002</v>
      </c>
      <c r="X967">
        <v>0.18721756000000001</v>
      </c>
      <c r="Y967">
        <v>6.0684311999999997E-2</v>
      </c>
      <c r="Z967">
        <v>18</v>
      </c>
      <c r="AA967">
        <v>57</v>
      </c>
      <c r="AB967">
        <v>279</v>
      </c>
      <c r="AC967">
        <v>585</v>
      </c>
      <c r="AD967">
        <v>612</v>
      </c>
      <c r="AE967">
        <v>598</v>
      </c>
      <c r="AF967">
        <v>440</v>
      </c>
      <c r="AG967">
        <v>258</v>
      </c>
      <c r="AH967">
        <v>251</v>
      </c>
      <c r="AI967">
        <v>5.8101999999999997E-3</v>
      </c>
      <c r="AJ967">
        <v>1.8398966999999999E-2</v>
      </c>
      <c r="AK967">
        <v>9.0058102000000001E-2</v>
      </c>
      <c r="AL967">
        <v>0.18883150400000001</v>
      </c>
      <c r="AM967">
        <v>0.19754680399999999</v>
      </c>
      <c r="AN967">
        <v>0.19302775999999999</v>
      </c>
      <c r="AO967">
        <v>0.14202711400000001</v>
      </c>
      <c r="AP967">
        <v>8.3279535000000002E-2</v>
      </c>
      <c r="AQ967">
        <v>8.1020013000000002E-2</v>
      </c>
      <c r="AR967">
        <v>7411</v>
      </c>
      <c r="AS967">
        <v>504</v>
      </c>
      <c r="AT967">
        <v>255</v>
      </c>
      <c r="AU967">
        <v>169</v>
      </c>
      <c r="AV967">
        <v>471</v>
      </c>
      <c r="AW967">
        <v>85</v>
      </c>
      <c r="AX967">
        <v>158</v>
      </c>
      <c r="AY967">
        <v>150</v>
      </c>
      <c r="AZ967">
        <v>343</v>
      </c>
      <c r="BA967">
        <v>312</v>
      </c>
      <c r="BB967">
        <v>1642</v>
      </c>
      <c r="BC967">
        <v>1431</v>
      </c>
      <c r="BD967">
        <v>481</v>
      </c>
      <c r="BE967">
        <v>668</v>
      </c>
      <c r="BF967">
        <v>488</v>
      </c>
      <c r="BG967">
        <v>157</v>
      </c>
      <c r="BH967">
        <v>97</v>
      </c>
      <c r="BI967">
        <v>41.1</v>
      </c>
      <c r="BJ967">
        <v>41</v>
      </c>
      <c r="BK967">
        <v>6.8007017000000003E-2</v>
      </c>
      <c r="BL967">
        <v>3.4408312000000003E-2</v>
      </c>
      <c r="BM967">
        <v>2.2803940000000002E-2</v>
      </c>
      <c r="BN967">
        <v>6.3554176000000004E-2</v>
      </c>
      <c r="BO967">
        <v>1.1469437000000001E-2</v>
      </c>
      <c r="BP967">
        <v>2.1319660000000001E-2</v>
      </c>
      <c r="BQ967">
        <v>2.0240184000000001E-2</v>
      </c>
      <c r="BR967">
        <v>4.6282552999999997E-2</v>
      </c>
      <c r="BS967">
        <v>4.2099582000000003E-2</v>
      </c>
      <c r="BT967">
        <v>0.221562542</v>
      </c>
      <c r="BU967">
        <v>0.19309135099999999</v>
      </c>
      <c r="BV967">
        <v>6.4903522000000005E-2</v>
      </c>
      <c r="BW967">
        <v>9.0136283999999997E-2</v>
      </c>
      <c r="BX967">
        <v>6.5848063999999998E-2</v>
      </c>
      <c r="BY967">
        <v>2.1184725000000001E-2</v>
      </c>
      <c r="BZ967">
        <v>1.3088651999999999E-2</v>
      </c>
      <c r="CA967">
        <v>44</v>
      </c>
      <c r="CB967">
        <v>36</v>
      </c>
      <c r="CC967">
        <v>49</v>
      </c>
      <c r="CD967">
        <v>0.29878048800000001</v>
      </c>
      <c r="CE967">
        <v>0.26829268299999998</v>
      </c>
      <c r="CF967">
        <v>0.21951219499999999</v>
      </c>
      <c r="CG967" t="s">
        <v>157</v>
      </c>
      <c r="CH967" t="s">
        <v>2108</v>
      </c>
      <c r="CI967" t="s">
        <v>2100</v>
      </c>
      <c r="CJ967" t="s">
        <v>2101</v>
      </c>
      <c r="CK967" t="s">
        <v>2102</v>
      </c>
      <c r="CL967" t="s">
        <v>2109</v>
      </c>
    </row>
    <row r="968" spans="1:90">
      <c r="A968" s="1">
        <v>43967</v>
      </c>
      <c r="B968" t="s">
        <v>2075</v>
      </c>
      <c r="C968">
        <v>5422</v>
      </c>
      <c r="D968" t="s">
        <v>490</v>
      </c>
      <c r="E968">
        <v>2</v>
      </c>
      <c r="F968" t="s">
        <v>255</v>
      </c>
      <c r="G968" t="s">
        <v>94</v>
      </c>
      <c r="H968">
        <v>46</v>
      </c>
      <c r="I968" t="s">
        <v>201</v>
      </c>
      <c r="J968" t="s">
        <v>187</v>
      </c>
      <c r="K968">
        <v>283</v>
      </c>
      <c r="L968">
        <v>217871.27559999999</v>
      </c>
      <c r="M968">
        <v>4765</v>
      </c>
      <c r="N968">
        <v>15</v>
      </c>
      <c r="O968">
        <v>446</v>
      </c>
      <c r="P968">
        <v>1417</v>
      </c>
      <c r="Q968">
        <v>2422</v>
      </c>
      <c r="R968">
        <v>397</v>
      </c>
      <c r="S968">
        <v>68</v>
      </c>
      <c r="T968">
        <v>3.1479540000000001E-3</v>
      </c>
      <c r="U968">
        <v>9.3599161E-2</v>
      </c>
      <c r="V968">
        <v>0.29737670500000002</v>
      </c>
      <c r="W968">
        <v>0.508289612</v>
      </c>
      <c r="X968">
        <v>8.3315844999999999E-2</v>
      </c>
      <c r="Y968">
        <v>1.4270724E-2</v>
      </c>
      <c r="Z968">
        <v>20</v>
      </c>
      <c r="AA968">
        <v>90</v>
      </c>
      <c r="AB968">
        <v>373</v>
      </c>
      <c r="AC968">
        <v>889</v>
      </c>
      <c r="AD968">
        <v>1399</v>
      </c>
      <c r="AE968">
        <v>1193</v>
      </c>
      <c r="AF968">
        <v>489</v>
      </c>
      <c r="AG968">
        <v>205</v>
      </c>
      <c r="AH968">
        <v>107</v>
      </c>
      <c r="AI968">
        <v>4.1972720000000002E-3</v>
      </c>
      <c r="AJ968">
        <v>1.8887722999999999E-2</v>
      </c>
      <c r="AK968">
        <v>7.8279118999999994E-2</v>
      </c>
      <c r="AL968">
        <v>0.18656872999999999</v>
      </c>
      <c r="AM968">
        <v>0.293599161</v>
      </c>
      <c r="AN968">
        <v>0.25036726100000001</v>
      </c>
      <c r="AO968">
        <v>0.102623295</v>
      </c>
      <c r="AP968">
        <v>4.3022036E-2</v>
      </c>
      <c r="AQ968">
        <v>2.2455404000000002E-2</v>
      </c>
      <c r="AR968">
        <v>10599</v>
      </c>
      <c r="AS968">
        <v>681</v>
      </c>
      <c r="AT968">
        <v>346</v>
      </c>
      <c r="AU968">
        <v>239</v>
      </c>
      <c r="AV968">
        <v>645</v>
      </c>
      <c r="AW968">
        <v>127</v>
      </c>
      <c r="AX968">
        <v>263</v>
      </c>
      <c r="AY968">
        <v>213</v>
      </c>
      <c r="AZ968">
        <v>491</v>
      </c>
      <c r="BA968">
        <v>637</v>
      </c>
      <c r="BB968">
        <v>2108</v>
      </c>
      <c r="BC968">
        <v>2003</v>
      </c>
      <c r="BD968">
        <v>736</v>
      </c>
      <c r="BE968">
        <v>1126</v>
      </c>
      <c r="BF968">
        <v>719</v>
      </c>
      <c r="BG968">
        <v>177</v>
      </c>
      <c r="BH968">
        <v>88</v>
      </c>
      <c r="BI968">
        <v>41.3</v>
      </c>
      <c r="BJ968">
        <v>42</v>
      </c>
      <c r="BK968">
        <v>6.4251344000000002E-2</v>
      </c>
      <c r="BL968">
        <v>3.2644589000000002E-2</v>
      </c>
      <c r="BM968">
        <v>2.2549296999999999E-2</v>
      </c>
      <c r="BN968">
        <v>6.0854798000000002E-2</v>
      </c>
      <c r="BO968">
        <v>1.1982262E-2</v>
      </c>
      <c r="BP968">
        <v>2.4813662E-2</v>
      </c>
      <c r="BQ968">
        <v>2.0096235E-2</v>
      </c>
      <c r="BR968">
        <v>4.6325125000000002E-2</v>
      </c>
      <c r="BS968">
        <v>6.0100009000000003E-2</v>
      </c>
      <c r="BT968">
        <v>0.19888668700000001</v>
      </c>
      <c r="BU968">
        <v>0.18898009199999999</v>
      </c>
      <c r="BV968">
        <v>6.9440512999999995E-2</v>
      </c>
      <c r="BW968">
        <v>0.106236437</v>
      </c>
      <c r="BX968">
        <v>6.7836588000000003E-2</v>
      </c>
      <c r="BY968">
        <v>1.6699689E-2</v>
      </c>
      <c r="BZ968">
        <v>8.3026699999999998E-3</v>
      </c>
      <c r="CA968">
        <v>53</v>
      </c>
      <c r="CB968">
        <v>117</v>
      </c>
      <c r="CC968">
        <v>18</v>
      </c>
      <c r="CD968">
        <v>6.3604240000000006E-2</v>
      </c>
      <c r="CE968">
        <v>0.187279152</v>
      </c>
      <c r="CF968">
        <v>0.41342756200000003</v>
      </c>
      <c r="CG968" t="s">
        <v>164</v>
      </c>
      <c r="CH968" t="s">
        <v>2108</v>
      </c>
      <c r="CI968" t="s">
        <v>2104</v>
      </c>
      <c r="CJ968" t="s">
        <v>2101</v>
      </c>
      <c r="CK968" t="s">
        <v>2105</v>
      </c>
      <c r="CL968" t="s">
        <v>2109</v>
      </c>
    </row>
    <row r="969" spans="1:90">
      <c r="A969" s="1">
        <v>43973</v>
      </c>
      <c r="B969" t="s">
        <v>2076</v>
      </c>
      <c r="C969">
        <v>6825</v>
      </c>
      <c r="D969" t="s">
        <v>256</v>
      </c>
      <c r="E969">
        <v>1</v>
      </c>
      <c r="F969" t="s">
        <v>253</v>
      </c>
      <c r="G969" t="s">
        <v>81</v>
      </c>
      <c r="H969">
        <v>18</v>
      </c>
      <c r="I969" t="s">
        <v>201</v>
      </c>
      <c r="J969" t="s">
        <v>183</v>
      </c>
      <c r="K969">
        <v>374</v>
      </c>
      <c r="L969">
        <v>358680.80209999997</v>
      </c>
      <c r="M969">
        <v>4838</v>
      </c>
      <c r="N969">
        <v>5</v>
      </c>
      <c r="O969">
        <v>378</v>
      </c>
      <c r="P969">
        <v>1355</v>
      </c>
      <c r="Q969">
        <v>1383</v>
      </c>
      <c r="R969">
        <v>1442</v>
      </c>
      <c r="S969">
        <v>275</v>
      </c>
      <c r="T969">
        <v>1.033485E-3</v>
      </c>
      <c r="U969">
        <v>7.8131459E-2</v>
      </c>
      <c r="V969">
        <v>0.28007441100000002</v>
      </c>
      <c r="W969">
        <v>0.28586192599999999</v>
      </c>
      <c r="X969">
        <v>0.29805704799999999</v>
      </c>
      <c r="Y969">
        <v>5.6841669999999997E-2</v>
      </c>
      <c r="Z969">
        <v>4</v>
      </c>
      <c r="AA969">
        <v>123</v>
      </c>
      <c r="AB969">
        <v>605</v>
      </c>
      <c r="AC969">
        <v>866</v>
      </c>
      <c r="AD969">
        <v>659</v>
      </c>
      <c r="AE969">
        <v>874</v>
      </c>
      <c r="AF969">
        <v>717</v>
      </c>
      <c r="AG969">
        <v>527</v>
      </c>
      <c r="AH969">
        <v>463</v>
      </c>
      <c r="AI969">
        <v>8.2678799999999996E-4</v>
      </c>
      <c r="AJ969">
        <v>2.5423728999999999E-2</v>
      </c>
      <c r="AK969">
        <v>0.125051674</v>
      </c>
      <c r="AL969">
        <v>0.17899958699999999</v>
      </c>
      <c r="AM969">
        <v>0.136213311</v>
      </c>
      <c r="AN969">
        <v>0.18065316200000001</v>
      </c>
      <c r="AO969">
        <v>0.148201736</v>
      </c>
      <c r="AP969">
        <v>0.10892931</v>
      </c>
      <c r="AQ969">
        <v>9.5700702999999998E-2</v>
      </c>
      <c r="AR969">
        <v>11362</v>
      </c>
      <c r="AS969">
        <v>1014</v>
      </c>
      <c r="AT969">
        <v>484</v>
      </c>
      <c r="AU969">
        <v>279</v>
      </c>
      <c r="AV969">
        <v>677</v>
      </c>
      <c r="AW969">
        <v>132</v>
      </c>
      <c r="AX969">
        <v>184</v>
      </c>
      <c r="AY969">
        <v>164</v>
      </c>
      <c r="AZ969">
        <v>472</v>
      </c>
      <c r="BA969">
        <v>778</v>
      </c>
      <c r="BB969">
        <v>3117</v>
      </c>
      <c r="BC969">
        <v>1968</v>
      </c>
      <c r="BD969">
        <v>599</v>
      </c>
      <c r="BE969">
        <v>787</v>
      </c>
      <c r="BF969">
        <v>502</v>
      </c>
      <c r="BG969">
        <v>118</v>
      </c>
      <c r="BH969">
        <v>87</v>
      </c>
      <c r="BI969">
        <v>37</v>
      </c>
      <c r="BJ969">
        <v>37</v>
      </c>
      <c r="BK969">
        <v>8.9244851E-2</v>
      </c>
      <c r="BL969">
        <v>4.2598134000000003E-2</v>
      </c>
      <c r="BM969">
        <v>2.4555535999999999E-2</v>
      </c>
      <c r="BN969">
        <v>5.9584579999999998E-2</v>
      </c>
      <c r="BO969">
        <v>1.1617673E-2</v>
      </c>
      <c r="BP969">
        <v>1.6194331999999999E-2</v>
      </c>
      <c r="BQ969">
        <v>1.4434079000000001E-2</v>
      </c>
      <c r="BR969">
        <v>4.1541981999999998E-2</v>
      </c>
      <c r="BS969">
        <v>6.8473859999999998E-2</v>
      </c>
      <c r="BT969">
        <v>0.27433550400000001</v>
      </c>
      <c r="BU969">
        <v>0.173208942</v>
      </c>
      <c r="BV969">
        <v>5.2719592000000003E-2</v>
      </c>
      <c r="BW969">
        <v>6.9265973999999994E-2</v>
      </c>
      <c r="BX969">
        <v>4.4182362000000003E-2</v>
      </c>
      <c r="BY969">
        <v>1.0385495999999999E-2</v>
      </c>
      <c r="BZ969">
        <v>7.6571030000000002E-3</v>
      </c>
      <c r="CA969">
        <v>70</v>
      </c>
      <c r="CB969">
        <v>52</v>
      </c>
      <c r="CC969">
        <v>135</v>
      </c>
      <c r="CD969">
        <v>0.36096256700000001</v>
      </c>
      <c r="CE969">
        <v>0.18716577500000001</v>
      </c>
      <c r="CF969">
        <v>0.13903743299999999</v>
      </c>
      <c r="CG969" t="s">
        <v>162</v>
      </c>
      <c r="CH969" t="s">
        <v>2113</v>
      </c>
      <c r="CI969" t="s">
        <v>2111</v>
      </c>
      <c r="CJ969" t="s">
        <v>2114</v>
      </c>
      <c r="CK969" t="s">
        <v>2105</v>
      </c>
      <c r="CL969" t="s">
        <v>2112</v>
      </c>
    </row>
    <row r="970" spans="1:90">
      <c r="A970" s="1">
        <v>43965</v>
      </c>
      <c r="B970" t="s">
        <v>2077</v>
      </c>
      <c r="C970">
        <v>7747</v>
      </c>
      <c r="D970" t="s">
        <v>528</v>
      </c>
      <c r="E970">
        <v>2</v>
      </c>
      <c r="F970" t="s">
        <v>253</v>
      </c>
      <c r="G970" t="s">
        <v>92</v>
      </c>
      <c r="H970">
        <v>33</v>
      </c>
      <c r="I970" t="s">
        <v>201</v>
      </c>
      <c r="J970" t="s">
        <v>206</v>
      </c>
      <c r="K970">
        <v>201</v>
      </c>
      <c r="L970">
        <v>228256.43780000001</v>
      </c>
      <c r="M970">
        <v>3426</v>
      </c>
      <c r="N970">
        <v>5</v>
      </c>
      <c r="O970">
        <v>210</v>
      </c>
      <c r="P970">
        <v>794</v>
      </c>
      <c r="Q970">
        <v>2021</v>
      </c>
      <c r="R970">
        <v>325</v>
      </c>
      <c r="S970">
        <v>71</v>
      </c>
      <c r="T970">
        <v>1.459428E-3</v>
      </c>
      <c r="U970">
        <v>6.1295971999999997E-2</v>
      </c>
      <c r="V970">
        <v>0.23175715099999999</v>
      </c>
      <c r="W970">
        <v>0.58990075900000005</v>
      </c>
      <c r="X970">
        <v>9.4862814000000004E-2</v>
      </c>
      <c r="Y970">
        <v>2.0723875999999999E-2</v>
      </c>
      <c r="Z970">
        <v>15</v>
      </c>
      <c r="AA970">
        <v>68</v>
      </c>
      <c r="AB970">
        <v>162</v>
      </c>
      <c r="AC970">
        <v>582</v>
      </c>
      <c r="AD970">
        <v>1272</v>
      </c>
      <c r="AE970">
        <v>799</v>
      </c>
      <c r="AF970">
        <v>317</v>
      </c>
      <c r="AG970">
        <v>122</v>
      </c>
      <c r="AH970">
        <v>89</v>
      </c>
      <c r="AI970">
        <v>4.3782839999999996E-3</v>
      </c>
      <c r="AJ970">
        <v>1.9848219E-2</v>
      </c>
      <c r="AK970">
        <v>4.7285463999999999E-2</v>
      </c>
      <c r="AL970">
        <v>0.16987740800000001</v>
      </c>
      <c r="AM970">
        <v>0.37127845900000001</v>
      </c>
      <c r="AN970">
        <v>0.23321657900000001</v>
      </c>
      <c r="AO970">
        <v>9.2527729000000003E-2</v>
      </c>
      <c r="AP970">
        <v>3.5610041000000002E-2</v>
      </c>
      <c r="AQ970">
        <v>2.5977817E-2</v>
      </c>
      <c r="AR970">
        <v>8102</v>
      </c>
      <c r="AS970">
        <v>498</v>
      </c>
      <c r="AT970">
        <v>277</v>
      </c>
      <c r="AU970">
        <v>154</v>
      </c>
      <c r="AV970">
        <v>503</v>
      </c>
      <c r="AW970">
        <v>99</v>
      </c>
      <c r="AX970">
        <v>189</v>
      </c>
      <c r="AY970">
        <v>173</v>
      </c>
      <c r="AZ970">
        <v>464</v>
      </c>
      <c r="BA970">
        <v>470</v>
      </c>
      <c r="BB970">
        <v>1614</v>
      </c>
      <c r="BC970">
        <v>1566</v>
      </c>
      <c r="BD970">
        <v>543</v>
      </c>
      <c r="BE970">
        <v>944</v>
      </c>
      <c r="BF970">
        <v>428</v>
      </c>
      <c r="BG970">
        <v>118</v>
      </c>
      <c r="BH970">
        <v>62</v>
      </c>
      <c r="BI970">
        <v>40.799999999999997</v>
      </c>
      <c r="BJ970">
        <v>41</v>
      </c>
      <c r="BK970">
        <v>6.1466304999999999E-2</v>
      </c>
      <c r="BL970">
        <v>3.4189088999999999E-2</v>
      </c>
      <c r="BM970">
        <v>1.9007652E-2</v>
      </c>
      <c r="BN970">
        <v>6.2083435999999999E-2</v>
      </c>
      <c r="BO970">
        <v>1.2219205E-2</v>
      </c>
      <c r="BP970">
        <v>2.3327573000000001E-2</v>
      </c>
      <c r="BQ970">
        <v>2.1352751999999999E-2</v>
      </c>
      <c r="BR970">
        <v>5.7269809999999997E-2</v>
      </c>
      <c r="BS970">
        <v>5.8010368E-2</v>
      </c>
      <c r="BT970">
        <v>0.19921007199999999</v>
      </c>
      <c r="BU970">
        <v>0.193285608</v>
      </c>
      <c r="BV970">
        <v>6.7020489000000003E-2</v>
      </c>
      <c r="BW970">
        <v>0.116514441</v>
      </c>
      <c r="BX970">
        <v>5.2826462999999997E-2</v>
      </c>
      <c r="BY970">
        <v>1.4564305E-2</v>
      </c>
      <c r="BZ970">
        <v>7.6524310000000003E-3</v>
      </c>
      <c r="CA970">
        <v>10</v>
      </c>
      <c r="CB970">
        <v>42</v>
      </c>
      <c r="CC970">
        <v>24</v>
      </c>
      <c r="CD970">
        <v>0.119402985</v>
      </c>
      <c r="CE970">
        <v>4.9751244E-2</v>
      </c>
      <c r="CF970">
        <v>0.20895522399999999</v>
      </c>
      <c r="CG970" t="s">
        <v>160</v>
      </c>
      <c r="CH970" t="s">
        <v>2106</v>
      </c>
      <c r="CI970" t="s">
        <v>2100</v>
      </c>
      <c r="CJ970" t="s">
        <v>2101</v>
      </c>
      <c r="CK970" t="s">
        <v>2102</v>
      </c>
      <c r="CL970" t="s">
        <v>2107</v>
      </c>
    </row>
    <row r="971" spans="1:90">
      <c r="A971" s="1">
        <v>43979</v>
      </c>
      <c r="B971" t="s">
        <v>2078</v>
      </c>
      <c r="C971">
        <v>2342</v>
      </c>
      <c r="D971" t="s">
        <v>915</v>
      </c>
      <c r="E971">
        <v>1</v>
      </c>
      <c r="F971" t="s">
        <v>255</v>
      </c>
      <c r="G971" t="s">
        <v>139</v>
      </c>
      <c r="H971">
        <v>43</v>
      </c>
      <c r="I971" t="s">
        <v>228</v>
      </c>
      <c r="J971" t="s">
        <v>216</v>
      </c>
      <c r="K971">
        <v>104</v>
      </c>
      <c r="L971">
        <v>561448.07689999999</v>
      </c>
      <c r="M971">
        <v>2320</v>
      </c>
      <c r="N971">
        <v>5</v>
      </c>
      <c r="O971">
        <v>180</v>
      </c>
      <c r="P971">
        <v>512</v>
      </c>
      <c r="Q971">
        <v>642</v>
      </c>
      <c r="R971">
        <v>588</v>
      </c>
      <c r="S971">
        <v>393</v>
      </c>
      <c r="T971">
        <v>2.1551719999999999E-3</v>
      </c>
      <c r="U971">
        <v>7.7586207000000004E-2</v>
      </c>
      <c r="V971">
        <v>0.22068965500000001</v>
      </c>
      <c r="W971">
        <v>0.27672413800000001</v>
      </c>
      <c r="X971">
        <v>0.25344827599999997</v>
      </c>
      <c r="Y971">
        <v>0.16939655200000001</v>
      </c>
      <c r="Z971">
        <v>6</v>
      </c>
      <c r="AA971">
        <v>28</v>
      </c>
      <c r="AB971">
        <v>207</v>
      </c>
      <c r="AC971">
        <v>362</v>
      </c>
      <c r="AD971">
        <v>351</v>
      </c>
      <c r="AE971">
        <v>280</v>
      </c>
      <c r="AF971">
        <v>250</v>
      </c>
      <c r="AG971">
        <v>270</v>
      </c>
      <c r="AH971">
        <v>566</v>
      </c>
      <c r="AI971">
        <v>2.5862070000000001E-3</v>
      </c>
      <c r="AJ971">
        <v>1.2068966E-2</v>
      </c>
      <c r="AK971">
        <v>8.9224137999999995E-2</v>
      </c>
      <c r="AL971">
        <v>0.156034483</v>
      </c>
      <c r="AM971">
        <v>0.15129310300000001</v>
      </c>
      <c r="AN971">
        <v>0.12068965500000001</v>
      </c>
      <c r="AO971">
        <v>0.107758621</v>
      </c>
      <c r="AP971">
        <v>0.11637931</v>
      </c>
      <c r="AQ971">
        <v>0.24396551699999999</v>
      </c>
      <c r="AR971">
        <v>5626</v>
      </c>
      <c r="AS971">
        <v>410</v>
      </c>
      <c r="AT971">
        <v>208</v>
      </c>
      <c r="AU971">
        <v>124</v>
      </c>
      <c r="AV971">
        <v>338</v>
      </c>
      <c r="AW971">
        <v>60</v>
      </c>
      <c r="AX971">
        <v>100</v>
      </c>
      <c r="AY971">
        <v>88</v>
      </c>
      <c r="AZ971">
        <v>217</v>
      </c>
      <c r="BA971">
        <v>257</v>
      </c>
      <c r="BB971">
        <v>1277</v>
      </c>
      <c r="BC971">
        <v>1182</v>
      </c>
      <c r="BD971">
        <v>345</v>
      </c>
      <c r="BE971">
        <v>494</v>
      </c>
      <c r="BF971">
        <v>356</v>
      </c>
      <c r="BG971">
        <v>107</v>
      </c>
      <c r="BH971">
        <v>63</v>
      </c>
      <c r="BI971">
        <v>41</v>
      </c>
      <c r="BJ971">
        <v>42</v>
      </c>
      <c r="BK971">
        <v>7.2875933000000004E-2</v>
      </c>
      <c r="BL971">
        <v>3.6971205E-2</v>
      </c>
      <c r="BM971">
        <v>2.2040526000000001E-2</v>
      </c>
      <c r="BN971">
        <v>6.0078208000000001E-2</v>
      </c>
      <c r="BO971">
        <v>1.0664771E-2</v>
      </c>
      <c r="BP971">
        <v>1.7774617999999999E-2</v>
      </c>
      <c r="BQ971">
        <v>1.5641664E-2</v>
      </c>
      <c r="BR971">
        <v>3.8570921000000001E-2</v>
      </c>
      <c r="BS971">
        <v>4.5680767999999997E-2</v>
      </c>
      <c r="BT971">
        <v>0.22698187</v>
      </c>
      <c r="BU971">
        <v>0.21009598299999999</v>
      </c>
      <c r="BV971">
        <v>6.1322432000000003E-2</v>
      </c>
      <c r="BW971">
        <v>8.7806612000000006E-2</v>
      </c>
      <c r="BX971">
        <v>6.3277639999999996E-2</v>
      </c>
      <c r="BY971">
        <v>1.9018841000000002E-2</v>
      </c>
      <c r="BZ971">
        <v>1.1198009E-2</v>
      </c>
      <c r="CA971">
        <v>38</v>
      </c>
      <c r="CB971">
        <v>5</v>
      </c>
      <c r="CC971">
        <v>29</v>
      </c>
      <c r="CD971">
        <v>0.27884615400000001</v>
      </c>
      <c r="CE971">
        <v>0.36538461500000002</v>
      </c>
      <c r="CF971">
        <v>4.8076923000000001E-2</v>
      </c>
      <c r="CG971" t="s">
        <v>158</v>
      </c>
      <c r="CH971" t="s">
        <v>2099</v>
      </c>
      <c r="CI971" t="s">
        <v>2100</v>
      </c>
      <c r="CJ971" t="s">
        <v>2101</v>
      </c>
      <c r="CK971" t="s">
        <v>2102</v>
      </c>
      <c r="CL971" t="s">
        <v>2103</v>
      </c>
    </row>
    <row r="972" spans="1:90">
      <c r="A972" s="1">
        <v>43975</v>
      </c>
      <c r="B972" t="s">
        <v>2079</v>
      </c>
      <c r="C972">
        <v>6825</v>
      </c>
      <c r="D972" t="s">
        <v>852</v>
      </c>
      <c r="E972">
        <v>1</v>
      </c>
      <c r="F972" t="s">
        <v>255</v>
      </c>
      <c r="G972" t="s">
        <v>67</v>
      </c>
      <c r="H972">
        <v>37</v>
      </c>
      <c r="I972" t="s">
        <v>228</v>
      </c>
      <c r="J972" t="s">
        <v>214</v>
      </c>
      <c r="K972">
        <v>324</v>
      </c>
      <c r="L972">
        <v>462184.33020000003</v>
      </c>
      <c r="M972">
        <v>5001</v>
      </c>
      <c r="N972">
        <v>3</v>
      </c>
      <c r="O972">
        <v>623</v>
      </c>
      <c r="P972">
        <v>1470</v>
      </c>
      <c r="Q972">
        <v>2156</v>
      </c>
      <c r="R972">
        <v>555</v>
      </c>
      <c r="S972">
        <v>194</v>
      </c>
      <c r="T972">
        <v>5.9988000000000001E-4</v>
      </c>
      <c r="U972">
        <v>0.124575085</v>
      </c>
      <c r="V972">
        <v>0.29394121200000001</v>
      </c>
      <c r="W972">
        <v>0.43111377699999998</v>
      </c>
      <c r="X972">
        <v>0.110977804</v>
      </c>
      <c r="Y972">
        <v>3.8792241999999998E-2</v>
      </c>
      <c r="Z972">
        <v>14</v>
      </c>
      <c r="AA972">
        <v>107</v>
      </c>
      <c r="AB972">
        <v>638</v>
      </c>
      <c r="AC972">
        <v>1038</v>
      </c>
      <c r="AD972">
        <v>1187</v>
      </c>
      <c r="AE972">
        <v>1082</v>
      </c>
      <c r="AF972">
        <v>483</v>
      </c>
      <c r="AG972">
        <v>240</v>
      </c>
      <c r="AH972">
        <v>212</v>
      </c>
      <c r="AI972">
        <v>2.7994399999999998E-3</v>
      </c>
      <c r="AJ972">
        <v>2.1395720999999999E-2</v>
      </c>
      <c r="AK972">
        <v>0.12757448499999999</v>
      </c>
      <c r="AL972">
        <v>0.20755848800000001</v>
      </c>
      <c r="AM972">
        <v>0.23735252900000001</v>
      </c>
      <c r="AN972">
        <v>0.216356729</v>
      </c>
      <c r="AO972">
        <v>9.6580684E-2</v>
      </c>
      <c r="AP972">
        <v>4.7990402000000001E-2</v>
      </c>
      <c r="AQ972">
        <v>4.2391522000000001E-2</v>
      </c>
      <c r="AR972">
        <v>11771</v>
      </c>
      <c r="AS972">
        <v>999</v>
      </c>
      <c r="AT972">
        <v>448</v>
      </c>
      <c r="AU972">
        <v>266</v>
      </c>
      <c r="AV972">
        <v>634</v>
      </c>
      <c r="AW972">
        <v>128</v>
      </c>
      <c r="AX972">
        <v>225</v>
      </c>
      <c r="AY972">
        <v>199</v>
      </c>
      <c r="AZ972">
        <v>580</v>
      </c>
      <c r="BA972">
        <v>719</v>
      </c>
      <c r="BB972">
        <v>3069</v>
      </c>
      <c r="BC972">
        <v>2290</v>
      </c>
      <c r="BD972">
        <v>590</v>
      </c>
      <c r="BE972">
        <v>828</v>
      </c>
      <c r="BF972">
        <v>599</v>
      </c>
      <c r="BG972">
        <v>127</v>
      </c>
      <c r="BH972">
        <v>70</v>
      </c>
      <c r="BI972">
        <v>37.9</v>
      </c>
      <c r="BJ972">
        <v>38</v>
      </c>
      <c r="BK972">
        <v>8.4869595000000006E-2</v>
      </c>
      <c r="BL972">
        <v>3.8059638E-2</v>
      </c>
      <c r="BM972">
        <v>2.2597909999999999E-2</v>
      </c>
      <c r="BN972">
        <v>5.3861183999999999E-2</v>
      </c>
      <c r="BO972">
        <v>1.0874182E-2</v>
      </c>
      <c r="BP972">
        <v>1.9114774000000001E-2</v>
      </c>
      <c r="BQ972">
        <v>1.6905955E-2</v>
      </c>
      <c r="BR972">
        <v>4.9273639000000001E-2</v>
      </c>
      <c r="BS972">
        <v>6.1082321000000002E-2</v>
      </c>
      <c r="BT972">
        <v>0.26072551199999999</v>
      </c>
      <c r="BU972">
        <v>0.19454591800000001</v>
      </c>
      <c r="BV972">
        <v>5.0123184000000001E-2</v>
      </c>
      <c r="BW972">
        <v>7.0342367000000003E-2</v>
      </c>
      <c r="BX972">
        <v>5.0887775000000003E-2</v>
      </c>
      <c r="BY972">
        <v>1.0789228E-2</v>
      </c>
      <c r="BZ972">
        <v>5.9468180000000004E-3</v>
      </c>
      <c r="CA972">
        <v>35</v>
      </c>
      <c r="CB972">
        <v>76</v>
      </c>
      <c r="CC972">
        <v>104</v>
      </c>
      <c r="CD972">
        <v>0.32098765400000001</v>
      </c>
      <c r="CE972">
        <v>0.10802469100000001</v>
      </c>
      <c r="CF972">
        <v>0.234567901</v>
      </c>
      <c r="CG972" t="s">
        <v>162</v>
      </c>
      <c r="CH972" t="s">
        <v>2113</v>
      </c>
      <c r="CI972" t="s">
        <v>2111</v>
      </c>
      <c r="CJ972" t="s">
        <v>2114</v>
      </c>
      <c r="CK972" t="s">
        <v>2105</v>
      </c>
      <c r="CL972" t="s">
        <v>2112</v>
      </c>
    </row>
    <row r="973" spans="1:90">
      <c r="A973" s="1">
        <v>43973</v>
      </c>
      <c r="B973" t="s">
        <v>2080</v>
      </c>
      <c r="C973">
        <v>5422</v>
      </c>
      <c r="D973" t="s">
        <v>381</v>
      </c>
      <c r="E973">
        <v>4</v>
      </c>
      <c r="F973" t="s">
        <v>255</v>
      </c>
      <c r="G973" t="s">
        <v>45</v>
      </c>
      <c r="H973">
        <v>35</v>
      </c>
      <c r="I973" t="s">
        <v>201</v>
      </c>
      <c r="J973" t="s">
        <v>206</v>
      </c>
      <c r="K973">
        <v>173</v>
      </c>
      <c r="L973">
        <v>307095.8786</v>
      </c>
      <c r="M973">
        <v>3261</v>
      </c>
      <c r="N973">
        <v>7</v>
      </c>
      <c r="O973">
        <v>285</v>
      </c>
      <c r="P973">
        <v>866</v>
      </c>
      <c r="Q973">
        <v>1481</v>
      </c>
      <c r="R973">
        <v>554</v>
      </c>
      <c r="S973">
        <v>68</v>
      </c>
      <c r="T973">
        <v>2.1465809999999998E-3</v>
      </c>
      <c r="U973">
        <v>8.7396504E-2</v>
      </c>
      <c r="V973">
        <v>0.26556271100000001</v>
      </c>
      <c r="W973">
        <v>0.45415516700000003</v>
      </c>
      <c r="X973">
        <v>0.169886538</v>
      </c>
      <c r="Y973">
        <v>2.0852499E-2</v>
      </c>
      <c r="Z973">
        <v>4</v>
      </c>
      <c r="AA973">
        <v>66</v>
      </c>
      <c r="AB973">
        <v>268</v>
      </c>
      <c r="AC973">
        <v>662</v>
      </c>
      <c r="AD973">
        <v>908</v>
      </c>
      <c r="AE973">
        <v>653</v>
      </c>
      <c r="AF973">
        <v>352</v>
      </c>
      <c r="AG973">
        <v>226</v>
      </c>
      <c r="AH973">
        <v>122</v>
      </c>
      <c r="AI973">
        <v>1.2266180000000001E-3</v>
      </c>
      <c r="AJ973">
        <v>2.0239190000000001E-2</v>
      </c>
      <c r="AK973">
        <v>8.2183379000000001E-2</v>
      </c>
      <c r="AL973">
        <v>0.20300521299999999</v>
      </c>
      <c r="AM973">
        <v>0.27844219599999998</v>
      </c>
      <c r="AN973">
        <v>0.200245324</v>
      </c>
      <c r="AO973">
        <v>0.10794234900000001</v>
      </c>
      <c r="AP973">
        <v>6.9303895000000004E-2</v>
      </c>
      <c r="AQ973">
        <v>3.7411837000000003E-2</v>
      </c>
      <c r="AR973">
        <v>7723</v>
      </c>
      <c r="AS973">
        <v>498</v>
      </c>
      <c r="AT973">
        <v>247</v>
      </c>
      <c r="AU973">
        <v>145</v>
      </c>
      <c r="AV973">
        <v>494</v>
      </c>
      <c r="AW973">
        <v>107</v>
      </c>
      <c r="AX973">
        <v>264</v>
      </c>
      <c r="AY973">
        <v>209</v>
      </c>
      <c r="AZ973">
        <v>481</v>
      </c>
      <c r="BA973">
        <v>549</v>
      </c>
      <c r="BB973">
        <v>1588</v>
      </c>
      <c r="BC973">
        <v>1641</v>
      </c>
      <c r="BD973">
        <v>457</v>
      </c>
      <c r="BE973">
        <v>636</v>
      </c>
      <c r="BF973">
        <v>311</v>
      </c>
      <c r="BG973">
        <v>67</v>
      </c>
      <c r="BH973">
        <v>29</v>
      </c>
      <c r="BI973">
        <v>38.1</v>
      </c>
      <c r="BJ973">
        <v>39</v>
      </c>
      <c r="BK973">
        <v>6.4482713999999997E-2</v>
      </c>
      <c r="BL973">
        <v>3.1982389999999999E-2</v>
      </c>
      <c r="BM973">
        <v>1.8775086999999999E-2</v>
      </c>
      <c r="BN973">
        <v>6.3964780999999998E-2</v>
      </c>
      <c r="BO973">
        <v>1.3854719999999999E-2</v>
      </c>
      <c r="BP973">
        <v>3.4183606999999998E-2</v>
      </c>
      <c r="BQ973">
        <v>2.7062023000000001E-2</v>
      </c>
      <c r="BR973">
        <v>6.2281496999999998E-2</v>
      </c>
      <c r="BS973">
        <v>7.1086364999999999E-2</v>
      </c>
      <c r="BT973">
        <v>0.205619578</v>
      </c>
      <c r="BU973">
        <v>0.21248219600000001</v>
      </c>
      <c r="BV973">
        <v>5.9173895999999997E-2</v>
      </c>
      <c r="BW973">
        <v>8.2351417999999996E-2</v>
      </c>
      <c r="BX973">
        <v>4.0269325000000002E-2</v>
      </c>
      <c r="BY973">
        <v>8.6753850000000007E-3</v>
      </c>
      <c r="BZ973">
        <v>3.7550169999999998E-3</v>
      </c>
      <c r="CA973">
        <v>22</v>
      </c>
      <c r="CB973">
        <v>51</v>
      </c>
      <c r="CC973">
        <v>16</v>
      </c>
      <c r="CD973">
        <v>9.2485549E-2</v>
      </c>
      <c r="CE973">
        <v>0.12716763</v>
      </c>
      <c r="CF973">
        <v>0.294797688</v>
      </c>
      <c r="CG973" t="s">
        <v>164</v>
      </c>
      <c r="CH973" t="s">
        <v>2108</v>
      </c>
      <c r="CI973" t="s">
        <v>2104</v>
      </c>
      <c r="CJ973" t="s">
        <v>2101</v>
      </c>
      <c r="CK973" t="s">
        <v>2105</v>
      </c>
      <c r="CL973" t="s">
        <v>2109</v>
      </c>
    </row>
    <row r="974" spans="1:90">
      <c r="A974" s="1">
        <v>43974</v>
      </c>
      <c r="B974" t="s">
        <v>2081</v>
      </c>
      <c r="C974">
        <v>1765</v>
      </c>
      <c r="D974" t="s">
        <v>551</v>
      </c>
      <c r="E974">
        <v>1</v>
      </c>
      <c r="F974" t="s">
        <v>253</v>
      </c>
      <c r="G974" t="s">
        <v>38</v>
      </c>
      <c r="H974">
        <v>49</v>
      </c>
      <c r="I974" t="s">
        <v>201</v>
      </c>
      <c r="J974" t="s">
        <v>189</v>
      </c>
      <c r="K974">
        <v>308</v>
      </c>
      <c r="L974">
        <v>200876.01620000001</v>
      </c>
      <c r="M974">
        <v>4676</v>
      </c>
      <c r="N974">
        <v>23</v>
      </c>
      <c r="O974">
        <v>1105</v>
      </c>
      <c r="P974">
        <v>1894</v>
      </c>
      <c r="Q974">
        <v>986</v>
      </c>
      <c r="R974">
        <v>515</v>
      </c>
      <c r="S974">
        <v>153</v>
      </c>
      <c r="T974">
        <v>4.9187340000000001E-3</v>
      </c>
      <c r="U974">
        <v>0.236313088</v>
      </c>
      <c r="V974">
        <v>0.40504704899999999</v>
      </c>
      <c r="W974">
        <v>0.210863986</v>
      </c>
      <c r="X974">
        <v>0.110136869</v>
      </c>
      <c r="Y974">
        <v>3.2720274000000001E-2</v>
      </c>
      <c r="Z974">
        <v>94</v>
      </c>
      <c r="AA974">
        <v>294</v>
      </c>
      <c r="AB974">
        <v>818</v>
      </c>
      <c r="AC974">
        <v>1419</v>
      </c>
      <c r="AD974">
        <v>662</v>
      </c>
      <c r="AE974">
        <v>534</v>
      </c>
      <c r="AF974">
        <v>345</v>
      </c>
      <c r="AG974">
        <v>236</v>
      </c>
      <c r="AH974">
        <v>274</v>
      </c>
      <c r="AI974">
        <v>2.0102651999999999E-2</v>
      </c>
      <c r="AJ974">
        <v>6.2874251000000006E-2</v>
      </c>
      <c r="AK974">
        <v>0.17493584300000001</v>
      </c>
      <c r="AL974">
        <v>0.30346450000000003</v>
      </c>
      <c r="AM974">
        <v>0.14157399500000001</v>
      </c>
      <c r="AN974">
        <v>0.114200171</v>
      </c>
      <c r="AO974">
        <v>7.3781008999999995E-2</v>
      </c>
      <c r="AP974">
        <v>5.0470488000000001E-2</v>
      </c>
      <c r="AQ974">
        <v>5.8597092000000003E-2</v>
      </c>
      <c r="AR974">
        <v>9195</v>
      </c>
      <c r="AS974">
        <v>367</v>
      </c>
      <c r="AT974">
        <v>157</v>
      </c>
      <c r="AU974">
        <v>84</v>
      </c>
      <c r="AV974">
        <v>297</v>
      </c>
      <c r="AW974">
        <v>57</v>
      </c>
      <c r="AX974">
        <v>141</v>
      </c>
      <c r="AY974">
        <v>180</v>
      </c>
      <c r="AZ974">
        <v>517</v>
      </c>
      <c r="BA974">
        <v>659</v>
      </c>
      <c r="BB974">
        <v>1687</v>
      </c>
      <c r="BC974">
        <v>1842</v>
      </c>
      <c r="BD974">
        <v>696</v>
      </c>
      <c r="BE974">
        <v>1130</v>
      </c>
      <c r="BF974">
        <v>790</v>
      </c>
      <c r="BG974">
        <v>344</v>
      </c>
      <c r="BH974">
        <v>247</v>
      </c>
      <c r="BI974">
        <v>47.5</v>
      </c>
      <c r="BJ974">
        <v>48</v>
      </c>
      <c r="BK974">
        <v>3.9912995999999999E-2</v>
      </c>
      <c r="BL974">
        <v>1.7074497000000001E-2</v>
      </c>
      <c r="BM974">
        <v>9.1354000000000001E-3</v>
      </c>
      <c r="BN974">
        <v>3.2300163E-2</v>
      </c>
      <c r="BO974">
        <v>6.1990209999999999E-3</v>
      </c>
      <c r="BP974">
        <v>1.5334421000000001E-2</v>
      </c>
      <c r="BQ974">
        <v>1.9575855999999999E-2</v>
      </c>
      <c r="BR974">
        <v>5.6226209999999999E-2</v>
      </c>
      <c r="BS974">
        <v>7.1669386000000002E-2</v>
      </c>
      <c r="BT974">
        <v>0.18346927699999999</v>
      </c>
      <c r="BU974">
        <v>0.200326264</v>
      </c>
      <c r="BV974">
        <v>7.5693311999999999E-2</v>
      </c>
      <c r="BW974">
        <v>0.122892877</v>
      </c>
      <c r="BX974">
        <v>8.5916258999999995E-2</v>
      </c>
      <c r="BY974">
        <v>3.7411636999999998E-2</v>
      </c>
      <c r="BZ974">
        <v>2.6862424999999999E-2</v>
      </c>
      <c r="CA974">
        <v>27</v>
      </c>
      <c r="CB974">
        <v>37</v>
      </c>
      <c r="CC974">
        <v>196</v>
      </c>
      <c r="CD974">
        <v>0.63636363600000001</v>
      </c>
      <c r="CE974">
        <v>8.7662338000000006E-2</v>
      </c>
      <c r="CF974">
        <v>0.12012987</v>
      </c>
      <c r="CG974" t="s">
        <v>157</v>
      </c>
      <c r="CH974" t="s">
        <v>2108</v>
      </c>
      <c r="CI974" t="s">
        <v>2100</v>
      </c>
      <c r="CJ974" t="s">
        <v>2101</v>
      </c>
      <c r="CK974" t="s">
        <v>2102</v>
      </c>
      <c r="CL974" t="s">
        <v>2109</v>
      </c>
    </row>
    <row r="975" spans="1:90">
      <c r="A975" s="1">
        <v>43956</v>
      </c>
      <c r="B975" t="s">
        <v>2082</v>
      </c>
      <c r="C975">
        <v>6825</v>
      </c>
      <c r="D975" t="s">
        <v>512</v>
      </c>
      <c r="E975">
        <v>1</v>
      </c>
      <c r="F975" t="s">
        <v>253</v>
      </c>
      <c r="G975" t="s">
        <v>57</v>
      </c>
      <c r="H975">
        <v>28</v>
      </c>
      <c r="I975" t="s">
        <v>201</v>
      </c>
      <c r="J975" t="s">
        <v>202</v>
      </c>
      <c r="K975">
        <v>97</v>
      </c>
      <c r="L975">
        <v>263894.32990000001</v>
      </c>
      <c r="M975">
        <v>1962</v>
      </c>
      <c r="N975">
        <v>3</v>
      </c>
      <c r="O975">
        <v>263</v>
      </c>
      <c r="P975">
        <v>734</v>
      </c>
      <c r="Q975">
        <v>573</v>
      </c>
      <c r="R975">
        <v>351</v>
      </c>
      <c r="S975">
        <v>38</v>
      </c>
      <c r="T975">
        <v>1.5290519999999999E-3</v>
      </c>
      <c r="U975">
        <v>0.134046891</v>
      </c>
      <c r="V975">
        <v>0.374108053</v>
      </c>
      <c r="W975">
        <v>0.29204892999999998</v>
      </c>
      <c r="X975">
        <v>0.17889908299999999</v>
      </c>
      <c r="Y975">
        <v>1.9367992000000001E-2</v>
      </c>
      <c r="Z975">
        <v>6</v>
      </c>
      <c r="AA975">
        <v>71</v>
      </c>
      <c r="AB975">
        <v>278</v>
      </c>
      <c r="AC975">
        <v>576</v>
      </c>
      <c r="AD975">
        <v>313</v>
      </c>
      <c r="AE975">
        <v>252</v>
      </c>
      <c r="AF975">
        <v>184</v>
      </c>
      <c r="AG975">
        <v>148</v>
      </c>
      <c r="AH975">
        <v>134</v>
      </c>
      <c r="AI975">
        <v>3.0581039999999999E-3</v>
      </c>
      <c r="AJ975">
        <v>3.6187563999999998E-2</v>
      </c>
      <c r="AK975">
        <v>0.14169215099999999</v>
      </c>
      <c r="AL975">
        <v>0.29357798200000002</v>
      </c>
      <c r="AM975">
        <v>0.15953109100000001</v>
      </c>
      <c r="AN975">
        <v>0.128440367</v>
      </c>
      <c r="AO975">
        <v>9.3781854999999997E-2</v>
      </c>
      <c r="AP975">
        <v>7.5433231000000003E-2</v>
      </c>
      <c r="AQ975">
        <v>6.8297654999999999E-2</v>
      </c>
      <c r="AR975">
        <v>4651</v>
      </c>
      <c r="AS975">
        <v>429</v>
      </c>
      <c r="AT975">
        <v>217</v>
      </c>
      <c r="AU975">
        <v>111</v>
      </c>
      <c r="AV975">
        <v>259</v>
      </c>
      <c r="AW975">
        <v>57</v>
      </c>
      <c r="AX975">
        <v>102</v>
      </c>
      <c r="AY975">
        <v>71</v>
      </c>
      <c r="AZ975">
        <v>319</v>
      </c>
      <c r="BA975">
        <v>615</v>
      </c>
      <c r="BB975">
        <v>1455</v>
      </c>
      <c r="BC975">
        <v>727</v>
      </c>
      <c r="BD975">
        <v>108</v>
      </c>
      <c r="BE975">
        <v>126</v>
      </c>
      <c r="BF975">
        <v>50</v>
      </c>
      <c r="BG975">
        <v>1</v>
      </c>
      <c r="BH975">
        <v>4</v>
      </c>
      <c r="BI975">
        <v>30.9</v>
      </c>
      <c r="BJ975">
        <v>31</v>
      </c>
      <c r="BK975">
        <v>9.2238228000000005E-2</v>
      </c>
      <c r="BL975">
        <v>4.6656633000000003E-2</v>
      </c>
      <c r="BM975">
        <v>2.3865834999999998E-2</v>
      </c>
      <c r="BN975">
        <v>5.5686948999999999E-2</v>
      </c>
      <c r="BO975">
        <v>1.2255429E-2</v>
      </c>
      <c r="BP975">
        <v>2.1930768E-2</v>
      </c>
      <c r="BQ975">
        <v>1.5265534000000001E-2</v>
      </c>
      <c r="BR975">
        <v>6.8587401000000006E-2</v>
      </c>
      <c r="BS975">
        <v>0.13222962799999999</v>
      </c>
      <c r="BT975">
        <v>0.312835949</v>
      </c>
      <c r="BU975">
        <v>0.15631047100000001</v>
      </c>
      <c r="BV975">
        <v>2.3220813E-2</v>
      </c>
      <c r="BW975">
        <v>2.7090948E-2</v>
      </c>
      <c r="BX975">
        <v>1.0750376000000001E-2</v>
      </c>
      <c r="BY975">
        <v>2.1500800000000001E-4</v>
      </c>
      <c r="BZ975">
        <v>8.6003000000000002E-4</v>
      </c>
      <c r="CA975">
        <v>19</v>
      </c>
      <c r="CB975">
        <v>15</v>
      </c>
      <c r="CC975">
        <v>24</v>
      </c>
      <c r="CD975">
        <v>0.24742268000000001</v>
      </c>
      <c r="CE975">
        <v>0.19587628900000001</v>
      </c>
      <c r="CF975">
        <v>0.15463917499999999</v>
      </c>
      <c r="CG975" t="s">
        <v>162</v>
      </c>
      <c r="CH975" t="s">
        <v>2113</v>
      </c>
      <c r="CI975" t="s">
        <v>2111</v>
      </c>
      <c r="CJ975" t="s">
        <v>2114</v>
      </c>
      <c r="CK975" t="s">
        <v>2105</v>
      </c>
      <c r="CL975" t="s">
        <v>2112</v>
      </c>
    </row>
    <row r="976" spans="1:90">
      <c r="A976" s="1">
        <v>43962</v>
      </c>
      <c r="B976" t="s">
        <v>2083</v>
      </c>
      <c r="C976">
        <v>6825</v>
      </c>
      <c r="D976" t="s">
        <v>849</v>
      </c>
      <c r="E976">
        <v>1</v>
      </c>
      <c r="F976" t="s">
        <v>255</v>
      </c>
      <c r="G976" t="s">
        <v>110</v>
      </c>
      <c r="H976">
        <v>21</v>
      </c>
      <c r="I976" t="s">
        <v>228</v>
      </c>
      <c r="J976" t="s">
        <v>224</v>
      </c>
      <c r="K976">
        <v>248</v>
      </c>
      <c r="L976">
        <v>411781.14919999999</v>
      </c>
      <c r="M976">
        <v>2986</v>
      </c>
      <c r="N976">
        <v>39</v>
      </c>
      <c r="O976">
        <v>762</v>
      </c>
      <c r="P976">
        <v>997</v>
      </c>
      <c r="Q976">
        <v>926</v>
      </c>
      <c r="R976">
        <v>202</v>
      </c>
      <c r="S976">
        <v>60</v>
      </c>
      <c r="T976">
        <v>1.3060950999999999E-2</v>
      </c>
      <c r="U976">
        <v>0.25519089099999998</v>
      </c>
      <c r="V976">
        <v>0.33389149400000001</v>
      </c>
      <c r="W976">
        <v>0.31011386499999999</v>
      </c>
      <c r="X976">
        <v>6.7649028999999999E-2</v>
      </c>
      <c r="Y976">
        <v>2.0093771E-2</v>
      </c>
      <c r="Z976">
        <v>54</v>
      </c>
      <c r="AA976">
        <v>292</v>
      </c>
      <c r="AB976">
        <v>614</v>
      </c>
      <c r="AC976">
        <v>662</v>
      </c>
      <c r="AD976">
        <v>592</v>
      </c>
      <c r="AE976">
        <v>430</v>
      </c>
      <c r="AF976">
        <v>187</v>
      </c>
      <c r="AG976">
        <v>89</v>
      </c>
      <c r="AH976">
        <v>66</v>
      </c>
      <c r="AI976">
        <v>1.8084394E-2</v>
      </c>
      <c r="AJ976">
        <v>9.7789685000000001E-2</v>
      </c>
      <c r="AK976">
        <v>0.20562625600000001</v>
      </c>
      <c r="AL976">
        <v>0.221701273</v>
      </c>
      <c r="AM976">
        <v>0.19825854000000001</v>
      </c>
      <c r="AN976">
        <v>0.144005358</v>
      </c>
      <c r="AO976">
        <v>6.2625585999999997E-2</v>
      </c>
      <c r="AP976">
        <v>2.9805760000000001E-2</v>
      </c>
      <c r="AQ976">
        <v>2.2103148E-2</v>
      </c>
      <c r="AR976">
        <v>6518</v>
      </c>
      <c r="AS976">
        <v>486</v>
      </c>
      <c r="AT976">
        <v>235</v>
      </c>
      <c r="AU976">
        <v>137</v>
      </c>
      <c r="AV976">
        <v>343</v>
      </c>
      <c r="AW976">
        <v>75</v>
      </c>
      <c r="AX976">
        <v>134</v>
      </c>
      <c r="AY976">
        <v>123</v>
      </c>
      <c r="AZ976">
        <v>386</v>
      </c>
      <c r="BA976">
        <v>597</v>
      </c>
      <c r="BB976">
        <v>1699</v>
      </c>
      <c r="BC976">
        <v>1135</v>
      </c>
      <c r="BD976">
        <v>332</v>
      </c>
      <c r="BE976">
        <v>432</v>
      </c>
      <c r="BF976">
        <v>279</v>
      </c>
      <c r="BG976">
        <v>65</v>
      </c>
      <c r="BH976">
        <v>60</v>
      </c>
      <c r="BI976">
        <v>37.1</v>
      </c>
      <c r="BJ976">
        <v>35</v>
      </c>
      <c r="BK976">
        <v>7.4562748999999998E-2</v>
      </c>
      <c r="BL976">
        <v>3.6054004000000001E-2</v>
      </c>
      <c r="BM976">
        <v>2.1018716999999999E-2</v>
      </c>
      <c r="BN976">
        <v>5.2623504000000002E-2</v>
      </c>
      <c r="BO976">
        <v>1.1506597E-2</v>
      </c>
      <c r="BP976">
        <v>2.0558454E-2</v>
      </c>
      <c r="BQ976">
        <v>1.8870819E-2</v>
      </c>
      <c r="BR976">
        <v>5.9220620000000002E-2</v>
      </c>
      <c r="BS976">
        <v>9.1592513E-2</v>
      </c>
      <c r="BT976">
        <v>0.26066277999999998</v>
      </c>
      <c r="BU976">
        <v>0.17413317</v>
      </c>
      <c r="BV976">
        <v>5.0935870000000001E-2</v>
      </c>
      <c r="BW976">
        <v>6.6277999000000004E-2</v>
      </c>
      <c r="BX976">
        <v>4.2804541000000002E-2</v>
      </c>
      <c r="BY976">
        <v>9.9723840000000008E-3</v>
      </c>
      <c r="BZ976">
        <v>9.2052780000000008E-3</v>
      </c>
      <c r="CA976">
        <v>8</v>
      </c>
      <c r="CB976">
        <v>49</v>
      </c>
      <c r="CC976">
        <v>131</v>
      </c>
      <c r="CD976">
        <v>0.52822580600000002</v>
      </c>
      <c r="CE976">
        <v>3.2258065000000002E-2</v>
      </c>
      <c r="CF976">
        <v>0.197580645</v>
      </c>
      <c r="CG976" t="s">
        <v>162</v>
      </c>
      <c r="CH976" t="s">
        <v>2113</v>
      </c>
      <c r="CI976" t="s">
        <v>2111</v>
      </c>
      <c r="CJ976" t="s">
        <v>2114</v>
      </c>
      <c r="CK976" t="s">
        <v>2105</v>
      </c>
      <c r="CL976" t="s">
        <v>2112</v>
      </c>
    </row>
    <row r="977" spans="1:90">
      <c r="A977" s="1">
        <v>43964</v>
      </c>
      <c r="B977" t="s">
        <v>2084</v>
      </c>
      <c r="C977">
        <v>1765</v>
      </c>
      <c r="D977" t="s">
        <v>744</v>
      </c>
      <c r="E977">
        <v>1</v>
      </c>
      <c r="F977" t="s">
        <v>255</v>
      </c>
      <c r="G977" t="s">
        <v>70</v>
      </c>
      <c r="H977">
        <v>39</v>
      </c>
      <c r="I977" t="s">
        <v>201</v>
      </c>
      <c r="J977" t="s">
        <v>206</v>
      </c>
      <c r="K977">
        <v>263</v>
      </c>
      <c r="L977">
        <v>322148.98859999998</v>
      </c>
      <c r="M977">
        <v>2595</v>
      </c>
      <c r="N977">
        <v>1</v>
      </c>
      <c r="O977">
        <v>71</v>
      </c>
      <c r="P977">
        <v>373</v>
      </c>
      <c r="Q977">
        <v>992</v>
      </c>
      <c r="R977">
        <v>993</v>
      </c>
      <c r="S977">
        <v>165</v>
      </c>
      <c r="T977">
        <v>3.85356E-4</v>
      </c>
      <c r="U977">
        <v>2.7360308E-2</v>
      </c>
      <c r="V977">
        <v>0.143737958</v>
      </c>
      <c r="W977">
        <v>0.38227360300000002</v>
      </c>
      <c r="X977">
        <v>0.38265895999999999</v>
      </c>
      <c r="Y977">
        <v>6.3583815000000002E-2</v>
      </c>
      <c r="Z977">
        <v>1</v>
      </c>
      <c r="AA977">
        <v>21</v>
      </c>
      <c r="AB977">
        <v>82</v>
      </c>
      <c r="AC977">
        <v>262</v>
      </c>
      <c r="AD977">
        <v>486</v>
      </c>
      <c r="AE977">
        <v>480</v>
      </c>
      <c r="AF977">
        <v>455</v>
      </c>
      <c r="AG977">
        <v>418</v>
      </c>
      <c r="AH977">
        <v>390</v>
      </c>
      <c r="AI977">
        <v>3.85356E-4</v>
      </c>
      <c r="AJ977">
        <v>8.0924859999999994E-3</v>
      </c>
      <c r="AK977">
        <v>3.1599229E-2</v>
      </c>
      <c r="AL977">
        <v>0.100963391</v>
      </c>
      <c r="AM977">
        <v>0.18728323699999999</v>
      </c>
      <c r="AN977">
        <v>0.184971098</v>
      </c>
      <c r="AO977">
        <v>0.17533718700000001</v>
      </c>
      <c r="AP977">
        <v>0.161078998</v>
      </c>
      <c r="AQ977">
        <v>0.150289017</v>
      </c>
      <c r="AR977">
        <v>6952</v>
      </c>
      <c r="AS977">
        <v>320</v>
      </c>
      <c r="AT977">
        <v>227</v>
      </c>
      <c r="AU977">
        <v>164</v>
      </c>
      <c r="AV977">
        <v>487</v>
      </c>
      <c r="AW977">
        <v>111</v>
      </c>
      <c r="AX977">
        <v>205</v>
      </c>
      <c r="AY977">
        <v>216</v>
      </c>
      <c r="AZ977">
        <v>402</v>
      </c>
      <c r="BA977">
        <v>264</v>
      </c>
      <c r="BB977">
        <v>1316</v>
      </c>
      <c r="BC977">
        <v>1665</v>
      </c>
      <c r="BD977">
        <v>460</v>
      </c>
      <c r="BE977">
        <v>647</v>
      </c>
      <c r="BF977">
        <v>320</v>
      </c>
      <c r="BG977">
        <v>91</v>
      </c>
      <c r="BH977">
        <v>57</v>
      </c>
      <c r="BI977">
        <v>40.5</v>
      </c>
      <c r="BJ977">
        <v>43</v>
      </c>
      <c r="BK977">
        <v>4.6029919000000002E-2</v>
      </c>
      <c r="BL977">
        <v>3.2652474000000001E-2</v>
      </c>
      <c r="BM977">
        <v>2.3590334000000001E-2</v>
      </c>
      <c r="BN977">
        <v>7.0051784000000006E-2</v>
      </c>
      <c r="BO977">
        <v>1.5966628E-2</v>
      </c>
      <c r="BP977">
        <v>2.9487916999999999E-2</v>
      </c>
      <c r="BQ977">
        <v>3.1070196000000001E-2</v>
      </c>
      <c r="BR977">
        <v>5.7825085999999998E-2</v>
      </c>
      <c r="BS977">
        <v>3.7974684000000002E-2</v>
      </c>
      <c r="BT977">
        <v>0.189298044</v>
      </c>
      <c r="BU977">
        <v>0.23949942499999999</v>
      </c>
      <c r="BV977">
        <v>6.6168009E-2</v>
      </c>
      <c r="BW977">
        <v>9.3066742999999993E-2</v>
      </c>
      <c r="BX977">
        <v>4.6029919000000002E-2</v>
      </c>
      <c r="BY977">
        <v>1.3089758E-2</v>
      </c>
      <c r="BZ977">
        <v>8.1990789999999997E-3</v>
      </c>
      <c r="CA977">
        <v>68</v>
      </c>
      <c r="CB977">
        <v>96</v>
      </c>
      <c r="CC977">
        <v>41</v>
      </c>
      <c r="CD977">
        <v>0.155893536</v>
      </c>
      <c r="CE977">
        <v>0.25855513299999999</v>
      </c>
      <c r="CF977">
        <v>0.365019011</v>
      </c>
      <c r="CG977" t="s">
        <v>157</v>
      </c>
      <c r="CH977" t="s">
        <v>2108</v>
      </c>
      <c r="CI977" t="s">
        <v>2100</v>
      </c>
      <c r="CJ977" t="s">
        <v>2101</v>
      </c>
      <c r="CK977" t="s">
        <v>2102</v>
      </c>
      <c r="CL977" t="s">
        <v>2109</v>
      </c>
    </row>
    <row r="978" spans="1:90">
      <c r="A978" s="1">
        <v>43968</v>
      </c>
      <c r="B978" t="s">
        <v>2085</v>
      </c>
      <c r="C978">
        <v>7747</v>
      </c>
      <c r="D978" t="s">
        <v>315</v>
      </c>
      <c r="E978">
        <v>1</v>
      </c>
      <c r="F978" t="s">
        <v>253</v>
      </c>
      <c r="G978" t="s">
        <v>146</v>
      </c>
      <c r="H978">
        <v>17</v>
      </c>
      <c r="I978" t="s">
        <v>201</v>
      </c>
      <c r="J978" t="s">
        <v>202</v>
      </c>
      <c r="K978">
        <v>69</v>
      </c>
      <c r="L978">
        <v>876161.20290000003</v>
      </c>
      <c r="M978">
        <v>1722</v>
      </c>
      <c r="N978">
        <v>1</v>
      </c>
      <c r="O978">
        <v>77</v>
      </c>
      <c r="P978">
        <v>320</v>
      </c>
      <c r="Q978">
        <v>516</v>
      </c>
      <c r="R978">
        <v>578</v>
      </c>
      <c r="S978">
        <v>230</v>
      </c>
      <c r="T978">
        <v>5.8071999999999996E-4</v>
      </c>
      <c r="U978">
        <v>4.4715446999999998E-2</v>
      </c>
      <c r="V978">
        <v>0.18583042999999999</v>
      </c>
      <c r="W978">
        <v>0.29965156799999998</v>
      </c>
      <c r="X978">
        <v>0.33565621400000001</v>
      </c>
      <c r="Y978">
        <v>0.133565621</v>
      </c>
      <c r="Z978">
        <v>3</v>
      </c>
      <c r="AA978">
        <v>17</v>
      </c>
      <c r="AB978">
        <v>74</v>
      </c>
      <c r="AC978">
        <v>214</v>
      </c>
      <c r="AD978">
        <v>232</v>
      </c>
      <c r="AE978">
        <v>266</v>
      </c>
      <c r="AF978">
        <v>268</v>
      </c>
      <c r="AG978">
        <v>253</v>
      </c>
      <c r="AH978">
        <v>395</v>
      </c>
      <c r="AI978">
        <v>1.74216E-3</v>
      </c>
      <c r="AJ978">
        <v>9.8722419999999998E-3</v>
      </c>
      <c r="AK978">
        <v>4.2973286999999999E-2</v>
      </c>
      <c r="AL978">
        <v>0.1242741</v>
      </c>
      <c r="AM978">
        <v>0.13472706200000001</v>
      </c>
      <c r="AN978">
        <v>0.15447154499999999</v>
      </c>
      <c r="AO978">
        <v>0.155632985</v>
      </c>
      <c r="AP978">
        <v>0.14692218400000001</v>
      </c>
      <c r="AQ978">
        <v>0.229384437</v>
      </c>
      <c r="AR978">
        <v>4380</v>
      </c>
      <c r="AS978">
        <v>286</v>
      </c>
      <c r="AT978">
        <v>163</v>
      </c>
      <c r="AU978">
        <v>93</v>
      </c>
      <c r="AV978">
        <v>296</v>
      </c>
      <c r="AW978">
        <v>55</v>
      </c>
      <c r="AX978">
        <v>110</v>
      </c>
      <c r="AY978">
        <v>78</v>
      </c>
      <c r="AZ978">
        <v>181</v>
      </c>
      <c r="BA978">
        <v>174</v>
      </c>
      <c r="BB978">
        <v>768</v>
      </c>
      <c r="BC978">
        <v>950</v>
      </c>
      <c r="BD978">
        <v>280</v>
      </c>
      <c r="BE978">
        <v>523</v>
      </c>
      <c r="BF978">
        <v>301</v>
      </c>
      <c r="BG978">
        <v>72</v>
      </c>
      <c r="BH978">
        <v>50</v>
      </c>
      <c r="BI978">
        <v>42.3</v>
      </c>
      <c r="BJ978">
        <v>44</v>
      </c>
      <c r="BK978">
        <v>6.5296804E-2</v>
      </c>
      <c r="BL978">
        <v>3.7214612000000001E-2</v>
      </c>
      <c r="BM978">
        <v>2.1232877000000001E-2</v>
      </c>
      <c r="BN978">
        <v>6.7579908999999994E-2</v>
      </c>
      <c r="BO978">
        <v>1.2557077999999999E-2</v>
      </c>
      <c r="BP978">
        <v>2.5114154999999999E-2</v>
      </c>
      <c r="BQ978">
        <v>1.7808219E-2</v>
      </c>
      <c r="BR978">
        <v>4.1324200999999998E-2</v>
      </c>
      <c r="BS978">
        <v>3.9726026999999997E-2</v>
      </c>
      <c r="BT978">
        <v>0.175342466</v>
      </c>
      <c r="BU978">
        <v>0.21689497699999999</v>
      </c>
      <c r="BV978">
        <v>6.3926941000000001E-2</v>
      </c>
      <c r="BW978">
        <v>0.119406393</v>
      </c>
      <c r="BX978">
        <v>6.8721460999999998E-2</v>
      </c>
      <c r="BY978">
        <v>1.6438356000000001E-2</v>
      </c>
      <c r="BZ978">
        <v>1.1415524999999999E-2</v>
      </c>
      <c r="CA978">
        <v>25</v>
      </c>
      <c r="CB978">
        <v>9</v>
      </c>
      <c r="CC978">
        <v>2</v>
      </c>
      <c r="CD978">
        <v>2.8985507000000001E-2</v>
      </c>
      <c r="CE978">
        <v>0.362318841</v>
      </c>
      <c r="CF978">
        <v>0.130434783</v>
      </c>
      <c r="CG978" t="s">
        <v>160</v>
      </c>
      <c r="CH978" t="s">
        <v>2106</v>
      </c>
      <c r="CI978" t="s">
        <v>2100</v>
      </c>
      <c r="CJ978" t="s">
        <v>2101</v>
      </c>
      <c r="CK978" t="s">
        <v>2102</v>
      </c>
      <c r="CL978" t="s">
        <v>2107</v>
      </c>
    </row>
    <row r="979" spans="1:90">
      <c r="A979" s="1">
        <v>43979</v>
      </c>
      <c r="B979" t="s">
        <v>2086</v>
      </c>
      <c r="C979">
        <v>6825</v>
      </c>
      <c r="D979" t="s">
        <v>524</v>
      </c>
      <c r="E979">
        <v>1</v>
      </c>
      <c r="F979" t="s">
        <v>253</v>
      </c>
      <c r="G979" t="s">
        <v>106</v>
      </c>
      <c r="H979">
        <v>17</v>
      </c>
      <c r="I979" t="s">
        <v>201</v>
      </c>
      <c r="J979" t="s">
        <v>187</v>
      </c>
      <c r="K979">
        <v>229</v>
      </c>
      <c r="L979">
        <v>286127.72489999997</v>
      </c>
      <c r="M979">
        <v>3652</v>
      </c>
      <c r="N979">
        <v>3</v>
      </c>
      <c r="O979">
        <v>164</v>
      </c>
      <c r="P979">
        <v>806</v>
      </c>
      <c r="Q979">
        <v>1626</v>
      </c>
      <c r="R979">
        <v>894</v>
      </c>
      <c r="S979">
        <v>159</v>
      </c>
      <c r="T979">
        <v>8.21468E-4</v>
      </c>
      <c r="U979">
        <v>4.49069E-2</v>
      </c>
      <c r="V979">
        <v>0.22070098599999999</v>
      </c>
      <c r="W979">
        <v>0.44523548699999999</v>
      </c>
      <c r="X979">
        <v>0.24479737100000001</v>
      </c>
      <c r="Y979">
        <v>4.3537788000000001E-2</v>
      </c>
      <c r="Z979">
        <v>3</v>
      </c>
      <c r="AA979">
        <v>36</v>
      </c>
      <c r="AB979">
        <v>139</v>
      </c>
      <c r="AC979">
        <v>472</v>
      </c>
      <c r="AD979">
        <v>821</v>
      </c>
      <c r="AE979">
        <v>837</v>
      </c>
      <c r="AF979">
        <v>604</v>
      </c>
      <c r="AG979">
        <v>402</v>
      </c>
      <c r="AH979">
        <v>338</v>
      </c>
      <c r="AI979">
        <v>8.21468E-4</v>
      </c>
      <c r="AJ979">
        <v>9.857612E-3</v>
      </c>
      <c r="AK979">
        <v>3.8061336000000001E-2</v>
      </c>
      <c r="AL979">
        <v>0.12924425</v>
      </c>
      <c r="AM979">
        <v>0.224808324</v>
      </c>
      <c r="AN979">
        <v>0.229189485</v>
      </c>
      <c r="AO979">
        <v>0.16538882799999999</v>
      </c>
      <c r="AP979">
        <v>0.11007667</v>
      </c>
      <c r="AQ979">
        <v>9.2552025999999996E-2</v>
      </c>
      <c r="AR979">
        <v>8525</v>
      </c>
      <c r="AS979">
        <v>376</v>
      </c>
      <c r="AT979">
        <v>270</v>
      </c>
      <c r="AU979">
        <v>180</v>
      </c>
      <c r="AV979">
        <v>464</v>
      </c>
      <c r="AW979">
        <v>106</v>
      </c>
      <c r="AX979">
        <v>177</v>
      </c>
      <c r="AY979">
        <v>174</v>
      </c>
      <c r="AZ979">
        <v>372</v>
      </c>
      <c r="BA979">
        <v>346</v>
      </c>
      <c r="BB979">
        <v>1540</v>
      </c>
      <c r="BC979">
        <v>1934</v>
      </c>
      <c r="BD979">
        <v>751</v>
      </c>
      <c r="BE979">
        <v>1039</v>
      </c>
      <c r="BF979">
        <v>585</v>
      </c>
      <c r="BG979">
        <v>156</v>
      </c>
      <c r="BH979">
        <v>55</v>
      </c>
      <c r="BI979">
        <v>44.2</v>
      </c>
      <c r="BJ979">
        <v>46</v>
      </c>
      <c r="BK979">
        <v>4.4105572000000003E-2</v>
      </c>
      <c r="BL979">
        <v>3.1671553999999998E-2</v>
      </c>
      <c r="BM979">
        <v>2.111437E-2</v>
      </c>
      <c r="BN979">
        <v>5.4428152E-2</v>
      </c>
      <c r="BO979">
        <v>1.2434018E-2</v>
      </c>
      <c r="BP979">
        <v>2.0762462999999998E-2</v>
      </c>
      <c r="BQ979">
        <v>2.0410556999999999E-2</v>
      </c>
      <c r="BR979">
        <v>4.3636363999999997E-2</v>
      </c>
      <c r="BS979">
        <v>4.0586509999999999E-2</v>
      </c>
      <c r="BT979">
        <v>0.180645161</v>
      </c>
      <c r="BU979">
        <v>0.22686217</v>
      </c>
      <c r="BV979">
        <v>8.8093842000000006E-2</v>
      </c>
      <c r="BW979">
        <v>0.121876833</v>
      </c>
      <c r="BX979">
        <v>6.8621700999999993E-2</v>
      </c>
      <c r="BY979">
        <v>1.8299119999999999E-2</v>
      </c>
      <c r="BZ979">
        <v>6.4516130000000001E-3</v>
      </c>
      <c r="CA979">
        <v>104</v>
      </c>
      <c r="CB979">
        <v>68</v>
      </c>
      <c r="CC979">
        <v>12</v>
      </c>
      <c r="CD979">
        <v>5.2401746999999999E-2</v>
      </c>
      <c r="CE979">
        <v>0.45414847200000003</v>
      </c>
      <c r="CF979">
        <v>0.29694323099999997</v>
      </c>
      <c r="CG979" t="s">
        <v>162</v>
      </c>
      <c r="CH979" t="s">
        <v>2113</v>
      </c>
      <c r="CI979" t="s">
        <v>2111</v>
      </c>
      <c r="CJ979" t="s">
        <v>2114</v>
      </c>
      <c r="CK979" t="s">
        <v>2105</v>
      </c>
      <c r="CL979" t="s">
        <v>2112</v>
      </c>
    </row>
    <row r="980" spans="1:90">
      <c r="B980" t="s">
        <v>2087</v>
      </c>
      <c r="C980">
        <v>5422</v>
      </c>
      <c r="D980" t="s">
        <v>824</v>
      </c>
      <c r="E980">
        <v>1</v>
      </c>
      <c r="F980" t="s">
        <v>255</v>
      </c>
      <c r="G980" t="s">
        <v>126</v>
      </c>
      <c r="H980">
        <v>19</v>
      </c>
      <c r="I980" t="s">
        <v>228</v>
      </c>
      <c r="J980" t="s">
        <v>225</v>
      </c>
      <c r="K980">
        <v>103</v>
      </c>
      <c r="L980">
        <v>621013.59219999996</v>
      </c>
      <c r="M980">
        <v>2171</v>
      </c>
      <c r="N980">
        <v>12</v>
      </c>
      <c r="O980">
        <v>327</v>
      </c>
      <c r="P980">
        <v>380</v>
      </c>
      <c r="Q980">
        <v>605</v>
      </c>
      <c r="R980">
        <v>587</v>
      </c>
      <c r="S980">
        <v>260</v>
      </c>
      <c r="T980">
        <v>5.5274069999999998E-3</v>
      </c>
      <c r="U980">
        <v>0.15062183300000001</v>
      </c>
      <c r="V980">
        <v>0.17503454600000001</v>
      </c>
      <c r="W980">
        <v>0.278673422</v>
      </c>
      <c r="X980">
        <v>0.27038231200000001</v>
      </c>
      <c r="Y980">
        <v>0.119760479</v>
      </c>
      <c r="Z980">
        <v>28</v>
      </c>
      <c r="AA980">
        <v>75</v>
      </c>
      <c r="AB980">
        <v>231</v>
      </c>
      <c r="AC980">
        <v>268</v>
      </c>
      <c r="AD980">
        <v>296</v>
      </c>
      <c r="AE980">
        <v>297</v>
      </c>
      <c r="AF980">
        <v>304</v>
      </c>
      <c r="AG980">
        <v>241</v>
      </c>
      <c r="AH980">
        <v>431</v>
      </c>
      <c r="AI980">
        <v>1.2897281999999999E-2</v>
      </c>
      <c r="AJ980">
        <v>3.4546291999999999E-2</v>
      </c>
      <c r="AK980">
        <v>0.106402579</v>
      </c>
      <c r="AL980">
        <v>0.123445417</v>
      </c>
      <c r="AM980">
        <v>0.13634269900000001</v>
      </c>
      <c r="AN980">
        <v>0.13680331600000001</v>
      </c>
      <c r="AO980">
        <v>0.14002763700000001</v>
      </c>
      <c r="AP980">
        <v>0.111008752</v>
      </c>
      <c r="AQ980">
        <v>0.19852602499999999</v>
      </c>
      <c r="AR980">
        <v>5090</v>
      </c>
      <c r="AS980">
        <v>232</v>
      </c>
      <c r="AT980">
        <v>163</v>
      </c>
      <c r="AU980">
        <v>117</v>
      </c>
      <c r="AV980">
        <v>351</v>
      </c>
      <c r="AW980">
        <v>73</v>
      </c>
      <c r="AX980">
        <v>148</v>
      </c>
      <c r="AY980">
        <v>80</v>
      </c>
      <c r="AZ980">
        <v>195</v>
      </c>
      <c r="BA980">
        <v>172</v>
      </c>
      <c r="BB980">
        <v>797</v>
      </c>
      <c r="BC980">
        <v>1093</v>
      </c>
      <c r="BD980">
        <v>363</v>
      </c>
      <c r="BE980">
        <v>623</v>
      </c>
      <c r="BF980">
        <v>466</v>
      </c>
      <c r="BG980">
        <v>138</v>
      </c>
      <c r="BH980">
        <v>79</v>
      </c>
      <c r="BI980">
        <v>45.1</v>
      </c>
      <c r="BJ980">
        <v>47</v>
      </c>
      <c r="BK980">
        <v>4.5579568000000001E-2</v>
      </c>
      <c r="BL980">
        <v>3.2023575999999998E-2</v>
      </c>
      <c r="BM980">
        <v>2.2986248000000001E-2</v>
      </c>
      <c r="BN980">
        <v>6.8958743000000003E-2</v>
      </c>
      <c r="BO980">
        <v>1.4341847E-2</v>
      </c>
      <c r="BP980">
        <v>2.9076621E-2</v>
      </c>
      <c r="BQ980">
        <v>1.5717091999999998E-2</v>
      </c>
      <c r="BR980">
        <v>3.8310413000000001E-2</v>
      </c>
      <c r="BS980">
        <v>3.3791749000000003E-2</v>
      </c>
      <c r="BT980">
        <v>0.156581532</v>
      </c>
      <c r="BU980">
        <v>0.21473477399999999</v>
      </c>
      <c r="BV980">
        <v>7.1316305999999996E-2</v>
      </c>
      <c r="BW980">
        <v>0.122396857</v>
      </c>
      <c r="BX980">
        <v>9.1552063000000003E-2</v>
      </c>
      <c r="BY980">
        <v>2.7111983999999999E-2</v>
      </c>
      <c r="BZ980">
        <v>1.5520628999999999E-2</v>
      </c>
      <c r="CA980">
        <v>47</v>
      </c>
      <c r="CB980">
        <v>19</v>
      </c>
      <c r="CC980">
        <v>15</v>
      </c>
      <c r="CD980">
        <v>0.145631068</v>
      </c>
      <c r="CE980">
        <v>0.45631068000000002</v>
      </c>
      <c r="CF980">
        <v>0.18446601900000001</v>
      </c>
      <c r="CG980" t="s">
        <v>164</v>
      </c>
      <c r="CH980" t="s">
        <v>2108</v>
      </c>
      <c r="CI980" t="s">
        <v>2104</v>
      </c>
      <c r="CJ980" t="s">
        <v>2101</v>
      </c>
      <c r="CK980" t="s">
        <v>2105</v>
      </c>
      <c r="CL980" t="s">
        <v>2109</v>
      </c>
    </row>
    <row r="981" spans="1:90">
      <c r="A981" s="1">
        <v>43966</v>
      </c>
      <c r="B981" t="s">
        <v>2088</v>
      </c>
      <c r="C981">
        <v>5422</v>
      </c>
      <c r="D981" t="s">
        <v>842</v>
      </c>
      <c r="E981">
        <v>4</v>
      </c>
      <c r="F981" t="s">
        <v>253</v>
      </c>
      <c r="G981" t="s">
        <v>110</v>
      </c>
      <c r="H981">
        <v>25</v>
      </c>
      <c r="I981" t="s">
        <v>228</v>
      </c>
      <c r="J981" t="s">
        <v>224</v>
      </c>
      <c r="K981">
        <v>248</v>
      </c>
      <c r="L981">
        <v>411781.14919999999</v>
      </c>
      <c r="M981">
        <v>2986</v>
      </c>
      <c r="N981">
        <v>39</v>
      </c>
      <c r="O981">
        <v>762</v>
      </c>
      <c r="P981">
        <v>997</v>
      </c>
      <c r="Q981">
        <v>926</v>
      </c>
      <c r="R981">
        <v>202</v>
      </c>
      <c r="S981">
        <v>60</v>
      </c>
      <c r="T981">
        <v>1.3060950999999999E-2</v>
      </c>
      <c r="U981">
        <v>0.25519089099999998</v>
      </c>
      <c r="V981">
        <v>0.33389149400000001</v>
      </c>
      <c r="W981">
        <v>0.31011386499999999</v>
      </c>
      <c r="X981">
        <v>6.7649028999999999E-2</v>
      </c>
      <c r="Y981">
        <v>2.0093771E-2</v>
      </c>
      <c r="Z981">
        <v>54</v>
      </c>
      <c r="AA981">
        <v>292</v>
      </c>
      <c r="AB981">
        <v>614</v>
      </c>
      <c r="AC981">
        <v>662</v>
      </c>
      <c r="AD981">
        <v>592</v>
      </c>
      <c r="AE981">
        <v>430</v>
      </c>
      <c r="AF981">
        <v>187</v>
      </c>
      <c r="AG981">
        <v>89</v>
      </c>
      <c r="AH981">
        <v>66</v>
      </c>
      <c r="AI981">
        <v>1.8084394E-2</v>
      </c>
      <c r="AJ981">
        <v>9.7789685000000001E-2</v>
      </c>
      <c r="AK981">
        <v>0.20562625600000001</v>
      </c>
      <c r="AL981">
        <v>0.221701273</v>
      </c>
      <c r="AM981">
        <v>0.19825854000000001</v>
      </c>
      <c r="AN981">
        <v>0.144005358</v>
      </c>
      <c r="AO981">
        <v>6.2625585999999997E-2</v>
      </c>
      <c r="AP981">
        <v>2.9805760000000001E-2</v>
      </c>
      <c r="AQ981">
        <v>2.2103148E-2</v>
      </c>
      <c r="AR981">
        <v>6518</v>
      </c>
      <c r="AS981">
        <v>486</v>
      </c>
      <c r="AT981">
        <v>235</v>
      </c>
      <c r="AU981">
        <v>137</v>
      </c>
      <c r="AV981">
        <v>343</v>
      </c>
      <c r="AW981">
        <v>75</v>
      </c>
      <c r="AX981">
        <v>134</v>
      </c>
      <c r="AY981">
        <v>123</v>
      </c>
      <c r="AZ981">
        <v>386</v>
      </c>
      <c r="BA981">
        <v>597</v>
      </c>
      <c r="BB981">
        <v>1699</v>
      </c>
      <c r="BC981">
        <v>1135</v>
      </c>
      <c r="BD981">
        <v>332</v>
      </c>
      <c r="BE981">
        <v>432</v>
      </c>
      <c r="BF981">
        <v>279</v>
      </c>
      <c r="BG981">
        <v>65</v>
      </c>
      <c r="BH981">
        <v>60</v>
      </c>
      <c r="BI981">
        <v>37.1</v>
      </c>
      <c r="BJ981">
        <v>35</v>
      </c>
      <c r="BK981">
        <v>7.4562748999999998E-2</v>
      </c>
      <c r="BL981">
        <v>3.6054004000000001E-2</v>
      </c>
      <c r="BM981">
        <v>2.1018716999999999E-2</v>
      </c>
      <c r="BN981">
        <v>5.2623504000000002E-2</v>
      </c>
      <c r="BO981">
        <v>1.1506597E-2</v>
      </c>
      <c r="BP981">
        <v>2.0558454E-2</v>
      </c>
      <c r="BQ981">
        <v>1.8870819E-2</v>
      </c>
      <c r="BR981">
        <v>5.9220620000000002E-2</v>
      </c>
      <c r="BS981">
        <v>9.1592513E-2</v>
      </c>
      <c r="BT981">
        <v>0.26066277999999998</v>
      </c>
      <c r="BU981">
        <v>0.17413317</v>
      </c>
      <c r="BV981">
        <v>5.0935870000000001E-2</v>
      </c>
      <c r="BW981">
        <v>6.6277999000000004E-2</v>
      </c>
      <c r="BX981">
        <v>4.2804541000000002E-2</v>
      </c>
      <c r="BY981">
        <v>9.9723840000000008E-3</v>
      </c>
      <c r="BZ981">
        <v>9.2052780000000008E-3</v>
      </c>
      <c r="CA981">
        <v>8</v>
      </c>
      <c r="CB981">
        <v>49</v>
      </c>
      <c r="CC981">
        <v>131</v>
      </c>
      <c r="CD981">
        <v>0.52822580600000002</v>
      </c>
      <c r="CE981">
        <v>3.2258065000000002E-2</v>
      </c>
      <c r="CF981">
        <v>0.197580645</v>
      </c>
      <c r="CG981" t="s">
        <v>164</v>
      </c>
      <c r="CH981" t="s">
        <v>2108</v>
      </c>
      <c r="CI981" t="s">
        <v>2104</v>
      </c>
      <c r="CJ981" t="s">
        <v>2101</v>
      </c>
      <c r="CK981" t="s">
        <v>2105</v>
      </c>
      <c r="CL981" t="s">
        <v>2109</v>
      </c>
    </row>
    <row r="982" spans="1:90">
      <c r="A982" s="1">
        <v>43955</v>
      </c>
      <c r="B982" t="s">
        <v>2089</v>
      </c>
      <c r="C982">
        <v>2342</v>
      </c>
      <c r="D982" t="s">
        <v>806</v>
      </c>
      <c r="E982">
        <v>1</v>
      </c>
      <c r="F982" t="s">
        <v>255</v>
      </c>
      <c r="G982" t="s">
        <v>114</v>
      </c>
      <c r="H982">
        <v>49</v>
      </c>
      <c r="I982" t="s">
        <v>228</v>
      </c>
      <c r="J982" t="s">
        <v>221</v>
      </c>
      <c r="K982">
        <v>183</v>
      </c>
      <c r="L982">
        <v>521078.28419999999</v>
      </c>
      <c r="M982">
        <v>3564</v>
      </c>
      <c r="N982">
        <v>1</v>
      </c>
      <c r="O982">
        <v>124</v>
      </c>
      <c r="P982">
        <v>783</v>
      </c>
      <c r="Q982">
        <v>1920</v>
      </c>
      <c r="R982">
        <v>598</v>
      </c>
      <c r="S982">
        <v>138</v>
      </c>
      <c r="T982">
        <v>2.8058400000000001E-4</v>
      </c>
      <c r="U982">
        <v>3.4792367999999997E-2</v>
      </c>
      <c r="V982">
        <v>0.21969696999999999</v>
      </c>
      <c r="W982">
        <v>0.53872053900000005</v>
      </c>
      <c r="X982">
        <v>0.16778900099999999</v>
      </c>
      <c r="Y982">
        <v>3.8720538999999998E-2</v>
      </c>
      <c r="Z982">
        <v>3</v>
      </c>
      <c r="AA982">
        <v>23</v>
      </c>
      <c r="AB982">
        <v>144</v>
      </c>
      <c r="AC982">
        <v>433</v>
      </c>
      <c r="AD982">
        <v>924</v>
      </c>
      <c r="AE982">
        <v>1067</v>
      </c>
      <c r="AF982">
        <v>518</v>
      </c>
      <c r="AG982">
        <v>304</v>
      </c>
      <c r="AH982">
        <v>148</v>
      </c>
      <c r="AI982">
        <v>8.4175099999999996E-4</v>
      </c>
      <c r="AJ982">
        <v>6.4534229999999998E-3</v>
      </c>
      <c r="AK982">
        <v>4.0404040000000002E-2</v>
      </c>
      <c r="AL982">
        <v>0.12149270500000001</v>
      </c>
      <c r="AM982">
        <v>0.25925925900000002</v>
      </c>
      <c r="AN982">
        <v>0.29938271599999999</v>
      </c>
      <c r="AO982">
        <v>0.145342312</v>
      </c>
      <c r="AP982">
        <v>8.5297418999999999E-2</v>
      </c>
      <c r="AQ982">
        <v>4.1526374999999997E-2</v>
      </c>
      <c r="AR982">
        <v>9009</v>
      </c>
      <c r="AS982">
        <v>457</v>
      </c>
      <c r="AT982">
        <v>313</v>
      </c>
      <c r="AU982">
        <v>195</v>
      </c>
      <c r="AV982">
        <v>556</v>
      </c>
      <c r="AW982">
        <v>107</v>
      </c>
      <c r="AX982">
        <v>225</v>
      </c>
      <c r="AY982">
        <v>179</v>
      </c>
      <c r="AZ982">
        <v>413</v>
      </c>
      <c r="BA982">
        <v>353</v>
      </c>
      <c r="BB982">
        <v>1698</v>
      </c>
      <c r="BC982">
        <v>1949</v>
      </c>
      <c r="BD982">
        <v>689</v>
      </c>
      <c r="BE982">
        <v>996</v>
      </c>
      <c r="BF982">
        <v>631</v>
      </c>
      <c r="BG982">
        <v>174</v>
      </c>
      <c r="BH982">
        <v>74</v>
      </c>
      <c r="BI982">
        <v>43</v>
      </c>
      <c r="BJ982">
        <v>45</v>
      </c>
      <c r="BK982">
        <v>5.0727051000000002E-2</v>
      </c>
      <c r="BL982">
        <v>3.4743034999999999E-2</v>
      </c>
      <c r="BM982">
        <v>2.1645022E-2</v>
      </c>
      <c r="BN982">
        <v>6.1716062000000002E-2</v>
      </c>
      <c r="BO982">
        <v>1.1877011999999999E-2</v>
      </c>
      <c r="BP982">
        <v>2.4975025000000001E-2</v>
      </c>
      <c r="BQ982">
        <v>1.9869020000000001E-2</v>
      </c>
      <c r="BR982">
        <v>4.5843045999999998E-2</v>
      </c>
      <c r="BS982">
        <v>3.9183039000000003E-2</v>
      </c>
      <c r="BT982">
        <v>0.18847818799999999</v>
      </c>
      <c r="BU982">
        <v>0.216339216</v>
      </c>
      <c r="BV982">
        <v>7.6479076000000007E-2</v>
      </c>
      <c r="BW982">
        <v>0.110556111</v>
      </c>
      <c r="BX982">
        <v>7.0041069999999997E-2</v>
      </c>
      <c r="BY982">
        <v>1.9314019000000002E-2</v>
      </c>
      <c r="BZ982">
        <v>8.2140080000000001E-3</v>
      </c>
      <c r="CA982">
        <v>38</v>
      </c>
      <c r="CB982">
        <v>97</v>
      </c>
      <c r="CC982">
        <v>14</v>
      </c>
      <c r="CD982">
        <v>7.6502732000000004E-2</v>
      </c>
      <c r="CE982">
        <v>0.207650273</v>
      </c>
      <c r="CF982">
        <v>0.53005464499999999</v>
      </c>
      <c r="CG982" t="s">
        <v>158</v>
      </c>
      <c r="CH982" t="s">
        <v>2099</v>
      </c>
      <c r="CI982" t="s">
        <v>2100</v>
      </c>
      <c r="CJ982" t="s">
        <v>2101</v>
      </c>
      <c r="CK982" t="s">
        <v>2102</v>
      </c>
      <c r="CL982" t="s">
        <v>2103</v>
      </c>
    </row>
    <row r="983" spans="1:90">
      <c r="A983" s="1">
        <v>43963</v>
      </c>
      <c r="B983" t="s">
        <v>2090</v>
      </c>
      <c r="C983">
        <v>1765</v>
      </c>
      <c r="D983" t="s">
        <v>500</v>
      </c>
      <c r="E983">
        <v>1</v>
      </c>
      <c r="F983" t="s">
        <v>255</v>
      </c>
      <c r="G983" t="s">
        <v>87</v>
      </c>
      <c r="H983">
        <v>40</v>
      </c>
      <c r="I983" t="s">
        <v>201</v>
      </c>
      <c r="J983" t="s">
        <v>204</v>
      </c>
      <c r="K983">
        <v>118</v>
      </c>
      <c r="L983">
        <v>292468.17800000001</v>
      </c>
      <c r="M983">
        <v>2702</v>
      </c>
      <c r="N983">
        <v>3</v>
      </c>
      <c r="O983">
        <v>204</v>
      </c>
      <c r="P983">
        <v>359</v>
      </c>
      <c r="Q983">
        <v>1337</v>
      </c>
      <c r="R983">
        <v>703</v>
      </c>
      <c r="S983">
        <v>96</v>
      </c>
      <c r="T983">
        <v>1.110289E-3</v>
      </c>
      <c r="U983">
        <v>7.5499629999999998E-2</v>
      </c>
      <c r="V983">
        <v>0.132864545</v>
      </c>
      <c r="W983">
        <v>0.494818653</v>
      </c>
      <c r="X983">
        <v>0.26017764599999998</v>
      </c>
      <c r="Y983">
        <v>3.5529237999999998E-2</v>
      </c>
      <c r="Z983">
        <v>6</v>
      </c>
      <c r="AA983">
        <v>39</v>
      </c>
      <c r="AB983">
        <v>174</v>
      </c>
      <c r="AC983">
        <v>291</v>
      </c>
      <c r="AD983">
        <v>682</v>
      </c>
      <c r="AE983">
        <v>645</v>
      </c>
      <c r="AF983">
        <v>437</v>
      </c>
      <c r="AG983">
        <v>254</v>
      </c>
      <c r="AH983">
        <v>174</v>
      </c>
      <c r="AI983">
        <v>2.2205770000000001E-3</v>
      </c>
      <c r="AJ983">
        <v>1.4433753000000001E-2</v>
      </c>
      <c r="AK983">
        <v>6.4396743000000006E-2</v>
      </c>
      <c r="AL983">
        <v>0.107698001</v>
      </c>
      <c r="AM983">
        <v>0.25240562500000002</v>
      </c>
      <c r="AN983">
        <v>0.238712065</v>
      </c>
      <c r="AO983">
        <v>0.16173204999999999</v>
      </c>
      <c r="AP983">
        <v>9.4004440999999994E-2</v>
      </c>
      <c r="AQ983">
        <v>6.4396743000000006E-2</v>
      </c>
      <c r="AR983">
        <v>6436</v>
      </c>
      <c r="AS983">
        <v>322</v>
      </c>
      <c r="AT983">
        <v>224</v>
      </c>
      <c r="AU983">
        <v>137</v>
      </c>
      <c r="AV983">
        <v>408</v>
      </c>
      <c r="AW983">
        <v>92</v>
      </c>
      <c r="AX983">
        <v>180</v>
      </c>
      <c r="AY983">
        <v>150</v>
      </c>
      <c r="AZ983">
        <v>364</v>
      </c>
      <c r="BA983">
        <v>259</v>
      </c>
      <c r="BB983">
        <v>1176</v>
      </c>
      <c r="BC983">
        <v>1334</v>
      </c>
      <c r="BD983">
        <v>492</v>
      </c>
      <c r="BE983">
        <v>719</v>
      </c>
      <c r="BF983">
        <v>417</v>
      </c>
      <c r="BG983">
        <v>116</v>
      </c>
      <c r="BH983">
        <v>46</v>
      </c>
      <c r="BI983">
        <v>42.1</v>
      </c>
      <c r="BJ983">
        <v>43</v>
      </c>
      <c r="BK983">
        <v>5.0031075000000001E-2</v>
      </c>
      <c r="BL983">
        <v>3.4804226000000001E-2</v>
      </c>
      <c r="BM983">
        <v>2.1286513E-2</v>
      </c>
      <c r="BN983">
        <v>6.3393411999999996E-2</v>
      </c>
      <c r="BO983">
        <v>1.4294593E-2</v>
      </c>
      <c r="BP983">
        <v>2.7967682000000001E-2</v>
      </c>
      <c r="BQ983">
        <v>2.3306401000000001E-2</v>
      </c>
      <c r="BR983">
        <v>5.6556868000000003E-2</v>
      </c>
      <c r="BS983">
        <v>4.0242386999999998E-2</v>
      </c>
      <c r="BT983">
        <v>0.18272218800000001</v>
      </c>
      <c r="BU983">
        <v>0.207271597</v>
      </c>
      <c r="BV983">
        <v>7.6444997000000001E-2</v>
      </c>
      <c r="BW983">
        <v>0.111715351</v>
      </c>
      <c r="BX983">
        <v>6.4791795999999999E-2</v>
      </c>
      <c r="BY983">
        <v>1.8023616999999999E-2</v>
      </c>
      <c r="BZ983">
        <v>7.147296E-3</v>
      </c>
      <c r="CA983">
        <v>19</v>
      </c>
      <c r="CB983">
        <v>33</v>
      </c>
      <c r="CC983">
        <v>15</v>
      </c>
      <c r="CD983">
        <v>0.127118644</v>
      </c>
      <c r="CE983">
        <v>0.16101694899999999</v>
      </c>
      <c r="CF983">
        <v>0.27966101700000001</v>
      </c>
      <c r="CG983" t="s">
        <v>157</v>
      </c>
      <c r="CH983" t="s">
        <v>2108</v>
      </c>
      <c r="CI983" t="s">
        <v>2100</v>
      </c>
      <c r="CJ983" t="s">
        <v>2101</v>
      </c>
      <c r="CK983" t="s">
        <v>2102</v>
      </c>
      <c r="CL983" t="s">
        <v>2109</v>
      </c>
    </row>
    <row r="984" spans="1:90">
      <c r="A984" s="1">
        <v>43958</v>
      </c>
      <c r="B984" t="s">
        <v>2062</v>
      </c>
      <c r="C984">
        <v>6825</v>
      </c>
      <c r="D984" t="s">
        <v>843</v>
      </c>
      <c r="E984">
        <v>1</v>
      </c>
      <c r="F984" t="s">
        <v>253</v>
      </c>
      <c r="G984" t="s">
        <v>78</v>
      </c>
      <c r="H984">
        <v>25</v>
      </c>
      <c r="I984" t="s">
        <v>228</v>
      </c>
      <c r="J984" t="s">
        <v>216</v>
      </c>
      <c r="K984">
        <v>164</v>
      </c>
      <c r="L984">
        <v>417106.70730000001</v>
      </c>
      <c r="M984">
        <v>3174</v>
      </c>
      <c r="N984">
        <v>9</v>
      </c>
      <c r="O984">
        <v>287</v>
      </c>
      <c r="P984">
        <v>810</v>
      </c>
      <c r="Q984">
        <v>1544</v>
      </c>
      <c r="R984">
        <v>441</v>
      </c>
      <c r="S984">
        <v>83</v>
      </c>
      <c r="T984">
        <v>2.8355390000000002E-3</v>
      </c>
      <c r="U984">
        <v>9.0422180000000005E-2</v>
      </c>
      <c r="V984">
        <v>0.255198488</v>
      </c>
      <c r="W984">
        <v>0.48645242599999999</v>
      </c>
      <c r="X984">
        <v>0.13894139899999999</v>
      </c>
      <c r="Y984">
        <v>2.6149967999999999E-2</v>
      </c>
      <c r="Z984">
        <v>18</v>
      </c>
      <c r="AA984">
        <v>56</v>
      </c>
      <c r="AB984">
        <v>261</v>
      </c>
      <c r="AC984">
        <v>599</v>
      </c>
      <c r="AD984">
        <v>912</v>
      </c>
      <c r="AE984">
        <v>753</v>
      </c>
      <c r="AF984">
        <v>319</v>
      </c>
      <c r="AG984">
        <v>168</v>
      </c>
      <c r="AH984">
        <v>88</v>
      </c>
      <c r="AI984">
        <v>5.6710780000000004E-3</v>
      </c>
      <c r="AJ984">
        <v>1.7643352000000001E-2</v>
      </c>
      <c r="AK984">
        <v>8.2230624000000002E-2</v>
      </c>
      <c r="AL984">
        <v>0.18872085699999999</v>
      </c>
      <c r="AM984">
        <v>0.287334594</v>
      </c>
      <c r="AN984">
        <v>0.23724007599999999</v>
      </c>
      <c r="AO984">
        <v>0.100504096</v>
      </c>
      <c r="AP984">
        <v>5.2930057000000003E-2</v>
      </c>
      <c r="AQ984">
        <v>2.7725268000000001E-2</v>
      </c>
      <c r="AR984">
        <v>7724</v>
      </c>
      <c r="AS984">
        <v>565</v>
      </c>
      <c r="AT984">
        <v>319</v>
      </c>
      <c r="AU984">
        <v>179</v>
      </c>
      <c r="AV984">
        <v>429</v>
      </c>
      <c r="AW984">
        <v>93</v>
      </c>
      <c r="AX984">
        <v>154</v>
      </c>
      <c r="AY984">
        <v>143</v>
      </c>
      <c r="AZ984">
        <v>354</v>
      </c>
      <c r="BA984">
        <v>478</v>
      </c>
      <c r="BB984">
        <v>1932</v>
      </c>
      <c r="BC984">
        <v>1386</v>
      </c>
      <c r="BD984">
        <v>433</v>
      </c>
      <c r="BE984">
        <v>621</v>
      </c>
      <c r="BF984">
        <v>448</v>
      </c>
      <c r="BG984">
        <v>121</v>
      </c>
      <c r="BH984">
        <v>69</v>
      </c>
      <c r="BI984">
        <v>39</v>
      </c>
      <c r="BJ984">
        <v>38</v>
      </c>
      <c r="BK984">
        <v>7.3148627999999993E-2</v>
      </c>
      <c r="BL984">
        <v>4.1299845000000002E-2</v>
      </c>
      <c r="BM984">
        <v>2.3174521E-2</v>
      </c>
      <c r="BN984">
        <v>5.5541170000000001E-2</v>
      </c>
      <c r="BO984">
        <v>1.2040393999999999E-2</v>
      </c>
      <c r="BP984">
        <v>1.9937856E-2</v>
      </c>
      <c r="BQ984">
        <v>1.8513722999999999E-2</v>
      </c>
      <c r="BR984">
        <v>4.5831176000000001E-2</v>
      </c>
      <c r="BS984">
        <v>6.1885033999999998E-2</v>
      </c>
      <c r="BT984">
        <v>0.25012946699999999</v>
      </c>
      <c r="BU984">
        <v>0.17944070400000001</v>
      </c>
      <c r="BV984">
        <v>5.6059036999999999E-2</v>
      </c>
      <c r="BW984">
        <v>8.0398757000000001E-2</v>
      </c>
      <c r="BX984">
        <v>5.8001035999999999E-2</v>
      </c>
      <c r="BY984">
        <v>1.5665458E-2</v>
      </c>
      <c r="BZ984">
        <v>8.9331949999999997E-3</v>
      </c>
      <c r="CA984">
        <v>19</v>
      </c>
      <c r="CB984">
        <v>38</v>
      </c>
      <c r="CC984">
        <v>24</v>
      </c>
      <c r="CD984">
        <v>0.146341463</v>
      </c>
      <c r="CE984">
        <v>0.115853659</v>
      </c>
      <c r="CF984">
        <v>0.231707317</v>
      </c>
      <c r="CG984" t="s">
        <v>162</v>
      </c>
      <c r="CH984" t="s">
        <v>2113</v>
      </c>
      <c r="CI984" t="s">
        <v>2111</v>
      </c>
      <c r="CJ984" t="s">
        <v>2114</v>
      </c>
      <c r="CK984" t="s">
        <v>2105</v>
      </c>
      <c r="CL984" t="s">
        <v>2112</v>
      </c>
    </row>
    <row r="985" spans="1:90">
      <c r="A985" s="1">
        <v>43963</v>
      </c>
      <c r="B985" t="s">
        <v>2063</v>
      </c>
      <c r="C985">
        <v>1549</v>
      </c>
      <c r="D985" t="s">
        <v>848</v>
      </c>
      <c r="E985">
        <v>1</v>
      </c>
      <c r="F985" t="s">
        <v>255</v>
      </c>
      <c r="G985" t="s">
        <v>101</v>
      </c>
      <c r="H985">
        <v>27</v>
      </c>
      <c r="I985" t="s">
        <v>228</v>
      </c>
      <c r="J985" t="s">
        <v>219</v>
      </c>
      <c r="K985">
        <v>129</v>
      </c>
      <c r="L985">
        <v>495496.74420000002</v>
      </c>
      <c r="M985">
        <v>2558</v>
      </c>
      <c r="N985">
        <v>6</v>
      </c>
      <c r="O985">
        <v>435</v>
      </c>
      <c r="P985">
        <v>885</v>
      </c>
      <c r="Q985">
        <v>532</v>
      </c>
      <c r="R985">
        <v>489</v>
      </c>
      <c r="S985">
        <v>211</v>
      </c>
      <c r="T985">
        <v>2.3455820000000001E-3</v>
      </c>
      <c r="U985">
        <v>0.17005472999999999</v>
      </c>
      <c r="V985">
        <v>0.34597341700000001</v>
      </c>
      <c r="W985">
        <v>0.20797498</v>
      </c>
      <c r="X985">
        <v>0.19116497299999999</v>
      </c>
      <c r="Y985">
        <v>8.2486317000000003E-2</v>
      </c>
      <c r="Z985">
        <v>22</v>
      </c>
      <c r="AA985">
        <v>114</v>
      </c>
      <c r="AB985">
        <v>398</v>
      </c>
      <c r="AC985">
        <v>593</v>
      </c>
      <c r="AD985">
        <v>361</v>
      </c>
      <c r="AE985">
        <v>308</v>
      </c>
      <c r="AF985">
        <v>287</v>
      </c>
      <c r="AG985">
        <v>195</v>
      </c>
      <c r="AH985">
        <v>280</v>
      </c>
      <c r="AI985">
        <v>8.6004689999999995E-3</v>
      </c>
      <c r="AJ985">
        <v>4.4566067000000001E-2</v>
      </c>
      <c r="AK985">
        <v>0.15559030500000001</v>
      </c>
      <c r="AL985">
        <v>0.231821736</v>
      </c>
      <c r="AM985">
        <v>0.14112588000000001</v>
      </c>
      <c r="AN985">
        <v>0.12040656800000001</v>
      </c>
      <c r="AO985">
        <v>0.112197029</v>
      </c>
      <c r="AP985">
        <v>7.6231431000000002E-2</v>
      </c>
      <c r="AQ985">
        <v>0.10946051599999999</v>
      </c>
      <c r="AR985">
        <v>6145</v>
      </c>
      <c r="AS985">
        <v>357</v>
      </c>
      <c r="AT985">
        <v>188</v>
      </c>
      <c r="AU985">
        <v>124</v>
      </c>
      <c r="AV985">
        <v>354</v>
      </c>
      <c r="AW985">
        <v>93</v>
      </c>
      <c r="AX985">
        <v>259</v>
      </c>
      <c r="AY985">
        <v>189</v>
      </c>
      <c r="AZ985">
        <v>387</v>
      </c>
      <c r="BA985">
        <v>468</v>
      </c>
      <c r="BB985">
        <v>1273</v>
      </c>
      <c r="BC985">
        <v>1058</v>
      </c>
      <c r="BD985">
        <v>350</v>
      </c>
      <c r="BE985">
        <v>477</v>
      </c>
      <c r="BF985">
        <v>359</v>
      </c>
      <c r="BG985">
        <v>116</v>
      </c>
      <c r="BH985">
        <v>93</v>
      </c>
      <c r="BI985">
        <v>39.200000000000003</v>
      </c>
      <c r="BJ985">
        <v>37</v>
      </c>
      <c r="BK985">
        <v>5.8096013000000002E-2</v>
      </c>
      <c r="BL985">
        <v>3.0593979E-2</v>
      </c>
      <c r="BM985">
        <v>2.0179006999999999E-2</v>
      </c>
      <c r="BN985">
        <v>5.7607811000000002E-2</v>
      </c>
      <c r="BO985">
        <v>1.5134254999999999E-2</v>
      </c>
      <c r="BP985">
        <v>4.2148088E-2</v>
      </c>
      <c r="BQ985">
        <v>3.0756713000000001E-2</v>
      </c>
      <c r="BR985">
        <v>6.2978031000000004E-2</v>
      </c>
      <c r="BS985">
        <v>7.6159479000000002E-2</v>
      </c>
      <c r="BT985">
        <v>0.207160293</v>
      </c>
      <c r="BU985">
        <v>0.17217249800000001</v>
      </c>
      <c r="BV985">
        <v>5.6956875999999997E-2</v>
      </c>
      <c r="BW985">
        <v>7.7624084999999995E-2</v>
      </c>
      <c r="BX985">
        <v>5.8421480999999997E-2</v>
      </c>
      <c r="BY985">
        <v>1.8877135999999999E-2</v>
      </c>
      <c r="BZ985">
        <v>1.5134254999999999E-2</v>
      </c>
      <c r="CA985">
        <v>17</v>
      </c>
      <c r="CB985">
        <v>32</v>
      </c>
      <c r="CC985">
        <v>34</v>
      </c>
      <c r="CD985">
        <v>0.263565891</v>
      </c>
      <c r="CE985">
        <v>0.13178294600000001</v>
      </c>
      <c r="CF985">
        <v>0.248062016</v>
      </c>
      <c r="CG985" t="s">
        <v>163</v>
      </c>
      <c r="CH985" t="s">
        <v>2099</v>
      </c>
      <c r="CI985" t="s">
        <v>2104</v>
      </c>
      <c r="CJ985" t="s">
        <v>2101</v>
      </c>
      <c r="CK985" t="s">
        <v>2105</v>
      </c>
      <c r="CL985" t="s">
        <v>2103</v>
      </c>
    </row>
    <row r="986" spans="1:90">
      <c r="A986" s="1">
        <v>43973</v>
      </c>
      <c r="B986" t="s">
        <v>2064</v>
      </c>
      <c r="C986">
        <v>5422</v>
      </c>
      <c r="D986" t="s">
        <v>724</v>
      </c>
      <c r="E986">
        <v>1</v>
      </c>
      <c r="F986" t="s">
        <v>255</v>
      </c>
      <c r="G986" t="s">
        <v>102</v>
      </c>
      <c r="H986">
        <v>36</v>
      </c>
      <c r="I986" t="s">
        <v>201</v>
      </c>
      <c r="J986" t="s">
        <v>192</v>
      </c>
      <c r="K986">
        <v>92</v>
      </c>
      <c r="L986">
        <v>377914.13040000002</v>
      </c>
      <c r="M986">
        <v>1948</v>
      </c>
      <c r="N986">
        <v>3</v>
      </c>
      <c r="O986">
        <v>127</v>
      </c>
      <c r="P986">
        <v>362</v>
      </c>
      <c r="Q986">
        <v>708</v>
      </c>
      <c r="R986">
        <v>535</v>
      </c>
      <c r="S986">
        <v>213</v>
      </c>
      <c r="T986">
        <v>1.540041E-3</v>
      </c>
      <c r="U986">
        <v>6.5195072000000007E-2</v>
      </c>
      <c r="V986">
        <v>0.185831622</v>
      </c>
      <c r="W986">
        <v>0.36344969199999999</v>
      </c>
      <c r="X986">
        <v>0.27464065700000001</v>
      </c>
      <c r="Y986">
        <v>0.109342916</v>
      </c>
      <c r="Z986">
        <v>5</v>
      </c>
      <c r="AA986">
        <v>28</v>
      </c>
      <c r="AB986">
        <v>104</v>
      </c>
      <c r="AC986">
        <v>205</v>
      </c>
      <c r="AD986">
        <v>299</v>
      </c>
      <c r="AE986">
        <v>373</v>
      </c>
      <c r="AF986">
        <v>280</v>
      </c>
      <c r="AG986">
        <v>268</v>
      </c>
      <c r="AH986">
        <v>386</v>
      </c>
      <c r="AI986">
        <v>2.5667350000000001E-3</v>
      </c>
      <c r="AJ986">
        <v>1.4373716999999999E-2</v>
      </c>
      <c r="AK986">
        <v>5.3388089999999999E-2</v>
      </c>
      <c r="AL986">
        <v>0.10523614000000001</v>
      </c>
      <c r="AM986">
        <v>0.15349076</v>
      </c>
      <c r="AN986">
        <v>0.191478439</v>
      </c>
      <c r="AO986">
        <v>0.143737166</v>
      </c>
      <c r="AP986">
        <v>0.137577002</v>
      </c>
      <c r="AQ986">
        <v>0.19815195099999999</v>
      </c>
      <c r="AR986">
        <v>4616</v>
      </c>
      <c r="AS986">
        <v>178</v>
      </c>
      <c r="AT986">
        <v>117</v>
      </c>
      <c r="AU986">
        <v>98</v>
      </c>
      <c r="AV986">
        <v>273</v>
      </c>
      <c r="AW986">
        <v>55</v>
      </c>
      <c r="AX986">
        <v>183</v>
      </c>
      <c r="AY986">
        <v>133</v>
      </c>
      <c r="AZ986">
        <v>155</v>
      </c>
      <c r="BA986">
        <v>145</v>
      </c>
      <c r="BB986">
        <v>654</v>
      </c>
      <c r="BC986">
        <v>969</v>
      </c>
      <c r="BD986">
        <v>392</v>
      </c>
      <c r="BE986">
        <v>665</v>
      </c>
      <c r="BF986">
        <v>392</v>
      </c>
      <c r="BG986">
        <v>123</v>
      </c>
      <c r="BH986">
        <v>84</v>
      </c>
      <c r="BI986">
        <v>46.4</v>
      </c>
      <c r="BJ986">
        <v>49</v>
      </c>
      <c r="BK986">
        <v>3.8561524999999999E-2</v>
      </c>
      <c r="BL986">
        <v>2.534662E-2</v>
      </c>
      <c r="BM986">
        <v>2.1230503000000001E-2</v>
      </c>
      <c r="BN986">
        <v>5.9142114000000003E-2</v>
      </c>
      <c r="BO986">
        <v>1.1915078000000001E-2</v>
      </c>
      <c r="BP986">
        <v>3.9644713999999998E-2</v>
      </c>
      <c r="BQ986">
        <v>2.8812825E-2</v>
      </c>
      <c r="BR986">
        <v>3.3578855999999997E-2</v>
      </c>
      <c r="BS986">
        <v>3.1412478000000001E-2</v>
      </c>
      <c r="BT986">
        <v>0.141681109</v>
      </c>
      <c r="BU986">
        <v>0.20992200999999999</v>
      </c>
      <c r="BV986">
        <v>8.4922010000000006E-2</v>
      </c>
      <c r="BW986">
        <v>0.14406412499999999</v>
      </c>
      <c r="BX986">
        <v>8.4922010000000006E-2</v>
      </c>
      <c r="BY986">
        <v>2.6646447E-2</v>
      </c>
      <c r="BZ986">
        <v>1.8197574000000001E-2</v>
      </c>
      <c r="CA986">
        <v>48</v>
      </c>
      <c r="CB986">
        <v>12</v>
      </c>
      <c r="CC986">
        <v>14</v>
      </c>
      <c r="CD986">
        <v>0.15217391299999999</v>
      </c>
      <c r="CE986">
        <v>0.52173913000000005</v>
      </c>
      <c r="CF986">
        <v>0.130434783</v>
      </c>
      <c r="CG986" t="s">
        <v>164</v>
      </c>
      <c r="CH986" t="s">
        <v>2108</v>
      </c>
      <c r="CI986" t="s">
        <v>2104</v>
      </c>
      <c r="CJ986" t="s">
        <v>2101</v>
      </c>
      <c r="CK986" t="s">
        <v>2105</v>
      </c>
      <c r="CL986" t="s">
        <v>2109</v>
      </c>
    </row>
    <row r="987" spans="1:90">
      <c r="B987" t="s">
        <v>2065</v>
      </c>
      <c r="C987">
        <v>2346</v>
      </c>
      <c r="D987" t="s">
        <v>571</v>
      </c>
      <c r="E987">
        <v>1</v>
      </c>
      <c r="F987" t="s">
        <v>255</v>
      </c>
      <c r="G987" t="s">
        <v>53</v>
      </c>
      <c r="H987">
        <v>29</v>
      </c>
      <c r="I987" t="s">
        <v>201</v>
      </c>
      <c r="J987" t="s">
        <v>175</v>
      </c>
      <c r="K987">
        <v>69</v>
      </c>
      <c r="L987">
        <v>177992.44930000001</v>
      </c>
      <c r="M987">
        <v>3227</v>
      </c>
      <c r="N987">
        <v>7</v>
      </c>
      <c r="O987">
        <v>432</v>
      </c>
      <c r="P987">
        <v>1130</v>
      </c>
      <c r="Q987">
        <v>1488</v>
      </c>
      <c r="R987">
        <v>134</v>
      </c>
      <c r="S987">
        <v>36</v>
      </c>
      <c r="T987">
        <v>2.1691969999999999E-3</v>
      </c>
      <c r="U987">
        <v>0.13387046799999999</v>
      </c>
      <c r="V987">
        <v>0.350170437</v>
      </c>
      <c r="W987">
        <v>0.46110939000000001</v>
      </c>
      <c r="X987">
        <v>4.1524635999999997E-2</v>
      </c>
      <c r="Y987">
        <v>1.1155872000000001E-2</v>
      </c>
      <c r="Z987">
        <v>18</v>
      </c>
      <c r="AA987">
        <v>57</v>
      </c>
      <c r="AB987">
        <v>425</v>
      </c>
      <c r="AC987">
        <v>970</v>
      </c>
      <c r="AD987">
        <v>1016</v>
      </c>
      <c r="AE987">
        <v>560</v>
      </c>
      <c r="AF987">
        <v>112</v>
      </c>
      <c r="AG987">
        <v>40</v>
      </c>
      <c r="AH987">
        <v>29</v>
      </c>
      <c r="AI987">
        <v>5.5779360000000004E-3</v>
      </c>
      <c r="AJ987">
        <v>1.7663465E-2</v>
      </c>
      <c r="AK987">
        <v>0.13170127100000001</v>
      </c>
      <c r="AL987">
        <v>0.300588782</v>
      </c>
      <c r="AM987">
        <v>0.31484350799999999</v>
      </c>
      <c r="AN987">
        <v>0.17353579199999999</v>
      </c>
      <c r="AO987">
        <v>3.4707158000000002E-2</v>
      </c>
      <c r="AP987">
        <v>1.2395414E-2</v>
      </c>
      <c r="AQ987">
        <v>8.9866749999999995E-3</v>
      </c>
      <c r="AR987">
        <v>7542</v>
      </c>
      <c r="AS987">
        <v>791</v>
      </c>
      <c r="AT987">
        <v>366</v>
      </c>
      <c r="AU987">
        <v>192</v>
      </c>
      <c r="AV987">
        <v>513</v>
      </c>
      <c r="AW987">
        <v>109</v>
      </c>
      <c r="AX987">
        <v>222</v>
      </c>
      <c r="AY987">
        <v>234</v>
      </c>
      <c r="AZ987">
        <v>631</v>
      </c>
      <c r="BA987">
        <v>522</v>
      </c>
      <c r="BB987">
        <v>1308</v>
      </c>
      <c r="BC987">
        <v>1328</v>
      </c>
      <c r="BD987">
        <v>263</v>
      </c>
      <c r="BE987">
        <v>473</v>
      </c>
      <c r="BF987">
        <v>503</v>
      </c>
      <c r="BG987">
        <v>68</v>
      </c>
      <c r="BH987">
        <v>19</v>
      </c>
      <c r="BI987">
        <v>34.799999999999997</v>
      </c>
      <c r="BJ987">
        <v>32</v>
      </c>
      <c r="BK987">
        <v>0.104879342</v>
      </c>
      <c r="BL987">
        <v>4.8528241999999999E-2</v>
      </c>
      <c r="BM987">
        <v>2.5457437999999999E-2</v>
      </c>
      <c r="BN987">
        <v>6.8019093000000003E-2</v>
      </c>
      <c r="BO987">
        <v>1.4452400000000001E-2</v>
      </c>
      <c r="BP987">
        <v>2.9435163E-2</v>
      </c>
      <c r="BQ987">
        <v>3.1026253E-2</v>
      </c>
      <c r="BR987">
        <v>8.3664810000000006E-2</v>
      </c>
      <c r="BS987">
        <v>6.9212411000000001E-2</v>
      </c>
      <c r="BT987">
        <v>0.17342879899999999</v>
      </c>
      <c r="BU987">
        <v>0.176080615</v>
      </c>
      <c r="BV987">
        <v>3.4871386999999997E-2</v>
      </c>
      <c r="BW987">
        <v>6.2715460000000001E-2</v>
      </c>
      <c r="BX987">
        <v>6.6693185000000002E-2</v>
      </c>
      <c r="BY987">
        <v>9.0161760000000007E-3</v>
      </c>
      <c r="BZ987">
        <v>2.5192259999999998E-3</v>
      </c>
      <c r="CA987">
        <v>1</v>
      </c>
      <c r="CB987">
        <v>8</v>
      </c>
      <c r="CC987">
        <v>5</v>
      </c>
      <c r="CD987">
        <v>7.2463767999999998E-2</v>
      </c>
      <c r="CE987">
        <v>1.4492754E-2</v>
      </c>
      <c r="CF987">
        <v>0.115942029</v>
      </c>
      <c r="CG987" t="s">
        <v>159</v>
      </c>
      <c r="CH987" t="s">
        <v>2110</v>
      </c>
      <c r="CI987" t="s">
        <v>2111</v>
      </c>
      <c r="CJ987" t="s">
        <v>167</v>
      </c>
      <c r="CK987" t="s">
        <v>2102</v>
      </c>
      <c r="CL987" t="s">
        <v>2112</v>
      </c>
    </row>
    <row r="988" spans="1:90">
      <c r="A988" s="1">
        <v>43970</v>
      </c>
      <c r="B988" t="s">
        <v>2066</v>
      </c>
      <c r="C988">
        <v>6825</v>
      </c>
      <c r="D988" t="s">
        <v>346</v>
      </c>
      <c r="E988">
        <v>1</v>
      </c>
      <c r="F988" t="s">
        <v>253</v>
      </c>
      <c r="G988" t="s">
        <v>60</v>
      </c>
      <c r="H988">
        <v>20</v>
      </c>
      <c r="I988" t="s">
        <v>201</v>
      </c>
      <c r="J988" t="s">
        <v>187</v>
      </c>
      <c r="K988">
        <v>246</v>
      </c>
      <c r="L988">
        <v>231537.5569</v>
      </c>
      <c r="M988">
        <v>4170</v>
      </c>
      <c r="N988">
        <v>8</v>
      </c>
      <c r="O988">
        <v>283</v>
      </c>
      <c r="P988">
        <v>1152</v>
      </c>
      <c r="Q988">
        <v>1596</v>
      </c>
      <c r="R988">
        <v>976</v>
      </c>
      <c r="S988">
        <v>155</v>
      </c>
      <c r="T988">
        <v>1.9184650000000001E-3</v>
      </c>
      <c r="U988">
        <v>6.7865706999999997E-2</v>
      </c>
      <c r="V988">
        <v>0.27625899300000001</v>
      </c>
      <c r="W988">
        <v>0.38273381299999998</v>
      </c>
      <c r="X988">
        <v>0.234052758</v>
      </c>
      <c r="Y988">
        <v>3.7170264000000001E-2</v>
      </c>
      <c r="Z988">
        <v>2</v>
      </c>
      <c r="AA988">
        <v>68</v>
      </c>
      <c r="AB988">
        <v>233</v>
      </c>
      <c r="AC988">
        <v>887</v>
      </c>
      <c r="AD988">
        <v>1025</v>
      </c>
      <c r="AE988">
        <v>755</v>
      </c>
      <c r="AF988">
        <v>568</v>
      </c>
      <c r="AG988">
        <v>386</v>
      </c>
      <c r="AH988">
        <v>246</v>
      </c>
      <c r="AI988">
        <v>4.7961599999999998E-4</v>
      </c>
      <c r="AJ988">
        <v>1.6306953999999999E-2</v>
      </c>
      <c r="AK988">
        <v>5.5875300000000003E-2</v>
      </c>
      <c r="AL988">
        <v>0.21270983199999999</v>
      </c>
      <c r="AM988">
        <v>0.245803357</v>
      </c>
      <c r="AN988">
        <v>0.18105515599999999</v>
      </c>
      <c r="AO988">
        <v>0.13621103100000001</v>
      </c>
      <c r="AP988">
        <v>9.2565946999999996E-2</v>
      </c>
      <c r="AQ988">
        <v>5.8992806000000002E-2</v>
      </c>
      <c r="AR988">
        <v>10339</v>
      </c>
      <c r="AS988">
        <v>856</v>
      </c>
      <c r="AT988">
        <v>437</v>
      </c>
      <c r="AU988">
        <v>281</v>
      </c>
      <c r="AV988">
        <v>719</v>
      </c>
      <c r="AW988">
        <v>134</v>
      </c>
      <c r="AX988">
        <v>263</v>
      </c>
      <c r="AY988">
        <v>256</v>
      </c>
      <c r="AZ988">
        <v>596</v>
      </c>
      <c r="BA988">
        <v>711</v>
      </c>
      <c r="BB988">
        <v>2431</v>
      </c>
      <c r="BC988">
        <v>2075</v>
      </c>
      <c r="BD988">
        <v>505</v>
      </c>
      <c r="BE988">
        <v>598</v>
      </c>
      <c r="BF988">
        <v>357</v>
      </c>
      <c r="BG988">
        <v>97</v>
      </c>
      <c r="BH988">
        <v>23</v>
      </c>
      <c r="BI988">
        <v>35.5</v>
      </c>
      <c r="BJ988">
        <v>35</v>
      </c>
      <c r="BK988">
        <v>8.2793306999999997E-2</v>
      </c>
      <c r="BL988">
        <v>4.2267144E-2</v>
      </c>
      <c r="BM988">
        <v>2.7178643999999998E-2</v>
      </c>
      <c r="BN988">
        <v>6.9542509000000002E-2</v>
      </c>
      <c r="BO988">
        <v>1.2960634E-2</v>
      </c>
      <c r="BP988">
        <v>2.5437662999999999E-2</v>
      </c>
      <c r="BQ988">
        <v>2.4760615E-2</v>
      </c>
      <c r="BR988">
        <v>5.7645807E-2</v>
      </c>
      <c r="BS988">
        <v>6.8768739999999995E-2</v>
      </c>
      <c r="BT988">
        <v>0.235129123</v>
      </c>
      <c r="BU988">
        <v>0.200696392</v>
      </c>
      <c r="BV988">
        <v>4.8844182E-2</v>
      </c>
      <c r="BW988">
        <v>5.7839249000000002E-2</v>
      </c>
      <c r="BX988">
        <v>3.4529452000000002E-2</v>
      </c>
      <c r="BY988">
        <v>9.3819520000000007E-3</v>
      </c>
      <c r="BZ988">
        <v>2.2245870000000001E-3</v>
      </c>
      <c r="CA988">
        <v>67</v>
      </c>
      <c r="CB988">
        <v>63</v>
      </c>
      <c r="CC988">
        <v>10</v>
      </c>
      <c r="CD988">
        <v>4.0650407E-2</v>
      </c>
      <c r="CE988">
        <v>0.27235772400000002</v>
      </c>
      <c r="CF988">
        <v>0.25609756099999997</v>
      </c>
      <c r="CG988" t="s">
        <v>162</v>
      </c>
      <c r="CH988" t="s">
        <v>2113</v>
      </c>
      <c r="CI988" t="s">
        <v>2111</v>
      </c>
      <c r="CJ988" t="s">
        <v>2114</v>
      </c>
      <c r="CK988" t="s">
        <v>2105</v>
      </c>
      <c r="CL988" t="s">
        <v>2112</v>
      </c>
    </row>
    <row r="989" spans="1:90">
      <c r="B989" t="s">
        <v>2091</v>
      </c>
      <c r="C989">
        <v>2342</v>
      </c>
      <c r="D989" t="s">
        <v>401</v>
      </c>
      <c r="E989">
        <v>1</v>
      </c>
      <c r="F989" t="s">
        <v>255</v>
      </c>
      <c r="G989" t="s">
        <v>80</v>
      </c>
      <c r="H989">
        <v>22</v>
      </c>
      <c r="I989" t="s">
        <v>201</v>
      </c>
      <c r="J989" t="s">
        <v>175</v>
      </c>
      <c r="K989">
        <v>85</v>
      </c>
      <c r="L989">
        <v>193504.6471</v>
      </c>
      <c r="M989">
        <v>2697</v>
      </c>
      <c r="N989">
        <v>4</v>
      </c>
      <c r="O989">
        <v>456</v>
      </c>
      <c r="P989">
        <v>621</v>
      </c>
      <c r="Q989">
        <v>1451</v>
      </c>
      <c r="R989">
        <v>145</v>
      </c>
      <c r="S989">
        <v>20</v>
      </c>
      <c r="T989">
        <v>1.4831289999999999E-3</v>
      </c>
      <c r="U989">
        <v>0.169076752</v>
      </c>
      <c r="V989">
        <v>0.23025583999999999</v>
      </c>
      <c r="W989">
        <v>0.53800519099999999</v>
      </c>
      <c r="X989">
        <v>5.3763441000000002E-2</v>
      </c>
      <c r="Y989">
        <v>7.415647E-3</v>
      </c>
      <c r="Z989">
        <v>10</v>
      </c>
      <c r="AA989">
        <v>42</v>
      </c>
      <c r="AB989">
        <v>432</v>
      </c>
      <c r="AC989">
        <v>495</v>
      </c>
      <c r="AD989">
        <v>914</v>
      </c>
      <c r="AE989">
        <v>587</v>
      </c>
      <c r="AF989">
        <v>156</v>
      </c>
      <c r="AG989">
        <v>33</v>
      </c>
      <c r="AH989">
        <v>28</v>
      </c>
      <c r="AI989">
        <v>3.7078240000000002E-3</v>
      </c>
      <c r="AJ989">
        <v>1.5572859E-2</v>
      </c>
      <c r="AK989">
        <v>0.160177976</v>
      </c>
      <c r="AL989">
        <v>0.18353726400000001</v>
      </c>
      <c r="AM989">
        <v>0.33889506899999999</v>
      </c>
      <c r="AN989">
        <v>0.21764923999999999</v>
      </c>
      <c r="AO989">
        <v>5.7842047000000001E-2</v>
      </c>
      <c r="AP989">
        <v>1.2235818000000001E-2</v>
      </c>
      <c r="AQ989">
        <v>1.0381906E-2</v>
      </c>
      <c r="AR989">
        <v>6388</v>
      </c>
      <c r="AS989">
        <v>495</v>
      </c>
      <c r="AT989">
        <v>289</v>
      </c>
      <c r="AU989">
        <v>168</v>
      </c>
      <c r="AV989">
        <v>459</v>
      </c>
      <c r="AW989">
        <v>76</v>
      </c>
      <c r="AX989">
        <v>164</v>
      </c>
      <c r="AY989">
        <v>205</v>
      </c>
      <c r="AZ989">
        <v>437</v>
      </c>
      <c r="BA989">
        <v>422</v>
      </c>
      <c r="BB989">
        <v>1208</v>
      </c>
      <c r="BC989">
        <v>1109</v>
      </c>
      <c r="BD989">
        <v>259</v>
      </c>
      <c r="BE989">
        <v>502</v>
      </c>
      <c r="BF989">
        <v>454</v>
      </c>
      <c r="BG989">
        <v>94</v>
      </c>
      <c r="BH989">
        <v>47</v>
      </c>
      <c r="BI989">
        <v>37.5</v>
      </c>
      <c r="BJ989">
        <v>36</v>
      </c>
      <c r="BK989">
        <v>7.7489041999999994E-2</v>
      </c>
      <c r="BL989">
        <v>4.5241076999999998E-2</v>
      </c>
      <c r="BM989">
        <v>2.6299310999999999E-2</v>
      </c>
      <c r="BN989">
        <v>7.1853475E-2</v>
      </c>
      <c r="BO989">
        <v>1.1897306999999999E-2</v>
      </c>
      <c r="BP989">
        <v>2.5673136999999999E-2</v>
      </c>
      <c r="BQ989">
        <v>3.2091421000000002E-2</v>
      </c>
      <c r="BR989">
        <v>6.8409518000000002E-2</v>
      </c>
      <c r="BS989">
        <v>6.6061364999999997E-2</v>
      </c>
      <c r="BT989">
        <v>0.189104571</v>
      </c>
      <c r="BU989">
        <v>0.173606763</v>
      </c>
      <c r="BV989">
        <v>4.0544771E-2</v>
      </c>
      <c r="BW989">
        <v>7.8584846999999999E-2</v>
      </c>
      <c r="BX989">
        <v>7.1070757999999998E-2</v>
      </c>
      <c r="BY989">
        <v>1.4715091E-2</v>
      </c>
      <c r="BZ989">
        <v>7.3575450000000001E-3</v>
      </c>
      <c r="CA989">
        <v>0</v>
      </c>
      <c r="CB989">
        <v>22</v>
      </c>
      <c r="CC989">
        <v>3</v>
      </c>
      <c r="CD989">
        <v>3.5294117999999999E-2</v>
      </c>
      <c r="CE989">
        <v>0</v>
      </c>
      <c r="CF989">
        <v>0.258823529</v>
      </c>
      <c r="CG989" t="s">
        <v>158</v>
      </c>
      <c r="CH989" t="s">
        <v>2099</v>
      </c>
      <c r="CI989" t="s">
        <v>2100</v>
      </c>
      <c r="CJ989" t="s">
        <v>2101</v>
      </c>
      <c r="CK989" t="s">
        <v>2102</v>
      </c>
      <c r="CL989" t="s">
        <v>2103</v>
      </c>
    </row>
  </sheetData>
  <autoFilter ref="A1:CL989" xr:uid="{3A2E3A6F-6534-4386-B194-B7FCAAFF4674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8C47E-76D1-42FE-847D-DDD557BDD0FE}">
  <dimension ref="A1:AM39"/>
  <sheetViews>
    <sheetView workbookViewId="0"/>
  </sheetViews>
  <sheetFormatPr defaultRowHeight="15"/>
  <cols>
    <col min="1" max="1" width="10.42578125" style="27" customWidth="1"/>
    <col min="16" max="16" width="4.28515625" customWidth="1"/>
    <col min="18" max="18" width="9" customWidth="1"/>
    <col min="19" max="19" width="9.140625" hidden="1" customWidth="1"/>
  </cols>
  <sheetData>
    <row r="1" spans="1:39" ht="75" customHeight="1">
      <c r="A1" s="28" t="s">
        <v>9</v>
      </c>
      <c r="B1" s="34" t="s">
        <v>1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3"/>
      <c r="AM1" s="23"/>
    </row>
    <row r="4" spans="1:39">
      <c r="Q4" s="33" t="s">
        <v>10</v>
      </c>
      <c r="R4" s="33"/>
      <c r="S4" s="33"/>
      <c r="T4" s="33"/>
      <c r="U4" s="33"/>
      <c r="V4" s="33"/>
      <c r="W4" s="33"/>
    </row>
    <row r="5" spans="1:39">
      <c r="Q5" s="33"/>
      <c r="R5" s="33"/>
      <c r="S5" s="33"/>
      <c r="T5" s="33"/>
      <c r="U5" s="33"/>
      <c r="V5" s="33"/>
      <c r="W5" s="33"/>
    </row>
    <row r="6" spans="1:39">
      <c r="Q6" s="33"/>
      <c r="R6" s="33"/>
      <c r="S6" s="33"/>
      <c r="T6" s="33"/>
      <c r="U6" s="33"/>
      <c r="V6" s="33"/>
      <c r="W6" s="33"/>
    </row>
    <row r="7" spans="1:39">
      <c r="Q7" s="33"/>
      <c r="R7" s="33"/>
      <c r="S7" s="33"/>
      <c r="T7" s="33"/>
      <c r="U7" s="33"/>
      <c r="V7" s="33"/>
      <c r="W7" s="33"/>
    </row>
    <row r="8" spans="1:39">
      <c r="Q8" s="33"/>
      <c r="R8" s="33"/>
      <c r="S8" s="33"/>
      <c r="T8" s="33"/>
      <c r="U8" s="33"/>
      <c r="V8" s="33"/>
      <c r="W8" s="33"/>
    </row>
    <row r="9" spans="1:39">
      <c r="Q9" s="33"/>
      <c r="R9" s="33"/>
      <c r="S9" s="33"/>
      <c r="T9" s="33"/>
      <c r="U9" s="33"/>
      <c r="V9" s="33"/>
      <c r="W9" s="33"/>
    </row>
    <row r="10" spans="1:39">
      <c r="Q10" s="33"/>
      <c r="R10" s="33"/>
      <c r="S10" s="33"/>
      <c r="T10" s="33"/>
      <c r="U10" s="33"/>
      <c r="V10" s="33"/>
      <c r="W10" s="33"/>
    </row>
    <row r="11" spans="1:39">
      <c r="Q11" s="33"/>
      <c r="R11" s="33"/>
      <c r="S11" s="33"/>
      <c r="T11" s="33"/>
      <c r="U11" s="33"/>
      <c r="V11" s="33"/>
      <c r="W11" s="33"/>
    </row>
    <row r="12" spans="1:39">
      <c r="Q12" s="33"/>
      <c r="R12" s="33"/>
      <c r="S12" s="33"/>
      <c r="T12" s="33"/>
      <c r="U12" s="33"/>
      <c r="V12" s="33"/>
      <c r="W12" s="33"/>
    </row>
    <row r="13" spans="1:39">
      <c r="Q13" s="33"/>
      <c r="R13" s="33"/>
      <c r="S13" s="33"/>
      <c r="T13" s="33"/>
      <c r="U13" s="33"/>
      <c r="V13" s="33"/>
      <c r="W13" s="33"/>
    </row>
    <row r="14" spans="1:39">
      <c r="Q14" s="33"/>
      <c r="R14" s="33"/>
      <c r="S14" s="33"/>
      <c r="T14" s="33"/>
      <c r="U14" s="33"/>
      <c r="V14" s="33"/>
      <c r="W14" s="33"/>
    </row>
    <row r="15" spans="1:39" ht="19.5">
      <c r="Q15" s="35" t="s">
        <v>11</v>
      </c>
      <c r="R15" s="35"/>
      <c r="S15" s="35"/>
    </row>
    <row r="39" spans="2:4" ht="19.5">
      <c r="B39" s="35" t="s">
        <v>11</v>
      </c>
      <c r="C39" s="35"/>
      <c r="D39" s="35"/>
    </row>
  </sheetData>
  <mergeCells count="4">
    <mergeCell ref="Q4:W14"/>
    <mergeCell ref="B1:V1"/>
    <mergeCell ref="B39:D39"/>
    <mergeCell ref="Q15:S15"/>
  </mergeCells>
  <hyperlinks>
    <hyperlink ref="A1" location="'Main Dashboard'!A1" display="Dashboard" xr:uid="{9F236A32-6773-4561-9994-83223AFEA76B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2DD98-5372-40C4-AC22-3BAC45837FE1}">
  <dimension ref="A1:AK101"/>
  <sheetViews>
    <sheetView zoomScaleNormal="100" workbookViewId="0"/>
  </sheetViews>
  <sheetFormatPr defaultRowHeight="15"/>
  <cols>
    <col min="1" max="1" width="10.42578125" style="23" bestFit="1" customWidth="1"/>
    <col min="2" max="16384" width="9.140625" style="23"/>
  </cols>
  <sheetData>
    <row r="1" spans="1:37" ht="30">
      <c r="A1" s="29" t="s">
        <v>9</v>
      </c>
      <c r="B1" s="34" t="s">
        <v>2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</row>
    <row r="21" spans="27:28" ht="19.5">
      <c r="AA21" s="37" t="s">
        <v>11</v>
      </c>
      <c r="AB21" s="37"/>
    </row>
    <row r="50" spans="1:28" ht="19.5">
      <c r="A50" s="35" t="s">
        <v>11</v>
      </c>
      <c r="B50" s="35"/>
      <c r="C50" s="35"/>
    </row>
    <row r="51" spans="1:28" ht="32.25" customHeight="1">
      <c r="B51" s="36" t="s">
        <v>12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</row>
    <row r="52" spans="1:28">
      <c r="B52" s="24"/>
      <c r="C52" s="24"/>
      <c r="D52" s="24"/>
      <c r="E52" s="24"/>
    </row>
    <row r="53" spans="1:28">
      <c r="B53" s="24"/>
      <c r="C53" s="24"/>
      <c r="D53" s="24"/>
      <c r="E53" s="24"/>
    </row>
    <row r="54" spans="1:28">
      <c r="B54" s="24"/>
      <c r="C54" s="24"/>
      <c r="D54" s="24"/>
      <c r="E54" s="24"/>
    </row>
    <row r="55" spans="1:28">
      <c r="B55" s="24"/>
      <c r="C55" s="24"/>
      <c r="D55" s="24"/>
      <c r="E55" s="24"/>
    </row>
    <row r="56" spans="1:28">
      <c r="B56" s="24"/>
      <c r="C56" s="24"/>
      <c r="D56" s="24"/>
      <c r="E56" s="24"/>
    </row>
    <row r="57" spans="1:28">
      <c r="B57" s="24"/>
      <c r="C57" s="24"/>
      <c r="D57" s="24"/>
      <c r="E57" s="24"/>
    </row>
    <row r="58" spans="1:28">
      <c r="B58" s="24"/>
      <c r="C58" s="24"/>
      <c r="D58" s="24"/>
      <c r="E58" s="24"/>
    </row>
    <row r="59" spans="1:28">
      <c r="B59" s="24"/>
      <c r="C59" s="24"/>
      <c r="D59" s="24"/>
      <c r="E59" s="24"/>
    </row>
    <row r="60" spans="1:28">
      <c r="B60" s="24"/>
      <c r="C60" s="24"/>
      <c r="D60" s="24"/>
      <c r="E60" s="24"/>
    </row>
    <row r="61" spans="1:28">
      <c r="B61" s="24"/>
      <c r="C61" s="24"/>
      <c r="D61" s="24"/>
      <c r="E61" s="24"/>
    </row>
    <row r="62" spans="1:28">
      <c r="B62" s="24"/>
      <c r="C62" s="24"/>
      <c r="D62" s="24"/>
      <c r="E62" s="24"/>
    </row>
    <row r="63" spans="1:28">
      <c r="B63" s="24"/>
      <c r="C63" s="24"/>
      <c r="D63" s="24"/>
      <c r="E63" s="24"/>
    </row>
    <row r="64" spans="1:28">
      <c r="B64" s="24"/>
      <c r="C64" s="24"/>
      <c r="D64" s="24"/>
      <c r="E64" s="24"/>
    </row>
    <row r="65" spans="2:5">
      <c r="B65" s="24"/>
      <c r="C65" s="24"/>
      <c r="D65" s="24"/>
      <c r="E65" s="24"/>
    </row>
    <row r="66" spans="2:5">
      <c r="B66" s="24"/>
      <c r="C66" s="24"/>
      <c r="D66" s="24"/>
      <c r="E66" s="24"/>
    </row>
    <row r="67" spans="2:5">
      <c r="B67" s="24"/>
      <c r="C67" s="24"/>
      <c r="D67" s="24"/>
      <c r="E67" s="24"/>
    </row>
    <row r="68" spans="2:5">
      <c r="B68" s="24"/>
      <c r="C68" s="24"/>
      <c r="D68" s="24"/>
      <c r="E68" s="24"/>
    </row>
    <row r="69" spans="2:5">
      <c r="B69" s="24"/>
      <c r="C69" s="24"/>
      <c r="D69" s="24"/>
      <c r="E69" s="24"/>
    </row>
    <row r="70" spans="2:5">
      <c r="B70" s="24"/>
      <c r="C70" s="24"/>
      <c r="D70" s="24"/>
      <c r="E70" s="24"/>
    </row>
    <row r="71" spans="2:5">
      <c r="B71" s="24"/>
      <c r="C71" s="24"/>
      <c r="D71" s="24"/>
      <c r="E71" s="24"/>
    </row>
    <row r="72" spans="2:5">
      <c r="B72" s="24"/>
      <c r="C72" s="24"/>
      <c r="D72" s="24"/>
      <c r="E72" s="24"/>
    </row>
    <row r="73" spans="2:5">
      <c r="B73" s="24"/>
      <c r="C73" s="24"/>
      <c r="D73" s="24"/>
      <c r="E73" s="24"/>
    </row>
    <row r="74" spans="2:5">
      <c r="B74" s="24"/>
      <c r="C74" s="24"/>
      <c r="D74" s="24"/>
      <c r="E74" s="24"/>
    </row>
    <row r="75" spans="2:5">
      <c r="B75" s="24"/>
      <c r="C75" s="24"/>
      <c r="D75" s="24"/>
      <c r="E75" s="24"/>
    </row>
    <row r="76" spans="2:5">
      <c r="B76" s="24"/>
      <c r="C76" s="24"/>
      <c r="D76" s="24"/>
      <c r="E76" s="24"/>
    </row>
    <row r="77" spans="2:5">
      <c r="B77" s="24"/>
      <c r="C77" s="24"/>
      <c r="D77" s="24"/>
      <c r="E77" s="24"/>
    </row>
    <row r="78" spans="2:5">
      <c r="B78" s="24"/>
      <c r="C78" s="24"/>
      <c r="D78" s="24"/>
      <c r="E78" s="24"/>
    </row>
    <row r="79" spans="2:5">
      <c r="B79" s="24"/>
      <c r="C79" s="24"/>
      <c r="D79" s="24"/>
      <c r="E79" s="24"/>
    </row>
    <row r="80" spans="2:5">
      <c r="B80" s="24"/>
      <c r="C80" s="24"/>
      <c r="D80" s="24"/>
      <c r="E80" s="24"/>
    </row>
    <row r="81" spans="2:5">
      <c r="B81" s="24"/>
      <c r="C81" s="24"/>
      <c r="D81" s="24"/>
      <c r="E81" s="24"/>
    </row>
    <row r="82" spans="2:5">
      <c r="B82" s="24"/>
      <c r="C82" s="24"/>
      <c r="D82" s="24"/>
      <c r="E82" s="24"/>
    </row>
    <row r="83" spans="2:5">
      <c r="B83" s="24"/>
      <c r="C83" s="24"/>
      <c r="D83" s="24"/>
      <c r="E83" s="24"/>
    </row>
    <row r="84" spans="2:5">
      <c r="B84" s="24"/>
      <c r="C84" s="24"/>
      <c r="D84" s="24"/>
      <c r="E84" s="24"/>
    </row>
    <row r="85" spans="2:5">
      <c r="B85" s="24"/>
      <c r="C85" s="24"/>
      <c r="D85" s="24"/>
      <c r="E85" s="24"/>
    </row>
    <row r="86" spans="2:5">
      <c r="B86" s="24"/>
      <c r="C86" s="24"/>
      <c r="D86" s="24"/>
      <c r="E86" s="24"/>
    </row>
    <row r="87" spans="2:5">
      <c r="B87" s="24"/>
      <c r="C87" s="24"/>
      <c r="D87" s="24"/>
      <c r="E87" s="24"/>
    </row>
    <row r="88" spans="2:5">
      <c r="B88" s="24"/>
      <c r="C88" s="24"/>
      <c r="D88" s="24"/>
      <c r="E88" s="24"/>
    </row>
    <row r="89" spans="2:5">
      <c r="B89" s="24"/>
      <c r="C89" s="24"/>
      <c r="D89" s="24"/>
      <c r="E89" s="24"/>
    </row>
    <row r="90" spans="2:5">
      <c r="B90" s="24"/>
      <c r="C90" s="24"/>
      <c r="D90" s="24"/>
      <c r="E90" s="24"/>
    </row>
    <row r="91" spans="2:5">
      <c r="B91" s="24"/>
      <c r="C91" s="24"/>
      <c r="D91" s="24"/>
      <c r="E91" s="24"/>
    </row>
    <row r="92" spans="2:5">
      <c r="B92" s="24"/>
      <c r="C92" s="24"/>
      <c r="D92" s="24"/>
      <c r="E92" s="24"/>
    </row>
    <row r="93" spans="2:5">
      <c r="B93" s="24"/>
      <c r="C93" s="24"/>
      <c r="D93" s="24"/>
      <c r="E93" s="24"/>
    </row>
    <row r="94" spans="2:5">
      <c r="B94" s="24"/>
      <c r="C94" s="24"/>
      <c r="D94" s="24"/>
      <c r="E94" s="24"/>
    </row>
    <row r="95" spans="2:5">
      <c r="B95" s="24"/>
      <c r="C95" s="24"/>
      <c r="D95" s="24"/>
      <c r="E95" s="24"/>
    </row>
    <row r="96" spans="2:5">
      <c r="B96" s="24"/>
      <c r="C96" s="24"/>
      <c r="D96" s="24"/>
      <c r="E96" s="24"/>
    </row>
    <row r="97" spans="2:5">
      <c r="B97" s="24"/>
      <c r="C97" s="24"/>
      <c r="D97" s="24"/>
      <c r="E97" s="24"/>
    </row>
    <row r="98" spans="2:5">
      <c r="B98" s="24"/>
      <c r="C98" s="24"/>
      <c r="D98" s="24"/>
      <c r="E98" s="24"/>
    </row>
    <row r="99" spans="2:5">
      <c r="B99" s="24"/>
      <c r="C99" s="24"/>
      <c r="D99" s="24"/>
      <c r="E99" s="24"/>
    </row>
    <row r="100" spans="2:5">
      <c r="B100" s="24"/>
      <c r="C100" s="24"/>
      <c r="D100" s="24"/>
      <c r="E100" s="24"/>
    </row>
    <row r="101" spans="2:5">
      <c r="B101" s="24"/>
      <c r="C101" s="24"/>
      <c r="D101" s="24"/>
      <c r="E101" s="24"/>
    </row>
  </sheetData>
  <mergeCells count="4">
    <mergeCell ref="B1:AK1"/>
    <mergeCell ref="B51:AB51"/>
    <mergeCell ref="AA21:AB21"/>
    <mergeCell ref="A50:C50"/>
  </mergeCells>
  <hyperlinks>
    <hyperlink ref="A1" location="'Main Dashboard'!A1" display="Dashboard" xr:uid="{05CD5395-7BEC-4565-94B3-1C5C02280E27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D622A-DF79-4E47-988B-FB3E4F1259EA}">
  <dimension ref="A1:AK73"/>
  <sheetViews>
    <sheetView tabSelected="1" topLeftCell="A10" workbookViewId="0">
      <selection activeCell="A18" sqref="A18"/>
    </sheetView>
  </sheetViews>
  <sheetFormatPr defaultRowHeight="15"/>
  <cols>
    <col min="1" max="1" width="14.5703125" customWidth="1"/>
  </cols>
  <sheetData>
    <row r="1" spans="1:37" ht="30">
      <c r="A1" s="28" t="s">
        <v>9</v>
      </c>
      <c r="B1" s="38" t="s">
        <v>3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40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</row>
    <row r="18" spans="1:3" ht="19.5">
      <c r="A18" s="26" t="s">
        <v>11</v>
      </c>
      <c r="B18" s="26"/>
      <c r="C18" s="26"/>
    </row>
    <row r="33" spans="2:24" ht="15" customHeight="1">
      <c r="B33" s="33" t="s">
        <v>13</v>
      </c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</row>
    <row r="34" spans="2:24">
      <c r="B34" s="24"/>
      <c r="C34" s="24"/>
      <c r="D34" s="24"/>
      <c r="E34" s="24"/>
    </row>
    <row r="35" spans="2:24">
      <c r="B35" s="24"/>
      <c r="C35" s="24"/>
      <c r="D35" s="24"/>
      <c r="E35" s="24"/>
    </row>
    <row r="36" spans="2:24">
      <c r="B36" s="24"/>
      <c r="C36" s="24"/>
      <c r="D36" s="24"/>
      <c r="E36" s="24"/>
    </row>
    <row r="37" spans="2:24">
      <c r="B37" s="24"/>
      <c r="C37" s="24"/>
      <c r="D37" s="24"/>
      <c r="E37" s="24"/>
    </row>
    <row r="38" spans="2:24">
      <c r="B38" s="24"/>
      <c r="C38" s="24"/>
      <c r="D38" s="24"/>
      <c r="E38" s="24"/>
    </row>
    <row r="39" spans="2:24">
      <c r="B39" s="24"/>
      <c r="C39" s="24"/>
      <c r="D39" s="24"/>
      <c r="E39" s="24"/>
    </row>
    <row r="40" spans="2:24">
      <c r="B40" s="24"/>
      <c r="C40" s="24"/>
      <c r="D40" s="24"/>
      <c r="E40" s="24"/>
    </row>
    <row r="41" spans="2:24">
      <c r="B41" s="24"/>
      <c r="C41" s="24"/>
      <c r="D41" s="24"/>
      <c r="E41" s="24"/>
    </row>
    <row r="42" spans="2:24">
      <c r="B42" s="24"/>
      <c r="C42" s="24"/>
      <c r="D42" s="24"/>
      <c r="E42" s="24"/>
    </row>
    <row r="43" spans="2:24">
      <c r="B43" s="24"/>
      <c r="C43" s="24"/>
      <c r="D43" s="24"/>
      <c r="E43" s="24"/>
    </row>
    <row r="44" spans="2:24">
      <c r="B44" s="24"/>
      <c r="C44" s="24"/>
      <c r="D44" s="24"/>
      <c r="E44" s="24"/>
    </row>
    <row r="45" spans="2:24">
      <c r="B45" s="24"/>
      <c r="C45" s="24"/>
      <c r="D45" s="24"/>
      <c r="E45" s="24"/>
    </row>
    <row r="46" spans="2:24">
      <c r="B46" s="24"/>
      <c r="C46" s="24"/>
      <c r="D46" s="24"/>
      <c r="E46" s="24"/>
    </row>
    <row r="47" spans="2:24">
      <c r="B47" s="24"/>
      <c r="C47" s="24"/>
      <c r="D47" s="24"/>
      <c r="E47" s="24"/>
    </row>
    <row r="48" spans="2:24">
      <c r="B48" s="24"/>
      <c r="C48" s="24"/>
      <c r="D48" s="24"/>
      <c r="E48" s="24"/>
    </row>
    <row r="49" spans="2:5">
      <c r="B49" s="24"/>
      <c r="C49" s="24"/>
      <c r="D49" s="24"/>
      <c r="E49" s="24"/>
    </row>
    <row r="50" spans="2:5">
      <c r="B50" s="24"/>
      <c r="C50" s="24"/>
      <c r="D50" s="24"/>
      <c r="E50" s="24"/>
    </row>
    <row r="51" spans="2:5">
      <c r="B51" s="24"/>
      <c r="C51" s="24"/>
      <c r="D51" s="24"/>
      <c r="E51" s="24"/>
    </row>
    <row r="52" spans="2:5">
      <c r="B52" s="24"/>
      <c r="C52" s="24"/>
      <c r="D52" s="24"/>
      <c r="E52" s="24"/>
    </row>
    <row r="53" spans="2:5">
      <c r="B53" s="24"/>
      <c r="C53" s="24"/>
      <c r="D53" s="24"/>
      <c r="E53" s="24"/>
    </row>
    <row r="54" spans="2:5">
      <c r="B54" s="24"/>
      <c r="C54" s="24"/>
      <c r="D54" s="24"/>
      <c r="E54" s="24"/>
    </row>
    <row r="55" spans="2:5">
      <c r="B55" s="24"/>
      <c r="C55" s="24"/>
      <c r="D55" s="24"/>
      <c r="E55" s="24"/>
    </row>
    <row r="56" spans="2:5">
      <c r="B56" s="24"/>
      <c r="C56" s="24"/>
      <c r="D56" s="24"/>
      <c r="E56" s="24"/>
    </row>
    <row r="57" spans="2:5">
      <c r="B57" s="24"/>
      <c r="C57" s="24"/>
      <c r="D57" s="24"/>
      <c r="E57" s="24"/>
    </row>
    <row r="58" spans="2:5">
      <c r="B58" s="24"/>
      <c r="C58" s="24"/>
      <c r="D58" s="24"/>
      <c r="E58" s="24"/>
    </row>
    <row r="59" spans="2:5">
      <c r="B59" s="24"/>
      <c r="C59" s="24"/>
      <c r="D59" s="24"/>
      <c r="E59" s="24"/>
    </row>
    <row r="60" spans="2:5">
      <c r="B60" s="24"/>
      <c r="C60" s="24"/>
      <c r="D60" s="24"/>
      <c r="E60" s="24"/>
    </row>
    <row r="61" spans="2:5">
      <c r="B61" s="24"/>
      <c r="C61" s="24"/>
      <c r="D61" s="24"/>
      <c r="E61" s="24"/>
    </row>
    <row r="62" spans="2:5">
      <c r="B62" s="24"/>
      <c r="C62" s="24"/>
      <c r="D62" s="24"/>
      <c r="E62" s="24"/>
    </row>
    <row r="63" spans="2:5">
      <c r="B63" s="24"/>
      <c r="C63" s="24"/>
      <c r="D63" s="24"/>
      <c r="E63" s="24"/>
    </row>
    <row r="64" spans="2:5">
      <c r="B64" s="24"/>
      <c r="C64" s="24"/>
      <c r="D64" s="24"/>
      <c r="E64" s="24"/>
    </row>
    <row r="65" spans="2:5">
      <c r="B65" s="24"/>
      <c r="C65" s="24"/>
      <c r="D65" s="24"/>
      <c r="E65" s="24"/>
    </row>
    <row r="66" spans="2:5">
      <c r="B66" s="24"/>
      <c r="C66" s="24"/>
      <c r="D66" s="24"/>
      <c r="E66" s="24"/>
    </row>
    <row r="67" spans="2:5">
      <c r="B67" s="24"/>
      <c r="C67" s="24"/>
      <c r="D67" s="24"/>
      <c r="E67" s="24"/>
    </row>
    <row r="68" spans="2:5">
      <c r="B68" s="24"/>
      <c r="C68" s="24"/>
      <c r="D68" s="24"/>
      <c r="E68" s="24"/>
    </row>
    <row r="69" spans="2:5">
      <c r="B69" s="24"/>
      <c r="C69" s="24"/>
      <c r="D69" s="24"/>
      <c r="E69" s="24"/>
    </row>
    <row r="70" spans="2:5">
      <c r="B70" s="24"/>
      <c r="C70" s="24"/>
      <c r="D70" s="24"/>
      <c r="E70" s="24"/>
    </row>
    <row r="71" spans="2:5">
      <c r="B71" s="24"/>
      <c r="C71" s="24"/>
      <c r="D71" s="24"/>
      <c r="E71" s="24"/>
    </row>
    <row r="72" spans="2:5">
      <c r="B72" s="24"/>
      <c r="C72" s="24"/>
      <c r="D72" s="24"/>
      <c r="E72" s="24"/>
    </row>
    <row r="73" spans="2:5">
      <c r="B73" s="24"/>
      <c r="C73" s="24"/>
      <c r="D73" s="24"/>
      <c r="E73" s="24"/>
    </row>
  </sheetData>
  <mergeCells count="2">
    <mergeCell ref="B33:X33"/>
    <mergeCell ref="B1:X1"/>
  </mergeCells>
  <hyperlinks>
    <hyperlink ref="A1" location="'Main Dashboard'!A1" display="Dashboard" xr:uid="{F09EFEDB-A5DC-4A5F-A49F-D56732EE3F2C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43D68-BA40-4D13-AC02-712FEECCCA82}">
  <dimension ref="A1:AK57"/>
  <sheetViews>
    <sheetView workbookViewId="0"/>
  </sheetViews>
  <sheetFormatPr defaultRowHeight="15"/>
  <cols>
    <col min="1" max="1" width="10.42578125" bestFit="1" customWidth="1"/>
  </cols>
  <sheetData>
    <row r="1" spans="1:37" ht="30">
      <c r="A1" s="28" t="s">
        <v>9</v>
      </c>
      <c r="B1" s="41" t="s">
        <v>4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22"/>
      <c r="AF1" s="22"/>
      <c r="AG1" s="22"/>
      <c r="AH1" s="22"/>
      <c r="AI1" s="22"/>
      <c r="AJ1" s="22"/>
      <c r="AK1" s="22"/>
    </row>
    <row r="31" spans="2:30" ht="19.5">
      <c r="B31" s="42" t="s">
        <v>11</v>
      </c>
      <c r="C31" s="42"/>
    </row>
    <row r="32" spans="2:30" ht="39" customHeight="1">
      <c r="B32" s="36" t="s">
        <v>14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</row>
    <row r="33" spans="2:5">
      <c r="B33" s="24"/>
      <c r="C33" s="24"/>
      <c r="D33" s="24"/>
      <c r="E33" s="24"/>
    </row>
    <row r="34" spans="2:5">
      <c r="B34" s="24"/>
      <c r="C34" s="24"/>
      <c r="D34" s="24"/>
      <c r="E34" s="24"/>
    </row>
    <row r="35" spans="2:5">
      <c r="B35" s="24"/>
      <c r="C35" s="24"/>
      <c r="D35" s="24"/>
      <c r="E35" s="24"/>
    </row>
    <row r="36" spans="2:5">
      <c r="B36" s="24"/>
      <c r="C36" s="24"/>
      <c r="D36" s="24"/>
      <c r="E36" s="24"/>
    </row>
    <row r="37" spans="2:5">
      <c r="B37" s="24"/>
      <c r="C37" s="24"/>
      <c r="D37" s="24"/>
      <c r="E37" s="24"/>
    </row>
    <row r="38" spans="2:5">
      <c r="B38" s="24"/>
      <c r="C38" s="24"/>
      <c r="D38" s="24"/>
      <c r="E38" s="24"/>
    </row>
    <row r="39" spans="2:5">
      <c r="B39" s="24"/>
      <c r="C39" s="24"/>
      <c r="D39" s="24"/>
      <c r="E39" s="24"/>
    </row>
    <row r="40" spans="2:5">
      <c r="B40" s="24"/>
      <c r="C40" s="24"/>
      <c r="D40" s="24"/>
      <c r="E40" s="24"/>
    </row>
    <row r="41" spans="2:5">
      <c r="B41" s="24"/>
      <c r="C41" s="24"/>
      <c r="D41" s="24"/>
      <c r="E41" s="24"/>
    </row>
    <row r="42" spans="2:5">
      <c r="B42" s="24"/>
      <c r="C42" s="24"/>
      <c r="D42" s="24"/>
      <c r="E42" s="24"/>
    </row>
    <row r="43" spans="2:5">
      <c r="B43" s="24"/>
      <c r="C43" s="24"/>
      <c r="D43" s="24"/>
      <c r="E43" s="24"/>
    </row>
    <row r="44" spans="2:5">
      <c r="B44" s="24"/>
      <c r="C44" s="24"/>
      <c r="D44" s="24"/>
      <c r="E44" s="24"/>
    </row>
    <row r="45" spans="2:5">
      <c r="B45" s="24"/>
      <c r="C45" s="24"/>
      <c r="D45" s="24"/>
      <c r="E45" s="24"/>
    </row>
    <row r="46" spans="2:5">
      <c r="B46" s="24"/>
      <c r="C46" s="24"/>
      <c r="D46" s="24"/>
      <c r="E46" s="24"/>
    </row>
    <row r="47" spans="2:5">
      <c r="B47" s="24"/>
      <c r="C47" s="24"/>
      <c r="D47" s="24"/>
      <c r="E47" s="24"/>
    </row>
    <row r="48" spans="2:5">
      <c r="B48" s="24"/>
      <c r="C48" s="24"/>
      <c r="D48" s="24"/>
      <c r="E48" s="24"/>
    </row>
    <row r="49" spans="2:5">
      <c r="B49" s="24"/>
      <c r="C49" s="24"/>
      <c r="D49" s="24"/>
      <c r="E49" s="24"/>
    </row>
    <row r="50" spans="2:5">
      <c r="B50" s="24"/>
      <c r="C50" s="24"/>
      <c r="D50" s="24"/>
      <c r="E50" s="24"/>
    </row>
    <row r="51" spans="2:5">
      <c r="B51" s="24"/>
      <c r="C51" s="24"/>
      <c r="D51" s="24"/>
      <c r="E51" s="24"/>
    </row>
    <row r="52" spans="2:5">
      <c r="B52" s="24"/>
      <c r="C52" s="24"/>
      <c r="D52" s="24"/>
      <c r="E52" s="24"/>
    </row>
    <row r="53" spans="2:5">
      <c r="B53" s="24"/>
      <c r="C53" s="24"/>
      <c r="D53" s="24"/>
      <c r="E53" s="24"/>
    </row>
    <row r="54" spans="2:5">
      <c r="B54" s="24"/>
      <c r="C54" s="24"/>
      <c r="D54" s="24"/>
      <c r="E54" s="24"/>
    </row>
    <row r="55" spans="2:5">
      <c r="B55" s="24"/>
      <c r="C55" s="24"/>
      <c r="D55" s="24"/>
      <c r="E55" s="24"/>
    </row>
    <row r="56" spans="2:5">
      <c r="B56" s="24"/>
      <c r="C56" s="24"/>
      <c r="D56" s="24"/>
      <c r="E56" s="24"/>
    </row>
    <row r="57" spans="2:5">
      <c r="B57" s="24"/>
      <c r="C57" s="24"/>
      <c r="D57" s="24"/>
      <c r="E57" s="24"/>
    </row>
  </sheetData>
  <mergeCells count="3">
    <mergeCell ref="B1:AD1"/>
    <mergeCell ref="B32:AD32"/>
    <mergeCell ref="B31:C31"/>
  </mergeCells>
  <hyperlinks>
    <hyperlink ref="A1" location="'Main Dashboard'!A1" display="Dashboard" xr:uid="{4B502747-2968-4842-8E5C-AE1C74535056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55999-D9F2-4B8C-B4DF-F899ACAB5739}">
  <dimension ref="A1:AK58"/>
  <sheetViews>
    <sheetView workbookViewId="0"/>
  </sheetViews>
  <sheetFormatPr defaultRowHeight="15"/>
  <cols>
    <col min="1" max="1" width="10.42578125" bestFit="1" customWidth="1"/>
  </cols>
  <sheetData>
    <row r="1" spans="1:37" ht="30">
      <c r="A1" s="28" t="s">
        <v>9</v>
      </c>
      <c r="B1" s="41" t="s">
        <v>15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22"/>
      <c r="AF1" s="22"/>
      <c r="AG1" s="22"/>
      <c r="AH1" s="22"/>
      <c r="AI1" s="22"/>
      <c r="AJ1" s="22"/>
      <c r="AK1" s="22"/>
    </row>
    <row r="30" spans="2:30" ht="25.5" customHeight="1"/>
    <row r="31" spans="2:30" ht="19.5">
      <c r="B31" s="42" t="s">
        <v>11</v>
      </c>
      <c r="C31" s="42"/>
    </row>
    <row r="32" spans="2:30" ht="67.5" customHeight="1">
      <c r="B32" s="36" t="s">
        <v>16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</row>
    <row r="33" spans="2:5">
      <c r="B33" s="24"/>
      <c r="C33" s="24"/>
      <c r="D33" s="24"/>
      <c r="E33" s="24"/>
    </row>
    <row r="34" spans="2:5">
      <c r="B34" s="24"/>
      <c r="C34" s="24"/>
      <c r="D34" s="24"/>
      <c r="E34" s="24"/>
    </row>
    <row r="35" spans="2:5">
      <c r="B35" s="24"/>
      <c r="C35" s="24"/>
      <c r="D35" s="24"/>
      <c r="E35" s="24"/>
    </row>
    <row r="36" spans="2:5">
      <c r="B36" s="24"/>
      <c r="C36" s="24"/>
      <c r="D36" s="24"/>
      <c r="E36" s="24"/>
    </row>
    <row r="37" spans="2:5">
      <c r="B37" s="24"/>
      <c r="C37" s="24"/>
      <c r="D37" s="24"/>
      <c r="E37" s="24"/>
    </row>
    <row r="38" spans="2:5">
      <c r="B38" s="24"/>
      <c r="C38" s="24"/>
      <c r="D38" s="24"/>
      <c r="E38" s="24"/>
    </row>
    <row r="39" spans="2:5">
      <c r="B39" s="24"/>
      <c r="C39" s="24"/>
      <c r="D39" s="24"/>
      <c r="E39" s="24"/>
    </row>
    <row r="40" spans="2:5">
      <c r="B40" s="24"/>
      <c r="C40" s="24"/>
      <c r="D40" s="24"/>
      <c r="E40" s="24"/>
    </row>
    <row r="41" spans="2:5">
      <c r="B41" s="24"/>
      <c r="C41" s="24"/>
      <c r="D41" s="24"/>
      <c r="E41" s="24"/>
    </row>
    <row r="42" spans="2:5">
      <c r="B42" s="24"/>
      <c r="C42" s="24"/>
      <c r="D42" s="24"/>
      <c r="E42" s="24"/>
    </row>
    <row r="43" spans="2:5">
      <c r="B43" s="24"/>
      <c r="C43" s="24"/>
      <c r="D43" s="24"/>
      <c r="E43" s="24"/>
    </row>
    <row r="44" spans="2:5">
      <c r="B44" s="24"/>
      <c r="C44" s="24"/>
      <c r="D44" s="24"/>
      <c r="E44" s="24"/>
    </row>
    <row r="45" spans="2:5">
      <c r="B45" s="24"/>
      <c r="C45" s="24"/>
      <c r="D45" s="24"/>
      <c r="E45" s="24"/>
    </row>
    <row r="46" spans="2:5">
      <c r="B46" s="24"/>
      <c r="C46" s="24"/>
      <c r="D46" s="24"/>
      <c r="E46" s="24"/>
    </row>
    <row r="47" spans="2:5">
      <c r="B47" s="24"/>
      <c r="C47" s="24"/>
      <c r="D47" s="24"/>
      <c r="E47" s="24"/>
    </row>
    <row r="48" spans="2:5">
      <c r="B48" s="24"/>
      <c r="C48" s="24"/>
      <c r="D48" s="24"/>
      <c r="E48" s="24"/>
    </row>
    <row r="49" spans="2:5">
      <c r="B49" s="24"/>
      <c r="C49" s="24"/>
      <c r="D49" s="24"/>
      <c r="E49" s="24"/>
    </row>
    <row r="50" spans="2:5">
      <c r="B50" s="24"/>
      <c r="C50" s="24"/>
      <c r="D50" s="24"/>
      <c r="E50" s="24"/>
    </row>
    <row r="51" spans="2:5">
      <c r="B51" s="24"/>
      <c r="C51" s="24"/>
      <c r="D51" s="24"/>
      <c r="E51" s="24"/>
    </row>
    <row r="52" spans="2:5">
      <c r="B52" s="24"/>
      <c r="C52" s="24"/>
      <c r="D52" s="24"/>
      <c r="E52" s="24"/>
    </row>
    <row r="53" spans="2:5">
      <c r="B53" s="24"/>
      <c r="C53" s="24"/>
      <c r="D53" s="24"/>
      <c r="E53" s="24"/>
    </row>
    <row r="54" spans="2:5">
      <c r="B54" s="24"/>
      <c r="C54" s="24"/>
      <c r="D54" s="24"/>
      <c r="E54" s="24"/>
    </row>
    <row r="55" spans="2:5">
      <c r="B55" s="24"/>
      <c r="C55" s="24"/>
      <c r="D55" s="24"/>
      <c r="E55" s="24"/>
    </row>
    <row r="56" spans="2:5">
      <c r="B56" s="24"/>
      <c r="C56" s="24"/>
      <c r="D56" s="24"/>
      <c r="E56" s="24"/>
    </row>
    <row r="57" spans="2:5">
      <c r="B57" s="24"/>
      <c r="C57" s="24"/>
      <c r="D57" s="24"/>
      <c r="E57" s="24"/>
    </row>
    <row r="58" spans="2:5">
      <c r="B58" s="24"/>
      <c r="C58" s="24"/>
      <c r="D58" s="24"/>
      <c r="E58" s="24"/>
    </row>
  </sheetData>
  <mergeCells count="3">
    <mergeCell ref="B1:AD1"/>
    <mergeCell ref="B32:AD32"/>
    <mergeCell ref="B31:C31"/>
  </mergeCells>
  <hyperlinks>
    <hyperlink ref="A1" location="'Main Dashboard'!A1" display="Dashboard" xr:uid="{2DF348FD-3589-4FF1-A85C-44341149D03D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3A54E-8287-49B3-8D54-CC56759BCCE7}">
  <dimension ref="A1:AK52"/>
  <sheetViews>
    <sheetView workbookViewId="0"/>
  </sheetViews>
  <sheetFormatPr defaultRowHeight="15"/>
  <cols>
    <col min="1" max="1" width="10.42578125" bestFit="1" customWidth="1"/>
    <col min="2" max="2" width="6" customWidth="1"/>
    <col min="3" max="3" width="8" customWidth="1"/>
    <col min="4" max="6" width="6" customWidth="1"/>
    <col min="7" max="7" width="2.85546875" customWidth="1"/>
    <col min="8" max="8" width="2.140625" customWidth="1"/>
    <col min="9" max="22" width="4.85546875" customWidth="1"/>
  </cols>
  <sheetData>
    <row r="1" spans="1:37" ht="30">
      <c r="A1" s="28" t="s">
        <v>9</v>
      </c>
      <c r="B1" s="52" t="s">
        <v>17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</row>
    <row r="3" spans="1:37" ht="30" customHeight="1"/>
    <row r="4" spans="1:37">
      <c r="I4" s="43" t="s">
        <v>18</v>
      </c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5"/>
    </row>
    <row r="5" spans="1:37">
      <c r="I5" s="46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8"/>
    </row>
    <row r="6" spans="1:37">
      <c r="I6" s="46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8"/>
    </row>
    <row r="7" spans="1:37">
      <c r="I7" s="46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8"/>
    </row>
    <row r="8" spans="1:37">
      <c r="I8" s="46"/>
      <c r="J8" s="47"/>
      <c r="K8" s="47"/>
      <c r="L8" s="47"/>
      <c r="M8" s="47"/>
      <c r="N8" s="47"/>
      <c r="O8" s="47"/>
      <c r="P8" s="47"/>
      <c r="Q8" s="47"/>
      <c r="R8" s="47"/>
      <c r="S8" s="47"/>
      <c r="T8" s="47"/>
      <c r="U8" s="47"/>
      <c r="V8" s="48"/>
    </row>
    <row r="9" spans="1:37">
      <c r="I9" s="46"/>
      <c r="J9" s="47"/>
      <c r="K9" s="47"/>
      <c r="L9" s="47"/>
      <c r="M9" s="47"/>
      <c r="N9" s="47"/>
      <c r="O9" s="47"/>
      <c r="P9" s="47"/>
      <c r="Q9" s="47"/>
      <c r="R9" s="47"/>
      <c r="S9" s="47"/>
      <c r="T9" s="47"/>
      <c r="U9" s="47"/>
      <c r="V9" s="48"/>
    </row>
    <row r="10" spans="1:37">
      <c r="I10" s="46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8"/>
    </row>
    <row r="11" spans="1:37">
      <c r="I11" s="46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8"/>
    </row>
    <row r="12" spans="1:37">
      <c r="I12" s="46"/>
      <c r="J12" s="47"/>
      <c r="K12" s="47"/>
      <c r="L12" s="47"/>
      <c r="M12" s="47"/>
      <c r="N12" s="47"/>
      <c r="O12" s="47"/>
      <c r="P12" s="47"/>
      <c r="Q12" s="47"/>
      <c r="R12" s="47"/>
      <c r="S12" s="47"/>
      <c r="T12" s="47"/>
      <c r="U12" s="47"/>
      <c r="V12" s="48"/>
    </row>
    <row r="13" spans="1:37">
      <c r="I13" s="46"/>
      <c r="J13" s="47"/>
      <c r="K13" s="47"/>
      <c r="L13" s="47"/>
      <c r="M13" s="47"/>
      <c r="N13" s="47"/>
      <c r="O13" s="47"/>
      <c r="P13" s="47"/>
      <c r="Q13" s="47"/>
      <c r="R13" s="47"/>
      <c r="S13" s="47"/>
      <c r="T13" s="47"/>
      <c r="U13" s="47"/>
      <c r="V13" s="48"/>
    </row>
    <row r="14" spans="1:37">
      <c r="I14" s="46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8"/>
    </row>
    <row r="15" spans="1:37">
      <c r="I15" s="46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8"/>
    </row>
    <row r="16" spans="1:37">
      <c r="I16" s="46"/>
      <c r="J16" s="47"/>
      <c r="K16" s="47"/>
      <c r="L16" s="47"/>
      <c r="M16" s="47"/>
      <c r="N16" s="47"/>
      <c r="O16" s="47"/>
      <c r="P16" s="47"/>
      <c r="Q16" s="47"/>
      <c r="R16" s="47"/>
      <c r="S16" s="47"/>
      <c r="T16" s="47"/>
      <c r="U16" s="47"/>
      <c r="V16" s="48"/>
    </row>
    <row r="17" spans="9:22">
      <c r="I17" s="46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8"/>
    </row>
    <row r="18" spans="9:22">
      <c r="I18" s="46"/>
      <c r="J18" s="47"/>
      <c r="K18" s="47"/>
      <c r="L18" s="47"/>
      <c r="M18" s="47"/>
      <c r="N18" s="47"/>
      <c r="O18" s="47"/>
      <c r="P18" s="47"/>
      <c r="Q18" s="47"/>
      <c r="R18" s="47"/>
      <c r="S18" s="47"/>
      <c r="T18" s="47"/>
      <c r="U18" s="47"/>
      <c r="V18" s="48"/>
    </row>
    <row r="19" spans="9:22">
      <c r="I19" s="46"/>
      <c r="J19" s="47"/>
      <c r="K19" s="47"/>
      <c r="L19" s="47"/>
      <c r="M19" s="47"/>
      <c r="N19" s="47"/>
      <c r="O19" s="47"/>
      <c r="P19" s="47"/>
      <c r="Q19" s="47"/>
      <c r="R19" s="47"/>
      <c r="S19" s="47"/>
      <c r="T19" s="47"/>
      <c r="U19" s="47"/>
      <c r="V19" s="48"/>
    </row>
    <row r="20" spans="9:22">
      <c r="I20" s="46"/>
      <c r="J20" s="47"/>
      <c r="K20" s="47"/>
      <c r="L20" s="47"/>
      <c r="M20" s="47"/>
      <c r="N20" s="47"/>
      <c r="O20" s="47"/>
      <c r="P20" s="47"/>
      <c r="Q20" s="47"/>
      <c r="R20" s="47"/>
      <c r="S20" s="47"/>
      <c r="T20" s="47"/>
      <c r="U20" s="47"/>
      <c r="V20" s="48"/>
    </row>
    <row r="21" spans="9:22">
      <c r="I21" s="46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8"/>
    </row>
    <row r="22" spans="9:22" ht="10.5" customHeight="1">
      <c r="I22" s="46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8"/>
    </row>
    <row r="23" spans="9:22" hidden="1">
      <c r="I23" s="46"/>
      <c r="J23" s="47"/>
      <c r="K23" s="47"/>
      <c r="L23" s="47"/>
      <c r="M23" s="47"/>
      <c r="N23" s="47"/>
      <c r="O23" s="47"/>
      <c r="P23" s="47"/>
      <c r="Q23" s="47"/>
      <c r="R23" s="47"/>
      <c r="S23" s="47"/>
      <c r="T23" s="47"/>
      <c r="U23" s="47"/>
      <c r="V23" s="48"/>
    </row>
    <row r="24" spans="9:22">
      <c r="I24" s="46"/>
      <c r="J24" s="47"/>
      <c r="K24" s="47"/>
      <c r="L24" s="47"/>
      <c r="M24" s="47"/>
      <c r="N24" s="47"/>
      <c r="O24" s="47"/>
      <c r="P24" s="47"/>
      <c r="Q24" s="47"/>
      <c r="R24" s="47"/>
      <c r="S24" s="47"/>
      <c r="T24" s="47"/>
      <c r="U24" s="47"/>
      <c r="V24" s="48"/>
    </row>
    <row r="25" spans="9:22">
      <c r="I25" s="46"/>
      <c r="J25" s="47"/>
      <c r="K25" s="47"/>
      <c r="L25" s="47"/>
      <c r="M25" s="47"/>
      <c r="N25" s="47"/>
      <c r="O25" s="47"/>
      <c r="P25" s="47"/>
      <c r="Q25" s="47"/>
      <c r="R25" s="47"/>
      <c r="S25" s="47"/>
      <c r="T25" s="47"/>
      <c r="U25" s="47"/>
      <c r="V25" s="48"/>
    </row>
    <row r="26" spans="9:22">
      <c r="I26" s="46"/>
      <c r="J26" s="47"/>
      <c r="K26" s="47"/>
      <c r="L26" s="47"/>
      <c r="M26" s="47"/>
      <c r="N26" s="47"/>
      <c r="O26" s="47"/>
      <c r="P26" s="47"/>
      <c r="Q26" s="47"/>
      <c r="R26" s="47"/>
      <c r="S26" s="47"/>
      <c r="T26" s="47"/>
      <c r="U26" s="47"/>
      <c r="V26" s="48"/>
    </row>
    <row r="27" spans="9:22">
      <c r="I27" s="46"/>
      <c r="J27" s="47"/>
      <c r="K27" s="47"/>
      <c r="L27" s="47"/>
      <c r="M27" s="47"/>
      <c r="N27" s="47"/>
      <c r="O27" s="47"/>
      <c r="P27" s="47"/>
      <c r="Q27" s="47"/>
      <c r="R27" s="47"/>
      <c r="S27" s="47"/>
      <c r="T27" s="47"/>
      <c r="U27" s="47"/>
      <c r="V27" s="48"/>
    </row>
    <row r="28" spans="9:22">
      <c r="I28" s="46"/>
      <c r="J28" s="47"/>
      <c r="K28" s="47"/>
      <c r="L28" s="47"/>
      <c r="M28" s="47"/>
      <c r="N28" s="47"/>
      <c r="O28" s="47"/>
      <c r="P28" s="47"/>
      <c r="Q28" s="47"/>
      <c r="R28" s="47"/>
      <c r="S28" s="47"/>
      <c r="T28" s="47"/>
      <c r="U28" s="47"/>
      <c r="V28" s="48"/>
    </row>
    <row r="29" spans="9:22">
      <c r="I29" s="46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8"/>
    </row>
    <row r="30" spans="9:22">
      <c r="I30" s="46"/>
      <c r="J30" s="47"/>
      <c r="K30" s="47"/>
      <c r="L30" s="47"/>
      <c r="M30" s="47"/>
      <c r="N30" s="47"/>
      <c r="O30" s="47"/>
      <c r="P30" s="47"/>
      <c r="Q30" s="47"/>
      <c r="R30" s="47"/>
      <c r="S30" s="47"/>
      <c r="T30" s="47"/>
      <c r="U30" s="47"/>
      <c r="V30" s="48"/>
    </row>
    <row r="31" spans="9:22">
      <c r="I31" s="46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8"/>
    </row>
    <row r="32" spans="9:22">
      <c r="I32" s="46"/>
      <c r="J32" s="47"/>
      <c r="K32" s="47"/>
      <c r="L32" s="47"/>
      <c r="M32" s="47"/>
      <c r="N32" s="47"/>
      <c r="O32" s="47"/>
      <c r="P32" s="47"/>
      <c r="Q32" s="47"/>
      <c r="R32" s="47"/>
      <c r="S32" s="47"/>
      <c r="T32" s="47"/>
      <c r="U32" s="47"/>
      <c r="V32" s="48"/>
    </row>
    <row r="33" spans="9:22">
      <c r="I33" s="46"/>
      <c r="J33" s="47"/>
      <c r="K33" s="47"/>
      <c r="L33" s="47"/>
      <c r="M33" s="47"/>
      <c r="N33" s="47"/>
      <c r="O33" s="47"/>
      <c r="P33" s="47"/>
      <c r="Q33" s="47"/>
      <c r="R33" s="47"/>
      <c r="S33" s="47"/>
      <c r="T33" s="47"/>
      <c r="U33" s="47"/>
      <c r="V33" s="48"/>
    </row>
    <row r="34" spans="9:22">
      <c r="I34" s="49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1"/>
    </row>
    <row r="51" spans="2:3" ht="27" customHeight="1"/>
    <row r="52" spans="2:3" ht="19.5">
      <c r="B52" s="42" t="s">
        <v>11</v>
      </c>
      <c r="C52" s="42"/>
    </row>
  </sheetData>
  <mergeCells count="3">
    <mergeCell ref="I4:V34"/>
    <mergeCell ref="B1:AK1"/>
    <mergeCell ref="B52:C52"/>
  </mergeCells>
  <hyperlinks>
    <hyperlink ref="A1" location="'Main Dashboard'!A1" display="Dashboard" xr:uid="{951B537E-4102-44A5-A512-F2F41EC7C1EA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733387-A950-4B52-94C2-5E2DA422938A}">
  <dimension ref="B1:AF989"/>
  <sheetViews>
    <sheetView topLeftCell="D1" zoomScale="85" zoomScaleNormal="85" workbookViewId="0">
      <selection activeCell="D1" sqref="D1"/>
    </sheetView>
  </sheetViews>
  <sheetFormatPr defaultRowHeight="15"/>
  <cols>
    <col min="1" max="1" width="0" hidden="1" customWidth="1"/>
    <col min="2" max="2" width="13.28515625" hidden="1" customWidth="1"/>
    <col min="3" max="3" width="18.85546875" hidden="1" customWidth="1"/>
    <col min="4" max="20" width="12" bestFit="1" customWidth="1"/>
    <col min="21" max="30" width="12" customWidth="1"/>
    <col min="31" max="31" width="12" bestFit="1" customWidth="1"/>
    <col min="32" max="32" width="31" bestFit="1" customWidth="1"/>
    <col min="33" max="86" width="12" bestFit="1" customWidth="1"/>
    <col min="87" max="87" width="10" bestFit="1" customWidth="1"/>
    <col min="88" max="102" width="12" bestFit="1" customWidth="1"/>
    <col min="103" max="103" width="10" bestFit="1" customWidth="1"/>
    <col min="104" max="120" width="12" bestFit="1" customWidth="1"/>
    <col min="121" max="121" width="10" bestFit="1" customWidth="1"/>
    <col min="122" max="127" width="12" bestFit="1" customWidth="1"/>
    <col min="128" max="128" width="11" bestFit="1" customWidth="1"/>
    <col min="129" max="133" width="12" bestFit="1" customWidth="1"/>
    <col min="134" max="134" width="11" bestFit="1" customWidth="1"/>
    <col min="135" max="135" width="9" bestFit="1" customWidth="1"/>
    <col min="136" max="140" width="12" bestFit="1" customWidth="1"/>
    <col min="141" max="141" width="7.28515625" bestFit="1" customWidth="1"/>
    <col min="142" max="196" width="12" bestFit="1" customWidth="1"/>
    <col min="197" max="197" width="10" bestFit="1" customWidth="1"/>
    <col min="198" max="198" width="11.42578125" bestFit="1" customWidth="1"/>
    <col min="199" max="200" width="12" bestFit="1" customWidth="1"/>
    <col min="201" max="201" width="11" bestFit="1" customWidth="1"/>
    <col min="202" max="202" width="11.42578125" bestFit="1" customWidth="1"/>
    <col min="203" max="208" width="12" bestFit="1" customWidth="1"/>
    <col min="209" max="209" width="11" bestFit="1" customWidth="1"/>
    <col min="210" max="210" width="11.42578125" bestFit="1" customWidth="1"/>
    <col min="211" max="218" width="12" bestFit="1" customWidth="1"/>
    <col min="219" max="219" width="9" bestFit="1" customWidth="1"/>
    <col min="220" max="220" width="11.42578125" bestFit="1" customWidth="1"/>
    <col min="221" max="238" width="12" bestFit="1" customWidth="1"/>
    <col min="239" max="239" width="11" bestFit="1" customWidth="1"/>
    <col min="240" max="240" width="11.42578125" bestFit="1" customWidth="1"/>
    <col min="241" max="242" width="12" bestFit="1" customWidth="1"/>
    <col min="243" max="243" width="11" bestFit="1" customWidth="1"/>
    <col min="244" max="244" width="11.42578125" bestFit="1" customWidth="1"/>
    <col min="245" max="248" width="12" bestFit="1" customWidth="1"/>
    <col min="249" max="249" width="10" bestFit="1" customWidth="1"/>
    <col min="250" max="250" width="11.42578125" bestFit="1" customWidth="1"/>
    <col min="251" max="251" width="11" bestFit="1" customWidth="1"/>
    <col min="252" max="252" width="11.42578125" bestFit="1" customWidth="1"/>
    <col min="253" max="256" width="12" bestFit="1" customWidth="1"/>
    <col min="257" max="257" width="11" bestFit="1" customWidth="1"/>
    <col min="258" max="258" width="11.42578125" bestFit="1" customWidth="1"/>
    <col min="259" max="268" width="12" bestFit="1" customWidth="1"/>
    <col min="270" max="270" width="12.140625" bestFit="1" customWidth="1"/>
    <col min="271" max="271" width="12" bestFit="1" customWidth="1"/>
  </cols>
  <sheetData>
    <row r="1" spans="2:32" ht="30">
      <c r="B1" s="3" t="s">
        <v>19</v>
      </c>
      <c r="C1" t="s">
        <v>20</v>
      </c>
      <c r="D1" s="28" t="s">
        <v>9</v>
      </c>
      <c r="AE1" t="s">
        <v>19</v>
      </c>
      <c r="AF1" t="s">
        <v>21</v>
      </c>
    </row>
    <row r="2" spans="2:32">
      <c r="AE2">
        <v>392672.6974</v>
      </c>
      <c r="AF2">
        <v>2.5116612999999999E-2</v>
      </c>
    </row>
    <row r="3" spans="2:32">
      <c r="B3" s="3" t="s">
        <v>22</v>
      </c>
      <c r="C3" t="s">
        <v>23</v>
      </c>
      <c r="AE3">
        <v>1045970</v>
      </c>
      <c r="AF3">
        <v>7.3294019000000002E-2</v>
      </c>
    </row>
    <row r="4" spans="2:32">
      <c r="B4" s="4" t="s">
        <v>24</v>
      </c>
      <c r="C4" s="5">
        <v>379660.60570000001</v>
      </c>
      <c r="AE4">
        <v>868286.78</v>
      </c>
      <c r="AF4">
        <v>0.17355085000000001</v>
      </c>
    </row>
    <row r="5" spans="2:32">
      <c r="B5" s="19">
        <v>7.0655116000000004E-2</v>
      </c>
      <c r="C5" s="5">
        <v>379660.60570000001</v>
      </c>
      <c r="AE5">
        <v>462184.33020000003</v>
      </c>
      <c r="AF5">
        <v>3.8792241999999998E-2</v>
      </c>
    </row>
    <row r="6" spans="2:32">
      <c r="B6" s="4" t="s">
        <v>25</v>
      </c>
      <c r="C6" s="5">
        <v>643387.70860000001</v>
      </c>
      <c r="AE6">
        <v>322148.98859999998</v>
      </c>
      <c r="AF6">
        <v>6.3583815000000002E-2</v>
      </c>
    </row>
    <row r="7" spans="2:32">
      <c r="B7" s="19">
        <v>1.7978920999999998E-2</v>
      </c>
      <c r="C7" s="5">
        <v>643387.70860000001</v>
      </c>
      <c r="AE7">
        <v>384738.63530000002</v>
      </c>
      <c r="AF7">
        <v>6.6350711000000007E-2</v>
      </c>
    </row>
    <row r="8" spans="2:32">
      <c r="B8" s="4" t="s">
        <v>26</v>
      </c>
      <c r="C8" s="5">
        <v>648952.79319999996</v>
      </c>
      <c r="AE8">
        <v>329669.57049999997</v>
      </c>
      <c r="AF8">
        <v>4.4546850999999998E-2</v>
      </c>
    </row>
    <row r="9" spans="2:32">
      <c r="B9" s="19">
        <v>3.5250986999999998E-2</v>
      </c>
      <c r="C9" s="5">
        <v>648952.79319999996</v>
      </c>
      <c r="AE9">
        <v>417517.86359999998</v>
      </c>
      <c r="AF9">
        <v>9.2549745000000003E-2</v>
      </c>
    </row>
    <row r="10" spans="2:32">
      <c r="B10" s="4" t="s">
        <v>27</v>
      </c>
      <c r="C10" s="5">
        <v>659339.14099999995</v>
      </c>
      <c r="AE10">
        <v>344924.06540000002</v>
      </c>
      <c r="AF10">
        <v>5.7199867000000001E-2</v>
      </c>
    </row>
    <row r="11" spans="2:32">
      <c r="B11" s="19">
        <v>4.4546850999999998E-2</v>
      </c>
      <c r="C11" s="5">
        <v>659339.14099999995</v>
      </c>
      <c r="AE11">
        <v>248590.68849999999</v>
      </c>
      <c r="AF11">
        <v>1.6071801E-2</v>
      </c>
    </row>
    <row r="12" spans="2:32">
      <c r="B12" s="4" t="s">
        <v>28</v>
      </c>
      <c r="C12" s="5">
        <v>680647.48140000005</v>
      </c>
      <c r="AE12">
        <v>644495.22389999998</v>
      </c>
      <c r="AF12">
        <v>0.10417966300000001</v>
      </c>
    </row>
    <row r="13" spans="2:32">
      <c r="B13" s="19">
        <v>7.6404494000000003E-2</v>
      </c>
      <c r="C13" s="5">
        <v>680647.48140000005</v>
      </c>
      <c r="AE13">
        <v>286127.72489999997</v>
      </c>
      <c r="AF13">
        <v>4.3537788000000001E-2</v>
      </c>
    </row>
    <row r="14" spans="2:32">
      <c r="B14" s="4" t="s">
        <v>29</v>
      </c>
      <c r="C14" s="5">
        <v>689848.13080000004</v>
      </c>
      <c r="AE14">
        <v>901176.57579999999</v>
      </c>
      <c r="AF14">
        <v>0.13657289</v>
      </c>
    </row>
    <row r="15" spans="2:32">
      <c r="B15" s="19">
        <v>5.7199867000000001E-2</v>
      </c>
      <c r="C15" s="5">
        <v>689848.13080000004</v>
      </c>
      <c r="AE15">
        <v>270760.17090000003</v>
      </c>
      <c r="AF15">
        <v>1.6132748999999998E-2</v>
      </c>
    </row>
    <row r="16" spans="2:32">
      <c r="B16" s="4" t="s">
        <v>30</v>
      </c>
      <c r="C16" s="5">
        <v>712008.08719999995</v>
      </c>
      <c r="AE16">
        <v>1009075.09</v>
      </c>
      <c r="AF16">
        <v>0.13926499000000001</v>
      </c>
    </row>
    <row r="17" spans="2:32">
      <c r="B17" s="19">
        <v>1.8503619999999998E-2</v>
      </c>
      <c r="C17" s="5">
        <v>712008.08719999995</v>
      </c>
      <c r="AE17">
        <v>953869.28570000001</v>
      </c>
      <c r="AF17">
        <v>0.21206129500000001</v>
      </c>
    </row>
    <row r="18" spans="2:32">
      <c r="B18" s="4" t="s">
        <v>31</v>
      </c>
      <c r="C18" s="5">
        <v>716896.16189999995</v>
      </c>
      <c r="AE18">
        <v>237800.95240000001</v>
      </c>
      <c r="AF18">
        <v>2.02781E-2</v>
      </c>
    </row>
    <row r="19" spans="2:32">
      <c r="B19" s="19">
        <v>4.0526848999999997E-2</v>
      </c>
      <c r="C19" s="5">
        <v>716896.16189999995</v>
      </c>
      <c r="AE19">
        <v>358323.1667</v>
      </c>
      <c r="AF19">
        <v>7.4540870999999995E-2</v>
      </c>
    </row>
    <row r="20" spans="2:32">
      <c r="B20" s="4" t="s">
        <v>32</v>
      </c>
      <c r="C20" s="5">
        <v>763864.56700000004</v>
      </c>
      <c r="AE20">
        <v>384738.63530000002</v>
      </c>
      <c r="AF20">
        <v>6.6350711000000007E-2</v>
      </c>
    </row>
    <row r="21" spans="2:32">
      <c r="B21" s="19">
        <v>6.5186915999999998E-2</v>
      </c>
      <c r="C21" s="5">
        <v>763864.56700000004</v>
      </c>
      <c r="AE21">
        <v>406987.5</v>
      </c>
      <c r="AF21">
        <v>6.8706117999999997E-2</v>
      </c>
    </row>
    <row r="22" spans="2:32">
      <c r="B22" s="4" t="s">
        <v>33</v>
      </c>
      <c r="C22" s="5">
        <v>780110.73640000005</v>
      </c>
      <c r="AE22">
        <v>504863.56319999998</v>
      </c>
      <c r="AF22">
        <v>5.4725040000000003E-2</v>
      </c>
    </row>
    <row r="23" spans="2:32">
      <c r="B23" s="19">
        <v>3.2178218000000001E-2</v>
      </c>
      <c r="C23" s="5">
        <v>780110.73640000005</v>
      </c>
      <c r="AE23">
        <v>578410.17520000006</v>
      </c>
      <c r="AF23">
        <v>7.5446278000000006E-2</v>
      </c>
    </row>
    <row r="24" spans="2:32">
      <c r="B24" s="4" t="s">
        <v>34</v>
      </c>
      <c r="C24" s="5">
        <v>904072.74360000005</v>
      </c>
      <c r="AE24">
        <v>561448.07689999999</v>
      </c>
      <c r="AF24">
        <v>0.16939655200000001</v>
      </c>
    </row>
    <row r="25" spans="2:32">
      <c r="B25" s="19">
        <v>3.3409610999999999E-2</v>
      </c>
      <c r="C25" s="5">
        <v>904072.74360000005</v>
      </c>
      <c r="AE25">
        <v>1285562.848</v>
      </c>
      <c r="AF25">
        <v>0.31027315900000002</v>
      </c>
    </row>
    <row r="26" spans="2:32">
      <c r="B26" s="4" t="s">
        <v>35</v>
      </c>
      <c r="C26" s="5">
        <v>923033.47560000001</v>
      </c>
      <c r="AE26">
        <v>237800.95240000001</v>
      </c>
      <c r="AF26">
        <v>2.02781E-2</v>
      </c>
    </row>
    <row r="27" spans="2:32">
      <c r="B27" s="19">
        <v>4.3014337999999999E-2</v>
      </c>
      <c r="C27" s="5">
        <v>923033.47560000001</v>
      </c>
      <c r="AE27">
        <v>486000.7671</v>
      </c>
      <c r="AF27">
        <v>7.3214286000000003E-2</v>
      </c>
    </row>
    <row r="28" spans="2:32">
      <c r="B28" s="4" t="s">
        <v>36</v>
      </c>
      <c r="C28" s="5">
        <v>927717.03300000005</v>
      </c>
      <c r="AE28">
        <v>310272.3431</v>
      </c>
      <c r="AF28">
        <v>3.0707990000000001E-2</v>
      </c>
    </row>
    <row r="29" spans="2:32">
      <c r="B29" s="19">
        <v>6.0033166999999998E-2</v>
      </c>
      <c r="C29" s="5">
        <v>927717.03300000005</v>
      </c>
      <c r="AE29">
        <v>551322.97869999998</v>
      </c>
      <c r="AF29">
        <v>7.9080870999999997E-2</v>
      </c>
    </row>
    <row r="30" spans="2:32">
      <c r="B30" s="4" t="s">
        <v>37</v>
      </c>
      <c r="C30" s="5">
        <v>930817.02930000005</v>
      </c>
      <c r="AE30">
        <v>1285562.848</v>
      </c>
      <c r="AF30">
        <v>0.31027315900000002</v>
      </c>
    </row>
    <row r="31" spans="2:32">
      <c r="B31" s="19">
        <v>3.0707990000000001E-2</v>
      </c>
      <c r="C31" s="5">
        <v>930817.02930000005</v>
      </c>
      <c r="AE31">
        <v>301920.70789999998</v>
      </c>
      <c r="AF31">
        <v>6.4537814999999998E-2</v>
      </c>
    </row>
    <row r="32" spans="2:32">
      <c r="B32" s="4" t="s">
        <v>38</v>
      </c>
      <c r="C32" s="5">
        <v>1004380.081</v>
      </c>
      <c r="AE32">
        <v>522477.94870000001</v>
      </c>
      <c r="AF32">
        <v>5.2855924999999998E-2</v>
      </c>
    </row>
    <row r="33" spans="2:32">
      <c r="B33" s="19">
        <v>3.2720274000000001E-2</v>
      </c>
      <c r="C33" s="5">
        <v>1004380.081</v>
      </c>
      <c r="AE33">
        <v>262495.8125</v>
      </c>
      <c r="AF33">
        <v>2.300406E-2</v>
      </c>
    </row>
    <row r="34" spans="2:32">
      <c r="B34" s="4" t="s">
        <v>39</v>
      </c>
      <c r="C34" s="5">
        <v>1015804.254</v>
      </c>
      <c r="AE34">
        <v>292468.17800000001</v>
      </c>
      <c r="AF34">
        <v>3.5529237999999998E-2</v>
      </c>
    </row>
    <row r="35" spans="2:32">
      <c r="B35" s="19">
        <v>4.9141504000000003E-2</v>
      </c>
      <c r="C35" s="5">
        <v>1015804.254</v>
      </c>
      <c r="AE35">
        <v>538599.75760000001</v>
      </c>
      <c r="AF35">
        <v>3.9059218999999999E-2</v>
      </c>
    </row>
    <row r="36" spans="2:32">
      <c r="B36" s="4" t="s">
        <v>40</v>
      </c>
      <c r="C36" s="5">
        <v>1024194.606</v>
      </c>
      <c r="AE36">
        <v>301920.70789999998</v>
      </c>
      <c r="AF36">
        <v>6.4537814999999998E-2</v>
      </c>
    </row>
    <row r="37" spans="2:32">
      <c r="B37" s="19">
        <v>1.7369727000000001E-2</v>
      </c>
      <c r="C37" s="5">
        <v>1024194.606</v>
      </c>
      <c r="AE37">
        <v>649535.64820000005</v>
      </c>
      <c r="AF37">
        <v>0.12703379200000001</v>
      </c>
    </row>
    <row r="38" spans="2:32">
      <c r="B38" s="4" t="s">
        <v>41</v>
      </c>
      <c r="C38" s="5">
        <v>1049222.3214</v>
      </c>
      <c r="AE38">
        <v>220624.14989999999</v>
      </c>
      <c r="AF38">
        <v>3.7899968999999999E-2</v>
      </c>
    </row>
    <row r="39" spans="2:32">
      <c r="B39" s="19">
        <v>5.6392087E-2</v>
      </c>
      <c r="C39" s="5">
        <v>1049222.3214</v>
      </c>
      <c r="E39" s="21" t="s">
        <v>7</v>
      </c>
      <c r="AE39">
        <v>256481.3168</v>
      </c>
      <c r="AF39">
        <v>1.6182769999999999E-2</v>
      </c>
    </row>
    <row r="40" spans="2:32">
      <c r="B40" s="4" t="s">
        <v>42</v>
      </c>
      <c r="C40" s="5">
        <v>1076547.3077999998</v>
      </c>
      <c r="E40" s="20">
        <f>CORREL(AE2:AE989,AF2:AF989)</f>
        <v>0.75404396726245682</v>
      </c>
      <c r="AE40">
        <v>652764.80000000005</v>
      </c>
      <c r="AF40">
        <v>0.107752957</v>
      </c>
    </row>
    <row r="41" spans="2:32">
      <c r="B41" s="19">
        <v>2.1464646E-2</v>
      </c>
      <c r="C41" s="5">
        <v>1076547.3077999998</v>
      </c>
      <c r="AE41">
        <v>356004.04359999998</v>
      </c>
      <c r="AF41">
        <v>1.8503619999999998E-2</v>
      </c>
    </row>
    <row r="42" spans="2:32">
      <c r="B42" s="4" t="s">
        <v>43</v>
      </c>
      <c r="C42" s="5">
        <v>1085749.162</v>
      </c>
      <c r="AE42">
        <v>1643600.845</v>
      </c>
      <c r="AF42">
        <v>0.36639118500000001</v>
      </c>
    </row>
    <row r="43" spans="2:32">
      <c r="B43" s="19">
        <v>2.6263298000000001E-2</v>
      </c>
      <c r="C43" s="5">
        <v>1085749.162</v>
      </c>
      <c r="AE43">
        <v>504863.56319999998</v>
      </c>
      <c r="AF43">
        <v>5.4725040000000003E-2</v>
      </c>
    </row>
    <row r="44" spans="2:32">
      <c r="B44" s="4" t="s">
        <v>44</v>
      </c>
      <c r="C44" s="5">
        <v>1177967.1786</v>
      </c>
      <c r="AE44">
        <v>504863.56319999998</v>
      </c>
      <c r="AF44">
        <v>5.4725040000000003E-2</v>
      </c>
    </row>
    <row r="45" spans="2:32">
      <c r="B45" s="19">
        <v>9.6426546000000002E-2</v>
      </c>
      <c r="C45" s="5">
        <v>1177967.1786</v>
      </c>
      <c r="AE45">
        <v>327932.8947</v>
      </c>
      <c r="AF45">
        <v>2.3896542E-2</v>
      </c>
    </row>
    <row r="46" spans="2:32">
      <c r="B46" s="4" t="s">
        <v>45</v>
      </c>
      <c r="C46" s="5">
        <v>1228383.5144</v>
      </c>
      <c r="AE46">
        <v>618414.41669999994</v>
      </c>
      <c r="AF46">
        <v>0.128709778</v>
      </c>
    </row>
    <row r="47" spans="2:32">
      <c r="B47" s="19">
        <v>2.0852499E-2</v>
      </c>
      <c r="C47" s="5">
        <v>1228383.5144</v>
      </c>
      <c r="AE47">
        <v>226293.21429999999</v>
      </c>
      <c r="AF47">
        <v>1.0471204E-2</v>
      </c>
    </row>
    <row r="48" spans="2:32">
      <c r="B48" s="4" t="s">
        <v>46</v>
      </c>
      <c r="C48" s="5">
        <v>1237237.0734999999</v>
      </c>
      <c r="AE48">
        <v>561448.07689999999</v>
      </c>
      <c r="AF48">
        <v>0.16939655200000001</v>
      </c>
    </row>
    <row r="49" spans="2:32">
      <c r="B49" s="19">
        <v>1.7965417000000001E-2</v>
      </c>
      <c r="C49" s="5">
        <v>1237237.0734999999</v>
      </c>
      <c r="AE49">
        <v>292468.17800000001</v>
      </c>
      <c r="AF49">
        <v>3.5529237999999998E-2</v>
      </c>
    </row>
    <row r="50" spans="2:32">
      <c r="B50" s="4" t="s">
        <v>47</v>
      </c>
      <c r="C50" s="5">
        <v>1280988.4569999999</v>
      </c>
      <c r="AE50">
        <v>392031.09350000002</v>
      </c>
      <c r="AF50">
        <v>0.13509149600000001</v>
      </c>
    </row>
    <row r="51" spans="2:32">
      <c r="B51" s="19">
        <v>2.0286396000000002E-2</v>
      </c>
      <c r="C51" s="5">
        <v>1280988.4569999999</v>
      </c>
      <c r="AE51">
        <v>283947.7401</v>
      </c>
      <c r="AF51">
        <v>3.9659367000000001E-2</v>
      </c>
    </row>
    <row r="52" spans="2:32">
      <c r="B52" s="4" t="s">
        <v>48</v>
      </c>
      <c r="C52" s="5">
        <v>1288911.0999</v>
      </c>
      <c r="AE52">
        <v>621013.59219999996</v>
      </c>
      <c r="AF52">
        <v>0.119760479</v>
      </c>
    </row>
    <row r="53" spans="2:32">
      <c r="B53" s="19">
        <v>7.7136075999999998E-2</v>
      </c>
      <c r="C53" s="5">
        <v>1288911.0999</v>
      </c>
      <c r="AE53">
        <v>504863.56319999998</v>
      </c>
      <c r="AF53">
        <v>5.4725040000000003E-2</v>
      </c>
    </row>
    <row r="54" spans="2:32">
      <c r="B54" s="4" t="s">
        <v>49</v>
      </c>
      <c r="C54" s="5">
        <v>1326390.8655000001</v>
      </c>
      <c r="AE54">
        <v>652764.80000000005</v>
      </c>
      <c r="AF54">
        <v>0.107752957</v>
      </c>
    </row>
    <row r="55" spans="2:32">
      <c r="B55" s="19">
        <v>3.8215154000000001E-2</v>
      </c>
      <c r="C55" s="5">
        <v>1326390.8655000001</v>
      </c>
      <c r="AE55">
        <v>228256.43780000001</v>
      </c>
      <c r="AF55">
        <v>2.0723875999999999E-2</v>
      </c>
    </row>
    <row r="56" spans="2:32">
      <c r="B56" s="4" t="s">
        <v>50</v>
      </c>
      <c r="C56" s="5">
        <v>1338338.1288000001</v>
      </c>
      <c r="AE56">
        <v>270760.17090000003</v>
      </c>
      <c r="AF56">
        <v>1.6132748999999998E-2</v>
      </c>
    </row>
    <row r="57" spans="2:32">
      <c r="B57" s="19">
        <v>2.4919377999999999E-2</v>
      </c>
      <c r="C57" s="5">
        <v>1338338.1288000001</v>
      </c>
      <c r="AE57">
        <v>798354.75899999996</v>
      </c>
      <c r="AF57">
        <v>0.16381638200000001</v>
      </c>
    </row>
    <row r="58" spans="2:32">
      <c r="B58" s="4" t="s">
        <v>51</v>
      </c>
      <c r="C58" s="5">
        <v>1391479.2180000001</v>
      </c>
      <c r="AE58">
        <v>639376.4706</v>
      </c>
      <c r="AF58">
        <v>7.8529657000000003E-2</v>
      </c>
    </row>
    <row r="59" spans="2:32">
      <c r="B59" s="19">
        <v>1.8813905999999998E-2</v>
      </c>
      <c r="C59" s="5">
        <v>1391479.2180000001</v>
      </c>
      <c r="AE59">
        <v>226293.21429999999</v>
      </c>
      <c r="AF59">
        <v>1.0471204E-2</v>
      </c>
    </row>
    <row r="60" spans="2:32">
      <c r="B60" s="4" t="s">
        <v>52</v>
      </c>
      <c r="C60" s="5">
        <v>1419738.7005</v>
      </c>
      <c r="AE60">
        <v>283385.09490000003</v>
      </c>
      <c r="AF60">
        <v>3.5714285999999998E-2</v>
      </c>
    </row>
    <row r="61" spans="2:32">
      <c r="B61" s="19">
        <v>3.9659367000000001E-2</v>
      </c>
      <c r="C61" s="5">
        <v>1419738.7005</v>
      </c>
      <c r="AE61">
        <v>248590.68849999999</v>
      </c>
      <c r="AF61">
        <v>1.6071801E-2</v>
      </c>
    </row>
    <row r="62" spans="2:32">
      <c r="B62" s="4" t="s">
        <v>53</v>
      </c>
      <c r="C62" s="5">
        <v>1423939.5944000001</v>
      </c>
      <c r="AE62">
        <v>248590.68849999999</v>
      </c>
      <c r="AF62">
        <v>1.6071801E-2</v>
      </c>
    </row>
    <row r="63" spans="2:32">
      <c r="B63" s="19">
        <v>1.1155872000000001E-2</v>
      </c>
      <c r="C63" s="5">
        <v>1423939.5944000001</v>
      </c>
      <c r="AE63">
        <v>226018.18590000001</v>
      </c>
      <c r="AF63">
        <v>3.3409610999999999E-2</v>
      </c>
    </row>
    <row r="64" spans="2:32">
      <c r="B64" s="4" t="s">
        <v>54</v>
      </c>
      <c r="C64" s="5">
        <v>1433292.6668</v>
      </c>
      <c r="AE64">
        <v>517449.16070000001</v>
      </c>
      <c r="AF64">
        <v>0.132513661</v>
      </c>
    </row>
    <row r="65" spans="2:32">
      <c r="B65" s="19">
        <v>7.4540870999999995E-2</v>
      </c>
      <c r="C65" s="5">
        <v>1433292.6668</v>
      </c>
      <c r="AE65">
        <v>220624.14989999999</v>
      </c>
      <c r="AF65">
        <v>3.7899968999999999E-2</v>
      </c>
    </row>
    <row r="66" spans="2:32">
      <c r="B66" s="4" t="s">
        <v>55</v>
      </c>
      <c r="C66" s="5">
        <v>1437659.8115999999</v>
      </c>
      <c r="AE66">
        <v>301920.70789999998</v>
      </c>
      <c r="AF66">
        <v>6.4537814999999998E-2</v>
      </c>
    </row>
    <row r="67" spans="2:32">
      <c r="B67" s="19">
        <v>7.3671783000000005E-2</v>
      </c>
      <c r="C67" s="5">
        <v>1437659.8115999999</v>
      </c>
      <c r="AE67">
        <v>417517.86359999998</v>
      </c>
      <c r="AF67">
        <v>9.2549745000000003E-2</v>
      </c>
    </row>
    <row r="68" spans="2:32">
      <c r="B68" s="4" t="s">
        <v>56</v>
      </c>
      <c r="C68" s="5">
        <v>1553523.7746000001</v>
      </c>
      <c r="AE68">
        <v>522477.94870000001</v>
      </c>
      <c r="AF68">
        <v>5.2855924999999998E-2</v>
      </c>
    </row>
    <row r="69" spans="2:32">
      <c r="B69" s="19">
        <v>1.8145957000000001E-2</v>
      </c>
      <c r="C69" s="5">
        <v>1553523.7746000001</v>
      </c>
      <c r="AE69">
        <v>238965.3873</v>
      </c>
      <c r="AF69">
        <v>4.0526848999999997E-2</v>
      </c>
    </row>
    <row r="70" spans="2:32">
      <c r="B70" s="4" t="s">
        <v>57</v>
      </c>
      <c r="C70" s="5">
        <v>1583365.9794000001</v>
      </c>
      <c r="AE70">
        <v>252169.23209999999</v>
      </c>
      <c r="AF70">
        <v>1.8227529999999999E-2</v>
      </c>
    </row>
    <row r="71" spans="2:32">
      <c r="B71" s="19">
        <v>1.9367992000000001E-2</v>
      </c>
      <c r="C71" s="5">
        <v>1583365.9794000001</v>
      </c>
      <c r="AE71">
        <v>1045970</v>
      </c>
      <c r="AF71">
        <v>7.3294019000000002E-2</v>
      </c>
    </row>
    <row r="72" spans="2:32">
      <c r="B72" s="4" t="s">
        <v>58</v>
      </c>
      <c r="C72" s="5">
        <v>1597304.514</v>
      </c>
      <c r="AE72">
        <v>211287.42559999999</v>
      </c>
      <c r="AF72">
        <v>1.5612160999999999E-2</v>
      </c>
    </row>
    <row r="73" spans="2:32">
      <c r="B73" s="19">
        <v>5.3185271999999999E-2</v>
      </c>
      <c r="C73" s="5">
        <v>1597304.514</v>
      </c>
      <c r="AE73">
        <v>256048.65150000001</v>
      </c>
      <c r="AF73">
        <v>1.7369727000000001E-2</v>
      </c>
    </row>
    <row r="74" spans="2:32">
      <c r="B74" s="4" t="s">
        <v>59</v>
      </c>
      <c r="C74" s="5">
        <v>1598007.6035</v>
      </c>
      <c r="AE74">
        <v>286127.72489999997</v>
      </c>
      <c r="AF74">
        <v>4.3537788000000001E-2</v>
      </c>
    </row>
    <row r="75" spans="2:32">
      <c r="B75" s="19">
        <v>3.8277512E-2</v>
      </c>
      <c r="C75" s="5">
        <v>1598007.6035</v>
      </c>
      <c r="AE75">
        <v>180897.7543</v>
      </c>
      <c r="AF75">
        <v>3.8777908E-2</v>
      </c>
    </row>
    <row r="76" spans="2:32">
      <c r="B76" s="4" t="s">
        <v>60</v>
      </c>
      <c r="C76" s="5">
        <v>1620762.8983</v>
      </c>
      <c r="AE76">
        <v>618414.41669999994</v>
      </c>
      <c r="AF76">
        <v>0.128709778</v>
      </c>
    </row>
    <row r="77" spans="2:32">
      <c r="B77" s="19">
        <v>3.7170264000000001E-2</v>
      </c>
      <c r="C77" s="5">
        <v>1620762.8983</v>
      </c>
      <c r="AE77">
        <v>270760.17090000003</v>
      </c>
      <c r="AF77">
        <v>1.6132748999999998E-2</v>
      </c>
    </row>
    <row r="78" spans="2:32">
      <c r="B78" s="4" t="s">
        <v>61</v>
      </c>
      <c r="C78" s="5">
        <v>1625577.6120000002</v>
      </c>
      <c r="AE78">
        <v>578410.17520000006</v>
      </c>
      <c r="AF78">
        <v>7.5446278000000006E-2</v>
      </c>
    </row>
    <row r="79" spans="2:32">
      <c r="B79" s="19">
        <v>4.1308566999999997E-2</v>
      </c>
      <c r="C79" s="5">
        <v>1625577.6120000002</v>
      </c>
      <c r="AE79">
        <v>551322.97869999998</v>
      </c>
      <c r="AF79">
        <v>7.9080870999999997E-2</v>
      </c>
    </row>
    <row r="80" spans="2:32">
      <c r="B80" s="4" t="s">
        <v>62</v>
      </c>
      <c r="C80" s="5">
        <v>1659884.8632</v>
      </c>
      <c r="AE80">
        <v>307095.8786</v>
      </c>
      <c r="AF80">
        <v>2.0852499E-2</v>
      </c>
    </row>
    <row r="81" spans="2:32">
      <c r="B81" s="19">
        <v>2.1298003999999999E-2</v>
      </c>
      <c r="C81" s="5">
        <v>1659884.8632</v>
      </c>
      <c r="AE81">
        <v>522477.94870000001</v>
      </c>
      <c r="AF81">
        <v>5.2855924999999998E-2</v>
      </c>
    </row>
    <row r="82" spans="2:32">
      <c r="B82" s="4" t="s">
        <v>63</v>
      </c>
      <c r="C82" s="5">
        <v>1670071.4543999999</v>
      </c>
      <c r="AE82">
        <v>237800.95240000001</v>
      </c>
      <c r="AF82">
        <v>2.02781E-2</v>
      </c>
    </row>
    <row r="83" spans="2:32">
      <c r="B83" s="19">
        <v>9.2549745000000003E-2</v>
      </c>
      <c r="C83" s="5">
        <v>1670071.4543999999</v>
      </c>
      <c r="AE83">
        <v>538599.75760000001</v>
      </c>
      <c r="AF83">
        <v>3.9059218999999999E-2</v>
      </c>
    </row>
    <row r="84" spans="2:32">
      <c r="B84" s="4" t="s">
        <v>64</v>
      </c>
      <c r="C84" s="5">
        <v>1690299.4047999999</v>
      </c>
      <c r="AE84">
        <v>618414.41669999994</v>
      </c>
      <c r="AF84">
        <v>0.128709778</v>
      </c>
    </row>
    <row r="85" spans="2:32">
      <c r="B85" s="19">
        <v>1.5612160999999999E-2</v>
      </c>
      <c r="C85" s="5">
        <v>1690299.4047999999</v>
      </c>
      <c r="AE85">
        <v>221931.96780000001</v>
      </c>
      <c r="AF85">
        <v>1.8145957000000001E-2</v>
      </c>
    </row>
    <row r="86" spans="2:32">
      <c r="B86" s="4" t="s">
        <v>65</v>
      </c>
      <c r="C86" s="5">
        <v>1789480.9445</v>
      </c>
      <c r="AE86">
        <v>301920.70789999998</v>
      </c>
      <c r="AF86">
        <v>6.4537814999999998E-2</v>
      </c>
    </row>
    <row r="87" spans="2:32">
      <c r="B87" s="19">
        <v>4.6414481E-2</v>
      </c>
      <c r="C87" s="5">
        <v>1789480.9445</v>
      </c>
      <c r="AE87">
        <v>959626.66669999994</v>
      </c>
      <c r="AF87">
        <v>0.21202942399999999</v>
      </c>
    </row>
    <row r="88" spans="2:32">
      <c r="B88" s="4" t="s">
        <v>66</v>
      </c>
      <c r="C88" s="5">
        <v>1845938.1624</v>
      </c>
      <c r="AE88">
        <v>338601.41800000001</v>
      </c>
      <c r="AF88">
        <v>4.9141504000000003E-2</v>
      </c>
    </row>
    <row r="89" spans="2:32">
      <c r="B89" s="19">
        <v>5.7348703000000001E-2</v>
      </c>
      <c r="C89" s="5">
        <v>1845938.1624</v>
      </c>
      <c r="AE89">
        <v>359414.95289999997</v>
      </c>
      <c r="AF89">
        <v>7.3671783000000005E-2</v>
      </c>
    </row>
    <row r="90" spans="2:32">
      <c r="B90" s="4" t="s">
        <v>67</v>
      </c>
      <c r="C90" s="5">
        <v>1848737.3208000001</v>
      </c>
      <c r="AE90">
        <v>868286.78</v>
      </c>
      <c r="AF90">
        <v>0.17355085000000001</v>
      </c>
    </row>
    <row r="91" spans="2:32">
      <c r="B91" s="19">
        <v>3.8792241999999998E-2</v>
      </c>
      <c r="C91" s="5">
        <v>1848737.3208000001</v>
      </c>
      <c r="AE91">
        <v>411781.14919999999</v>
      </c>
      <c r="AF91">
        <v>2.0093771E-2</v>
      </c>
    </row>
    <row r="92" spans="2:32">
      <c r="B92" s="4" t="s">
        <v>68</v>
      </c>
      <c r="C92" s="5">
        <v>1910879.9528000001</v>
      </c>
      <c r="AE92">
        <v>179424.55129999999</v>
      </c>
      <c r="AF92">
        <v>2.1464646E-2</v>
      </c>
    </row>
    <row r="93" spans="2:32">
      <c r="B93" s="19">
        <v>1.5649867000000001E-2</v>
      </c>
      <c r="C93" s="5">
        <v>1910879.9528000001</v>
      </c>
      <c r="AE93">
        <v>268852.77100000001</v>
      </c>
      <c r="AF93">
        <v>1.2427746E-2</v>
      </c>
    </row>
    <row r="94" spans="2:32">
      <c r="B94" s="4" t="s">
        <v>69</v>
      </c>
      <c r="C94" s="5">
        <v>1923693.1765000001</v>
      </c>
      <c r="AE94">
        <v>193504.6471</v>
      </c>
      <c r="AF94">
        <v>7.415647E-3</v>
      </c>
    </row>
    <row r="95" spans="2:32">
      <c r="B95" s="19">
        <v>6.6350711000000007E-2</v>
      </c>
      <c r="C95" s="5">
        <v>1923693.1765000001</v>
      </c>
      <c r="AE95">
        <v>270760.17090000003</v>
      </c>
      <c r="AF95">
        <v>1.6132748999999998E-2</v>
      </c>
    </row>
    <row r="96" spans="2:32">
      <c r="B96" s="4" t="s">
        <v>70</v>
      </c>
      <c r="C96" s="5">
        <v>1932893.9316</v>
      </c>
      <c r="AE96">
        <v>263894.32990000001</v>
      </c>
      <c r="AF96">
        <v>1.9367992000000001E-2</v>
      </c>
    </row>
    <row r="97" spans="2:32">
      <c r="B97" s="19">
        <v>6.3583815000000002E-2</v>
      </c>
      <c r="C97" s="5">
        <v>1932893.9316</v>
      </c>
      <c r="AE97">
        <v>497152.61900000001</v>
      </c>
      <c r="AF97">
        <v>0.17218045100000001</v>
      </c>
    </row>
    <row r="98" spans="2:32">
      <c r="B98" s="4" t="s">
        <v>71</v>
      </c>
      <c r="C98" s="5">
        <v>1944003.0684</v>
      </c>
      <c r="AE98">
        <v>180897.7543</v>
      </c>
      <c r="AF98">
        <v>3.8777908E-2</v>
      </c>
    </row>
    <row r="99" spans="2:32">
      <c r="B99" s="19">
        <v>7.3214286000000003E-2</v>
      </c>
      <c r="C99" s="5">
        <v>1944003.0684</v>
      </c>
      <c r="AE99">
        <v>310124.44880000001</v>
      </c>
      <c r="AF99">
        <v>2.1407546E-2</v>
      </c>
    </row>
    <row r="100" spans="2:32">
      <c r="B100" s="4" t="s">
        <v>72</v>
      </c>
      <c r="C100" s="5">
        <v>1983695.6642999998</v>
      </c>
      <c r="AE100">
        <v>698156.89659999998</v>
      </c>
      <c r="AF100">
        <v>8.7771203000000006E-2</v>
      </c>
    </row>
    <row r="101" spans="2:32">
      <c r="B101" s="19">
        <v>3.5714285999999998E-2</v>
      </c>
      <c r="C101" s="5">
        <v>1983695.6642999998</v>
      </c>
      <c r="AE101">
        <v>953869.28570000001</v>
      </c>
      <c r="AF101">
        <v>0.21206129500000001</v>
      </c>
    </row>
    <row r="102" spans="2:32">
      <c r="B102" s="4" t="s">
        <v>73</v>
      </c>
      <c r="C102" s="5">
        <v>1985779.1777999999</v>
      </c>
      <c r="AE102">
        <v>519990.18290000001</v>
      </c>
      <c r="AF102">
        <v>6.0684311999999997E-2</v>
      </c>
    </row>
    <row r="103" spans="2:32">
      <c r="B103" s="19">
        <v>5.3156146000000001E-2</v>
      </c>
      <c r="C103" s="5">
        <v>1985779.1777999999</v>
      </c>
      <c r="AE103">
        <v>392655.72619999998</v>
      </c>
      <c r="AF103">
        <v>9.6426546000000002E-2</v>
      </c>
    </row>
    <row r="104" spans="2:32">
      <c r="B104" s="4" t="s">
        <v>74</v>
      </c>
      <c r="C104" s="5">
        <v>1989875.2972999995</v>
      </c>
      <c r="AE104">
        <v>504863.56319999998</v>
      </c>
      <c r="AF104">
        <v>5.4725040000000003E-2</v>
      </c>
    </row>
    <row r="105" spans="2:32">
      <c r="B105" s="19">
        <v>3.8777908E-2</v>
      </c>
      <c r="C105" s="5">
        <v>1989875.2972999995</v>
      </c>
      <c r="AE105">
        <v>228256.43780000001</v>
      </c>
      <c r="AF105">
        <v>2.0723875999999999E-2</v>
      </c>
    </row>
    <row r="106" spans="2:32">
      <c r="B106" s="4" t="s">
        <v>75</v>
      </c>
      <c r="C106" s="5">
        <v>2020927.0980000002</v>
      </c>
      <c r="AE106">
        <v>221931.96780000001</v>
      </c>
      <c r="AF106">
        <v>1.8145957000000001E-2</v>
      </c>
    </row>
    <row r="107" spans="2:32">
      <c r="B107" s="19">
        <v>3.3444816000000002E-2</v>
      </c>
      <c r="C107" s="5">
        <v>2020927.0980000002</v>
      </c>
      <c r="AE107">
        <v>1774377.324</v>
      </c>
      <c r="AF107">
        <v>6.6633761E-2</v>
      </c>
    </row>
    <row r="108" spans="2:32">
      <c r="B108" s="4" t="s">
        <v>76</v>
      </c>
      <c r="C108" s="5">
        <v>2051850.5343999998</v>
      </c>
      <c r="AE108">
        <v>177992.44930000001</v>
      </c>
      <c r="AF108">
        <v>1.1155872000000001E-2</v>
      </c>
    </row>
    <row r="109" spans="2:32">
      <c r="B109" s="19">
        <v>1.6182769999999999E-2</v>
      </c>
      <c r="C109" s="5">
        <v>2051850.5343999998</v>
      </c>
      <c r="AE109">
        <v>519990.18290000001</v>
      </c>
      <c r="AF109">
        <v>6.0684311999999997E-2</v>
      </c>
    </row>
    <row r="110" spans="2:32">
      <c r="B110" s="4" t="s">
        <v>77</v>
      </c>
      <c r="C110" s="5">
        <v>2068363.9639999999</v>
      </c>
      <c r="AE110">
        <v>310124.44880000001</v>
      </c>
      <c r="AF110">
        <v>2.1407546E-2</v>
      </c>
    </row>
    <row r="111" spans="2:32">
      <c r="B111" s="19">
        <v>1.4803848999999999E-2</v>
      </c>
      <c r="C111" s="5">
        <v>2068363.9639999999</v>
      </c>
      <c r="AE111">
        <v>390055.36820000003</v>
      </c>
      <c r="AF111">
        <v>3.2178218000000001E-2</v>
      </c>
    </row>
    <row r="112" spans="2:32">
      <c r="B112" s="4" t="s">
        <v>78</v>
      </c>
      <c r="C112" s="5">
        <v>2085533.5364999999</v>
      </c>
      <c r="AE112">
        <v>578410.17520000006</v>
      </c>
      <c r="AF112">
        <v>7.5446278000000006E-2</v>
      </c>
    </row>
    <row r="113" spans="2:32">
      <c r="B113" s="19">
        <v>2.6149967999999999E-2</v>
      </c>
      <c r="C113" s="5">
        <v>2085533.5364999999</v>
      </c>
      <c r="AE113">
        <v>538599.75760000001</v>
      </c>
      <c r="AF113">
        <v>3.9059218999999999E-2</v>
      </c>
    </row>
    <row r="114" spans="2:32">
      <c r="B114" s="4" t="s">
        <v>79</v>
      </c>
      <c r="C114" s="5">
        <v>2127393.9761999999</v>
      </c>
      <c r="AE114">
        <v>561448.07689999999</v>
      </c>
      <c r="AF114">
        <v>0.16939655200000001</v>
      </c>
    </row>
    <row r="115" spans="2:32">
      <c r="B115" s="19">
        <v>0.13285024200000001</v>
      </c>
      <c r="C115" s="5">
        <v>2127393.9761999999</v>
      </c>
      <c r="AE115">
        <v>211287.42559999999</v>
      </c>
      <c r="AF115">
        <v>1.5612160999999999E-2</v>
      </c>
    </row>
    <row r="116" spans="2:32">
      <c r="B116" s="4" t="s">
        <v>80</v>
      </c>
      <c r="C116" s="5">
        <v>2128551.1180999996</v>
      </c>
      <c r="AE116">
        <v>257069.76130000001</v>
      </c>
      <c r="AF116">
        <v>2.6296018000000001E-2</v>
      </c>
    </row>
    <row r="117" spans="2:32">
      <c r="B117" s="19">
        <v>7.415647E-3</v>
      </c>
      <c r="C117" s="5">
        <v>2128551.1180999996</v>
      </c>
      <c r="AE117">
        <v>251266.69570000001</v>
      </c>
      <c r="AF117">
        <v>2.0379338E-2</v>
      </c>
    </row>
    <row r="118" spans="2:32">
      <c r="B118" s="4" t="s">
        <v>81</v>
      </c>
      <c r="C118" s="5">
        <v>2152084.8125999998</v>
      </c>
      <c r="AE118">
        <v>179424.55129999999</v>
      </c>
      <c r="AF118">
        <v>2.1464646E-2</v>
      </c>
    </row>
    <row r="119" spans="2:32">
      <c r="B119" s="19">
        <v>5.6841669999999997E-2</v>
      </c>
      <c r="C119" s="5">
        <v>2152084.8125999998</v>
      </c>
      <c r="AE119">
        <v>519990.18290000001</v>
      </c>
      <c r="AF119">
        <v>6.0684311999999997E-2</v>
      </c>
    </row>
    <row r="120" spans="2:32">
      <c r="B120" s="4" t="s">
        <v>82</v>
      </c>
      <c r="C120" s="5">
        <v>2197349.3635</v>
      </c>
      <c r="AE120">
        <v>354565.66269999999</v>
      </c>
      <c r="AF120">
        <v>0.13285024200000001</v>
      </c>
    </row>
    <row r="121" spans="2:32">
      <c r="B121" s="19">
        <v>8.3870968000000004E-2</v>
      </c>
      <c r="C121" s="5">
        <v>2197349.3635</v>
      </c>
      <c r="AE121">
        <v>268852.77100000001</v>
      </c>
      <c r="AF121">
        <v>1.2427746E-2</v>
      </c>
    </row>
    <row r="122" spans="2:32">
      <c r="B122" s="4" t="s">
        <v>83</v>
      </c>
      <c r="C122" s="5">
        <v>2218359.074</v>
      </c>
      <c r="AE122">
        <v>358680.80209999997</v>
      </c>
      <c r="AF122">
        <v>5.6841669999999997E-2</v>
      </c>
    </row>
    <row r="123" spans="2:32">
      <c r="B123" s="19">
        <v>9.1420533999999998E-2</v>
      </c>
      <c r="C123" s="5">
        <v>2218359.074</v>
      </c>
      <c r="AE123">
        <v>379660.60570000001</v>
      </c>
      <c r="AF123">
        <v>7.0655116000000004E-2</v>
      </c>
    </row>
    <row r="124" spans="2:32">
      <c r="B124" s="4" t="s">
        <v>84</v>
      </c>
      <c r="C124" s="5">
        <v>2261400.2612999999</v>
      </c>
      <c r="AE124">
        <v>252169.23209999999</v>
      </c>
      <c r="AF124">
        <v>1.8227529999999999E-2</v>
      </c>
    </row>
    <row r="125" spans="2:32">
      <c r="B125" s="19">
        <v>2.0379338E-2</v>
      </c>
      <c r="C125" s="5">
        <v>2261400.2612999999</v>
      </c>
      <c r="AE125">
        <v>417517.86359999998</v>
      </c>
      <c r="AF125">
        <v>9.2549745000000003E-2</v>
      </c>
    </row>
    <row r="126" spans="2:32">
      <c r="B126" s="4" t="s">
        <v>85</v>
      </c>
      <c r="C126" s="5">
        <v>2262932.1430000006</v>
      </c>
      <c r="AE126">
        <v>283385.09490000003</v>
      </c>
      <c r="AF126">
        <v>3.5714285999999998E-2</v>
      </c>
    </row>
    <row r="127" spans="2:32">
      <c r="B127" s="19">
        <v>1.0471204E-2</v>
      </c>
      <c r="C127" s="5">
        <v>2262932.1430000006</v>
      </c>
      <c r="AE127">
        <v>262495.8125</v>
      </c>
      <c r="AF127">
        <v>2.300406E-2</v>
      </c>
    </row>
    <row r="128" spans="2:32">
      <c r="B128" s="4" t="s">
        <v>86</v>
      </c>
      <c r="C128" s="5">
        <v>2313627.8516999995</v>
      </c>
      <c r="AE128">
        <v>223056.3548</v>
      </c>
      <c r="AF128">
        <v>2.4919377999999999E-2</v>
      </c>
    </row>
    <row r="129" spans="2:32">
      <c r="B129" s="19">
        <v>2.6296018000000001E-2</v>
      </c>
      <c r="C129" s="5">
        <v>2313627.8516999995</v>
      </c>
      <c r="AE129">
        <v>2304016.1060000001</v>
      </c>
      <c r="AF129">
        <v>0.208208955</v>
      </c>
    </row>
    <row r="130" spans="2:32">
      <c r="B130" s="4" t="s">
        <v>87</v>
      </c>
      <c r="C130" s="5">
        <v>2339745.4240000001</v>
      </c>
      <c r="AE130">
        <v>327932.8947</v>
      </c>
      <c r="AF130">
        <v>2.3896542E-2</v>
      </c>
    </row>
    <row r="131" spans="2:32">
      <c r="B131" s="19">
        <v>3.5529237999999998E-2</v>
      </c>
      <c r="C131" s="5">
        <v>2339745.4240000001</v>
      </c>
      <c r="AE131">
        <v>868286.78</v>
      </c>
      <c r="AF131">
        <v>0.17355085000000001</v>
      </c>
    </row>
    <row r="132" spans="2:32">
      <c r="B132" s="4" t="s">
        <v>88</v>
      </c>
      <c r="C132" s="5">
        <v>2352186.5610000002</v>
      </c>
      <c r="AE132">
        <v>286127.72489999997</v>
      </c>
      <c r="AF132">
        <v>4.3537788000000001E-2</v>
      </c>
    </row>
    <row r="133" spans="2:32">
      <c r="B133" s="19">
        <v>0.13509149600000001</v>
      </c>
      <c r="C133" s="5">
        <v>2352186.5610000002</v>
      </c>
      <c r="AE133">
        <v>310124.44880000001</v>
      </c>
      <c r="AF133">
        <v>2.1407546E-2</v>
      </c>
    </row>
    <row r="134" spans="2:32">
      <c r="B134" s="4" t="s">
        <v>89</v>
      </c>
      <c r="C134" s="5">
        <v>2356036.1844000001</v>
      </c>
      <c r="AE134">
        <v>497152.61900000001</v>
      </c>
      <c r="AF134">
        <v>0.17218045100000001</v>
      </c>
    </row>
    <row r="135" spans="2:32">
      <c r="B135" s="19">
        <v>2.5116612999999999E-2</v>
      </c>
      <c r="C135" s="5">
        <v>2356036.1844000001</v>
      </c>
      <c r="AE135">
        <v>644495.22389999998</v>
      </c>
      <c r="AF135">
        <v>0.10417966300000001</v>
      </c>
    </row>
    <row r="136" spans="2:32">
      <c r="B136" s="4" t="s">
        <v>90</v>
      </c>
      <c r="C136" s="5">
        <v>2450115.8143000002</v>
      </c>
      <c r="AE136">
        <v>486000.7671</v>
      </c>
      <c r="AF136">
        <v>7.3214286000000003E-2</v>
      </c>
    </row>
    <row r="137" spans="2:32">
      <c r="B137" s="19">
        <v>3.0782762000000002E-2</v>
      </c>
      <c r="C137" s="5">
        <v>2450115.8143000002</v>
      </c>
      <c r="AE137">
        <v>220624.14989999999</v>
      </c>
      <c r="AF137">
        <v>3.7899968999999999E-2</v>
      </c>
    </row>
    <row r="138" spans="2:32">
      <c r="B138" s="4" t="s">
        <v>91</v>
      </c>
      <c r="C138" s="5">
        <v>2493043.7938000001</v>
      </c>
      <c r="AE138">
        <v>1389216.7709999999</v>
      </c>
      <c r="AF138">
        <v>0.30748663100000001</v>
      </c>
    </row>
    <row r="139" spans="2:32">
      <c r="B139" s="19">
        <v>2.8439869999999999E-2</v>
      </c>
      <c r="C139" s="5">
        <v>2493043.7938000001</v>
      </c>
      <c r="AE139">
        <v>505787.5</v>
      </c>
      <c r="AF139">
        <v>7.1935483999999994E-2</v>
      </c>
    </row>
    <row r="140" spans="2:32">
      <c r="B140" s="4" t="s">
        <v>92</v>
      </c>
      <c r="C140" s="5">
        <v>2510820.8158</v>
      </c>
      <c r="AE140">
        <v>377914.13040000002</v>
      </c>
      <c r="AF140">
        <v>0.109342916</v>
      </c>
    </row>
    <row r="141" spans="2:32">
      <c r="B141" s="19">
        <v>2.0723875999999999E-2</v>
      </c>
      <c r="C141" s="5">
        <v>2510820.8158</v>
      </c>
      <c r="AE141">
        <v>392031.09350000002</v>
      </c>
      <c r="AF141">
        <v>0.13509149600000001</v>
      </c>
    </row>
    <row r="142" spans="2:32">
      <c r="B142" s="4" t="s">
        <v>93</v>
      </c>
      <c r="C142" s="5">
        <v>2521692.321</v>
      </c>
      <c r="AE142">
        <v>1774377.324</v>
      </c>
      <c r="AF142">
        <v>6.6633761E-2</v>
      </c>
    </row>
    <row r="143" spans="2:32">
      <c r="B143" s="19">
        <v>1.8227529999999999E-2</v>
      </c>
      <c r="C143" s="5">
        <v>2521692.321</v>
      </c>
      <c r="AE143">
        <v>868286.78</v>
      </c>
      <c r="AF143">
        <v>0.17355085000000001</v>
      </c>
    </row>
    <row r="144" spans="2:32">
      <c r="B144" s="4" t="s">
        <v>94</v>
      </c>
      <c r="C144" s="5">
        <v>2614455.3071999997</v>
      </c>
      <c r="AE144">
        <v>325115.52240000002</v>
      </c>
      <c r="AF144">
        <v>4.1308566999999997E-2</v>
      </c>
    </row>
    <row r="145" spans="2:32">
      <c r="B145" s="19">
        <v>1.4270724E-2</v>
      </c>
      <c r="C145" s="5">
        <v>2614455.3071999997</v>
      </c>
      <c r="AE145">
        <v>226293.21429999999</v>
      </c>
      <c r="AF145">
        <v>1.0471204E-2</v>
      </c>
    </row>
    <row r="146" spans="2:32">
      <c r="B146" s="4" t="s">
        <v>95</v>
      </c>
      <c r="C146" s="5">
        <v>2623463.1576</v>
      </c>
      <c r="AE146">
        <v>505787.5</v>
      </c>
      <c r="AF146">
        <v>7.1935483999999994E-2</v>
      </c>
    </row>
    <row r="147" spans="2:32">
      <c r="B147" s="19">
        <v>2.3896542E-2</v>
      </c>
      <c r="C147" s="5">
        <v>2623463.1576</v>
      </c>
      <c r="AE147">
        <v>251266.69570000001</v>
      </c>
      <c r="AF147">
        <v>2.0379338E-2</v>
      </c>
    </row>
    <row r="148" spans="2:32">
      <c r="B148" s="4" t="s">
        <v>96</v>
      </c>
      <c r="C148" s="5">
        <v>2717286.3710999996</v>
      </c>
      <c r="AE148">
        <v>292468.17800000001</v>
      </c>
      <c r="AF148">
        <v>3.5529237999999998E-2</v>
      </c>
    </row>
    <row r="149" spans="2:32">
      <c r="B149" s="19">
        <v>6.4537814999999998E-2</v>
      </c>
      <c r="C149" s="5">
        <v>2717286.3710999996</v>
      </c>
      <c r="AE149">
        <v>358323.1667</v>
      </c>
      <c r="AF149">
        <v>7.4540870999999995E-2</v>
      </c>
    </row>
    <row r="150" spans="2:32">
      <c r="B150" s="4" t="s">
        <v>97</v>
      </c>
      <c r="C150" s="5">
        <v>2756614.8934999998</v>
      </c>
      <c r="AE150">
        <v>327932.8947</v>
      </c>
      <c r="AF150">
        <v>2.3896542E-2</v>
      </c>
    </row>
    <row r="151" spans="2:32">
      <c r="B151" s="19">
        <v>7.9080870999999997E-2</v>
      </c>
      <c r="C151" s="5">
        <v>2756614.8934999998</v>
      </c>
      <c r="AE151">
        <v>1045970</v>
      </c>
      <c r="AF151">
        <v>7.3294019000000002E-2</v>
      </c>
    </row>
    <row r="152" spans="2:32">
      <c r="B152" s="4" t="s">
        <v>98</v>
      </c>
      <c r="C152" s="5">
        <v>2791120.0391999995</v>
      </c>
      <c r="AE152">
        <v>223056.3548</v>
      </c>
      <c r="AF152">
        <v>2.4919377999999999E-2</v>
      </c>
    </row>
    <row r="153" spans="2:32">
      <c r="B153" s="19">
        <v>2.1407546E-2</v>
      </c>
      <c r="C153" s="5">
        <v>2791120.0391999995</v>
      </c>
      <c r="AE153">
        <v>285930.00510000001</v>
      </c>
      <c r="AF153">
        <v>3.4146340999999997E-2</v>
      </c>
    </row>
    <row r="154" spans="2:32">
      <c r="B154" s="4" t="s">
        <v>99</v>
      </c>
      <c r="C154" s="5">
        <v>2848912.5</v>
      </c>
      <c r="AE154">
        <v>256197.69140000001</v>
      </c>
      <c r="AF154">
        <v>2.0286396000000002E-2</v>
      </c>
    </row>
    <row r="155" spans="2:32">
      <c r="B155" s="19">
        <v>6.8706117999999997E-2</v>
      </c>
      <c r="C155" s="5">
        <v>2848912.5</v>
      </c>
      <c r="AE155">
        <v>504863.56319999998</v>
      </c>
      <c r="AF155">
        <v>5.4725040000000003E-2</v>
      </c>
    </row>
    <row r="156" spans="2:32">
      <c r="B156" s="4" t="s">
        <v>100</v>
      </c>
      <c r="C156" s="5">
        <v>2957380.4810000006</v>
      </c>
      <c r="AE156">
        <v>340323.74070000002</v>
      </c>
      <c r="AF156">
        <v>7.6404494000000003E-2</v>
      </c>
    </row>
    <row r="157" spans="2:32">
      <c r="B157" s="19">
        <v>1.2427746E-2</v>
      </c>
      <c r="C157" s="5">
        <v>2957380.4810000006</v>
      </c>
      <c r="AE157">
        <v>251266.69570000001</v>
      </c>
      <c r="AF157">
        <v>2.0379338E-2</v>
      </c>
    </row>
    <row r="158" spans="2:32">
      <c r="B158" s="4" t="s">
        <v>101</v>
      </c>
      <c r="C158" s="5">
        <v>2972980.4652</v>
      </c>
      <c r="AE158">
        <v>625672.39780000004</v>
      </c>
      <c r="AF158">
        <v>0.14391564500000001</v>
      </c>
    </row>
    <row r="159" spans="2:32">
      <c r="B159" s="19">
        <v>8.2486317000000003E-2</v>
      </c>
      <c r="C159" s="5">
        <v>2972980.4652</v>
      </c>
      <c r="AE159">
        <v>417106.70730000001</v>
      </c>
      <c r="AF159">
        <v>2.6149967999999999E-2</v>
      </c>
    </row>
    <row r="160" spans="2:32">
      <c r="B160" s="4" t="s">
        <v>102</v>
      </c>
      <c r="C160" s="5">
        <v>3023313.0432000007</v>
      </c>
      <c r="AE160">
        <v>330963.19630000001</v>
      </c>
      <c r="AF160">
        <v>5.3156146000000001E-2</v>
      </c>
    </row>
    <row r="161" spans="2:32">
      <c r="B161" s="19">
        <v>0.109342916</v>
      </c>
      <c r="C161" s="5">
        <v>3023313.0432000007</v>
      </c>
      <c r="AE161">
        <v>644495.22389999998</v>
      </c>
      <c r="AF161">
        <v>0.10417966300000001</v>
      </c>
    </row>
    <row r="162" spans="2:32">
      <c r="B162" s="4" t="s">
        <v>103</v>
      </c>
      <c r="C162" s="5">
        <v>3088738.0986000006</v>
      </c>
      <c r="AE162">
        <v>819684.42859999998</v>
      </c>
      <c r="AF162">
        <v>0.19093406600000001</v>
      </c>
    </row>
    <row r="163" spans="2:32">
      <c r="B163" s="19">
        <v>3.7899968999999999E-2</v>
      </c>
      <c r="C163" s="5">
        <v>3088738.0986000006</v>
      </c>
      <c r="AE163">
        <v>271437.2905</v>
      </c>
      <c r="AF163">
        <v>2.6263298000000001E-2</v>
      </c>
    </row>
    <row r="164" spans="2:32">
      <c r="B164" s="4" t="s">
        <v>104</v>
      </c>
      <c r="C164" s="5">
        <v>3091412.3811999997</v>
      </c>
      <c r="AE164">
        <v>251266.69570000001</v>
      </c>
      <c r="AF164">
        <v>2.0379338E-2</v>
      </c>
    </row>
    <row r="165" spans="2:32">
      <c r="B165" s="19">
        <v>2.02781E-2</v>
      </c>
      <c r="C165" s="5">
        <v>3091412.3811999997</v>
      </c>
      <c r="AE165">
        <v>901176.57579999999</v>
      </c>
      <c r="AF165">
        <v>0.13657289</v>
      </c>
    </row>
    <row r="166" spans="2:32">
      <c r="B166" s="4" t="s">
        <v>105</v>
      </c>
      <c r="C166" s="5">
        <v>3145230.0561000006</v>
      </c>
      <c r="AE166">
        <v>2304016.1060000001</v>
      </c>
      <c r="AF166">
        <v>0.208208955</v>
      </c>
    </row>
    <row r="167" spans="2:32">
      <c r="B167" s="19">
        <v>3.4146340999999997E-2</v>
      </c>
      <c r="C167" s="5">
        <v>3145230.0561000006</v>
      </c>
      <c r="AE167">
        <v>263894.32990000001</v>
      </c>
      <c r="AF167">
        <v>1.9367992000000001E-2</v>
      </c>
    </row>
    <row r="168" spans="2:32">
      <c r="B168" s="4" t="s">
        <v>106</v>
      </c>
      <c r="C168" s="5">
        <v>3147404.9738999992</v>
      </c>
      <c r="AE168">
        <v>815184.56790000002</v>
      </c>
      <c r="AF168">
        <v>0.15026208499999999</v>
      </c>
    </row>
    <row r="169" spans="2:32">
      <c r="B169" s="19">
        <v>4.3537788000000001E-2</v>
      </c>
      <c r="C169" s="5">
        <v>3147404.9738999992</v>
      </c>
      <c r="AE169">
        <v>486000.7671</v>
      </c>
      <c r="AF169">
        <v>7.3214286000000003E-2</v>
      </c>
    </row>
    <row r="170" spans="2:32">
      <c r="B170" s="4" t="s">
        <v>107</v>
      </c>
      <c r="C170" s="5">
        <v>3231678.9505000003</v>
      </c>
      <c r="AE170">
        <v>179424.55129999999</v>
      </c>
      <c r="AF170">
        <v>2.1464646E-2</v>
      </c>
    </row>
    <row r="171" spans="2:32">
      <c r="B171" s="19">
        <v>1.6071801E-2</v>
      </c>
      <c r="C171" s="5">
        <v>3231678.9505000003</v>
      </c>
      <c r="AE171">
        <v>1774377.324</v>
      </c>
      <c r="AF171">
        <v>6.6633761E-2</v>
      </c>
    </row>
    <row r="172" spans="2:32">
      <c r="B172" s="4" t="s">
        <v>108</v>
      </c>
      <c r="C172" s="5">
        <v>3249122.0508000012</v>
      </c>
      <c r="AE172">
        <v>283385.09490000003</v>
      </c>
      <c r="AF172">
        <v>3.5714285999999998E-2</v>
      </c>
    </row>
    <row r="173" spans="2:32">
      <c r="B173" s="19">
        <v>1.6132748999999998E-2</v>
      </c>
      <c r="C173" s="5">
        <v>3249122.0508000012</v>
      </c>
      <c r="AE173">
        <v>258545.49549999999</v>
      </c>
      <c r="AF173">
        <v>1.4803848999999999E-2</v>
      </c>
    </row>
    <row r="174" spans="2:32">
      <c r="B174" s="4" t="s">
        <v>109</v>
      </c>
      <c r="C174" s="5">
        <v>3605993.2672000001</v>
      </c>
      <c r="AE174">
        <v>310124.44880000001</v>
      </c>
      <c r="AF174">
        <v>2.1407546E-2</v>
      </c>
    </row>
    <row r="175" spans="2:32">
      <c r="B175" s="19">
        <v>7.6223775999999993E-2</v>
      </c>
      <c r="C175" s="5">
        <v>3605993.2672000001</v>
      </c>
      <c r="AE175">
        <v>538599.75760000001</v>
      </c>
      <c r="AF175">
        <v>3.9059218999999999E-2</v>
      </c>
    </row>
    <row r="176" spans="2:32">
      <c r="B176" s="4" t="s">
        <v>110</v>
      </c>
      <c r="C176" s="5">
        <v>3706030.3427999993</v>
      </c>
      <c r="AE176">
        <v>522477.94870000001</v>
      </c>
      <c r="AF176">
        <v>5.2855924999999998E-2</v>
      </c>
    </row>
    <row r="177" spans="2:32">
      <c r="B177" s="19">
        <v>2.0093771E-2</v>
      </c>
      <c r="C177" s="5">
        <v>3706030.3427999993</v>
      </c>
      <c r="AE177">
        <v>913204.14630000002</v>
      </c>
      <c r="AF177">
        <v>0.191740413</v>
      </c>
    </row>
    <row r="178" spans="2:32">
      <c r="B178" s="4" t="s">
        <v>111</v>
      </c>
      <c r="C178" s="5">
        <v>3937437.1875</v>
      </c>
      <c r="AE178">
        <v>256481.3168</v>
      </c>
      <c r="AF178">
        <v>1.6182769999999999E-2</v>
      </c>
    </row>
    <row r="179" spans="2:32">
      <c r="B179" s="19">
        <v>2.300406E-2</v>
      </c>
      <c r="C179" s="5">
        <v>3937437.1875</v>
      </c>
      <c r="AE179">
        <v>285930.00510000001</v>
      </c>
      <c r="AF179">
        <v>3.4146340999999997E-2</v>
      </c>
    </row>
    <row r="180" spans="2:32">
      <c r="B180" s="4" t="s">
        <v>112</v>
      </c>
      <c r="C180" s="5">
        <v>3978712.5496000005</v>
      </c>
      <c r="AE180">
        <v>356149.11339999997</v>
      </c>
      <c r="AF180">
        <v>2.8439869999999999E-2</v>
      </c>
    </row>
    <row r="181" spans="2:32">
      <c r="B181" s="19">
        <v>0.10074897300000001</v>
      </c>
      <c r="C181" s="5">
        <v>3978712.5496000005</v>
      </c>
      <c r="AE181">
        <v>505787.5</v>
      </c>
      <c r="AF181">
        <v>7.1935483999999994E-2</v>
      </c>
    </row>
    <row r="182" spans="2:32">
      <c r="B182" s="4" t="s">
        <v>113</v>
      </c>
      <c r="C182" s="5">
        <v>4098422.1430000002</v>
      </c>
      <c r="AE182">
        <v>356004.04359999998</v>
      </c>
      <c r="AF182">
        <v>1.8503619999999998E-2</v>
      </c>
    </row>
    <row r="183" spans="2:32">
      <c r="B183" s="19">
        <v>0.19093406600000001</v>
      </c>
      <c r="C183" s="5">
        <v>4098422.1430000002</v>
      </c>
      <c r="AE183">
        <v>901176.57579999999</v>
      </c>
      <c r="AF183">
        <v>0.13657289</v>
      </c>
    </row>
    <row r="184" spans="2:32">
      <c r="B184" s="4" t="s">
        <v>114</v>
      </c>
      <c r="C184" s="5">
        <v>4168626.2736000004</v>
      </c>
      <c r="AE184">
        <v>406987.5</v>
      </c>
      <c r="AF184">
        <v>6.8706117999999997E-2</v>
      </c>
    </row>
    <row r="185" spans="2:32">
      <c r="B185" s="19">
        <v>3.8720538999999998E-2</v>
      </c>
      <c r="C185" s="5">
        <v>4168626.2736000004</v>
      </c>
      <c r="AE185">
        <v>531445.74620000005</v>
      </c>
      <c r="AF185">
        <v>6.3679244999999995E-2</v>
      </c>
    </row>
    <row r="186" spans="2:32">
      <c r="B186" s="4" t="s">
        <v>115</v>
      </c>
      <c r="C186" s="5">
        <v>4303654.4087999994</v>
      </c>
      <c r="AE186">
        <v>265278.17310000001</v>
      </c>
      <c r="AF186">
        <v>3.8215154000000001E-2</v>
      </c>
    </row>
    <row r="187" spans="2:32">
      <c r="B187" s="19">
        <v>3.2064834E-2</v>
      </c>
      <c r="C187" s="5">
        <v>4303654.4087999994</v>
      </c>
      <c r="AE187">
        <v>439469.87270000001</v>
      </c>
      <c r="AF187">
        <v>8.3870968000000004E-2</v>
      </c>
    </row>
    <row r="188" spans="2:32">
      <c r="B188" s="4" t="s">
        <v>116</v>
      </c>
      <c r="C188" s="5">
        <v>4546749.5374000007</v>
      </c>
      <c r="AE188">
        <v>1389216.7709999999</v>
      </c>
      <c r="AF188">
        <v>0.30748663100000001</v>
      </c>
    </row>
    <row r="189" spans="2:32">
      <c r="B189" s="19">
        <v>0.12703379200000001</v>
      </c>
      <c r="C189" s="5">
        <v>4546749.5374000007</v>
      </c>
      <c r="AE189">
        <v>357896.18890000001</v>
      </c>
      <c r="AF189">
        <v>4.6414481E-2</v>
      </c>
    </row>
    <row r="190" spans="2:32">
      <c r="B190" s="4" t="s">
        <v>117</v>
      </c>
      <c r="C190" s="5">
        <v>4891107.4073999999</v>
      </c>
      <c r="AE190">
        <v>561448.07689999999</v>
      </c>
      <c r="AF190">
        <v>0.16939655200000001</v>
      </c>
    </row>
    <row r="191" spans="2:32">
      <c r="B191" s="19">
        <v>0.15026208499999999</v>
      </c>
      <c r="C191" s="5">
        <v>4891107.4073999999</v>
      </c>
      <c r="AE191">
        <v>262495.8125</v>
      </c>
      <c r="AF191">
        <v>2.300406E-2</v>
      </c>
    </row>
    <row r="192" spans="2:32">
      <c r="B192" s="4" t="s">
        <v>118</v>
      </c>
      <c r="C192" s="5">
        <v>5222118.3999999994</v>
      </c>
      <c r="AE192">
        <v>237800.95240000001</v>
      </c>
      <c r="AF192">
        <v>2.02781E-2</v>
      </c>
    </row>
    <row r="193" spans="2:32">
      <c r="B193" s="19">
        <v>0.107752957</v>
      </c>
      <c r="C193" s="5">
        <v>5222118.3999999994</v>
      </c>
      <c r="AE193">
        <v>443671.81479999999</v>
      </c>
      <c r="AF193">
        <v>9.1420533999999998E-2</v>
      </c>
    </row>
    <row r="194" spans="2:32">
      <c r="B194" s="4" t="s">
        <v>119</v>
      </c>
      <c r="C194" s="5">
        <v>5385997.5760000004</v>
      </c>
      <c r="AE194">
        <v>220624.14989999999</v>
      </c>
      <c r="AF194">
        <v>3.7899968999999999E-2</v>
      </c>
    </row>
    <row r="195" spans="2:32">
      <c r="B195" s="19">
        <v>3.9059218999999999E-2</v>
      </c>
      <c r="C195" s="5">
        <v>5385997.5760000004</v>
      </c>
      <c r="AE195">
        <v>959626.66669999994</v>
      </c>
      <c r="AF195">
        <v>0.21202942399999999</v>
      </c>
    </row>
    <row r="196" spans="2:32">
      <c r="B196" s="4" t="s">
        <v>120</v>
      </c>
      <c r="C196" s="5">
        <v>5565729.7502999995</v>
      </c>
      <c r="AE196">
        <v>497339.0687</v>
      </c>
      <c r="AF196">
        <v>0.10074897300000001</v>
      </c>
    </row>
    <row r="197" spans="2:32">
      <c r="B197" s="19">
        <v>0.128709778</v>
      </c>
      <c r="C197" s="5">
        <v>5565729.7502999995</v>
      </c>
      <c r="AE197">
        <v>226293.21429999999</v>
      </c>
      <c r="AF197">
        <v>1.0471204E-2</v>
      </c>
    </row>
    <row r="198" spans="2:32">
      <c r="B198" s="4" t="s">
        <v>121</v>
      </c>
      <c r="C198" s="5">
        <v>5585255.1727999998</v>
      </c>
      <c r="AE198">
        <v>256197.69140000001</v>
      </c>
      <c r="AF198">
        <v>2.0286396000000002E-2</v>
      </c>
    </row>
    <row r="199" spans="2:32">
      <c r="B199" s="19">
        <v>8.7771203000000006E-2</v>
      </c>
      <c r="C199" s="5">
        <v>5585255.1727999998</v>
      </c>
      <c r="AE199">
        <v>252169.23209999999</v>
      </c>
      <c r="AF199">
        <v>1.8227529999999999E-2</v>
      </c>
    </row>
    <row r="200" spans="2:32">
      <c r="B200" s="4" t="s">
        <v>122</v>
      </c>
      <c r="C200" s="5">
        <v>5723215.7142000003</v>
      </c>
      <c r="AE200">
        <v>226293.21429999999</v>
      </c>
      <c r="AF200">
        <v>1.0471204E-2</v>
      </c>
    </row>
    <row r="201" spans="2:32">
      <c r="B201" s="19">
        <v>0.21206129500000001</v>
      </c>
      <c r="C201" s="5">
        <v>5723215.7142000003</v>
      </c>
      <c r="AE201">
        <v>211287.42559999999</v>
      </c>
      <c r="AF201">
        <v>1.5612160999999999E-2</v>
      </c>
    </row>
    <row r="202" spans="2:32">
      <c r="B202" s="4" t="s">
        <v>123</v>
      </c>
      <c r="C202" s="5">
        <v>5747257.4356999993</v>
      </c>
      <c r="AE202">
        <v>591473.48479999998</v>
      </c>
      <c r="AF202">
        <v>0.15335051499999999</v>
      </c>
    </row>
    <row r="203" spans="2:32">
      <c r="B203" s="19">
        <v>5.2855924999999998E-2</v>
      </c>
      <c r="C203" s="5">
        <v>5747257.4356999993</v>
      </c>
      <c r="AE203">
        <v>350016.54489999998</v>
      </c>
      <c r="AF203">
        <v>3.0782762000000002E-2</v>
      </c>
    </row>
    <row r="204" spans="2:32">
      <c r="B204" s="4" t="s">
        <v>124</v>
      </c>
      <c r="C204" s="5">
        <v>5965831.4280000003</v>
      </c>
      <c r="AE204">
        <v>221931.96780000001</v>
      </c>
      <c r="AF204">
        <v>1.8145957000000001E-2</v>
      </c>
    </row>
    <row r="205" spans="2:32">
      <c r="B205" s="19">
        <v>0.17218045100000001</v>
      </c>
      <c r="C205" s="5">
        <v>5965831.4280000003</v>
      </c>
      <c r="AE205">
        <v>758011.24369999999</v>
      </c>
      <c r="AF205">
        <v>0.148107814</v>
      </c>
    </row>
    <row r="206" spans="2:32">
      <c r="B206" s="4" t="s">
        <v>125</v>
      </c>
      <c r="C206" s="5">
        <v>6209389.9283999996</v>
      </c>
      <c r="AE206">
        <v>220624.14989999999</v>
      </c>
      <c r="AF206">
        <v>3.7899968999999999E-2</v>
      </c>
    </row>
    <row r="207" spans="2:32">
      <c r="B207" s="19">
        <v>0.132513661</v>
      </c>
      <c r="C207" s="5">
        <v>6209389.9283999996</v>
      </c>
      <c r="AE207">
        <v>815184.56790000002</v>
      </c>
      <c r="AF207">
        <v>0.15026208499999999</v>
      </c>
    </row>
    <row r="208" spans="2:32">
      <c r="B208" s="4" t="s">
        <v>126</v>
      </c>
      <c r="C208" s="5">
        <v>6210135.9219999993</v>
      </c>
      <c r="AE208">
        <v>538599.75760000001</v>
      </c>
      <c r="AF208">
        <v>3.9059218999999999E-2</v>
      </c>
    </row>
    <row r="209" spans="2:32">
      <c r="B209" s="19">
        <v>0.119760479</v>
      </c>
      <c r="C209" s="5">
        <v>6210135.9219999993</v>
      </c>
      <c r="AE209">
        <v>354565.66269999999</v>
      </c>
      <c r="AF209">
        <v>0.13285024200000001</v>
      </c>
    </row>
    <row r="210" spans="2:32">
      <c r="B210" s="4" t="s">
        <v>127</v>
      </c>
      <c r="C210" s="5">
        <v>6392429.0241</v>
      </c>
      <c r="AE210">
        <v>357896.18890000001</v>
      </c>
      <c r="AF210">
        <v>4.6414481E-2</v>
      </c>
    </row>
    <row r="211" spans="2:32">
      <c r="B211" s="19">
        <v>0.191740413</v>
      </c>
      <c r="C211" s="5">
        <v>6392429.0241</v>
      </c>
      <c r="AE211">
        <v>325115.52240000002</v>
      </c>
      <c r="AF211">
        <v>4.1308566999999997E-2</v>
      </c>
    </row>
    <row r="212" spans="2:32">
      <c r="B212" s="4" t="s">
        <v>128</v>
      </c>
      <c r="C212" s="5">
        <v>6393764.7059999993</v>
      </c>
      <c r="AE212">
        <v>220624.14989999999</v>
      </c>
      <c r="AF212">
        <v>3.7899968999999999E-2</v>
      </c>
    </row>
    <row r="213" spans="2:32">
      <c r="B213" s="19">
        <v>7.8529657000000003E-2</v>
      </c>
      <c r="C213" s="5">
        <v>6393764.7059999993</v>
      </c>
      <c r="AE213">
        <v>285930.00510000001</v>
      </c>
      <c r="AF213">
        <v>3.4146340999999997E-2</v>
      </c>
    </row>
    <row r="214" spans="2:32">
      <c r="B214" s="4" t="s">
        <v>129</v>
      </c>
      <c r="C214" s="5">
        <v>6563226.3215999976</v>
      </c>
      <c r="AE214">
        <v>265278.17310000001</v>
      </c>
      <c r="AF214">
        <v>3.8215154000000001E-2</v>
      </c>
    </row>
    <row r="215" spans="2:32">
      <c r="B215" s="19">
        <v>5.4725040000000003E-2</v>
      </c>
      <c r="C215" s="5">
        <v>6563226.3215999976</v>
      </c>
      <c r="AE215">
        <v>834618.64709999994</v>
      </c>
      <c r="AF215">
        <v>6.5234686E-2</v>
      </c>
    </row>
    <row r="216" spans="2:32">
      <c r="B216" s="4" t="s">
        <v>130</v>
      </c>
      <c r="C216" s="5">
        <v>6759872.377700001</v>
      </c>
      <c r="AE216">
        <v>621013.59219999996</v>
      </c>
      <c r="AF216">
        <v>0.119760479</v>
      </c>
    </row>
    <row r="217" spans="2:32">
      <c r="B217" s="19">
        <v>6.0684311999999997E-2</v>
      </c>
      <c r="C217" s="5">
        <v>6759872.377700001</v>
      </c>
      <c r="AE217">
        <v>268852.77100000001</v>
      </c>
      <c r="AF217">
        <v>1.2427746E-2</v>
      </c>
    </row>
    <row r="218" spans="2:32">
      <c r="B218" s="4" t="s">
        <v>131</v>
      </c>
      <c r="C218" s="5">
        <v>6908794.7006000001</v>
      </c>
      <c r="AE218">
        <v>220624.14989999999</v>
      </c>
      <c r="AF218">
        <v>3.7899968999999999E-2</v>
      </c>
    </row>
    <row r="219" spans="2:32">
      <c r="B219" s="19">
        <v>6.3679244999999995E-2</v>
      </c>
      <c r="C219" s="5">
        <v>6908794.7006000001</v>
      </c>
      <c r="AE219">
        <v>652764.80000000005</v>
      </c>
      <c r="AF219">
        <v>0.107752957</v>
      </c>
    </row>
    <row r="220" spans="2:32">
      <c r="B220" s="4" t="s">
        <v>132</v>
      </c>
      <c r="C220" s="5">
        <v>7089447.4628999988</v>
      </c>
      <c r="AE220">
        <v>834618.64709999994</v>
      </c>
      <c r="AF220">
        <v>6.5234686E-2</v>
      </c>
    </row>
    <row r="221" spans="2:32">
      <c r="B221" s="19">
        <v>0.10417966300000001</v>
      </c>
      <c r="C221" s="5">
        <v>7089447.4628999988</v>
      </c>
      <c r="AE221">
        <v>537956.80110000004</v>
      </c>
      <c r="AF221">
        <v>3.2064834E-2</v>
      </c>
    </row>
    <row r="222" spans="2:32">
      <c r="B222" s="4" t="s">
        <v>133</v>
      </c>
      <c r="C222" s="5">
        <v>7511567.8238999983</v>
      </c>
      <c r="AE222">
        <v>262495.8125</v>
      </c>
      <c r="AF222">
        <v>2.300406E-2</v>
      </c>
    </row>
    <row r="223" spans="2:32">
      <c r="B223" s="19">
        <v>6.5234686E-2</v>
      </c>
      <c r="C223" s="5">
        <v>7511567.8238999983</v>
      </c>
      <c r="AE223">
        <v>257069.76130000001</v>
      </c>
      <c r="AF223">
        <v>2.6296018000000001E-2</v>
      </c>
    </row>
    <row r="224" spans="2:32">
      <c r="B224" s="4" t="s">
        <v>134</v>
      </c>
      <c r="C224" s="5">
        <v>7519332.2776000025</v>
      </c>
      <c r="AE224">
        <v>519990.18290000001</v>
      </c>
      <c r="AF224">
        <v>6.0684311999999997E-2</v>
      </c>
    </row>
    <row r="225" spans="2:32">
      <c r="B225" s="19">
        <v>7.5446278000000006E-2</v>
      </c>
      <c r="C225" s="5">
        <v>7519332.2776000025</v>
      </c>
      <c r="AE225">
        <v>392672.6974</v>
      </c>
      <c r="AF225">
        <v>2.5116612999999999E-2</v>
      </c>
    </row>
    <row r="226" spans="2:32">
      <c r="B226" s="4" t="s">
        <v>135</v>
      </c>
      <c r="C226" s="5">
        <v>8072600.7199999997</v>
      </c>
      <c r="AE226">
        <v>591473.48479999998</v>
      </c>
      <c r="AF226">
        <v>0.15335051499999999</v>
      </c>
    </row>
    <row r="227" spans="2:32">
      <c r="B227" s="19">
        <v>0.13926499000000001</v>
      </c>
      <c r="C227" s="5">
        <v>8072600.7199999997</v>
      </c>
      <c r="AE227">
        <v>439469.87270000001</v>
      </c>
      <c r="AF227">
        <v>8.3870968000000004E-2</v>
      </c>
    </row>
    <row r="228" spans="2:32">
      <c r="B228" s="4" t="s">
        <v>136</v>
      </c>
      <c r="C228" s="5">
        <v>8280628.7871999973</v>
      </c>
      <c r="AE228">
        <v>321693.85430000001</v>
      </c>
      <c r="AF228">
        <v>1.7978920999999998E-2</v>
      </c>
    </row>
    <row r="229" spans="2:32">
      <c r="B229" s="19">
        <v>0.15335051499999999</v>
      </c>
      <c r="C229" s="5">
        <v>8280628.7871999973</v>
      </c>
      <c r="AE229">
        <v>698156.89659999998</v>
      </c>
      <c r="AF229">
        <v>8.7771203000000006E-2</v>
      </c>
    </row>
    <row r="230" spans="2:32">
      <c r="B230" s="4" t="s">
        <v>137</v>
      </c>
      <c r="C230" s="5">
        <v>8338123.6806999985</v>
      </c>
      <c r="AE230">
        <v>1389216.7709999999</v>
      </c>
      <c r="AF230">
        <v>0.30748663100000001</v>
      </c>
    </row>
    <row r="231" spans="2:32">
      <c r="B231" s="19">
        <v>0.148107814</v>
      </c>
      <c r="C231" s="5">
        <v>8338123.6806999985</v>
      </c>
      <c r="AE231">
        <v>211287.42559999999</v>
      </c>
      <c r="AF231">
        <v>1.5612160999999999E-2</v>
      </c>
    </row>
    <row r="232" spans="2:32">
      <c r="B232" s="4" t="s">
        <v>138</v>
      </c>
      <c r="C232" s="5">
        <v>8781902.3489999976</v>
      </c>
      <c r="AE232">
        <v>286127.72489999997</v>
      </c>
      <c r="AF232">
        <v>4.3537788000000001E-2</v>
      </c>
    </row>
    <row r="233" spans="2:32">
      <c r="B233" s="19">
        <v>0.16381638200000001</v>
      </c>
      <c r="C233" s="5">
        <v>8781902.3489999976</v>
      </c>
      <c r="AE233">
        <v>868286.78</v>
      </c>
      <c r="AF233">
        <v>0.17355085000000001</v>
      </c>
    </row>
    <row r="234" spans="2:32">
      <c r="B234" s="4" t="s">
        <v>139</v>
      </c>
      <c r="C234" s="5">
        <v>8983169.2303999979</v>
      </c>
      <c r="AE234">
        <v>497152.61900000001</v>
      </c>
      <c r="AF234">
        <v>0.17218045100000001</v>
      </c>
    </row>
    <row r="235" spans="2:32">
      <c r="B235" s="19">
        <v>0.16939655200000001</v>
      </c>
      <c r="C235" s="5">
        <v>8983169.2303999979</v>
      </c>
      <c r="AE235">
        <v>639376.4706</v>
      </c>
      <c r="AF235">
        <v>7.8529657000000003E-2</v>
      </c>
    </row>
    <row r="236" spans="2:32">
      <c r="B236" s="4" t="s">
        <v>140</v>
      </c>
      <c r="C236" s="5">
        <v>9011765.7579999994</v>
      </c>
      <c r="AE236">
        <v>1774377.324</v>
      </c>
      <c r="AF236">
        <v>6.6633761E-2</v>
      </c>
    </row>
    <row r="237" spans="2:32">
      <c r="B237" s="19">
        <v>0.13657289</v>
      </c>
      <c r="C237" s="5">
        <v>9011765.7579999994</v>
      </c>
      <c r="AE237">
        <v>798354.75899999996</v>
      </c>
      <c r="AF237">
        <v>0.16381638200000001</v>
      </c>
    </row>
    <row r="238" spans="2:32">
      <c r="B238" s="4" t="s">
        <v>141</v>
      </c>
      <c r="C238" s="5">
        <v>9385085.967000002</v>
      </c>
      <c r="AE238">
        <v>358680.80209999997</v>
      </c>
      <c r="AF238">
        <v>5.6841669999999997E-2</v>
      </c>
    </row>
    <row r="239" spans="2:32">
      <c r="B239" s="19">
        <v>0.14391564500000001</v>
      </c>
      <c r="C239" s="5">
        <v>9385085.967000002</v>
      </c>
      <c r="AE239">
        <v>228256.43780000001</v>
      </c>
      <c r="AF239">
        <v>2.0723875999999999E-2</v>
      </c>
    </row>
    <row r="240" spans="2:32">
      <c r="B240" s="4" t="s">
        <v>142</v>
      </c>
      <c r="C240" s="5">
        <v>9551154.5800000001</v>
      </c>
      <c r="AE240">
        <v>537956.80110000004</v>
      </c>
      <c r="AF240">
        <v>3.2064834E-2</v>
      </c>
    </row>
    <row r="241" spans="2:32">
      <c r="B241" s="19">
        <v>0.17355085000000001</v>
      </c>
      <c r="C241" s="5">
        <v>9551154.5800000001</v>
      </c>
      <c r="AE241">
        <v>639376.4706</v>
      </c>
      <c r="AF241">
        <v>7.8529657000000003E-2</v>
      </c>
    </row>
    <row r="242" spans="2:32">
      <c r="B242" s="4" t="s">
        <v>143</v>
      </c>
      <c r="C242" s="5">
        <v>9609962.5</v>
      </c>
      <c r="AE242">
        <v>504863.56319999998</v>
      </c>
      <c r="AF242">
        <v>5.4725040000000003E-2</v>
      </c>
    </row>
    <row r="243" spans="2:32">
      <c r="B243" s="19">
        <v>7.1935483999999994E-2</v>
      </c>
      <c r="C243" s="5">
        <v>9609962.5</v>
      </c>
      <c r="AE243">
        <v>257069.76130000001</v>
      </c>
      <c r="AF243">
        <v>2.6296018000000001E-2</v>
      </c>
    </row>
    <row r="244" spans="2:32">
      <c r="B244" s="4" t="s">
        <v>144</v>
      </c>
      <c r="C244" s="5">
        <v>10555893.333699999</v>
      </c>
      <c r="AE244">
        <v>325115.52240000002</v>
      </c>
      <c r="AF244">
        <v>4.1308566999999997E-2</v>
      </c>
    </row>
    <row r="245" spans="2:32">
      <c r="B245" s="19">
        <v>0.21202942399999999</v>
      </c>
      <c r="C245" s="5">
        <v>10555893.333699999</v>
      </c>
      <c r="AE245">
        <v>591473.48479999998</v>
      </c>
      <c r="AF245">
        <v>0.15335051499999999</v>
      </c>
    </row>
    <row r="246" spans="2:32">
      <c r="B246" s="4" t="s">
        <v>145</v>
      </c>
      <c r="C246" s="5">
        <v>11505670</v>
      </c>
      <c r="AE246">
        <v>221931.96780000001</v>
      </c>
      <c r="AF246">
        <v>1.8145957000000001E-2</v>
      </c>
    </row>
    <row r="247" spans="2:32">
      <c r="B247" s="19">
        <v>7.3294019000000002E-2</v>
      </c>
      <c r="C247" s="5">
        <v>11505670</v>
      </c>
      <c r="AE247">
        <v>505787.5</v>
      </c>
      <c r="AF247">
        <v>7.1935483999999994E-2</v>
      </c>
    </row>
    <row r="248" spans="2:32">
      <c r="B248" s="4" t="s">
        <v>146</v>
      </c>
      <c r="C248" s="5">
        <v>12266256.840600001</v>
      </c>
      <c r="AE248">
        <v>330963.19630000001</v>
      </c>
      <c r="AF248">
        <v>5.3156146000000001E-2</v>
      </c>
    </row>
    <row r="249" spans="2:32">
      <c r="B249" s="19">
        <v>0.133565621</v>
      </c>
      <c r="C249" s="5">
        <v>12266256.840600001</v>
      </c>
      <c r="AE249">
        <v>644495.22389999998</v>
      </c>
      <c r="AF249">
        <v>0.10417966300000001</v>
      </c>
    </row>
    <row r="250" spans="2:32">
      <c r="B250" s="4" t="s">
        <v>147</v>
      </c>
      <c r="C250" s="5">
        <v>16128112.742000002</v>
      </c>
      <c r="AE250">
        <v>411781.14919999999</v>
      </c>
      <c r="AF250">
        <v>2.0093771E-2</v>
      </c>
    </row>
    <row r="251" spans="2:32">
      <c r="B251" s="19">
        <v>0.208208955</v>
      </c>
      <c r="C251" s="5">
        <v>16128112.742000002</v>
      </c>
      <c r="AE251">
        <v>270760.17090000003</v>
      </c>
      <c r="AF251">
        <v>1.6132748999999998E-2</v>
      </c>
    </row>
    <row r="252" spans="2:32">
      <c r="B252" s="4" t="s">
        <v>148</v>
      </c>
      <c r="C252" s="5">
        <v>16436008.450000003</v>
      </c>
      <c r="AE252">
        <v>252169.23209999999</v>
      </c>
      <c r="AF252">
        <v>1.8227529999999999E-2</v>
      </c>
    </row>
    <row r="253" spans="2:32">
      <c r="B253" s="19">
        <v>0.36639118500000001</v>
      </c>
      <c r="C253" s="5">
        <v>16436008.450000003</v>
      </c>
      <c r="AE253">
        <v>226018.18590000001</v>
      </c>
      <c r="AF253">
        <v>3.3409610999999999E-2</v>
      </c>
    </row>
    <row r="254" spans="2:32">
      <c r="B254" s="4" t="s">
        <v>149</v>
      </c>
      <c r="C254" s="5">
        <v>20569005.568</v>
      </c>
      <c r="AE254">
        <v>531445.74620000005</v>
      </c>
      <c r="AF254">
        <v>6.3679244999999995E-2</v>
      </c>
    </row>
    <row r="255" spans="2:32">
      <c r="B255" s="19">
        <v>0.31027315900000002</v>
      </c>
      <c r="C255" s="5">
        <v>20569005.568</v>
      </c>
      <c r="AE255">
        <v>265278.17310000001</v>
      </c>
      <c r="AF255">
        <v>3.8215154000000001E-2</v>
      </c>
    </row>
    <row r="256" spans="2:32">
      <c r="B256" s="4" t="s">
        <v>150</v>
      </c>
      <c r="C256" s="5">
        <v>25005901.878000006</v>
      </c>
      <c r="AE256">
        <v>231913.20300000001</v>
      </c>
      <c r="AF256">
        <v>1.8813905999999998E-2</v>
      </c>
    </row>
    <row r="257" spans="2:32">
      <c r="B257" s="19">
        <v>0.30748663100000001</v>
      </c>
      <c r="C257" s="5">
        <v>25005901.878000006</v>
      </c>
      <c r="AE257">
        <v>257069.76130000001</v>
      </c>
      <c r="AF257">
        <v>2.6296018000000001E-2</v>
      </c>
    </row>
    <row r="258" spans="2:32">
      <c r="B258" s="4" t="s">
        <v>151</v>
      </c>
      <c r="C258" s="5">
        <v>28390037.184000012</v>
      </c>
      <c r="AE258">
        <v>237800.95240000001</v>
      </c>
      <c r="AF258">
        <v>2.02781E-2</v>
      </c>
    </row>
    <row r="259" spans="2:32">
      <c r="B259" s="19">
        <v>6.6633761E-2</v>
      </c>
      <c r="C259" s="5">
        <v>28390037.184000012</v>
      </c>
      <c r="AE259">
        <v>578410.17520000006</v>
      </c>
      <c r="AF259">
        <v>7.5446278000000006E-2</v>
      </c>
    </row>
    <row r="260" spans="2:32">
      <c r="B260" s="4" t="s">
        <v>152</v>
      </c>
      <c r="C260" s="5">
        <v>518386860.6609</v>
      </c>
      <c r="AE260">
        <v>248590.68849999999</v>
      </c>
      <c r="AF260">
        <v>1.6071801E-2</v>
      </c>
    </row>
    <row r="261" spans="2:32">
      <c r="AE261">
        <v>256481.3168</v>
      </c>
      <c r="AF261">
        <v>1.6182769999999999E-2</v>
      </c>
    </row>
    <row r="262" spans="2:32">
      <c r="AE262">
        <v>698156.89659999998</v>
      </c>
      <c r="AF262">
        <v>8.7771203000000006E-2</v>
      </c>
    </row>
    <row r="263" spans="2:32">
      <c r="AE263">
        <v>237800.95240000001</v>
      </c>
      <c r="AF263">
        <v>2.02781E-2</v>
      </c>
    </row>
    <row r="264" spans="2:32">
      <c r="AE264">
        <v>450749.15840000001</v>
      </c>
      <c r="AF264">
        <v>7.6223775999999993E-2</v>
      </c>
    </row>
    <row r="265" spans="2:32">
      <c r="AE265">
        <v>256481.3168</v>
      </c>
      <c r="AF265">
        <v>1.6182769999999999E-2</v>
      </c>
    </row>
    <row r="266" spans="2:32">
      <c r="AE266">
        <v>1285562.848</v>
      </c>
      <c r="AF266">
        <v>0.31027315900000002</v>
      </c>
    </row>
    <row r="267" spans="2:32">
      <c r="AE267">
        <v>228256.43780000001</v>
      </c>
      <c r="AF267">
        <v>2.0723875999999999E-2</v>
      </c>
    </row>
    <row r="268" spans="2:32">
      <c r="AE268">
        <v>220624.14989999999</v>
      </c>
      <c r="AF268">
        <v>3.7899968999999999E-2</v>
      </c>
    </row>
    <row r="269" spans="2:32">
      <c r="AE269">
        <v>285930.00510000001</v>
      </c>
      <c r="AF269">
        <v>3.4146340999999997E-2</v>
      </c>
    </row>
    <row r="270" spans="2:32">
      <c r="AE270">
        <v>443671.81479999999</v>
      </c>
      <c r="AF270">
        <v>9.1420533999999998E-2</v>
      </c>
    </row>
    <row r="271" spans="2:32">
      <c r="AE271">
        <v>327932.8947</v>
      </c>
      <c r="AF271">
        <v>2.3896542E-2</v>
      </c>
    </row>
    <row r="272" spans="2:32">
      <c r="AE272">
        <v>519990.18290000001</v>
      </c>
      <c r="AF272">
        <v>6.0684311999999997E-2</v>
      </c>
    </row>
    <row r="273" spans="31:32">
      <c r="AE273">
        <v>217871.27559999999</v>
      </c>
      <c r="AF273">
        <v>1.4270724E-2</v>
      </c>
    </row>
    <row r="274" spans="31:32">
      <c r="AE274">
        <v>358680.80209999997</v>
      </c>
      <c r="AF274">
        <v>5.6841669999999997E-2</v>
      </c>
    </row>
    <row r="275" spans="31:32">
      <c r="AE275">
        <v>228256.43780000001</v>
      </c>
      <c r="AF275">
        <v>2.0723875999999999E-2</v>
      </c>
    </row>
    <row r="276" spans="31:32">
      <c r="AE276">
        <v>561448.07689999999</v>
      </c>
      <c r="AF276">
        <v>0.16939655200000001</v>
      </c>
    </row>
    <row r="277" spans="31:32">
      <c r="AE277">
        <v>462184.33020000003</v>
      </c>
      <c r="AF277">
        <v>3.8792241999999998E-2</v>
      </c>
    </row>
    <row r="278" spans="31:32">
      <c r="AE278">
        <v>307095.8786</v>
      </c>
      <c r="AF278">
        <v>2.0852499E-2</v>
      </c>
    </row>
    <row r="279" spans="31:32">
      <c r="AE279">
        <v>200876.01620000001</v>
      </c>
      <c r="AF279">
        <v>3.2720274000000001E-2</v>
      </c>
    </row>
    <row r="280" spans="31:32">
      <c r="AE280">
        <v>263894.32990000001</v>
      </c>
      <c r="AF280">
        <v>1.9367992000000001E-2</v>
      </c>
    </row>
    <row r="281" spans="31:32">
      <c r="AE281">
        <v>411781.14919999999</v>
      </c>
      <c r="AF281">
        <v>2.0093771E-2</v>
      </c>
    </row>
    <row r="282" spans="31:32">
      <c r="AE282">
        <v>248590.68849999999</v>
      </c>
      <c r="AF282">
        <v>1.6071801E-2</v>
      </c>
    </row>
    <row r="283" spans="31:32">
      <c r="AE283">
        <v>322148.98859999998</v>
      </c>
      <c r="AF283">
        <v>6.3583815000000002E-2</v>
      </c>
    </row>
    <row r="284" spans="31:32">
      <c r="AE284">
        <v>876161.20290000003</v>
      </c>
      <c r="AF284">
        <v>0.133565621</v>
      </c>
    </row>
    <row r="285" spans="31:32">
      <c r="AE285">
        <v>286127.72489999997</v>
      </c>
      <c r="AF285">
        <v>4.3537788000000001E-2</v>
      </c>
    </row>
    <row r="286" spans="31:32">
      <c r="AE286">
        <v>621013.59219999996</v>
      </c>
      <c r="AF286">
        <v>0.119760479</v>
      </c>
    </row>
    <row r="287" spans="31:32">
      <c r="AE287">
        <v>411781.14919999999</v>
      </c>
      <c r="AF287">
        <v>2.0093771E-2</v>
      </c>
    </row>
    <row r="288" spans="31:32">
      <c r="AE288">
        <v>521078.28419999999</v>
      </c>
      <c r="AF288">
        <v>3.8720538999999998E-2</v>
      </c>
    </row>
    <row r="289" spans="31:32">
      <c r="AE289">
        <v>292468.17800000001</v>
      </c>
      <c r="AF289">
        <v>3.5529237999999998E-2</v>
      </c>
    </row>
    <row r="290" spans="31:32">
      <c r="AE290">
        <v>404185.41960000002</v>
      </c>
      <c r="AF290">
        <v>3.3444816000000002E-2</v>
      </c>
    </row>
    <row r="291" spans="31:32">
      <c r="AE291">
        <v>417106.70730000001</v>
      </c>
      <c r="AF291">
        <v>2.6149967999999999E-2</v>
      </c>
    </row>
    <row r="292" spans="31:32">
      <c r="AE292">
        <v>495496.74420000002</v>
      </c>
      <c r="AF292">
        <v>8.2486317000000003E-2</v>
      </c>
    </row>
    <row r="293" spans="31:32">
      <c r="AE293">
        <v>377914.13040000002</v>
      </c>
      <c r="AF293">
        <v>0.109342916</v>
      </c>
    </row>
    <row r="294" spans="31:32">
      <c r="AE294">
        <v>177992.44930000001</v>
      </c>
      <c r="AF294">
        <v>1.1155872000000001E-2</v>
      </c>
    </row>
    <row r="295" spans="31:32">
      <c r="AE295">
        <v>231537.5569</v>
      </c>
      <c r="AF295">
        <v>3.7170264000000001E-2</v>
      </c>
    </row>
    <row r="296" spans="31:32">
      <c r="AE296">
        <v>392031.09350000002</v>
      </c>
      <c r="AF296">
        <v>0.13509149600000001</v>
      </c>
    </row>
    <row r="297" spans="31:32">
      <c r="AE297">
        <v>193504.6471</v>
      </c>
      <c r="AF297">
        <v>7.415647E-3</v>
      </c>
    </row>
    <row r="298" spans="31:32">
      <c r="AE298">
        <v>226018.18590000001</v>
      </c>
      <c r="AF298">
        <v>3.3409610999999999E-2</v>
      </c>
    </row>
    <row r="299" spans="31:32">
      <c r="AE299">
        <v>649535.64820000005</v>
      </c>
      <c r="AF299">
        <v>0.12703379200000001</v>
      </c>
    </row>
    <row r="300" spans="31:32">
      <c r="AE300">
        <v>538599.75760000001</v>
      </c>
      <c r="AF300">
        <v>3.9059218999999999E-2</v>
      </c>
    </row>
    <row r="301" spans="31:32">
      <c r="AE301">
        <v>698156.89659999998</v>
      </c>
      <c r="AF301">
        <v>8.7771203000000006E-2</v>
      </c>
    </row>
    <row r="302" spans="31:32">
      <c r="AE302">
        <v>180897.7543</v>
      </c>
      <c r="AF302">
        <v>3.8777908E-2</v>
      </c>
    </row>
    <row r="303" spans="31:32">
      <c r="AE303">
        <v>463858.51650000003</v>
      </c>
      <c r="AF303">
        <v>6.0033166999999998E-2</v>
      </c>
    </row>
    <row r="304" spans="31:32">
      <c r="AE304">
        <v>217871.27559999999</v>
      </c>
      <c r="AF304">
        <v>1.4270724E-2</v>
      </c>
    </row>
    <row r="305" spans="31:32">
      <c r="AE305">
        <v>537956.80110000004</v>
      </c>
      <c r="AF305">
        <v>3.2064834E-2</v>
      </c>
    </row>
    <row r="306" spans="31:32">
      <c r="AE306">
        <v>238859.99410000001</v>
      </c>
      <c r="AF306">
        <v>1.5649867000000001E-2</v>
      </c>
    </row>
    <row r="307" spans="31:32">
      <c r="AE307">
        <v>644495.22389999998</v>
      </c>
      <c r="AF307">
        <v>0.10417966300000001</v>
      </c>
    </row>
    <row r="308" spans="31:32">
      <c r="AE308">
        <v>1045970</v>
      </c>
      <c r="AF308">
        <v>7.3294019000000002E-2</v>
      </c>
    </row>
    <row r="309" spans="31:32">
      <c r="AE309">
        <v>439469.87270000001</v>
      </c>
      <c r="AF309">
        <v>8.3870968000000004E-2</v>
      </c>
    </row>
    <row r="310" spans="31:32">
      <c r="AE310">
        <v>358323.1667</v>
      </c>
      <c r="AF310">
        <v>7.4540870999999995E-2</v>
      </c>
    </row>
    <row r="311" spans="31:32">
      <c r="AE311">
        <v>344924.06540000002</v>
      </c>
      <c r="AF311">
        <v>5.7199867000000001E-2</v>
      </c>
    </row>
    <row r="312" spans="31:32">
      <c r="AE312">
        <v>262495.8125</v>
      </c>
      <c r="AF312">
        <v>2.300406E-2</v>
      </c>
    </row>
    <row r="313" spans="31:32">
      <c r="AE313">
        <v>959626.66669999994</v>
      </c>
      <c r="AF313">
        <v>0.21202942399999999</v>
      </c>
    </row>
    <row r="314" spans="31:32">
      <c r="AE314">
        <v>286127.72489999997</v>
      </c>
      <c r="AF314">
        <v>4.3537788000000001E-2</v>
      </c>
    </row>
    <row r="315" spans="31:32">
      <c r="AE315">
        <v>522477.94870000001</v>
      </c>
      <c r="AF315">
        <v>5.2855924999999998E-2</v>
      </c>
    </row>
    <row r="316" spans="31:32">
      <c r="AE316">
        <v>179424.55129999999</v>
      </c>
      <c r="AF316">
        <v>2.1464646E-2</v>
      </c>
    </row>
    <row r="317" spans="31:32">
      <c r="AE317">
        <v>217871.27559999999</v>
      </c>
      <c r="AF317">
        <v>1.4270724E-2</v>
      </c>
    </row>
    <row r="318" spans="31:32">
      <c r="AE318">
        <v>913204.14630000002</v>
      </c>
      <c r="AF318">
        <v>0.191740413</v>
      </c>
    </row>
    <row r="319" spans="31:32">
      <c r="AE319">
        <v>758011.24369999999</v>
      </c>
      <c r="AF319">
        <v>0.148107814</v>
      </c>
    </row>
    <row r="320" spans="31:32">
      <c r="AE320">
        <v>307095.8786</v>
      </c>
      <c r="AF320">
        <v>2.0852499E-2</v>
      </c>
    </row>
    <row r="321" spans="31:32">
      <c r="AE321">
        <v>248590.68849999999</v>
      </c>
      <c r="AF321">
        <v>1.6071801E-2</v>
      </c>
    </row>
    <row r="322" spans="31:32">
      <c r="AE322">
        <v>644495.22389999998</v>
      </c>
      <c r="AF322">
        <v>0.10417966300000001</v>
      </c>
    </row>
    <row r="323" spans="31:32">
      <c r="AE323">
        <v>1774377.324</v>
      </c>
      <c r="AF323">
        <v>6.6633761E-2</v>
      </c>
    </row>
    <row r="324" spans="31:32">
      <c r="AE324">
        <v>177992.44930000001</v>
      </c>
      <c r="AF324">
        <v>1.1155872000000001E-2</v>
      </c>
    </row>
    <row r="325" spans="31:32">
      <c r="AE325">
        <v>521078.28419999999</v>
      </c>
      <c r="AF325">
        <v>3.8720538999999998E-2</v>
      </c>
    </row>
    <row r="326" spans="31:32">
      <c r="AE326">
        <v>193504.6471</v>
      </c>
      <c r="AF326">
        <v>7.415647E-3</v>
      </c>
    </row>
    <row r="327" spans="31:32">
      <c r="AE327">
        <v>538599.75760000001</v>
      </c>
      <c r="AF327">
        <v>3.9059218999999999E-2</v>
      </c>
    </row>
    <row r="328" spans="31:32">
      <c r="AE328">
        <v>561448.07689999999</v>
      </c>
      <c r="AF328">
        <v>0.16939655200000001</v>
      </c>
    </row>
    <row r="329" spans="31:32">
      <c r="AE329">
        <v>798354.75899999996</v>
      </c>
      <c r="AF329">
        <v>0.16381638200000001</v>
      </c>
    </row>
    <row r="330" spans="31:32">
      <c r="AE330">
        <v>551322.97869999998</v>
      </c>
      <c r="AF330">
        <v>7.9080870999999997E-2</v>
      </c>
    </row>
    <row r="331" spans="31:32">
      <c r="AE331">
        <v>247447.41469999999</v>
      </c>
      <c r="AF331">
        <v>1.7965417000000001E-2</v>
      </c>
    </row>
    <row r="332" spans="31:32">
      <c r="AE332">
        <v>359414.95289999997</v>
      </c>
      <c r="AF332">
        <v>7.3671783000000005E-2</v>
      </c>
    </row>
    <row r="333" spans="31:32">
      <c r="AE333">
        <v>450749.15840000001</v>
      </c>
      <c r="AF333">
        <v>7.6223775999999993E-2</v>
      </c>
    </row>
    <row r="334" spans="31:32">
      <c r="AE334">
        <v>591473.48479999998</v>
      </c>
      <c r="AF334">
        <v>0.15335051499999999</v>
      </c>
    </row>
    <row r="335" spans="31:32">
      <c r="AE335">
        <v>217871.27559999999</v>
      </c>
      <c r="AF335">
        <v>1.4270724E-2</v>
      </c>
    </row>
    <row r="336" spans="31:32">
      <c r="AE336">
        <v>217871.27559999999</v>
      </c>
      <c r="AF336">
        <v>1.4270724E-2</v>
      </c>
    </row>
    <row r="337" spans="31:32">
      <c r="AE337">
        <v>349740.77380000002</v>
      </c>
      <c r="AF337">
        <v>5.6392087E-2</v>
      </c>
    </row>
    <row r="338" spans="31:32">
      <c r="AE338">
        <v>1009075.09</v>
      </c>
      <c r="AF338">
        <v>0.13926499000000001</v>
      </c>
    </row>
    <row r="339" spans="31:32">
      <c r="AE339">
        <v>392672.6974</v>
      </c>
      <c r="AF339">
        <v>2.5116612999999999E-2</v>
      </c>
    </row>
    <row r="340" spans="31:32">
      <c r="AE340">
        <v>292468.17800000001</v>
      </c>
      <c r="AF340">
        <v>3.5529237999999998E-2</v>
      </c>
    </row>
    <row r="341" spans="31:32">
      <c r="AE341">
        <v>834618.64709999994</v>
      </c>
      <c r="AF341">
        <v>6.5234686E-2</v>
      </c>
    </row>
    <row r="342" spans="31:32">
      <c r="AE342">
        <v>698156.89659999998</v>
      </c>
      <c r="AF342">
        <v>8.7771203000000006E-2</v>
      </c>
    </row>
    <row r="343" spans="31:32">
      <c r="AE343">
        <v>349740.77380000002</v>
      </c>
      <c r="AF343">
        <v>5.6392087E-2</v>
      </c>
    </row>
    <row r="344" spans="31:32">
      <c r="AE344">
        <v>180897.7543</v>
      </c>
      <c r="AF344">
        <v>3.8777908E-2</v>
      </c>
    </row>
    <row r="345" spans="31:32">
      <c r="AE345">
        <v>350016.54489999998</v>
      </c>
      <c r="AF345">
        <v>3.0782762000000002E-2</v>
      </c>
    </row>
    <row r="346" spans="31:32">
      <c r="AE346">
        <v>591473.48479999998</v>
      </c>
      <c r="AF346">
        <v>0.15335051499999999</v>
      </c>
    </row>
    <row r="347" spans="31:32">
      <c r="AE347">
        <v>292468.17800000001</v>
      </c>
      <c r="AF347">
        <v>3.5529237999999998E-2</v>
      </c>
    </row>
    <row r="348" spans="31:32">
      <c r="AE348">
        <v>193504.6471</v>
      </c>
      <c r="AF348">
        <v>7.415647E-3</v>
      </c>
    </row>
    <row r="349" spans="31:32">
      <c r="AE349">
        <v>649535.64820000005</v>
      </c>
      <c r="AF349">
        <v>0.12703379200000001</v>
      </c>
    </row>
    <row r="350" spans="31:32">
      <c r="AE350">
        <v>1045970</v>
      </c>
      <c r="AF350">
        <v>7.3294019000000002E-2</v>
      </c>
    </row>
    <row r="351" spans="31:32">
      <c r="AE351">
        <v>377914.13040000002</v>
      </c>
      <c r="AF351">
        <v>0.109342916</v>
      </c>
    </row>
    <row r="352" spans="31:32">
      <c r="AE352">
        <v>758011.24369999999</v>
      </c>
      <c r="AF352">
        <v>0.148107814</v>
      </c>
    </row>
    <row r="353" spans="31:32">
      <c r="AE353">
        <v>251266.69570000001</v>
      </c>
      <c r="AF353">
        <v>2.0379338E-2</v>
      </c>
    </row>
    <row r="354" spans="31:32">
      <c r="AE354">
        <v>625672.39780000004</v>
      </c>
      <c r="AF354">
        <v>0.14391564500000001</v>
      </c>
    </row>
    <row r="355" spans="31:32">
      <c r="AE355">
        <v>639376.4706</v>
      </c>
      <c r="AF355">
        <v>7.8529657000000003E-2</v>
      </c>
    </row>
    <row r="356" spans="31:32">
      <c r="AE356">
        <v>561448.07689999999</v>
      </c>
      <c r="AF356">
        <v>0.16939655200000001</v>
      </c>
    </row>
    <row r="357" spans="31:32">
      <c r="AE357">
        <v>411781.14919999999</v>
      </c>
      <c r="AF357">
        <v>2.0093771E-2</v>
      </c>
    </row>
    <row r="358" spans="31:32">
      <c r="AE358">
        <v>256048.65150000001</v>
      </c>
      <c r="AF358">
        <v>1.7369727000000001E-2</v>
      </c>
    </row>
    <row r="359" spans="31:32">
      <c r="AE359">
        <v>258545.49549999999</v>
      </c>
      <c r="AF359">
        <v>1.4803848999999999E-2</v>
      </c>
    </row>
    <row r="360" spans="31:32">
      <c r="AE360">
        <v>1389216.7709999999</v>
      </c>
      <c r="AF360">
        <v>0.30748663100000001</v>
      </c>
    </row>
    <row r="361" spans="31:32">
      <c r="AE361">
        <v>268852.77100000001</v>
      </c>
      <c r="AF361">
        <v>1.2427746E-2</v>
      </c>
    </row>
    <row r="362" spans="31:32">
      <c r="AE362">
        <v>578410.17520000006</v>
      </c>
      <c r="AF362">
        <v>7.5446278000000006E-2</v>
      </c>
    </row>
    <row r="363" spans="31:32">
      <c r="AE363">
        <v>231913.20300000001</v>
      </c>
      <c r="AF363">
        <v>1.8813905999999998E-2</v>
      </c>
    </row>
    <row r="364" spans="31:32">
      <c r="AE364">
        <v>1285562.848</v>
      </c>
      <c r="AF364">
        <v>0.31027315900000002</v>
      </c>
    </row>
    <row r="365" spans="31:32">
      <c r="AE365">
        <v>285930.00510000001</v>
      </c>
      <c r="AF365">
        <v>3.4146340999999997E-2</v>
      </c>
    </row>
    <row r="366" spans="31:32">
      <c r="AE366">
        <v>248590.68849999999</v>
      </c>
      <c r="AF366">
        <v>1.6071801E-2</v>
      </c>
    </row>
    <row r="367" spans="31:32">
      <c r="AE367">
        <v>953869.28570000001</v>
      </c>
      <c r="AF367">
        <v>0.21206129500000001</v>
      </c>
    </row>
    <row r="368" spans="31:32">
      <c r="AE368">
        <v>913204.14630000002</v>
      </c>
      <c r="AF368">
        <v>0.191740413</v>
      </c>
    </row>
    <row r="369" spans="31:32">
      <c r="AE369">
        <v>256048.65150000001</v>
      </c>
      <c r="AF369">
        <v>1.7369727000000001E-2</v>
      </c>
    </row>
    <row r="370" spans="31:32">
      <c r="AE370">
        <v>439469.87270000001</v>
      </c>
      <c r="AF370">
        <v>8.3870968000000004E-2</v>
      </c>
    </row>
    <row r="371" spans="31:32">
      <c r="AE371">
        <v>625672.39780000004</v>
      </c>
      <c r="AF371">
        <v>0.14391564500000001</v>
      </c>
    </row>
    <row r="372" spans="31:32">
      <c r="AE372">
        <v>359414.95289999997</v>
      </c>
      <c r="AF372">
        <v>7.3671783000000005E-2</v>
      </c>
    </row>
    <row r="373" spans="31:32">
      <c r="AE373">
        <v>1389216.7709999999</v>
      </c>
      <c r="AF373">
        <v>0.30748663100000001</v>
      </c>
    </row>
    <row r="374" spans="31:32">
      <c r="AE374">
        <v>531445.74620000005</v>
      </c>
      <c r="AF374">
        <v>6.3679244999999995E-2</v>
      </c>
    </row>
    <row r="375" spans="31:32">
      <c r="AE375">
        <v>377914.13040000002</v>
      </c>
      <c r="AF375">
        <v>0.109342916</v>
      </c>
    </row>
    <row r="376" spans="31:32">
      <c r="AE376">
        <v>815184.56790000002</v>
      </c>
      <c r="AF376">
        <v>0.15026208499999999</v>
      </c>
    </row>
    <row r="377" spans="31:32">
      <c r="AE377">
        <v>349740.77380000002</v>
      </c>
      <c r="AF377">
        <v>5.6392087E-2</v>
      </c>
    </row>
    <row r="378" spans="31:32">
      <c r="AE378">
        <v>1774377.324</v>
      </c>
      <c r="AF378">
        <v>6.6633761E-2</v>
      </c>
    </row>
    <row r="379" spans="31:32">
      <c r="AE379">
        <v>505787.5</v>
      </c>
      <c r="AF379">
        <v>7.1935483999999994E-2</v>
      </c>
    </row>
    <row r="380" spans="31:32">
      <c r="AE380">
        <v>283385.09490000003</v>
      </c>
      <c r="AF380">
        <v>3.5714285999999998E-2</v>
      </c>
    </row>
    <row r="381" spans="31:32">
      <c r="AE381">
        <v>354565.66269999999</v>
      </c>
      <c r="AF381">
        <v>0.13285024200000001</v>
      </c>
    </row>
    <row r="382" spans="31:32">
      <c r="AE382">
        <v>356149.11339999997</v>
      </c>
      <c r="AF382">
        <v>2.8439869999999999E-2</v>
      </c>
    </row>
    <row r="383" spans="31:32">
      <c r="AE383">
        <v>252169.23209999999</v>
      </c>
      <c r="AF383">
        <v>1.8227529999999999E-2</v>
      </c>
    </row>
    <row r="384" spans="31:32">
      <c r="AE384">
        <v>463858.51650000003</v>
      </c>
      <c r="AF384">
        <v>6.0033166999999998E-2</v>
      </c>
    </row>
    <row r="385" spans="31:32">
      <c r="AE385">
        <v>248590.68849999999</v>
      </c>
      <c r="AF385">
        <v>1.6071801E-2</v>
      </c>
    </row>
    <row r="386" spans="31:32">
      <c r="AE386">
        <v>268852.77100000001</v>
      </c>
      <c r="AF386">
        <v>1.2427746E-2</v>
      </c>
    </row>
    <row r="387" spans="31:32">
      <c r="AE387">
        <v>618414.41669999994</v>
      </c>
      <c r="AF387">
        <v>0.128709778</v>
      </c>
    </row>
    <row r="388" spans="31:32">
      <c r="AE388">
        <v>285930.00510000001</v>
      </c>
      <c r="AF388">
        <v>3.4146340999999997E-2</v>
      </c>
    </row>
    <row r="389" spans="31:32">
      <c r="AE389">
        <v>283947.7401</v>
      </c>
      <c r="AF389">
        <v>3.9659367000000001E-2</v>
      </c>
    </row>
    <row r="390" spans="31:32">
      <c r="AE390">
        <v>377914.13040000002</v>
      </c>
      <c r="AF390">
        <v>0.109342916</v>
      </c>
    </row>
    <row r="391" spans="31:32">
      <c r="AE391">
        <v>1389216.7709999999</v>
      </c>
      <c r="AF391">
        <v>0.30748663100000001</v>
      </c>
    </row>
    <row r="392" spans="31:32">
      <c r="AE392">
        <v>876161.20290000003</v>
      </c>
      <c r="AF392">
        <v>0.133565621</v>
      </c>
    </row>
    <row r="393" spans="31:32">
      <c r="AE393">
        <v>358323.1667</v>
      </c>
      <c r="AF393">
        <v>7.4540870999999995E-2</v>
      </c>
    </row>
    <row r="394" spans="31:32">
      <c r="AE394">
        <v>231913.20300000001</v>
      </c>
      <c r="AF394">
        <v>1.8813905999999998E-2</v>
      </c>
    </row>
    <row r="395" spans="31:32">
      <c r="AE395">
        <v>310124.44880000001</v>
      </c>
      <c r="AF395">
        <v>2.1407546E-2</v>
      </c>
    </row>
    <row r="396" spans="31:32">
      <c r="AE396">
        <v>350016.54489999998</v>
      </c>
      <c r="AF396">
        <v>3.0782762000000002E-2</v>
      </c>
    </row>
    <row r="397" spans="31:32">
      <c r="AE397">
        <v>1009075.09</v>
      </c>
      <c r="AF397">
        <v>0.13926499000000001</v>
      </c>
    </row>
    <row r="398" spans="31:32">
      <c r="AE398">
        <v>522477.94870000001</v>
      </c>
      <c r="AF398">
        <v>5.2855924999999998E-2</v>
      </c>
    </row>
    <row r="399" spans="31:32">
      <c r="AE399">
        <v>578410.17520000006</v>
      </c>
      <c r="AF399">
        <v>7.5446278000000006E-2</v>
      </c>
    </row>
    <row r="400" spans="31:32">
      <c r="AE400">
        <v>262495.8125</v>
      </c>
      <c r="AF400">
        <v>2.300406E-2</v>
      </c>
    </row>
    <row r="401" spans="31:32">
      <c r="AE401">
        <v>538599.75760000001</v>
      </c>
      <c r="AF401">
        <v>3.9059218999999999E-2</v>
      </c>
    </row>
    <row r="402" spans="31:32">
      <c r="AE402">
        <v>815184.56790000002</v>
      </c>
      <c r="AF402">
        <v>0.15026208499999999</v>
      </c>
    </row>
    <row r="403" spans="31:32">
      <c r="AE403">
        <v>834618.64709999994</v>
      </c>
      <c r="AF403">
        <v>6.5234686E-2</v>
      </c>
    </row>
    <row r="404" spans="31:32">
      <c r="AE404">
        <v>505787.5</v>
      </c>
      <c r="AF404">
        <v>7.1935483999999994E-2</v>
      </c>
    </row>
    <row r="405" spans="31:32">
      <c r="AE405">
        <v>265278.17310000001</v>
      </c>
      <c r="AF405">
        <v>3.8215154000000001E-2</v>
      </c>
    </row>
    <row r="406" spans="31:32">
      <c r="AE406">
        <v>404185.41960000002</v>
      </c>
      <c r="AF406">
        <v>3.3444816000000002E-2</v>
      </c>
    </row>
    <row r="407" spans="31:32">
      <c r="AE407">
        <v>226293.21429999999</v>
      </c>
      <c r="AF407">
        <v>1.0471204E-2</v>
      </c>
    </row>
    <row r="408" spans="31:32">
      <c r="AE408">
        <v>270760.17090000003</v>
      </c>
      <c r="AF408">
        <v>1.6132748999999998E-2</v>
      </c>
    </row>
    <row r="409" spans="31:32">
      <c r="AE409">
        <v>868286.78</v>
      </c>
      <c r="AF409">
        <v>0.17355085000000001</v>
      </c>
    </row>
    <row r="410" spans="31:32">
      <c r="AE410">
        <v>211287.42559999999</v>
      </c>
      <c r="AF410">
        <v>1.5612160999999999E-2</v>
      </c>
    </row>
    <row r="411" spans="31:32">
      <c r="AE411">
        <v>868286.78</v>
      </c>
      <c r="AF411">
        <v>0.17355085000000001</v>
      </c>
    </row>
    <row r="412" spans="31:32">
      <c r="AE412">
        <v>220624.14989999999</v>
      </c>
      <c r="AF412">
        <v>3.7899968999999999E-2</v>
      </c>
    </row>
    <row r="413" spans="31:32">
      <c r="AE413">
        <v>868286.78</v>
      </c>
      <c r="AF413">
        <v>0.17355085000000001</v>
      </c>
    </row>
    <row r="414" spans="31:32">
      <c r="AE414">
        <v>450749.15840000001</v>
      </c>
      <c r="AF414">
        <v>7.6223775999999993E-2</v>
      </c>
    </row>
    <row r="415" spans="31:32">
      <c r="AE415">
        <v>357896.18890000001</v>
      </c>
      <c r="AF415">
        <v>4.6414481E-2</v>
      </c>
    </row>
    <row r="416" spans="31:32">
      <c r="AE416">
        <v>537956.80110000004</v>
      </c>
      <c r="AF416">
        <v>3.2064834E-2</v>
      </c>
    </row>
    <row r="417" spans="31:32">
      <c r="AE417">
        <v>625672.39780000004</v>
      </c>
      <c r="AF417">
        <v>0.14391564500000001</v>
      </c>
    </row>
    <row r="418" spans="31:32">
      <c r="AE418">
        <v>327932.8947</v>
      </c>
      <c r="AF418">
        <v>2.3896542E-2</v>
      </c>
    </row>
    <row r="419" spans="31:32">
      <c r="AE419">
        <v>504863.56319999998</v>
      </c>
      <c r="AF419">
        <v>5.4725040000000003E-2</v>
      </c>
    </row>
    <row r="420" spans="31:32">
      <c r="AE420">
        <v>591473.48479999998</v>
      </c>
      <c r="AF420">
        <v>0.15335051499999999</v>
      </c>
    </row>
    <row r="421" spans="31:32">
      <c r="AE421">
        <v>193504.6471</v>
      </c>
      <c r="AF421">
        <v>7.415647E-3</v>
      </c>
    </row>
    <row r="422" spans="31:32">
      <c r="AE422">
        <v>953869.28570000001</v>
      </c>
      <c r="AF422">
        <v>0.21206129500000001</v>
      </c>
    </row>
    <row r="423" spans="31:32">
      <c r="AE423">
        <v>537956.80110000004</v>
      </c>
      <c r="AF423">
        <v>3.2064834E-2</v>
      </c>
    </row>
    <row r="424" spans="31:32">
      <c r="AE424">
        <v>517449.16070000001</v>
      </c>
      <c r="AF424">
        <v>0.132513661</v>
      </c>
    </row>
    <row r="425" spans="31:32">
      <c r="AE425">
        <v>406987.5</v>
      </c>
      <c r="AF425">
        <v>6.8706117999999997E-2</v>
      </c>
    </row>
    <row r="426" spans="31:32">
      <c r="AE426">
        <v>497339.0687</v>
      </c>
      <c r="AF426">
        <v>0.10074897300000001</v>
      </c>
    </row>
    <row r="427" spans="31:32">
      <c r="AE427">
        <v>258545.49549999999</v>
      </c>
      <c r="AF427">
        <v>1.4803848999999999E-2</v>
      </c>
    </row>
    <row r="428" spans="31:32">
      <c r="AE428">
        <v>561448.07689999999</v>
      </c>
      <c r="AF428">
        <v>0.16939655200000001</v>
      </c>
    </row>
    <row r="429" spans="31:32">
      <c r="AE429">
        <v>223056.3548</v>
      </c>
      <c r="AF429">
        <v>2.4919377999999999E-2</v>
      </c>
    </row>
    <row r="430" spans="31:32">
      <c r="AE430">
        <v>177992.44930000001</v>
      </c>
      <c r="AF430">
        <v>1.1155872000000001E-2</v>
      </c>
    </row>
    <row r="431" spans="31:32">
      <c r="AE431">
        <v>497152.61900000001</v>
      </c>
      <c r="AF431">
        <v>0.17218045100000001</v>
      </c>
    </row>
    <row r="432" spans="31:32">
      <c r="AE432">
        <v>268852.77100000001</v>
      </c>
      <c r="AF432">
        <v>1.2427746E-2</v>
      </c>
    </row>
    <row r="433" spans="31:32">
      <c r="AE433">
        <v>177992.44930000001</v>
      </c>
      <c r="AF433">
        <v>1.1155872000000001E-2</v>
      </c>
    </row>
    <row r="434" spans="31:32">
      <c r="AE434">
        <v>758011.24369999999</v>
      </c>
      <c r="AF434">
        <v>0.148107814</v>
      </c>
    </row>
    <row r="435" spans="31:32">
      <c r="AE435">
        <v>519990.18290000001</v>
      </c>
      <c r="AF435">
        <v>6.0684311999999997E-2</v>
      </c>
    </row>
    <row r="436" spans="31:32">
      <c r="AE436">
        <v>517449.16070000001</v>
      </c>
      <c r="AF436">
        <v>0.132513661</v>
      </c>
    </row>
    <row r="437" spans="31:32">
      <c r="AE437">
        <v>392031.09350000002</v>
      </c>
      <c r="AF437">
        <v>0.13509149600000001</v>
      </c>
    </row>
    <row r="438" spans="31:32">
      <c r="AE438">
        <v>1045970</v>
      </c>
      <c r="AF438">
        <v>7.3294019000000002E-2</v>
      </c>
    </row>
    <row r="439" spans="31:32">
      <c r="AE439">
        <v>248590.68849999999</v>
      </c>
      <c r="AF439">
        <v>1.6071801E-2</v>
      </c>
    </row>
    <row r="440" spans="31:32">
      <c r="AE440">
        <v>390055.36820000003</v>
      </c>
      <c r="AF440">
        <v>3.2178218000000001E-2</v>
      </c>
    </row>
    <row r="441" spans="31:32">
      <c r="AE441">
        <v>237800.95240000001</v>
      </c>
      <c r="AF441">
        <v>2.02781E-2</v>
      </c>
    </row>
    <row r="442" spans="31:32">
      <c r="AE442">
        <v>417517.86359999998</v>
      </c>
      <c r="AF442">
        <v>9.2549745000000003E-2</v>
      </c>
    </row>
    <row r="443" spans="31:32">
      <c r="AE443">
        <v>901176.57579999999</v>
      </c>
      <c r="AF443">
        <v>0.13657289</v>
      </c>
    </row>
    <row r="444" spans="31:32">
      <c r="AE444">
        <v>649535.64820000005</v>
      </c>
      <c r="AF444">
        <v>0.12703379200000001</v>
      </c>
    </row>
    <row r="445" spans="31:32">
      <c r="AE445">
        <v>231913.20300000001</v>
      </c>
      <c r="AF445">
        <v>1.8813905999999998E-2</v>
      </c>
    </row>
    <row r="446" spans="31:32">
      <c r="AE446">
        <v>217871.27559999999</v>
      </c>
      <c r="AF446">
        <v>1.4270724E-2</v>
      </c>
    </row>
    <row r="447" spans="31:32">
      <c r="AE447">
        <v>237800.95240000001</v>
      </c>
      <c r="AF447">
        <v>2.02781E-2</v>
      </c>
    </row>
    <row r="448" spans="31:32">
      <c r="AE448">
        <v>256197.69140000001</v>
      </c>
      <c r="AF448">
        <v>2.0286396000000002E-2</v>
      </c>
    </row>
    <row r="449" spans="31:32">
      <c r="AE449">
        <v>876161.20290000003</v>
      </c>
      <c r="AF449">
        <v>0.133565621</v>
      </c>
    </row>
    <row r="450" spans="31:32">
      <c r="AE450">
        <v>411781.14919999999</v>
      </c>
      <c r="AF450">
        <v>2.0093771E-2</v>
      </c>
    </row>
    <row r="451" spans="31:32">
      <c r="AE451">
        <v>876161.20290000003</v>
      </c>
      <c r="AF451">
        <v>0.133565621</v>
      </c>
    </row>
    <row r="452" spans="31:32">
      <c r="AE452">
        <v>913204.14630000002</v>
      </c>
      <c r="AF452">
        <v>0.191740413</v>
      </c>
    </row>
    <row r="453" spans="31:32">
      <c r="AE453">
        <v>504863.56319999998</v>
      </c>
      <c r="AF453">
        <v>5.4725040000000003E-2</v>
      </c>
    </row>
    <row r="454" spans="31:32">
      <c r="AE454">
        <v>1389216.7709999999</v>
      </c>
      <c r="AF454">
        <v>0.30748663100000001</v>
      </c>
    </row>
    <row r="455" spans="31:32">
      <c r="AE455">
        <v>283947.7401</v>
      </c>
      <c r="AF455">
        <v>3.9659367000000001E-2</v>
      </c>
    </row>
    <row r="456" spans="31:32">
      <c r="AE456">
        <v>504863.56319999998</v>
      </c>
      <c r="AF456">
        <v>5.4725040000000003E-2</v>
      </c>
    </row>
    <row r="457" spans="31:32">
      <c r="AE457">
        <v>495496.74420000002</v>
      </c>
      <c r="AF457">
        <v>8.2486317000000003E-2</v>
      </c>
    </row>
    <row r="458" spans="31:32">
      <c r="AE458">
        <v>252169.23209999999</v>
      </c>
      <c r="AF458">
        <v>1.8227529999999999E-2</v>
      </c>
    </row>
    <row r="459" spans="31:32">
      <c r="AE459">
        <v>504863.56319999998</v>
      </c>
      <c r="AF459">
        <v>5.4725040000000003E-2</v>
      </c>
    </row>
    <row r="460" spans="31:32">
      <c r="AE460">
        <v>959626.66669999994</v>
      </c>
      <c r="AF460">
        <v>0.21202942399999999</v>
      </c>
    </row>
    <row r="461" spans="31:32">
      <c r="AE461">
        <v>519990.18290000001</v>
      </c>
      <c r="AF461">
        <v>6.0684311999999997E-2</v>
      </c>
    </row>
    <row r="462" spans="31:32">
      <c r="AE462">
        <v>497339.0687</v>
      </c>
      <c r="AF462">
        <v>0.10074897300000001</v>
      </c>
    </row>
    <row r="463" spans="31:32">
      <c r="AE463">
        <v>406987.5</v>
      </c>
      <c r="AF463">
        <v>6.8706117999999997E-2</v>
      </c>
    </row>
    <row r="464" spans="31:32">
      <c r="AE464">
        <v>381932.28350000002</v>
      </c>
      <c r="AF464">
        <v>6.5186915999999998E-2</v>
      </c>
    </row>
    <row r="465" spans="31:32">
      <c r="AE465">
        <v>625672.39780000004</v>
      </c>
      <c r="AF465">
        <v>0.14391564500000001</v>
      </c>
    </row>
    <row r="466" spans="31:32">
      <c r="AE466">
        <v>521078.28419999999</v>
      </c>
      <c r="AF466">
        <v>3.8720538999999998E-2</v>
      </c>
    </row>
    <row r="467" spans="31:32">
      <c r="AE467">
        <v>180897.7543</v>
      </c>
      <c r="AF467">
        <v>3.8777908E-2</v>
      </c>
    </row>
    <row r="468" spans="31:32">
      <c r="AE468">
        <v>758011.24369999999</v>
      </c>
      <c r="AF468">
        <v>0.148107814</v>
      </c>
    </row>
    <row r="469" spans="31:32">
      <c r="AE469">
        <v>758011.24369999999</v>
      </c>
      <c r="AF469">
        <v>0.148107814</v>
      </c>
    </row>
    <row r="470" spans="31:32">
      <c r="AE470">
        <v>591473.48479999998</v>
      </c>
      <c r="AF470">
        <v>0.15335051499999999</v>
      </c>
    </row>
    <row r="471" spans="31:32">
      <c r="AE471">
        <v>901176.57579999999</v>
      </c>
      <c r="AF471">
        <v>0.13657289</v>
      </c>
    </row>
    <row r="472" spans="31:32">
      <c r="AE472">
        <v>256197.69140000001</v>
      </c>
      <c r="AF472">
        <v>2.0286396000000002E-2</v>
      </c>
    </row>
    <row r="473" spans="31:32">
      <c r="AE473">
        <v>798354.75899999996</v>
      </c>
      <c r="AF473">
        <v>0.16381638200000001</v>
      </c>
    </row>
    <row r="474" spans="31:32">
      <c r="AE474">
        <v>1643600.845</v>
      </c>
      <c r="AF474">
        <v>0.36639118500000001</v>
      </c>
    </row>
    <row r="475" spans="31:32">
      <c r="AE475">
        <v>220624.14989999999</v>
      </c>
      <c r="AF475">
        <v>3.7899968999999999E-2</v>
      </c>
    </row>
    <row r="476" spans="31:32">
      <c r="AE476">
        <v>537956.80110000004</v>
      </c>
      <c r="AF476">
        <v>3.2064834E-2</v>
      </c>
    </row>
    <row r="477" spans="31:32">
      <c r="AE477">
        <v>310272.3431</v>
      </c>
      <c r="AF477">
        <v>3.0707990000000001E-2</v>
      </c>
    </row>
    <row r="478" spans="31:32">
      <c r="AE478">
        <v>238965.3873</v>
      </c>
      <c r="AF478">
        <v>4.0526848999999997E-2</v>
      </c>
    </row>
    <row r="479" spans="31:32">
      <c r="AE479">
        <v>1389216.7709999999</v>
      </c>
      <c r="AF479">
        <v>0.30748663100000001</v>
      </c>
    </row>
    <row r="480" spans="31:32">
      <c r="AE480">
        <v>901176.57579999999</v>
      </c>
      <c r="AF480">
        <v>0.13657289</v>
      </c>
    </row>
    <row r="481" spans="31:32">
      <c r="AE481">
        <v>578410.17520000006</v>
      </c>
      <c r="AF481">
        <v>7.5446278000000006E-2</v>
      </c>
    </row>
    <row r="482" spans="31:32">
      <c r="AE482">
        <v>819684.42859999998</v>
      </c>
      <c r="AF482">
        <v>0.19093406600000001</v>
      </c>
    </row>
    <row r="483" spans="31:32">
      <c r="AE483">
        <v>652764.80000000005</v>
      </c>
      <c r="AF483">
        <v>0.107752957</v>
      </c>
    </row>
    <row r="484" spans="31:32">
      <c r="AE484">
        <v>248590.68849999999</v>
      </c>
      <c r="AF484">
        <v>1.6071801E-2</v>
      </c>
    </row>
    <row r="485" spans="31:32">
      <c r="AE485">
        <v>815184.56790000002</v>
      </c>
      <c r="AF485">
        <v>0.15026208499999999</v>
      </c>
    </row>
    <row r="486" spans="31:32">
      <c r="AE486">
        <v>231537.5569</v>
      </c>
      <c r="AF486">
        <v>3.7170264000000001E-2</v>
      </c>
    </row>
    <row r="487" spans="31:32">
      <c r="AE487">
        <v>1009075.09</v>
      </c>
      <c r="AF487">
        <v>0.13926499000000001</v>
      </c>
    </row>
    <row r="488" spans="31:32">
      <c r="AE488">
        <v>959626.66669999994</v>
      </c>
      <c r="AF488">
        <v>0.21202942399999999</v>
      </c>
    </row>
    <row r="489" spans="31:32">
      <c r="AE489">
        <v>517449.16070000001</v>
      </c>
      <c r="AF489">
        <v>0.132513661</v>
      </c>
    </row>
    <row r="490" spans="31:32">
      <c r="AE490">
        <v>521078.28419999999</v>
      </c>
      <c r="AF490">
        <v>3.8720538999999998E-2</v>
      </c>
    </row>
    <row r="491" spans="31:32">
      <c r="AE491">
        <v>226293.21429999999</v>
      </c>
      <c r="AF491">
        <v>1.0471204E-2</v>
      </c>
    </row>
    <row r="492" spans="31:32">
      <c r="AE492">
        <v>238859.99410000001</v>
      </c>
      <c r="AF492">
        <v>1.5649867000000001E-2</v>
      </c>
    </row>
    <row r="493" spans="31:32">
      <c r="AE493">
        <v>238859.99410000001</v>
      </c>
      <c r="AF493">
        <v>1.5649867000000001E-2</v>
      </c>
    </row>
    <row r="494" spans="31:32">
      <c r="AE494">
        <v>798354.75899999996</v>
      </c>
      <c r="AF494">
        <v>0.16381638200000001</v>
      </c>
    </row>
    <row r="495" spans="31:32">
      <c r="AE495">
        <v>237800.95240000001</v>
      </c>
      <c r="AF495">
        <v>2.02781E-2</v>
      </c>
    </row>
    <row r="496" spans="31:32">
      <c r="AE496">
        <v>330963.19630000001</v>
      </c>
      <c r="AF496">
        <v>5.3156146000000001E-2</v>
      </c>
    </row>
    <row r="497" spans="31:32">
      <c r="AE497">
        <v>618414.41669999994</v>
      </c>
      <c r="AF497">
        <v>0.128709778</v>
      </c>
    </row>
    <row r="498" spans="31:32">
      <c r="AE498">
        <v>913204.14630000002</v>
      </c>
      <c r="AF498">
        <v>0.191740413</v>
      </c>
    </row>
    <row r="499" spans="31:32">
      <c r="AE499">
        <v>285930.00510000001</v>
      </c>
      <c r="AF499">
        <v>3.4146340999999997E-2</v>
      </c>
    </row>
    <row r="500" spans="31:32">
      <c r="AE500">
        <v>193504.6471</v>
      </c>
      <c r="AF500">
        <v>7.415647E-3</v>
      </c>
    </row>
    <row r="501" spans="31:32">
      <c r="AE501">
        <v>248590.68849999999</v>
      </c>
      <c r="AF501">
        <v>1.6071801E-2</v>
      </c>
    </row>
    <row r="502" spans="31:32">
      <c r="AE502">
        <v>292468.17800000001</v>
      </c>
      <c r="AF502">
        <v>3.5529237999999998E-2</v>
      </c>
    </row>
    <row r="503" spans="31:32">
      <c r="AE503">
        <v>319601.52069999999</v>
      </c>
      <c r="AF503">
        <v>3.8277512E-2</v>
      </c>
    </row>
    <row r="504" spans="31:32">
      <c r="AE504">
        <v>223056.3548</v>
      </c>
      <c r="AF504">
        <v>2.4919377999999999E-2</v>
      </c>
    </row>
    <row r="505" spans="31:32">
      <c r="AE505">
        <v>1045970</v>
      </c>
      <c r="AF505">
        <v>7.3294019000000002E-2</v>
      </c>
    </row>
    <row r="506" spans="31:32">
      <c r="AE506">
        <v>1643600.845</v>
      </c>
      <c r="AF506">
        <v>0.36639118500000001</v>
      </c>
    </row>
    <row r="507" spans="31:32">
      <c r="AE507">
        <v>959626.66669999994</v>
      </c>
      <c r="AF507">
        <v>0.21202942399999999</v>
      </c>
    </row>
    <row r="508" spans="31:32">
      <c r="AE508">
        <v>350016.54489999998</v>
      </c>
      <c r="AF508">
        <v>3.0782762000000002E-2</v>
      </c>
    </row>
    <row r="509" spans="31:32">
      <c r="AE509">
        <v>578410.17520000006</v>
      </c>
      <c r="AF509">
        <v>7.5446278000000006E-2</v>
      </c>
    </row>
    <row r="510" spans="31:32">
      <c r="AE510">
        <v>2304016.1060000001</v>
      </c>
      <c r="AF510">
        <v>0.208208955</v>
      </c>
    </row>
    <row r="511" spans="31:32">
      <c r="AE511">
        <v>327932.8947</v>
      </c>
      <c r="AF511">
        <v>2.3896542E-2</v>
      </c>
    </row>
    <row r="512" spans="31:32">
      <c r="AE512">
        <v>505787.5</v>
      </c>
      <c r="AF512">
        <v>7.1935483999999994E-2</v>
      </c>
    </row>
    <row r="513" spans="31:32">
      <c r="AE513">
        <v>354565.66269999999</v>
      </c>
      <c r="AF513">
        <v>0.13285024200000001</v>
      </c>
    </row>
    <row r="514" spans="31:32">
      <c r="AE514">
        <v>177992.44930000001</v>
      </c>
      <c r="AF514">
        <v>1.1155872000000001E-2</v>
      </c>
    </row>
    <row r="515" spans="31:32">
      <c r="AE515">
        <v>237800.95240000001</v>
      </c>
      <c r="AF515">
        <v>2.02781E-2</v>
      </c>
    </row>
    <row r="516" spans="31:32">
      <c r="AE516">
        <v>193504.6471</v>
      </c>
      <c r="AF516">
        <v>7.415647E-3</v>
      </c>
    </row>
    <row r="517" spans="31:32">
      <c r="AE517">
        <v>758011.24369999999</v>
      </c>
      <c r="AF517">
        <v>0.148107814</v>
      </c>
    </row>
    <row r="518" spans="31:32">
      <c r="AE518">
        <v>237800.95240000001</v>
      </c>
      <c r="AF518">
        <v>2.02781E-2</v>
      </c>
    </row>
    <row r="519" spans="31:32">
      <c r="AE519">
        <v>443671.81479999999</v>
      </c>
      <c r="AF519">
        <v>9.1420533999999998E-2</v>
      </c>
    </row>
    <row r="520" spans="31:32">
      <c r="AE520">
        <v>252169.23209999999</v>
      </c>
      <c r="AF520">
        <v>1.8227529999999999E-2</v>
      </c>
    </row>
    <row r="521" spans="31:32">
      <c r="AE521">
        <v>1774377.324</v>
      </c>
      <c r="AF521">
        <v>6.6633761E-2</v>
      </c>
    </row>
    <row r="522" spans="31:32">
      <c r="AE522">
        <v>230742.2703</v>
      </c>
      <c r="AF522">
        <v>5.7348703000000001E-2</v>
      </c>
    </row>
    <row r="523" spans="31:32">
      <c r="AE523">
        <v>221931.96780000001</v>
      </c>
      <c r="AF523">
        <v>1.8145957000000001E-2</v>
      </c>
    </row>
    <row r="524" spans="31:32">
      <c r="AE524">
        <v>798354.75899999996</v>
      </c>
      <c r="AF524">
        <v>0.16381638200000001</v>
      </c>
    </row>
    <row r="525" spans="31:32">
      <c r="AE525">
        <v>561448.07689999999</v>
      </c>
      <c r="AF525">
        <v>0.16939655200000001</v>
      </c>
    </row>
    <row r="526" spans="31:32">
      <c r="AE526">
        <v>262495.8125</v>
      </c>
      <c r="AF526">
        <v>2.300406E-2</v>
      </c>
    </row>
    <row r="527" spans="31:32">
      <c r="AE527">
        <v>591473.48479999998</v>
      </c>
      <c r="AF527">
        <v>0.15335051499999999</v>
      </c>
    </row>
    <row r="528" spans="31:32">
      <c r="AE528">
        <v>230742.2703</v>
      </c>
      <c r="AF528">
        <v>5.7348703000000001E-2</v>
      </c>
    </row>
    <row r="529" spans="31:32">
      <c r="AE529">
        <v>350016.54489999998</v>
      </c>
      <c r="AF529">
        <v>3.0782762000000002E-2</v>
      </c>
    </row>
    <row r="530" spans="31:32">
      <c r="AE530">
        <v>251266.69570000001</v>
      </c>
      <c r="AF530">
        <v>2.0379338E-2</v>
      </c>
    </row>
    <row r="531" spans="31:32">
      <c r="AE531">
        <v>283385.09490000003</v>
      </c>
      <c r="AF531">
        <v>3.5714285999999998E-2</v>
      </c>
    </row>
    <row r="532" spans="31:32">
      <c r="AE532">
        <v>324476.39659999998</v>
      </c>
      <c r="AF532">
        <v>3.5250986999999998E-2</v>
      </c>
    </row>
    <row r="533" spans="31:32">
      <c r="AE533">
        <v>1045970</v>
      </c>
      <c r="AF533">
        <v>7.3294019000000002E-2</v>
      </c>
    </row>
    <row r="534" spans="31:32">
      <c r="AE534">
        <v>1643600.845</v>
      </c>
      <c r="AF534">
        <v>0.36639118500000001</v>
      </c>
    </row>
    <row r="535" spans="31:32">
      <c r="AE535">
        <v>330963.19630000001</v>
      </c>
      <c r="AF535">
        <v>5.3156146000000001E-2</v>
      </c>
    </row>
    <row r="536" spans="31:32">
      <c r="AE536">
        <v>429637.03330000001</v>
      </c>
      <c r="AF536">
        <v>7.7136075999999998E-2</v>
      </c>
    </row>
    <row r="537" spans="31:32">
      <c r="AE537">
        <v>1643600.845</v>
      </c>
      <c r="AF537">
        <v>0.36639118500000001</v>
      </c>
    </row>
    <row r="538" spans="31:32">
      <c r="AE538">
        <v>262495.8125</v>
      </c>
      <c r="AF538">
        <v>2.300406E-2</v>
      </c>
    </row>
    <row r="539" spans="31:32">
      <c r="AE539">
        <v>505787.5</v>
      </c>
      <c r="AF539">
        <v>7.1935483999999994E-2</v>
      </c>
    </row>
    <row r="540" spans="31:32">
      <c r="AE540">
        <v>220624.14989999999</v>
      </c>
      <c r="AF540">
        <v>3.7899968999999999E-2</v>
      </c>
    </row>
    <row r="541" spans="31:32">
      <c r="AE541">
        <v>248590.68849999999</v>
      </c>
      <c r="AF541">
        <v>1.6071801E-2</v>
      </c>
    </row>
    <row r="542" spans="31:32">
      <c r="AE542">
        <v>404185.41960000002</v>
      </c>
      <c r="AF542">
        <v>3.3444816000000002E-2</v>
      </c>
    </row>
    <row r="543" spans="31:32">
      <c r="AE543">
        <v>618414.41669999994</v>
      </c>
      <c r="AF543">
        <v>0.128709778</v>
      </c>
    </row>
    <row r="544" spans="31:32">
      <c r="AE544">
        <v>519990.18290000001</v>
      </c>
      <c r="AF544">
        <v>6.0684311999999997E-2</v>
      </c>
    </row>
    <row r="545" spans="31:32">
      <c r="AE545">
        <v>819684.42859999998</v>
      </c>
      <c r="AF545">
        <v>0.19093406600000001</v>
      </c>
    </row>
    <row r="546" spans="31:32">
      <c r="AE546">
        <v>561448.07689999999</v>
      </c>
      <c r="AF546">
        <v>0.16939655200000001</v>
      </c>
    </row>
    <row r="547" spans="31:32">
      <c r="AE547">
        <v>625672.39780000004</v>
      </c>
      <c r="AF547">
        <v>0.14391564500000001</v>
      </c>
    </row>
    <row r="548" spans="31:32">
      <c r="AE548">
        <v>876161.20290000003</v>
      </c>
      <c r="AF548">
        <v>0.133565621</v>
      </c>
    </row>
    <row r="549" spans="31:32">
      <c r="AE549">
        <v>286127.72489999997</v>
      </c>
      <c r="AF549">
        <v>4.3537788000000001E-2</v>
      </c>
    </row>
    <row r="550" spans="31:32">
      <c r="AE550">
        <v>625672.39780000004</v>
      </c>
      <c r="AF550">
        <v>0.14391564500000001</v>
      </c>
    </row>
    <row r="551" spans="31:32">
      <c r="AE551">
        <v>497152.61900000001</v>
      </c>
      <c r="AF551">
        <v>0.17218045100000001</v>
      </c>
    </row>
    <row r="552" spans="31:32">
      <c r="AE552">
        <v>522477.94870000001</v>
      </c>
      <c r="AF552">
        <v>5.2855924999999998E-2</v>
      </c>
    </row>
    <row r="553" spans="31:32">
      <c r="AE553">
        <v>959626.66669999994</v>
      </c>
      <c r="AF553">
        <v>0.21202942399999999</v>
      </c>
    </row>
    <row r="554" spans="31:32">
      <c r="AE554">
        <v>231537.5569</v>
      </c>
      <c r="AF554">
        <v>3.7170264000000001E-2</v>
      </c>
    </row>
    <row r="555" spans="31:32">
      <c r="AE555">
        <v>285930.00510000001</v>
      </c>
      <c r="AF555">
        <v>3.4146340999999997E-2</v>
      </c>
    </row>
    <row r="556" spans="31:32">
      <c r="AE556">
        <v>517449.16070000001</v>
      </c>
      <c r="AF556">
        <v>0.132513661</v>
      </c>
    </row>
    <row r="557" spans="31:32">
      <c r="AE557">
        <v>621013.59219999996</v>
      </c>
      <c r="AF557">
        <v>0.119760479</v>
      </c>
    </row>
    <row r="558" spans="31:32">
      <c r="AE558">
        <v>392655.72619999998</v>
      </c>
      <c r="AF558">
        <v>9.6426546000000002E-2</v>
      </c>
    </row>
    <row r="559" spans="31:32">
      <c r="AE559">
        <v>327932.8947</v>
      </c>
      <c r="AF559">
        <v>2.3896542E-2</v>
      </c>
    </row>
    <row r="560" spans="31:32">
      <c r="AE560">
        <v>319460.90279999998</v>
      </c>
      <c r="AF560">
        <v>5.3185271999999999E-2</v>
      </c>
    </row>
    <row r="561" spans="31:32">
      <c r="AE561">
        <v>319460.90279999998</v>
      </c>
      <c r="AF561">
        <v>5.3185271999999999E-2</v>
      </c>
    </row>
    <row r="562" spans="31:32">
      <c r="AE562">
        <v>406987.5</v>
      </c>
      <c r="AF562">
        <v>6.8706117999999997E-2</v>
      </c>
    </row>
    <row r="563" spans="31:32">
      <c r="AE563">
        <v>217871.27559999999</v>
      </c>
      <c r="AF563">
        <v>1.4270724E-2</v>
      </c>
    </row>
    <row r="564" spans="31:32">
      <c r="AE564">
        <v>531445.74620000005</v>
      </c>
      <c r="AF564">
        <v>6.3679244999999995E-2</v>
      </c>
    </row>
    <row r="565" spans="31:32">
      <c r="AE565">
        <v>519990.18290000001</v>
      </c>
      <c r="AF565">
        <v>6.0684311999999997E-2</v>
      </c>
    </row>
    <row r="566" spans="31:32">
      <c r="AE566">
        <v>238859.99410000001</v>
      </c>
      <c r="AF566">
        <v>1.5649867000000001E-2</v>
      </c>
    </row>
    <row r="567" spans="31:32">
      <c r="AE567">
        <v>639376.4706</v>
      </c>
      <c r="AF567">
        <v>7.8529657000000003E-2</v>
      </c>
    </row>
    <row r="568" spans="31:32">
      <c r="AE568">
        <v>319460.90279999998</v>
      </c>
      <c r="AF568">
        <v>5.3185271999999999E-2</v>
      </c>
    </row>
    <row r="569" spans="31:32">
      <c r="AE569">
        <v>538599.75760000001</v>
      </c>
      <c r="AF569">
        <v>3.9059218999999999E-2</v>
      </c>
    </row>
    <row r="570" spans="31:32">
      <c r="AE570">
        <v>497339.0687</v>
      </c>
      <c r="AF570">
        <v>0.10074897300000001</v>
      </c>
    </row>
    <row r="571" spans="31:32">
      <c r="AE571">
        <v>392672.6974</v>
      </c>
      <c r="AF571">
        <v>2.5116612999999999E-2</v>
      </c>
    </row>
    <row r="572" spans="31:32">
      <c r="AE572">
        <v>2304016.1060000001</v>
      </c>
      <c r="AF572">
        <v>0.208208955</v>
      </c>
    </row>
    <row r="573" spans="31:32">
      <c r="AE573">
        <v>497339.0687</v>
      </c>
      <c r="AF573">
        <v>0.10074897300000001</v>
      </c>
    </row>
    <row r="574" spans="31:32">
      <c r="AE574">
        <v>180897.7543</v>
      </c>
      <c r="AF574">
        <v>3.8777908E-2</v>
      </c>
    </row>
    <row r="575" spans="31:32">
      <c r="AE575">
        <v>359414.95289999997</v>
      </c>
      <c r="AF575">
        <v>7.3671783000000005E-2</v>
      </c>
    </row>
    <row r="576" spans="31:32">
      <c r="AE576">
        <v>179424.55129999999</v>
      </c>
      <c r="AF576">
        <v>2.1464646E-2</v>
      </c>
    </row>
    <row r="577" spans="31:32">
      <c r="AE577">
        <v>644495.22389999998</v>
      </c>
      <c r="AF577">
        <v>0.10417966300000001</v>
      </c>
    </row>
    <row r="578" spans="31:32">
      <c r="AE578">
        <v>649535.64820000005</v>
      </c>
      <c r="AF578">
        <v>0.12703379200000001</v>
      </c>
    </row>
    <row r="579" spans="31:32">
      <c r="AE579">
        <v>270760.17090000003</v>
      </c>
      <c r="AF579">
        <v>1.6132748999999998E-2</v>
      </c>
    </row>
    <row r="580" spans="31:32">
      <c r="AE580">
        <v>301920.70789999998</v>
      </c>
      <c r="AF580">
        <v>6.4537814999999998E-2</v>
      </c>
    </row>
    <row r="581" spans="31:32">
      <c r="AE581">
        <v>497152.61900000001</v>
      </c>
      <c r="AF581">
        <v>0.17218045100000001</v>
      </c>
    </row>
    <row r="582" spans="31:32">
      <c r="AE582">
        <v>283947.7401</v>
      </c>
      <c r="AF582">
        <v>3.9659367000000001E-2</v>
      </c>
    </row>
    <row r="583" spans="31:32">
      <c r="AE583">
        <v>319601.52069999999</v>
      </c>
      <c r="AF583">
        <v>3.8277512E-2</v>
      </c>
    </row>
    <row r="584" spans="31:32">
      <c r="AE584">
        <v>1285562.848</v>
      </c>
      <c r="AF584">
        <v>0.31027315900000002</v>
      </c>
    </row>
    <row r="585" spans="31:32">
      <c r="AE585">
        <v>177992.44930000001</v>
      </c>
      <c r="AF585">
        <v>1.1155872000000001E-2</v>
      </c>
    </row>
    <row r="586" spans="31:32">
      <c r="AE586">
        <v>531445.74620000005</v>
      </c>
      <c r="AF586">
        <v>6.3679244999999995E-2</v>
      </c>
    </row>
    <row r="587" spans="31:32">
      <c r="AE587">
        <v>798354.75899999996</v>
      </c>
      <c r="AF587">
        <v>0.16381638200000001</v>
      </c>
    </row>
    <row r="588" spans="31:32">
      <c r="AE588">
        <v>324476.39659999998</v>
      </c>
      <c r="AF588">
        <v>3.5250986999999998E-2</v>
      </c>
    </row>
    <row r="589" spans="31:32">
      <c r="AE589">
        <v>329669.57049999997</v>
      </c>
      <c r="AF589">
        <v>4.4546850999999998E-2</v>
      </c>
    </row>
    <row r="590" spans="31:32">
      <c r="AE590">
        <v>578410.17520000006</v>
      </c>
      <c r="AF590">
        <v>7.5446278000000006E-2</v>
      </c>
    </row>
    <row r="591" spans="31:32">
      <c r="AE591">
        <v>815184.56790000002</v>
      </c>
      <c r="AF591">
        <v>0.15026208499999999</v>
      </c>
    </row>
    <row r="592" spans="31:32">
      <c r="AE592">
        <v>220624.14989999999</v>
      </c>
      <c r="AF592">
        <v>3.7899968999999999E-2</v>
      </c>
    </row>
    <row r="593" spans="31:32">
      <c r="AE593">
        <v>307677.82520000002</v>
      </c>
      <c r="AF593">
        <v>4.3014337999999999E-2</v>
      </c>
    </row>
    <row r="594" spans="31:32">
      <c r="AE594">
        <v>639376.4706</v>
      </c>
      <c r="AF594">
        <v>7.8529657000000003E-2</v>
      </c>
    </row>
    <row r="595" spans="31:32">
      <c r="AE595">
        <v>270760.17090000003</v>
      </c>
      <c r="AF595">
        <v>1.6132748999999998E-2</v>
      </c>
    </row>
    <row r="596" spans="31:32">
      <c r="AE596">
        <v>200876.01620000001</v>
      </c>
      <c r="AF596">
        <v>3.2720274000000001E-2</v>
      </c>
    </row>
    <row r="597" spans="31:32">
      <c r="AE597">
        <v>561448.07689999999</v>
      </c>
      <c r="AF597">
        <v>0.16939655200000001</v>
      </c>
    </row>
    <row r="598" spans="31:32">
      <c r="AE598">
        <v>959626.66669999994</v>
      </c>
      <c r="AF598">
        <v>0.21202942399999999</v>
      </c>
    </row>
    <row r="599" spans="31:32">
      <c r="AE599">
        <v>819684.42859999998</v>
      </c>
      <c r="AF599">
        <v>0.19093406600000001</v>
      </c>
    </row>
    <row r="600" spans="31:32">
      <c r="AE600">
        <v>354565.66269999999</v>
      </c>
      <c r="AF600">
        <v>0.13285024200000001</v>
      </c>
    </row>
    <row r="601" spans="31:32">
      <c r="AE601">
        <v>319460.90279999998</v>
      </c>
      <c r="AF601">
        <v>5.3185271999999999E-2</v>
      </c>
    </row>
    <row r="602" spans="31:32">
      <c r="AE602">
        <v>1643600.845</v>
      </c>
      <c r="AF602">
        <v>0.36639118500000001</v>
      </c>
    </row>
    <row r="603" spans="31:32">
      <c r="AE603">
        <v>377914.13040000002</v>
      </c>
      <c r="AF603">
        <v>0.109342916</v>
      </c>
    </row>
    <row r="604" spans="31:32">
      <c r="AE604">
        <v>338601.41800000001</v>
      </c>
      <c r="AF604">
        <v>4.9141504000000003E-2</v>
      </c>
    </row>
    <row r="605" spans="31:32">
      <c r="AE605">
        <v>357896.18890000001</v>
      </c>
      <c r="AF605">
        <v>4.6414481E-2</v>
      </c>
    </row>
    <row r="606" spans="31:32">
      <c r="AE606">
        <v>230742.2703</v>
      </c>
      <c r="AF606">
        <v>5.7348703000000001E-2</v>
      </c>
    </row>
    <row r="607" spans="31:32">
      <c r="AE607">
        <v>217871.27559999999</v>
      </c>
      <c r="AF607">
        <v>1.4270724E-2</v>
      </c>
    </row>
    <row r="608" spans="31:32">
      <c r="AE608">
        <v>876161.20290000003</v>
      </c>
      <c r="AF608">
        <v>0.133565621</v>
      </c>
    </row>
    <row r="609" spans="31:32">
      <c r="AE609">
        <v>228256.43780000001</v>
      </c>
      <c r="AF609">
        <v>2.0723875999999999E-2</v>
      </c>
    </row>
    <row r="610" spans="31:32">
      <c r="AE610">
        <v>1774377.324</v>
      </c>
      <c r="AF610">
        <v>6.6633761E-2</v>
      </c>
    </row>
    <row r="611" spans="31:32">
      <c r="AE611">
        <v>200876.01620000001</v>
      </c>
      <c r="AF611">
        <v>3.2720274000000001E-2</v>
      </c>
    </row>
    <row r="612" spans="31:32">
      <c r="AE612">
        <v>268852.77100000001</v>
      </c>
      <c r="AF612">
        <v>1.2427746E-2</v>
      </c>
    </row>
    <row r="613" spans="31:32">
      <c r="AE613">
        <v>618414.41669999994</v>
      </c>
      <c r="AF613">
        <v>0.128709778</v>
      </c>
    </row>
    <row r="614" spans="31:32">
      <c r="AE614">
        <v>1389216.7709999999</v>
      </c>
      <c r="AF614">
        <v>0.30748663100000001</v>
      </c>
    </row>
    <row r="615" spans="31:32">
      <c r="AE615">
        <v>521078.28419999999</v>
      </c>
      <c r="AF615">
        <v>3.8720538999999998E-2</v>
      </c>
    </row>
    <row r="616" spans="31:32">
      <c r="AE616">
        <v>221931.96780000001</v>
      </c>
      <c r="AF616">
        <v>1.8145957000000001E-2</v>
      </c>
    </row>
    <row r="617" spans="31:32">
      <c r="AE617">
        <v>392672.6974</v>
      </c>
      <c r="AF617">
        <v>2.5116612999999999E-2</v>
      </c>
    </row>
    <row r="618" spans="31:32">
      <c r="AE618">
        <v>340323.74070000002</v>
      </c>
      <c r="AF618">
        <v>7.6404494000000003E-2</v>
      </c>
    </row>
    <row r="619" spans="31:32">
      <c r="AE619">
        <v>357896.18890000001</v>
      </c>
      <c r="AF619">
        <v>4.6414481E-2</v>
      </c>
    </row>
    <row r="620" spans="31:32">
      <c r="AE620">
        <v>758011.24369999999</v>
      </c>
      <c r="AF620">
        <v>0.148107814</v>
      </c>
    </row>
    <row r="621" spans="31:32">
      <c r="AE621">
        <v>538599.75760000001</v>
      </c>
      <c r="AF621">
        <v>3.9059218999999999E-2</v>
      </c>
    </row>
    <row r="622" spans="31:32">
      <c r="AE622">
        <v>450749.15840000001</v>
      </c>
      <c r="AF622">
        <v>7.6223775999999993E-2</v>
      </c>
    </row>
    <row r="623" spans="31:32">
      <c r="AE623">
        <v>310124.44880000001</v>
      </c>
      <c r="AF623">
        <v>2.1407546E-2</v>
      </c>
    </row>
    <row r="624" spans="31:32">
      <c r="AE624">
        <v>377914.13040000002</v>
      </c>
      <c r="AF624">
        <v>0.109342916</v>
      </c>
    </row>
    <row r="625" spans="31:32">
      <c r="AE625">
        <v>876161.20290000003</v>
      </c>
      <c r="AF625">
        <v>0.133565621</v>
      </c>
    </row>
    <row r="626" spans="31:32">
      <c r="AE626">
        <v>238859.99410000001</v>
      </c>
      <c r="AF626">
        <v>1.5649867000000001E-2</v>
      </c>
    </row>
    <row r="627" spans="31:32">
      <c r="AE627">
        <v>913204.14630000002</v>
      </c>
      <c r="AF627">
        <v>0.191740413</v>
      </c>
    </row>
    <row r="628" spans="31:32">
      <c r="AE628">
        <v>497152.61900000001</v>
      </c>
      <c r="AF628">
        <v>0.17218045100000001</v>
      </c>
    </row>
    <row r="629" spans="31:32">
      <c r="AE629">
        <v>1009075.09</v>
      </c>
      <c r="AF629">
        <v>0.13926499000000001</v>
      </c>
    </row>
    <row r="630" spans="31:32">
      <c r="AE630">
        <v>1045970</v>
      </c>
      <c r="AF630">
        <v>7.3294019000000002E-2</v>
      </c>
    </row>
    <row r="631" spans="31:32">
      <c r="AE631">
        <v>200876.01620000001</v>
      </c>
      <c r="AF631">
        <v>3.2720274000000001E-2</v>
      </c>
    </row>
    <row r="632" spans="31:32">
      <c r="AE632">
        <v>1389216.7709999999</v>
      </c>
      <c r="AF632">
        <v>0.30748663100000001</v>
      </c>
    </row>
    <row r="633" spans="31:32">
      <c r="AE633">
        <v>625672.39780000004</v>
      </c>
      <c r="AF633">
        <v>0.14391564500000001</v>
      </c>
    </row>
    <row r="634" spans="31:32">
      <c r="AE634">
        <v>193504.6471</v>
      </c>
      <c r="AF634">
        <v>7.415647E-3</v>
      </c>
    </row>
    <row r="635" spans="31:32">
      <c r="AE635">
        <v>462184.33020000003</v>
      </c>
      <c r="AF635">
        <v>3.8792241999999998E-2</v>
      </c>
    </row>
    <row r="636" spans="31:32">
      <c r="AE636">
        <v>319601.52069999999</v>
      </c>
      <c r="AF636">
        <v>3.8277512E-2</v>
      </c>
    </row>
    <row r="637" spans="31:32">
      <c r="AE637">
        <v>319460.90279999998</v>
      </c>
      <c r="AF637">
        <v>5.3185271999999999E-2</v>
      </c>
    </row>
    <row r="638" spans="31:32">
      <c r="AE638">
        <v>252169.23209999999</v>
      </c>
      <c r="AF638">
        <v>1.8227529999999999E-2</v>
      </c>
    </row>
    <row r="639" spans="31:32">
      <c r="AE639">
        <v>286127.72489999997</v>
      </c>
      <c r="AF639">
        <v>4.3537788000000001E-2</v>
      </c>
    </row>
    <row r="640" spans="31:32">
      <c r="AE640">
        <v>1389216.7709999999</v>
      </c>
      <c r="AF640">
        <v>0.30748663100000001</v>
      </c>
    </row>
    <row r="641" spans="31:32">
      <c r="AE641">
        <v>271437.2905</v>
      </c>
      <c r="AF641">
        <v>2.6263298000000001E-2</v>
      </c>
    </row>
    <row r="642" spans="31:32">
      <c r="AE642">
        <v>443671.81479999999</v>
      </c>
      <c r="AF642">
        <v>9.1420533999999998E-2</v>
      </c>
    </row>
    <row r="643" spans="31:32">
      <c r="AE643">
        <v>338601.41800000001</v>
      </c>
      <c r="AF643">
        <v>4.9141504000000003E-2</v>
      </c>
    </row>
    <row r="644" spans="31:32">
      <c r="AE644">
        <v>758011.24369999999</v>
      </c>
      <c r="AF644">
        <v>0.148107814</v>
      </c>
    </row>
    <row r="645" spans="31:32">
      <c r="AE645">
        <v>231537.5569</v>
      </c>
      <c r="AF645">
        <v>3.7170264000000001E-2</v>
      </c>
    </row>
    <row r="646" spans="31:32">
      <c r="AE646">
        <v>358680.80209999997</v>
      </c>
      <c r="AF646">
        <v>5.6841669999999997E-2</v>
      </c>
    </row>
    <row r="647" spans="31:32">
      <c r="AE647">
        <v>256481.3168</v>
      </c>
      <c r="AF647">
        <v>1.6182769999999999E-2</v>
      </c>
    </row>
    <row r="648" spans="31:32">
      <c r="AE648">
        <v>901176.57579999999</v>
      </c>
      <c r="AF648">
        <v>0.13657289</v>
      </c>
    </row>
    <row r="649" spans="31:32">
      <c r="AE649">
        <v>319601.52069999999</v>
      </c>
      <c r="AF649">
        <v>3.8277512E-2</v>
      </c>
    </row>
    <row r="650" spans="31:32">
      <c r="AE650">
        <v>217871.27559999999</v>
      </c>
      <c r="AF650">
        <v>1.4270724E-2</v>
      </c>
    </row>
    <row r="651" spans="31:32">
      <c r="AE651">
        <v>913204.14630000002</v>
      </c>
      <c r="AF651">
        <v>0.191740413</v>
      </c>
    </row>
    <row r="652" spans="31:32">
      <c r="AE652">
        <v>231913.20300000001</v>
      </c>
      <c r="AF652">
        <v>1.8813905999999998E-2</v>
      </c>
    </row>
    <row r="653" spans="31:32">
      <c r="AE653">
        <v>649535.64820000005</v>
      </c>
      <c r="AF653">
        <v>0.12703379200000001</v>
      </c>
    </row>
    <row r="654" spans="31:32">
      <c r="AE654">
        <v>354565.66269999999</v>
      </c>
      <c r="AF654">
        <v>0.13285024200000001</v>
      </c>
    </row>
    <row r="655" spans="31:32">
      <c r="AE655">
        <v>834618.64709999994</v>
      </c>
      <c r="AF655">
        <v>6.5234686E-2</v>
      </c>
    </row>
    <row r="656" spans="31:32">
      <c r="AE656">
        <v>404185.41960000002</v>
      </c>
      <c r="AF656">
        <v>3.3444816000000002E-2</v>
      </c>
    </row>
    <row r="657" spans="31:32">
      <c r="AE657">
        <v>652764.80000000005</v>
      </c>
      <c r="AF657">
        <v>0.107752957</v>
      </c>
    </row>
    <row r="658" spans="31:32">
      <c r="AE658">
        <v>1285562.848</v>
      </c>
      <c r="AF658">
        <v>0.31027315900000002</v>
      </c>
    </row>
    <row r="659" spans="31:32">
      <c r="AE659">
        <v>231537.5569</v>
      </c>
      <c r="AF659">
        <v>3.7170264000000001E-2</v>
      </c>
    </row>
    <row r="660" spans="31:32">
      <c r="AE660">
        <v>268852.77100000001</v>
      </c>
      <c r="AF660">
        <v>1.2427746E-2</v>
      </c>
    </row>
    <row r="661" spans="31:32">
      <c r="AE661">
        <v>758011.24369999999</v>
      </c>
      <c r="AF661">
        <v>0.148107814</v>
      </c>
    </row>
    <row r="662" spans="31:32">
      <c r="AE662">
        <v>180897.7543</v>
      </c>
      <c r="AF662">
        <v>3.8777908E-2</v>
      </c>
    </row>
    <row r="663" spans="31:32">
      <c r="AE663">
        <v>1285562.848</v>
      </c>
      <c r="AF663">
        <v>0.31027315900000002</v>
      </c>
    </row>
    <row r="664" spans="31:32">
      <c r="AE664">
        <v>1389216.7709999999</v>
      </c>
      <c r="AF664">
        <v>0.30748663100000001</v>
      </c>
    </row>
    <row r="665" spans="31:32">
      <c r="AE665">
        <v>625672.39780000004</v>
      </c>
      <c r="AF665">
        <v>0.14391564500000001</v>
      </c>
    </row>
    <row r="666" spans="31:32">
      <c r="AE666">
        <v>578410.17520000006</v>
      </c>
      <c r="AF666">
        <v>7.5446278000000006E-2</v>
      </c>
    </row>
    <row r="667" spans="31:32">
      <c r="AE667">
        <v>268852.77100000001</v>
      </c>
      <c r="AF667">
        <v>1.2427746E-2</v>
      </c>
    </row>
    <row r="668" spans="31:32">
      <c r="AE668">
        <v>517449.16070000001</v>
      </c>
      <c r="AF668">
        <v>0.132513661</v>
      </c>
    </row>
    <row r="669" spans="31:32">
      <c r="AE669">
        <v>2304016.1060000001</v>
      </c>
      <c r="AF669">
        <v>0.208208955</v>
      </c>
    </row>
    <row r="670" spans="31:32">
      <c r="AE670">
        <v>230742.2703</v>
      </c>
      <c r="AF670">
        <v>5.7348703000000001E-2</v>
      </c>
    </row>
    <row r="671" spans="31:32">
      <c r="AE671">
        <v>231537.5569</v>
      </c>
      <c r="AF671">
        <v>3.7170264000000001E-2</v>
      </c>
    </row>
    <row r="672" spans="31:32">
      <c r="AE672">
        <v>531445.74620000005</v>
      </c>
      <c r="AF672">
        <v>6.3679244999999995E-2</v>
      </c>
    </row>
    <row r="673" spans="31:32">
      <c r="AE673">
        <v>322148.98859999998</v>
      </c>
      <c r="AF673">
        <v>6.3583815000000002E-2</v>
      </c>
    </row>
    <row r="674" spans="31:32">
      <c r="AE674">
        <v>450749.15840000001</v>
      </c>
      <c r="AF674">
        <v>7.6223775999999993E-2</v>
      </c>
    </row>
    <row r="675" spans="31:32">
      <c r="AE675">
        <v>517449.16070000001</v>
      </c>
      <c r="AF675">
        <v>0.132513661</v>
      </c>
    </row>
    <row r="676" spans="31:32">
      <c r="AE676">
        <v>522477.94870000001</v>
      </c>
      <c r="AF676">
        <v>5.2855924999999998E-2</v>
      </c>
    </row>
    <row r="677" spans="31:32">
      <c r="AE677">
        <v>258545.49549999999</v>
      </c>
      <c r="AF677">
        <v>1.4803848999999999E-2</v>
      </c>
    </row>
    <row r="678" spans="31:32">
      <c r="AE678">
        <v>223056.3548</v>
      </c>
      <c r="AF678">
        <v>2.4919377999999999E-2</v>
      </c>
    </row>
    <row r="679" spans="31:32">
      <c r="AE679">
        <v>698156.89659999998</v>
      </c>
      <c r="AF679">
        <v>8.7771203000000006E-2</v>
      </c>
    </row>
    <row r="680" spans="31:32">
      <c r="AE680">
        <v>262495.8125</v>
      </c>
      <c r="AF680">
        <v>2.300406E-2</v>
      </c>
    </row>
    <row r="681" spans="31:32">
      <c r="AE681">
        <v>504863.56319999998</v>
      </c>
      <c r="AF681">
        <v>5.4725040000000003E-2</v>
      </c>
    </row>
    <row r="682" spans="31:32">
      <c r="AE682">
        <v>256048.65150000001</v>
      </c>
      <c r="AF682">
        <v>1.7369727000000001E-2</v>
      </c>
    </row>
    <row r="683" spans="31:32">
      <c r="AE683">
        <v>310124.44880000001</v>
      </c>
      <c r="AF683">
        <v>2.1407546E-2</v>
      </c>
    </row>
    <row r="684" spans="31:32">
      <c r="AE684">
        <v>285930.00510000001</v>
      </c>
      <c r="AF684">
        <v>3.4146340999999997E-2</v>
      </c>
    </row>
    <row r="685" spans="31:32">
      <c r="AE685">
        <v>522477.94870000001</v>
      </c>
      <c r="AF685">
        <v>5.2855924999999998E-2</v>
      </c>
    </row>
    <row r="686" spans="31:32">
      <c r="AE686">
        <v>625672.39780000004</v>
      </c>
      <c r="AF686">
        <v>0.14391564500000001</v>
      </c>
    </row>
    <row r="687" spans="31:32">
      <c r="AE687">
        <v>497152.61900000001</v>
      </c>
      <c r="AF687">
        <v>0.17218045100000001</v>
      </c>
    </row>
    <row r="688" spans="31:32">
      <c r="AE688">
        <v>497339.0687</v>
      </c>
      <c r="AF688">
        <v>0.10074897300000001</v>
      </c>
    </row>
    <row r="689" spans="31:32">
      <c r="AE689">
        <v>551322.97869999998</v>
      </c>
      <c r="AF689">
        <v>7.9080870999999997E-2</v>
      </c>
    </row>
    <row r="690" spans="31:32">
      <c r="AE690">
        <v>517449.16070000001</v>
      </c>
      <c r="AF690">
        <v>0.132513661</v>
      </c>
    </row>
    <row r="691" spans="31:32">
      <c r="AE691">
        <v>1009075.09</v>
      </c>
      <c r="AF691">
        <v>0.13926499000000001</v>
      </c>
    </row>
    <row r="692" spans="31:32">
      <c r="AE692">
        <v>505787.5</v>
      </c>
      <c r="AF692">
        <v>7.1935483999999994E-2</v>
      </c>
    </row>
    <row r="693" spans="31:32">
      <c r="AE693">
        <v>283385.09490000003</v>
      </c>
      <c r="AF693">
        <v>3.5714285999999998E-2</v>
      </c>
    </row>
    <row r="694" spans="31:32">
      <c r="AE694">
        <v>758011.24369999999</v>
      </c>
      <c r="AF694">
        <v>0.148107814</v>
      </c>
    </row>
    <row r="695" spans="31:32">
      <c r="AE695">
        <v>1643600.845</v>
      </c>
      <c r="AF695">
        <v>0.36639118500000001</v>
      </c>
    </row>
    <row r="696" spans="31:32">
      <c r="AE696">
        <v>251266.69570000001</v>
      </c>
      <c r="AF696">
        <v>2.0379338E-2</v>
      </c>
    </row>
    <row r="697" spans="31:32">
      <c r="AE697">
        <v>257069.76130000001</v>
      </c>
      <c r="AF697">
        <v>2.6296018000000001E-2</v>
      </c>
    </row>
    <row r="698" spans="31:32">
      <c r="AE698">
        <v>429637.03330000001</v>
      </c>
      <c r="AF698">
        <v>7.7136075999999998E-2</v>
      </c>
    </row>
    <row r="699" spans="31:32">
      <c r="AE699">
        <v>834618.64709999994</v>
      </c>
      <c r="AF699">
        <v>6.5234686E-2</v>
      </c>
    </row>
    <row r="700" spans="31:32">
      <c r="AE700">
        <v>531445.74620000005</v>
      </c>
      <c r="AF700">
        <v>6.3679244999999995E-2</v>
      </c>
    </row>
    <row r="701" spans="31:32">
      <c r="AE701">
        <v>495496.74420000002</v>
      </c>
      <c r="AF701">
        <v>8.2486317000000003E-2</v>
      </c>
    </row>
    <row r="702" spans="31:32">
      <c r="AE702">
        <v>868286.78</v>
      </c>
      <c r="AF702">
        <v>0.17355085000000001</v>
      </c>
    </row>
    <row r="703" spans="31:32">
      <c r="AE703">
        <v>262495.8125</v>
      </c>
      <c r="AF703">
        <v>2.300406E-2</v>
      </c>
    </row>
    <row r="704" spans="31:32">
      <c r="AE704">
        <v>286127.72489999997</v>
      </c>
      <c r="AF704">
        <v>4.3537788000000001E-2</v>
      </c>
    </row>
    <row r="705" spans="31:32">
      <c r="AE705">
        <v>644495.22389999998</v>
      </c>
      <c r="AF705">
        <v>0.10417966300000001</v>
      </c>
    </row>
    <row r="706" spans="31:32">
      <c r="AE706">
        <v>270760.17090000003</v>
      </c>
      <c r="AF706">
        <v>1.6132748999999998E-2</v>
      </c>
    </row>
    <row r="707" spans="31:32">
      <c r="AE707">
        <v>310272.3431</v>
      </c>
      <c r="AF707">
        <v>3.0707990000000001E-2</v>
      </c>
    </row>
    <row r="708" spans="31:32">
      <c r="AE708">
        <v>301920.70789999998</v>
      </c>
      <c r="AF708">
        <v>6.4537814999999998E-2</v>
      </c>
    </row>
    <row r="709" spans="31:32">
      <c r="AE709">
        <v>283385.09490000003</v>
      </c>
      <c r="AF709">
        <v>3.5714285999999998E-2</v>
      </c>
    </row>
    <row r="710" spans="31:32">
      <c r="AE710">
        <v>404185.41960000002</v>
      </c>
      <c r="AF710">
        <v>3.3444816000000002E-2</v>
      </c>
    </row>
    <row r="711" spans="31:32">
      <c r="AE711">
        <v>258545.49549999999</v>
      </c>
      <c r="AF711">
        <v>1.4803848999999999E-2</v>
      </c>
    </row>
    <row r="712" spans="31:32">
      <c r="AE712">
        <v>285930.00510000001</v>
      </c>
      <c r="AF712">
        <v>3.4146340999999997E-2</v>
      </c>
    </row>
    <row r="713" spans="31:32">
      <c r="AE713">
        <v>901176.57579999999</v>
      </c>
      <c r="AF713">
        <v>0.13657289</v>
      </c>
    </row>
    <row r="714" spans="31:32">
      <c r="AE714">
        <v>406987.5</v>
      </c>
      <c r="AF714">
        <v>6.8706117999999997E-2</v>
      </c>
    </row>
    <row r="715" spans="31:32">
      <c r="AE715">
        <v>223056.3548</v>
      </c>
      <c r="AF715">
        <v>2.4919377999999999E-2</v>
      </c>
    </row>
    <row r="716" spans="31:32">
      <c r="AE716">
        <v>283947.7401</v>
      </c>
      <c r="AF716">
        <v>3.9659367000000001E-2</v>
      </c>
    </row>
    <row r="717" spans="31:32">
      <c r="AE717">
        <v>238965.3873</v>
      </c>
      <c r="AF717">
        <v>4.0526848999999997E-2</v>
      </c>
    </row>
    <row r="718" spans="31:32">
      <c r="AE718">
        <v>649535.64820000005</v>
      </c>
      <c r="AF718">
        <v>0.12703379200000001</v>
      </c>
    </row>
    <row r="719" spans="31:32">
      <c r="AE719">
        <v>819684.42859999998</v>
      </c>
      <c r="AF719">
        <v>0.19093406600000001</v>
      </c>
    </row>
    <row r="720" spans="31:32">
      <c r="AE720">
        <v>258545.49549999999</v>
      </c>
      <c r="AF720">
        <v>1.4803848999999999E-2</v>
      </c>
    </row>
    <row r="721" spans="31:32">
      <c r="AE721">
        <v>1389216.7709999999</v>
      </c>
      <c r="AF721">
        <v>0.30748663100000001</v>
      </c>
    </row>
    <row r="722" spans="31:32">
      <c r="AE722">
        <v>406987.5</v>
      </c>
      <c r="AF722">
        <v>6.8706117999999997E-2</v>
      </c>
    </row>
    <row r="723" spans="31:32">
      <c r="AE723">
        <v>268852.77100000001</v>
      </c>
      <c r="AF723">
        <v>1.2427746E-2</v>
      </c>
    </row>
    <row r="724" spans="31:32">
      <c r="AE724">
        <v>356149.11339999997</v>
      </c>
      <c r="AF724">
        <v>2.8439869999999999E-2</v>
      </c>
    </row>
    <row r="725" spans="31:32">
      <c r="AE725">
        <v>319601.52069999999</v>
      </c>
      <c r="AF725">
        <v>3.8277512E-2</v>
      </c>
    </row>
    <row r="726" spans="31:32">
      <c r="AE726">
        <v>517449.16070000001</v>
      </c>
      <c r="AF726">
        <v>0.132513661</v>
      </c>
    </row>
    <row r="727" spans="31:32">
      <c r="AE727">
        <v>384738.63530000002</v>
      </c>
      <c r="AF727">
        <v>6.6350711000000007E-2</v>
      </c>
    </row>
    <row r="728" spans="31:32">
      <c r="AE728">
        <v>497152.61900000001</v>
      </c>
      <c r="AF728">
        <v>0.17218045100000001</v>
      </c>
    </row>
    <row r="729" spans="31:32">
      <c r="AE729">
        <v>505787.5</v>
      </c>
      <c r="AF729">
        <v>7.1935483999999994E-2</v>
      </c>
    </row>
    <row r="730" spans="31:32">
      <c r="AE730">
        <v>876161.20290000003</v>
      </c>
      <c r="AF730">
        <v>0.133565621</v>
      </c>
    </row>
    <row r="731" spans="31:32">
      <c r="AE731">
        <v>417106.70730000001</v>
      </c>
      <c r="AF731">
        <v>2.6149967999999999E-2</v>
      </c>
    </row>
    <row r="732" spans="31:32">
      <c r="AE732">
        <v>256197.69140000001</v>
      </c>
      <c r="AF732">
        <v>2.0286396000000002E-2</v>
      </c>
    </row>
    <row r="733" spans="31:32">
      <c r="AE733">
        <v>1643600.845</v>
      </c>
      <c r="AF733">
        <v>0.36639118500000001</v>
      </c>
    </row>
    <row r="734" spans="31:32">
      <c r="AE734">
        <v>238859.99410000001</v>
      </c>
      <c r="AF734">
        <v>1.5649867000000001E-2</v>
      </c>
    </row>
    <row r="735" spans="31:32">
      <c r="AE735">
        <v>2304016.1060000001</v>
      </c>
      <c r="AF735">
        <v>0.208208955</v>
      </c>
    </row>
    <row r="736" spans="31:32">
      <c r="AE736">
        <v>876161.20290000003</v>
      </c>
      <c r="AF736">
        <v>0.133565621</v>
      </c>
    </row>
    <row r="737" spans="31:32">
      <c r="AE737">
        <v>230742.2703</v>
      </c>
      <c r="AF737">
        <v>5.7348703000000001E-2</v>
      </c>
    </row>
    <row r="738" spans="31:32">
      <c r="AE738">
        <v>356149.11339999997</v>
      </c>
      <c r="AF738">
        <v>2.8439869999999999E-2</v>
      </c>
    </row>
    <row r="739" spans="31:32">
      <c r="AE739">
        <v>621013.59219999996</v>
      </c>
      <c r="AF739">
        <v>0.119760479</v>
      </c>
    </row>
    <row r="740" spans="31:32">
      <c r="AE740">
        <v>384738.63530000002</v>
      </c>
      <c r="AF740">
        <v>6.6350711000000007E-2</v>
      </c>
    </row>
    <row r="741" spans="31:32">
      <c r="AE741">
        <v>652764.80000000005</v>
      </c>
      <c r="AF741">
        <v>0.107752957</v>
      </c>
    </row>
    <row r="742" spans="31:32">
      <c r="AE742">
        <v>322148.98859999998</v>
      </c>
      <c r="AF742">
        <v>6.3583815000000002E-2</v>
      </c>
    </row>
    <row r="743" spans="31:32">
      <c r="AE743">
        <v>521078.28419999999</v>
      </c>
      <c r="AF743">
        <v>3.8720538999999998E-2</v>
      </c>
    </row>
    <row r="744" spans="31:32">
      <c r="AE744">
        <v>505787.5</v>
      </c>
      <c r="AF744">
        <v>7.1935483999999994E-2</v>
      </c>
    </row>
    <row r="745" spans="31:32">
      <c r="AE745">
        <v>591473.48479999998</v>
      </c>
      <c r="AF745">
        <v>0.15335051499999999</v>
      </c>
    </row>
    <row r="746" spans="31:32">
      <c r="AE746">
        <v>621013.59219999996</v>
      </c>
      <c r="AF746">
        <v>0.119760479</v>
      </c>
    </row>
    <row r="747" spans="31:32">
      <c r="AE747">
        <v>798354.75899999996</v>
      </c>
      <c r="AF747">
        <v>0.16381638200000001</v>
      </c>
    </row>
    <row r="748" spans="31:32">
      <c r="AE748">
        <v>392031.09350000002</v>
      </c>
      <c r="AF748">
        <v>0.13509149600000001</v>
      </c>
    </row>
    <row r="749" spans="31:32">
      <c r="AE749">
        <v>1643600.845</v>
      </c>
      <c r="AF749">
        <v>0.36639118500000001</v>
      </c>
    </row>
    <row r="750" spans="31:32">
      <c r="AE750">
        <v>901176.57579999999</v>
      </c>
      <c r="AF750">
        <v>0.13657289</v>
      </c>
    </row>
    <row r="751" spans="31:32">
      <c r="AE751">
        <v>263894.32990000001</v>
      </c>
      <c r="AF751">
        <v>1.9367992000000001E-2</v>
      </c>
    </row>
    <row r="752" spans="31:32">
      <c r="AE752">
        <v>1774377.324</v>
      </c>
      <c r="AF752">
        <v>6.6633761E-2</v>
      </c>
    </row>
    <row r="753" spans="31:32">
      <c r="AE753">
        <v>230742.2703</v>
      </c>
      <c r="AF753">
        <v>5.7348703000000001E-2</v>
      </c>
    </row>
    <row r="754" spans="31:32">
      <c r="AE754">
        <v>262495.8125</v>
      </c>
      <c r="AF754">
        <v>2.300406E-2</v>
      </c>
    </row>
    <row r="755" spans="31:32">
      <c r="AE755">
        <v>578410.17520000006</v>
      </c>
      <c r="AF755">
        <v>7.5446278000000006E-2</v>
      </c>
    </row>
    <row r="756" spans="31:32">
      <c r="AE756">
        <v>517449.16070000001</v>
      </c>
      <c r="AF756">
        <v>0.132513661</v>
      </c>
    </row>
    <row r="757" spans="31:32">
      <c r="AE757">
        <v>257069.76130000001</v>
      </c>
      <c r="AF757">
        <v>2.6296018000000001E-2</v>
      </c>
    </row>
    <row r="758" spans="31:32">
      <c r="AE758">
        <v>953869.28570000001</v>
      </c>
      <c r="AF758">
        <v>0.21206129500000001</v>
      </c>
    </row>
    <row r="759" spans="31:32">
      <c r="AE759">
        <v>450749.15840000001</v>
      </c>
      <c r="AF759">
        <v>7.6223775999999993E-2</v>
      </c>
    </row>
    <row r="760" spans="31:32">
      <c r="AE760">
        <v>301920.70789999998</v>
      </c>
      <c r="AF760">
        <v>6.4537814999999998E-2</v>
      </c>
    </row>
    <row r="761" spans="31:32">
      <c r="AE761">
        <v>251266.69570000001</v>
      </c>
      <c r="AF761">
        <v>2.0379338E-2</v>
      </c>
    </row>
    <row r="762" spans="31:32">
      <c r="AE762">
        <v>519990.18290000001</v>
      </c>
      <c r="AF762">
        <v>6.0684311999999997E-2</v>
      </c>
    </row>
    <row r="763" spans="31:32">
      <c r="AE763">
        <v>247447.41469999999</v>
      </c>
      <c r="AF763">
        <v>1.7965417000000001E-2</v>
      </c>
    </row>
    <row r="764" spans="31:32">
      <c r="AE764">
        <v>625672.39780000004</v>
      </c>
      <c r="AF764">
        <v>0.14391564500000001</v>
      </c>
    </row>
    <row r="765" spans="31:32">
      <c r="AE765">
        <v>180897.7543</v>
      </c>
      <c r="AF765">
        <v>3.8777908E-2</v>
      </c>
    </row>
    <row r="766" spans="31:32">
      <c r="AE766">
        <v>561448.07689999999</v>
      </c>
      <c r="AF766">
        <v>0.16939655200000001</v>
      </c>
    </row>
    <row r="767" spans="31:32">
      <c r="AE767">
        <v>350016.54489999998</v>
      </c>
      <c r="AF767">
        <v>3.0782762000000002E-2</v>
      </c>
    </row>
    <row r="768" spans="31:32">
      <c r="AE768">
        <v>644495.22389999998</v>
      </c>
      <c r="AF768">
        <v>0.10417966300000001</v>
      </c>
    </row>
    <row r="769" spans="31:32">
      <c r="AE769">
        <v>1045970</v>
      </c>
      <c r="AF769">
        <v>7.3294019000000002E-2</v>
      </c>
    </row>
    <row r="770" spans="31:32">
      <c r="AE770">
        <v>639376.4706</v>
      </c>
      <c r="AF770">
        <v>7.8529657000000003E-2</v>
      </c>
    </row>
    <row r="771" spans="31:32">
      <c r="AE771">
        <v>414971.21580000001</v>
      </c>
      <c r="AF771">
        <v>2.1298003999999999E-2</v>
      </c>
    </row>
    <row r="772" spans="31:32">
      <c r="AE772">
        <v>531445.74620000005</v>
      </c>
      <c r="AF772">
        <v>6.3679244999999995E-2</v>
      </c>
    </row>
    <row r="773" spans="31:32">
      <c r="AE773">
        <v>307677.82520000002</v>
      </c>
      <c r="AF773">
        <v>4.3014337999999999E-2</v>
      </c>
    </row>
    <row r="774" spans="31:32">
      <c r="AE774">
        <v>1774377.324</v>
      </c>
      <c r="AF774">
        <v>6.6633761E-2</v>
      </c>
    </row>
    <row r="775" spans="31:32">
      <c r="AE775">
        <v>522477.94870000001</v>
      </c>
      <c r="AF775">
        <v>5.2855924999999998E-2</v>
      </c>
    </row>
    <row r="776" spans="31:32">
      <c r="AE776">
        <v>310124.44880000001</v>
      </c>
      <c r="AF776">
        <v>2.1407546E-2</v>
      </c>
    </row>
    <row r="777" spans="31:32">
      <c r="AE777">
        <v>505787.5</v>
      </c>
      <c r="AF777">
        <v>7.1935483999999994E-2</v>
      </c>
    </row>
    <row r="778" spans="31:32">
      <c r="AE778">
        <v>495496.74420000002</v>
      </c>
      <c r="AF778">
        <v>8.2486317000000003E-2</v>
      </c>
    </row>
    <row r="779" spans="31:32">
      <c r="AE779">
        <v>262495.8125</v>
      </c>
      <c r="AF779">
        <v>2.300406E-2</v>
      </c>
    </row>
    <row r="780" spans="31:32">
      <c r="AE780">
        <v>1285562.848</v>
      </c>
      <c r="AF780">
        <v>0.31027315900000002</v>
      </c>
    </row>
    <row r="781" spans="31:32">
      <c r="AE781">
        <v>180897.7543</v>
      </c>
      <c r="AF781">
        <v>3.8777908E-2</v>
      </c>
    </row>
    <row r="782" spans="31:32">
      <c r="AE782">
        <v>625672.39780000004</v>
      </c>
      <c r="AF782">
        <v>0.14391564500000001</v>
      </c>
    </row>
    <row r="783" spans="31:32">
      <c r="AE783">
        <v>505787.5</v>
      </c>
      <c r="AF783">
        <v>7.1935483999999994E-2</v>
      </c>
    </row>
    <row r="784" spans="31:32">
      <c r="AE784">
        <v>1285562.848</v>
      </c>
      <c r="AF784">
        <v>0.31027315900000002</v>
      </c>
    </row>
    <row r="785" spans="31:32">
      <c r="AE785">
        <v>270760.17090000003</v>
      </c>
      <c r="AF785">
        <v>1.6132748999999998E-2</v>
      </c>
    </row>
    <row r="786" spans="31:32">
      <c r="AE786">
        <v>1285562.848</v>
      </c>
      <c r="AF786">
        <v>0.31027315900000002</v>
      </c>
    </row>
    <row r="787" spans="31:32">
      <c r="AE787">
        <v>1009075.09</v>
      </c>
      <c r="AF787">
        <v>0.13926499000000001</v>
      </c>
    </row>
    <row r="788" spans="31:32">
      <c r="AE788">
        <v>258545.49549999999</v>
      </c>
      <c r="AF788">
        <v>1.4803848999999999E-2</v>
      </c>
    </row>
    <row r="789" spans="31:32">
      <c r="AE789">
        <v>256481.3168</v>
      </c>
      <c r="AF789">
        <v>1.6182769999999999E-2</v>
      </c>
    </row>
    <row r="790" spans="31:32">
      <c r="AE790">
        <v>414971.21580000001</v>
      </c>
      <c r="AF790">
        <v>2.1298003999999999E-2</v>
      </c>
    </row>
    <row r="791" spans="31:32">
      <c r="AE791">
        <v>537956.80110000004</v>
      </c>
      <c r="AF791">
        <v>3.2064834E-2</v>
      </c>
    </row>
    <row r="792" spans="31:32">
      <c r="AE792">
        <v>1389216.7709999999</v>
      </c>
      <c r="AF792">
        <v>0.30748663100000001</v>
      </c>
    </row>
    <row r="793" spans="31:32">
      <c r="AE793">
        <v>417106.70730000001</v>
      </c>
      <c r="AF793">
        <v>2.6149967999999999E-2</v>
      </c>
    </row>
    <row r="794" spans="31:32">
      <c r="AE794">
        <v>591473.48479999998</v>
      </c>
      <c r="AF794">
        <v>0.15335051499999999</v>
      </c>
    </row>
    <row r="795" spans="31:32">
      <c r="AE795">
        <v>497339.0687</v>
      </c>
      <c r="AF795">
        <v>0.10074897300000001</v>
      </c>
    </row>
    <row r="796" spans="31:32">
      <c r="AE796">
        <v>1285562.848</v>
      </c>
      <c r="AF796">
        <v>0.31027315900000002</v>
      </c>
    </row>
    <row r="797" spans="31:32">
      <c r="AE797">
        <v>876161.20290000003</v>
      </c>
      <c r="AF797">
        <v>0.133565621</v>
      </c>
    </row>
    <row r="798" spans="31:32">
      <c r="AE798">
        <v>450749.15840000001</v>
      </c>
      <c r="AF798">
        <v>7.6223775999999993E-2</v>
      </c>
    </row>
    <row r="799" spans="31:32">
      <c r="AE799">
        <v>193504.6471</v>
      </c>
      <c r="AF799">
        <v>7.415647E-3</v>
      </c>
    </row>
    <row r="800" spans="31:32">
      <c r="AE800">
        <v>834618.64709999994</v>
      </c>
      <c r="AF800">
        <v>6.5234686E-2</v>
      </c>
    </row>
    <row r="801" spans="31:32">
      <c r="AE801">
        <v>271437.2905</v>
      </c>
      <c r="AF801">
        <v>2.6263298000000001E-2</v>
      </c>
    </row>
    <row r="802" spans="31:32">
      <c r="AE802">
        <v>505787.5</v>
      </c>
      <c r="AF802">
        <v>7.1935483999999994E-2</v>
      </c>
    </row>
    <row r="803" spans="31:32">
      <c r="AE803">
        <v>217871.27559999999</v>
      </c>
      <c r="AF803">
        <v>1.4270724E-2</v>
      </c>
    </row>
    <row r="804" spans="31:32">
      <c r="AE804">
        <v>959626.66669999994</v>
      </c>
      <c r="AF804">
        <v>0.21202942399999999</v>
      </c>
    </row>
    <row r="805" spans="31:32">
      <c r="AE805">
        <v>618414.41669999994</v>
      </c>
      <c r="AF805">
        <v>0.128709778</v>
      </c>
    </row>
    <row r="806" spans="31:32">
      <c r="AE806">
        <v>561448.07689999999</v>
      </c>
      <c r="AF806">
        <v>0.16939655200000001</v>
      </c>
    </row>
    <row r="807" spans="31:32">
      <c r="AE807">
        <v>356149.11339999997</v>
      </c>
      <c r="AF807">
        <v>2.8439869999999999E-2</v>
      </c>
    </row>
    <row r="808" spans="31:32">
      <c r="AE808">
        <v>228256.43780000001</v>
      </c>
      <c r="AF808">
        <v>2.0723875999999999E-2</v>
      </c>
    </row>
    <row r="809" spans="31:32">
      <c r="AE809">
        <v>247447.41469999999</v>
      </c>
      <c r="AF809">
        <v>1.7965417000000001E-2</v>
      </c>
    </row>
    <row r="810" spans="31:32">
      <c r="AE810">
        <v>625672.39780000004</v>
      </c>
      <c r="AF810">
        <v>0.14391564500000001</v>
      </c>
    </row>
    <row r="811" spans="31:32">
      <c r="AE811">
        <v>531445.74620000005</v>
      </c>
      <c r="AF811">
        <v>6.3679244999999995E-2</v>
      </c>
    </row>
    <row r="812" spans="31:32">
      <c r="AE812">
        <v>652764.80000000005</v>
      </c>
      <c r="AF812">
        <v>0.107752957</v>
      </c>
    </row>
    <row r="813" spans="31:32">
      <c r="AE813">
        <v>221931.96780000001</v>
      </c>
      <c r="AF813">
        <v>1.8145957000000001E-2</v>
      </c>
    </row>
    <row r="814" spans="31:32">
      <c r="AE814">
        <v>211287.42559999999</v>
      </c>
      <c r="AF814">
        <v>1.5612160999999999E-2</v>
      </c>
    </row>
    <row r="815" spans="31:32">
      <c r="AE815">
        <v>238859.99410000001</v>
      </c>
      <c r="AF815">
        <v>1.5649867000000001E-2</v>
      </c>
    </row>
    <row r="816" spans="31:32">
      <c r="AE816">
        <v>226293.21429999999</v>
      </c>
      <c r="AF816">
        <v>1.0471204E-2</v>
      </c>
    </row>
    <row r="817" spans="31:32">
      <c r="AE817">
        <v>230742.2703</v>
      </c>
      <c r="AF817">
        <v>5.7348703000000001E-2</v>
      </c>
    </row>
    <row r="818" spans="31:32">
      <c r="AE818">
        <v>517449.16070000001</v>
      </c>
      <c r="AF818">
        <v>0.132513661</v>
      </c>
    </row>
    <row r="819" spans="31:32">
      <c r="AE819">
        <v>1774377.324</v>
      </c>
      <c r="AF819">
        <v>6.6633761E-2</v>
      </c>
    </row>
    <row r="820" spans="31:32">
      <c r="AE820">
        <v>179424.55129999999</v>
      </c>
      <c r="AF820">
        <v>2.1464646E-2</v>
      </c>
    </row>
    <row r="821" spans="31:32">
      <c r="AE821">
        <v>392655.72619999998</v>
      </c>
      <c r="AF821">
        <v>9.6426546000000002E-2</v>
      </c>
    </row>
    <row r="822" spans="31:32">
      <c r="AE822">
        <v>220624.14989999999</v>
      </c>
      <c r="AF822">
        <v>3.7899968999999999E-2</v>
      </c>
    </row>
    <row r="823" spans="31:32">
      <c r="AE823">
        <v>268852.77100000001</v>
      </c>
      <c r="AF823">
        <v>1.2427746E-2</v>
      </c>
    </row>
    <row r="824" spans="31:32">
      <c r="AE824">
        <v>497152.61900000001</v>
      </c>
      <c r="AF824">
        <v>0.17218045100000001</v>
      </c>
    </row>
    <row r="825" spans="31:32">
      <c r="AE825">
        <v>252169.23209999999</v>
      </c>
      <c r="AF825">
        <v>1.8227529999999999E-2</v>
      </c>
    </row>
    <row r="826" spans="31:32">
      <c r="AE826">
        <v>301920.70789999998</v>
      </c>
      <c r="AF826">
        <v>6.4537814999999998E-2</v>
      </c>
    </row>
    <row r="827" spans="31:32">
      <c r="AE827">
        <v>330963.19630000001</v>
      </c>
      <c r="AF827">
        <v>5.3156146000000001E-2</v>
      </c>
    </row>
    <row r="828" spans="31:32">
      <c r="AE828">
        <v>876161.20290000003</v>
      </c>
      <c r="AF828">
        <v>0.133565621</v>
      </c>
    </row>
    <row r="829" spans="31:32">
      <c r="AE829">
        <v>834618.64709999994</v>
      </c>
      <c r="AF829">
        <v>6.5234686E-2</v>
      </c>
    </row>
    <row r="830" spans="31:32">
      <c r="AE830">
        <v>486000.7671</v>
      </c>
      <c r="AF830">
        <v>7.3214286000000003E-2</v>
      </c>
    </row>
    <row r="831" spans="31:32">
      <c r="AE831">
        <v>959626.66669999994</v>
      </c>
      <c r="AF831">
        <v>0.21202942399999999</v>
      </c>
    </row>
    <row r="832" spans="31:32">
      <c r="AE832">
        <v>1774377.324</v>
      </c>
      <c r="AF832">
        <v>6.6633761E-2</v>
      </c>
    </row>
    <row r="833" spans="31:32">
      <c r="AE833">
        <v>497152.61900000001</v>
      </c>
      <c r="AF833">
        <v>0.17218045100000001</v>
      </c>
    </row>
    <row r="834" spans="31:32">
      <c r="AE834">
        <v>330963.19630000001</v>
      </c>
      <c r="AF834">
        <v>5.3156146000000001E-2</v>
      </c>
    </row>
    <row r="835" spans="31:32">
      <c r="AE835">
        <v>226293.21429999999</v>
      </c>
      <c r="AF835">
        <v>1.0471204E-2</v>
      </c>
    </row>
    <row r="836" spans="31:32">
      <c r="AE836">
        <v>531445.74620000005</v>
      </c>
      <c r="AF836">
        <v>6.3679244999999995E-2</v>
      </c>
    </row>
    <row r="837" spans="31:32">
      <c r="AE837">
        <v>868286.78</v>
      </c>
      <c r="AF837">
        <v>0.17355085000000001</v>
      </c>
    </row>
    <row r="838" spans="31:32">
      <c r="AE838">
        <v>1389216.7709999999</v>
      </c>
      <c r="AF838">
        <v>0.30748663100000001</v>
      </c>
    </row>
    <row r="839" spans="31:32">
      <c r="AE839">
        <v>265278.17310000001</v>
      </c>
      <c r="AF839">
        <v>3.8215154000000001E-2</v>
      </c>
    </row>
    <row r="840" spans="31:32">
      <c r="AE840">
        <v>2304016.1060000001</v>
      </c>
      <c r="AF840">
        <v>0.208208955</v>
      </c>
    </row>
    <row r="841" spans="31:32">
      <c r="AE841">
        <v>381932.28350000002</v>
      </c>
      <c r="AF841">
        <v>6.5186915999999998E-2</v>
      </c>
    </row>
    <row r="842" spans="31:32">
      <c r="AE842">
        <v>1389216.7709999999</v>
      </c>
      <c r="AF842">
        <v>0.30748663100000001</v>
      </c>
    </row>
    <row r="843" spans="31:32">
      <c r="AE843">
        <v>325115.52240000002</v>
      </c>
      <c r="AF843">
        <v>4.1308566999999997E-2</v>
      </c>
    </row>
    <row r="844" spans="31:32">
      <c r="AE844">
        <v>429637.03330000001</v>
      </c>
      <c r="AF844">
        <v>7.7136075999999998E-2</v>
      </c>
    </row>
    <row r="845" spans="31:32">
      <c r="AE845">
        <v>621013.59219999996</v>
      </c>
      <c r="AF845">
        <v>0.119760479</v>
      </c>
    </row>
    <row r="846" spans="31:32">
      <c r="AE846">
        <v>798354.75899999996</v>
      </c>
      <c r="AF846">
        <v>0.16381638200000001</v>
      </c>
    </row>
    <row r="847" spans="31:32">
      <c r="AE847">
        <v>356149.11339999997</v>
      </c>
      <c r="AF847">
        <v>2.8439869999999999E-2</v>
      </c>
    </row>
    <row r="848" spans="31:32">
      <c r="AE848">
        <v>551322.97869999998</v>
      </c>
      <c r="AF848">
        <v>7.9080870999999997E-2</v>
      </c>
    </row>
    <row r="849" spans="31:32">
      <c r="AE849">
        <v>876161.20290000003</v>
      </c>
      <c r="AF849">
        <v>0.133565621</v>
      </c>
    </row>
    <row r="850" spans="31:32">
      <c r="AE850">
        <v>356149.11339999997</v>
      </c>
      <c r="AF850">
        <v>2.8439869999999999E-2</v>
      </c>
    </row>
    <row r="851" spans="31:32">
      <c r="AE851">
        <v>621013.59219999996</v>
      </c>
      <c r="AF851">
        <v>0.119760479</v>
      </c>
    </row>
    <row r="852" spans="31:32">
      <c r="AE852">
        <v>384738.63530000002</v>
      </c>
      <c r="AF852">
        <v>6.6350711000000007E-2</v>
      </c>
    </row>
    <row r="853" spans="31:32">
      <c r="AE853">
        <v>322148.98859999998</v>
      </c>
      <c r="AF853">
        <v>6.3583815000000002E-2</v>
      </c>
    </row>
    <row r="854" spans="31:32">
      <c r="AE854">
        <v>521078.28419999999</v>
      </c>
      <c r="AF854">
        <v>3.8720538999999998E-2</v>
      </c>
    </row>
    <row r="855" spans="31:32">
      <c r="AE855">
        <v>505787.5</v>
      </c>
      <c r="AF855">
        <v>7.1935483999999994E-2</v>
      </c>
    </row>
    <row r="856" spans="31:32">
      <c r="AE856">
        <v>591473.48479999998</v>
      </c>
      <c r="AF856">
        <v>0.15335051499999999</v>
      </c>
    </row>
    <row r="857" spans="31:32">
      <c r="AE857">
        <v>621013.59219999996</v>
      </c>
      <c r="AF857">
        <v>0.119760479</v>
      </c>
    </row>
    <row r="858" spans="31:32">
      <c r="AE858">
        <v>798354.75899999996</v>
      </c>
      <c r="AF858">
        <v>0.16381638200000001</v>
      </c>
    </row>
    <row r="859" spans="31:32">
      <c r="AE859">
        <v>392031.09350000002</v>
      </c>
      <c r="AF859">
        <v>0.13509149600000001</v>
      </c>
    </row>
    <row r="860" spans="31:32">
      <c r="AE860">
        <v>1643600.845</v>
      </c>
      <c r="AF860">
        <v>0.36639118500000001</v>
      </c>
    </row>
    <row r="861" spans="31:32">
      <c r="AE861">
        <v>901176.57579999999</v>
      </c>
      <c r="AF861">
        <v>0.13657289</v>
      </c>
    </row>
    <row r="862" spans="31:32">
      <c r="AE862">
        <v>263894.32990000001</v>
      </c>
      <c r="AF862">
        <v>1.9367992000000001E-2</v>
      </c>
    </row>
    <row r="863" spans="31:32">
      <c r="AE863">
        <v>1774377.324</v>
      </c>
      <c r="AF863">
        <v>6.6633761E-2</v>
      </c>
    </row>
    <row r="864" spans="31:32">
      <c r="AE864">
        <v>230742.2703</v>
      </c>
      <c r="AF864">
        <v>5.7348703000000001E-2</v>
      </c>
    </row>
    <row r="865" spans="31:32">
      <c r="AE865">
        <v>262495.8125</v>
      </c>
      <c r="AF865">
        <v>2.300406E-2</v>
      </c>
    </row>
    <row r="866" spans="31:32">
      <c r="AE866">
        <v>578410.17520000006</v>
      </c>
      <c r="AF866">
        <v>7.5446278000000006E-2</v>
      </c>
    </row>
    <row r="867" spans="31:32">
      <c r="AE867">
        <v>953869.28570000001</v>
      </c>
      <c r="AF867">
        <v>0.21206129500000001</v>
      </c>
    </row>
    <row r="868" spans="31:32">
      <c r="AE868">
        <v>450749.15840000001</v>
      </c>
      <c r="AF868">
        <v>7.6223775999999993E-2</v>
      </c>
    </row>
    <row r="869" spans="31:32">
      <c r="AE869">
        <v>301920.70789999998</v>
      </c>
      <c r="AF869">
        <v>6.4537814999999998E-2</v>
      </c>
    </row>
    <row r="870" spans="31:32">
      <c r="AE870">
        <v>251266.69570000001</v>
      </c>
      <c r="AF870">
        <v>2.0379338E-2</v>
      </c>
    </row>
    <row r="871" spans="31:32">
      <c r="AE871">
        <v>519990.18290000001</v>
      </c>
      <c r="AF871">
        <v>6.0684311999999997E-2</v>
      </c>
    </row>
    <row r="872" spans="31:32">
      <c r="AE872">
        <v>247447.41469999999</v>
      </c>
      <c r="AF872">
        <v>1.7965417000000001E-2</v>
      </c>
    </row>
    <row r="873" spans="31:32">
      <c r="AE873">
        <v>180897.7543</v>
      </c>
      <c r="AF873">
        <v>3.8777908E-2</v>
      </c>
    </row>
    <row r="874" spans="31:32">
      <c r="AE874">
        <v>561448.07689999999</v>
      </c>
      <c r="AF874">
        <v>0.16939655200000001</v>
      </c>
    </row>
    <row r="875" spans="31:32">
      <c r="AE875">
        <v>350016.54489999998</v>
      </c>
      <c r="AF875">
        <v>3.0782762000000002E-2</v>
      </c>
    </row>
    <row r="876" spans="31:32">
      <c r="AE876">
        <v>644495.22389999998</v>
      </c>
      <c r="AF876">
        <v>0.10417966300000001</v>
      </c>
    </row>
    <row r="877" spans="31:32">
      <c r="AE877">
        <v>1045970</v>
      </c>
      <c r="AF877">
        <v>7.3294019000000002E-2</v>
      </c>
    </row>
    <row r="878" spans="31:32">
      <c r="AE878">
        <v>639376.4706</v>
      </c>
      <c r="AF878">
        <v>7.8529657000000003E-2</v>
      </c>
    </row>
    <row r="879" spans="31:32">
      <c r="AE879">
        <v>414971.21580000001</v>
      </c>
      <c r="AF879">
        <v>2.1298003999999999E-2</v>
      </c>
    </row>
    <row r="880" spans="31:32">
      <c r="AE880">
        <v>531445.74620000005</v>
      </c>
      <c r="AF880">
        <v>6.3679244999999995E-2</v>
      </c>
    </row>
    <row r="881" spans="31:32">
      <c r="AE881">
        <v>307677.82520000002</v>
      </c>
      <c r="AF881">
        <v>4.3014337999999999E-2</v>
      </c>
    </row>
    <row r="882" spans="31:32">
      <c r="AE882">
        <v>1774377.324</v>
      </c>
      <c r="AF882">
        <v>6.6633761E-2</v>
      </c>
    </row>
    <row r="883" spans="31:32">
      <c r="AE883">
        <v>522477.94870000001</v>
      </c>
      <c r="AF883">
        <v>5.2855924999999998E-2</v>
      </c>
    </row>
    <row r="884" spans="31:32">
      <c r="AE884">
        <v>310124.44880000001</v>
      </c>
      <c r="AF884">
        <v>2.1407546E-2</v>
      </c>
    </row>
    <row r="885" spans="31:32">
      <c r="AE885">
        <v>505787.5</v>
      </c>
      <c r="AF885">
        <v>7.1935483999999994E-2</v>
      </c>
    </row>
    <row r="886" spans="31:32">
      <c r="AE886">
        <v>495496.74420000002</v>
      </c>
      <c r="AF886">
        <v>8.2486317000000003E-2</v>
      </c>
    </row>
    <row r="887" spans="31:32">
      <c r="AE887">
        <v>262495.8125</v>
      </c>
      <c r="AF887">
        <v>2.300406E-2</v>
      </c>
    </row>
    <row r="888" spans="31:32">
      <c r="AE888">
        <v>1285562.848</v>
      </c>
      <c r="AF888">
        <v>0.31027315900000002</v>
      </c>
    </row>
    <row r="889" spans="31:32">
      <c r="AE889">
        <v>180897.7543</v>
      </c>
      <c r="AF889">
        <v>3.8777908E-2</v>
      </c>
    </row>
    <row r="890" spans="31:32">
      <c r="AE890">
        <v>625672.39780000004</v>
      </c>
      <c r="AF890">
        <v>0.14391564500000001</v>
      </c>
    </row>
    <row r="891" spans="31:32">
      <c r="AE891">
        <v>505787.5</v>
      </c>
      <c r="AF891">
        <v>7.1935483999999994E-2</v>
      </c>
    </row>
    <row r="892" spans="31:32">
      <c r="AE892">
        <v>1285562.848</v>
      </c>
      <c r="AF892">
        <v>0.31027315900000002</v>
      </c>
    </row>
    <row r="893" spans="31:32">
      <c r="AE893">
        <v>270760.17090000003</v>
      </c>
      <c r="AF893">
        <v>1.6132748999999998E-2</v>
      </c>
    </row>
    <row r="894" spans="31:32">
      <c r="AE894">
        <v>1285562.848</v>
      </c>
      <c r="AF894">
        <v>0.31027315900000002</v>
      </c>
    </row>
    <row r="895" spans="31:32">
      <c r="AE895">
        <v>1009075.09</v>
      </c>
      <c r="AF895">
        <v>0.13926499000000001</v>
      </c>
    </row>
    <row r="896" spans="31:32">
      <c r="AE896">
        <v>258545.49549999999</v>
      </c>
      <c r="AF896">
        <v>1.4803848999999999E-2</v>
      </c>
    </row>
    <row r="897" spans="31:32">
      <c r="AE897">
        <v>414971.21580000001</v>
      </c>
      <c r="AF897">
        <v>2.1298003999999999E-2</v>
      </c>
    </row>
    <row r="898" spans="31:32">
      <c r="AE898">
        <v>537956.80110000004</v>
      </c>
      <c r="AF898">
        <v>3.2064834E-2</v>
      </c>
    </row>
    <row r="899" spans="31:32">
      <c r="AE899">
        <v>1389216.7709999999</v>
      </c>
      <c r="AF899">
        <v>0.30748663100000001</v>
      </c>
    </row>
    <row r="900" spans="31:32">
      <c r="AE900">
        <v>591473.48479999998</v>
      </c>
      <c r="AF900">
        <v>0.15335051499999999</v>
      </c>
    </row>
    <row r="901" spans="31:32">
      <c r="AE901">
        <v>497339.0687</v>
      </c>
      <c r="AF901">
        <v>0.10074897300000001</v>
      </c>
    </row>
    <row r="902" spans="31:32">
      <c r="AE902">
        <v>1285562.848</v>
      </c>
      <c r="AF902">
        <v>0.31027315900000002</v>
      </c>
    </row>
    <row r="903" spans="31:32">
      <c r="AE903">
        <v>876161.20290000003</v>
      </c>
      <c r="AF903">
        <v>0.133565621</v>
      </c>
    </row>
    <row r="904" spans="31:32">
      <c r="AE904">
        <v>193504.6471</v>
      </c>
      <c r="AF904">
        <v>7.415647E-3</v>
      </c>
    </row>
    <row r="905" spans="31:32">
      <c r="AE905">
        <v>834618.64709999994</v>
      </c>
      <c r="AF905">
        <v>6.5234686E-2</v>
      </c>
    </row>
    <row r="906" spans="31:32">
      <c r="AE906">
        <v>271437.2905</v>
      </c>
      <c r="AF906">
        <v>2.6263298000000001E-2</v>
      </c>
    </row>
    <row r="907" spans="31:32">
      <c r="AE907">
        <v>505787.5</v>
      </c>
      <c r="AF907">
        <v>7.1935483999999994E-2</v>
      </c>
    </row>
    <row r="908" spans="31:32">
      <c r="AE908">
        <v>217871.27559999999</v>
      </c>
      <c r="AF908">
        <v>1.4270724E-2</v>
      </c>
    </row>
    <row r="909" spans="31:32">
      <c r="AE909">
        <v>959626.66669999994</v>
      </c>
      <c r="AF909">
        <v>0.21202942399999999</v>
      </c>
    </row>
    <row r="910" spans="31:32">
      <c r="AE910">
        <v>618414.41669999994</v>
      </c>
      <c r="AF910">
        <v>0.128709778</v>
      </c>
    </row>
    <row r="911" spans="31:32">
      <c r="AE911">
        <v>561448.07689999999</v>
      </c>
      <c r="AF911">
        <v>0.16939655200000001</v>
      </c>
    </row>
    <row r="912" spans="31:32">
      <c r="AE912">
        <v>228256.43780000001</v>
      </c>
      <c r="AF912">
        <v>2.0723875999999999E-2</v>
      </c>
    </row>
    <row r="913" spans="31:32">
      <c r="AE913">
        <v>247447.41469999999</v>
      </c>
      <c r="AF913">
        <v>1.7965417000000001E-2</v>
      </c>
    </row>
    <row r="914" spans="31:32">
      <c r="AE914">
        <v>625672.39780000004</v>
      </c>
      <c r="AF914">
        <v>0.14391564500000001</v>
      </c>
    </row>
    <row r="915" spans="31:32">
      <c r="AE915">
        <v>531445.74620000005</v>
      </c>
      <c r="AF915">
        <v>6.3679244999999995E-2</v>
      </c>
    </row>
    <row r="916" spans="31:32">
      <c r="AE916">
        <v>652764.80000000005</v>
      </c>
      <c r="AF916">
        <v>0.107752957</v>
      </c>
    </row>
    <row r="917" spans="31:32">
      <c r="AE917">
        <v>211287.42559999999</v>
      </c>
      <c r="AF917">
        <v>1.5612160999999999E-2</v>
      </c>
    </row>
    <row r="918" spans="31:32">
      <c r="AE918">
        <v>238859.99410000001</v>
      </c>
      <c r="AF918">
        <v>1.5649867000000001E-2</v>
      </c>
    </row>
    <row r="919" spans="31:32">
      <c r="AE919">
        <v>226293.21429999999</v>
      </c>
      <c r="AF919">
        <v>1.0471204E-2</v>
      </c>
    </row>
    <row r="920" spans="31:32">
      <c r="AE920">
        <v>517449.16070000001</v>
      </c>
      <c r="AF920">
        <v>0.132513661</v>
      </c>
    </row>
    <row r="921" spans="31:32">
      <c r="AE921">
        <v>1774377.324</v>
      </c>
      <c r="AF921">
        <v>6.6633761E-2</v>
      </c>
    </row>
    <row r="922" spans="31:32">
      <c r="AE922">
        <v>262495.8125</v>
      </c>
      <c r="AF922">
        <v>2.300406E-2</v>
      </c>
    </row>
    <row r="923" spans="31:32">
      <c r="AE923">
        <v>257069.76130000001</v>
      </c>
      <c r="AF923">
        <v>2.6296018000000001E-2</v>
      </c>
    </row>
    <row r="924" spans="31:32">
      <c r="AE924">
        <v>519990.18290000001</v>
      </c>
      <c r="AF924">
        <v>6.0684311999999997E-2</v>
      </c>
    </row>
    <row r="925" spans="31:32">
      <c r="AE925">
        <v>392672.6974</v>
      </c>
      <c r="AF925">
        <v>2.5116612999999999E-2</v>
      </c>
    </row>
    <row r="926" spans="31:32">
      <c r="AE926">
        <v>591473.48479999998</v>
      </c>
      <c r="AF926">
        <v>0.15335051499999999</v>
      </c>
    </row>
    <row r="927" spans="31:32">
      <c r="AE927">
        <v>439469.87270000001</v>
      </c>
      <c r="AF927">
        <v>8.3870968000000004E-2</v>
      </c>
    </row>
    <row r="928" spans="31:32">
      <c r="AE928">
        <v>321693.85430000001</v>
      </c>
      <c r="AF928">
        <v>1.7978920999999998E-2</v>
      </c>
    </row>
    <row r="929" spans="31:32">
      <c r="AE929">
        <v>698156.89659999998</v>
      </c>
      <c r="AF929">
        <v>8.7771203000000006E-2</v>
      </c>
    </row>
    <row r="930" spans="31:32">
      <c r="AE930">
        <v>1389216.7709999999</v>
      </c>
      <c r="AF930">
        <v>0.30748663100000001</v>
      </c>
    </row>
    <row r="931" spans="31:32">
      <c r="AE931">
        <v>211287.42559999999</v>
      </c>
      <c r="AF931">
        <v>1.5612160999999999E-2</v>
      </c>
    </row>
    <row r="932" spans="31:32">
      <c r="AE932">
        <v>286127.72489999997</v>
      </c>
      <c r="AF932">
        <v>4.3537788000000001E-2</v>
      </c>
    </row>
    <row r="933" spans="31:32">
      <c r="AE933">
        <v>868286.78</v>
      </c>
      <c r="AF933">
        <v>0.17355085000000001</v>
      </c>
    </row>
    <row r="934" spans="31:32">
      <c r="AE934">
        <v>497152.61900000001</v>
      </c>
      <c r="AF934">
        <v>0.17218045100000001</v>
      </c>
    </row>
    <row r="935" spans="31:32">
      <c r="AE935">
        <v>639376.4706</v>
      </c>
      <c r="AF935">
        <v>7.8529657000000003E-2</v>
      </c>
    </row>
    <row r="936" spans="31:32">
      <c r="AE936">
        <v>1774377.324</v>
      </c>
      <c r="AF936">
        <v>6.6633761E-2</v>
      </c>
    </row>
    <row r="937" spans="31:32">
      <c r="AE937">
        <v>798354.75899999996</v>
      </c>
      <c r="AF937">
        <v>0.16381638200000001</v>
      </c>
    </row>
    <row r="938" spans="31:32">
      <c r="AE938">
        <v>358680.80209999997</v>
      </c>
      <c r="AF938">
        <v>5.6841669999999997E-2</v>
      </c>
    </row>
    <row r="939" spans="31:32">
      <c r="AE939">
        <v>228256.43780000001</v>
      </c>
      <c r="AF939">
        <v>2.0723875999999999E-2</v>
      </c>
    </row>
    <row r="940" spans="31:32">
      <c r="AE940">
        <v>639376.4706</v>
      </c>
      <c r="AF940">
        <v>7.8529657000000003E-2</v>
      </c>
    </row>
    <row r="941" spans="31:32">
      <c r="AE941">
        <v>504863.56319999998</v>
      </c>
      <c r="AF941">
        <v>5.4725040000000003E-2</v>
      </c>
    </row>
    <row r="942" spans="31:32">
      <c r="AE942">
        <v>257069.76130000001</v>
      </c>
      <c r="AF942">
        <v>2.6296018000000001E-2</v>
      </c>
    </row>
    <row r="943" spans="31:32">
      <c r="AE943">
        <v>325115.52240000002</v>
      </c>
      <c r="AF943">
        <v>4.1308566999999997E-2</v>
      </c>
    </row>
    <row r="944" spans="31:32">
      <c r="AE944">
        <v>591473.48479999998</v>
      </c>
      <c r="AF944">
        <v>0.15335051499999999</v>
      </c>
    </row>
    <row r="945" spans="31:32">
      <c r="AE945">
        <v>505787.5</v>
      </c>
      <c r="AF945">
        <v>7.1935483999999994E-2</v>
      </c>
    </row>
    <row r="946" spans="31:32">
      <c r="AE946">
        <v>644495.22389999998</v>
      </c>
      <c r="AF946">
        <v>0.10417966300000001</v>
      </c>
    </row>
    <row r="947" spans="31:32">
      <c r="AE947">
        <v>411781.14919999999</v>
      </c>
      <c r="AF947">
        <v>2.0093771E-2</v>
      </c>
    </row>
    <row r="948" spans="31:32">
      <c r="AE948">
        <v>270760.17090000003</v>
      </c>
      <c r="AF948">
        <v>1.6132748999999998E-2</v>
      </c>
    </row>
    <row r="949" spans="31:32">
      <c r="AE949">
        <v>252169.23209999999</v>
      </c>
      <c r="AF949">
        <v>1.8227529999999999E-2</v>
      </c>
    </row>
    <row r="950" spans="31:32">
      <c r="AE950">
        <v>226018.18590000001</v>
      </c>
      <c r="AF950">
        <v>3.3409610999999999E-2</v>
      </c>
    </row>
    <row r="951" spans="31:32">
      <c r="AE951">
        <v>531445.74620000005</v>
      </c>
      <c r="AF951">
        <v>6.3679244999999995E-2</v>
      </c>
    </row>
    <row r="952" spans="31:32">
      <c r="AE952">
        <v>231913.20300000001</v>
      </c>
      <c r="AF952">
        <v>1.8813905999999998E-2</v>
      </c>
    </row>
    <row r="953" spans="31:32">
      <c r="AE953">
        <v>257069.76130000001</v>
      </c>
      <c r="AF953">
        <v>2.6296018000000001E-2</v>
      </c>
    </row>
    <row r="954" spans="31:32">
      <c r="AE954">
        <v>237800.95240000001</v>
      </c>
      <c r="AF954">
        <v>2.02781E-2</v>
      </c>
    </row>
    <row r="955" spans="31:32">
      <c r="AE955">
        <v>578410.17520000006</v>
      </c>
      <c r="AF955">
        <v>7.5446278000000006E-2</v>
      </c>
    </row>
    <row r="956" spans="31:32">
      <c r="AE956">
        <v>248590.68849999999</v>
      </c>
      <c r="AF956">
        <v>1.6071801E-2</v>
      </c>
    </row>
    <row r="957" spans="31:32">
      <c r="AE957">
        <v>256481.3168</v>
      </c>
      <c r="AF957">
        <v>1.6182769999999999E-2</v>
      </c>
    </row>
    <row r="958" spans="31:32">
      <c r="AE958">
        <v>698156.89659999998</v>
      </c>
      <c r="AF958">
        <v>8.7771203000000006E-2</v>
      </c>
    </row>
    <row r="959" spans="31:32">
      <c r="AE959">
        <v>237800.95240000001</v>
      </c>
      <c r="AF959">
        <v>2.02781E-2</v>
      </c>
    </row>
    <row r="960" spans="31:32">
      <c r="AE960">
        <v>256481.3168</v>
      </c>
      <c r="AF960">
        <v>1.6182769999999999E-2</v>
      </c>
    </row>
    <row r="961" spans="31:32">
      <c r="AE961">
        <v>1285562.848</v>
      </c>
      <c r="AF961">
        <v>0.31027315900000002</v>
      </c>
    </row>
    <row r="962" spans="31:32">
      <c r="AE962">
        <v>228256.43780000001</v>
      </c>
      <c r="AF962">
        <v>2.0723875999999999E-2</v>
      </c>
    </row>
    <row r="963" spans="31:32">
      <c r="AE963">
        <v>220624.14989999999</v>
      </c>
      <c r="AF963">
        <v>3.7899968999999999E-2</v>
      </c>
    </row>
    <row r="964" spans="31:32">
      <c r="AE964">
        <v>285930.00510000001</v>
      </c>
      <c r="AF964">
        <v>3.4146340999999997E-2</v>
      </c>
    </row>
    <row r="965" spans="31:32">
      <c r="AE965">
        <v>443671.81479999999</v>
      </c>
      <c r="AF965">
        <v>9.1420533999999998E-2</v>
      </c>
    </row>
    <row r="966" spans="31:32">
      <c r="AE966">
        <v>327932.8947</v>
      </c>
      <c r="AF966">
        <v>2.3896542E-2</v>
      </c>
    </row>
    <row r="967" spans="31:32">
      <c r="AE967">
        <v>519990.18290000001</v>
      </c>
      <c r="AF967">
        <v>6.0684311999999997E-2</v>
      </c>
    </row>
    <row r="968" spans="31:32">
      <c r="AE968">
        <v>217871.27559999999</v>
      </c>
      <c r="AF968">
        <v>1.4270724E-2</v>
      </c>
    </row>
    <row r="969" spans="31:32">
      <c r="AE969">
        <v>358680.80209999997</v>
      </c>
      <c r="AF969">
        <v>5.6841669999999997E-2</v>
      </c>
    </row>
    <row r="970" spans="31:32">
      <c r="AE970">
        <v>228256.43780000001</v>
      </c>
      <c r="AF970">
        <v>2.0723875999999999E-2</v>
      </c>
    </row>
    <row r="971" spans="31:32">
      <c r="AE971">
        <v>561448.07689999999</v>
      </c>
      <c r="AF971">
        <v>0.16939655200000001</v>
      </c>
    </row>
    <row r="972" spans="31:32">
      <c r="AE972">
        <v>462184.33020000003</v>
      </c>
      <c r="AF972">
        <v>3.8792241999999998E-2</v>
      </c>
    </row>
    <row r="973" spans="31:32">
      <c r="AE973">
        <v>307095.8786</v>
      </c>
      <c r="AF973">
        <v>2.0852499E-2</v>
      </c>
    </row>
    <row r="974" spans="31:32">
      <c r="AE974">
        <v>200876.01620000001</v>
      </c>
      <c r="AF974">
        <v>3.2720274000000001E-2</v>
      </c>
    </row>
    <row r="975" spans="31:32">
      <c r="AE975">
        <v>263894.32990000001</v>
      </c>
      <c r="AF975">
        <v>1.9367992000000001E-2</v>
      </c>
    </row>
    <row r="976" spans="31:32">
      <c r="AE976">
        <v>411781.14919999999</v>
      </c>
      <c r="AF976">
        <v>2.0093771E-2</v>
      </c>
    </row>
    <row r="977" spans="31:32">
      <c r="AE977">
        <v>322148.98859999998</v>
      </c>
      <c r="AF977">
        <v>6.3583815000000002E-2</v>
      </c>
    </row>
    <row r="978" spans="31:32">
      <c r="AE978">
        <v>876161.20290000003</v>
      </c>
      <c r="AF978">
        <v>0.133565621</v>
      </c>
    </row>
    <row r="979" spans="31:32">
      <c r="AE979">
        <v>286127.72489999997</v>
      </c>
      <c r="AF979">
        <v>4.3537788000000001E-2</v>
      </c>
    </row>
    <row r="980" spans="31:32">
      <c r="AE980">
        <v>621013.59219999996</v>
      </c>
      <c r="AF980">
        <v>0.119760479</v>
      </c>
    </row>
    <row r="981" spans="31:32">
      <c r="AE981">
        <v>411781.14919999999</v>
      </c>
      <c r="AF981">
        <v>2.0093771E-2</v>
      </c>
    </row>
    <row r="982" spans="31:32">
      <c r="AE982">
        <v>521078.28419999999</v>
      </c>
      <c r="AF982">
        <v>3.8720538999999998E-2</v>
      </c>
    </row>
    <row r="983" spans="31:32">
      <c r="AE983">
        <v>292468.17800000001</v>
      </c>
      <c r="AF983">
        <v>3.5529237999999998E-2</v>
      </c>
    </row>
    <row r="984" spans="31:32">
      <c r="AE984">
        <v>417106.70730000001</v>
      </c>
      <c r="AF984">
        <v>2.6149967999999999E-2</v>
      </c>
    </row>
    <row r="985" spans="31:32">
      <c r="AE985">
        <v>495496.74420000002</v>
      </c>
      <c r="AF985">
        <v>8.2486317000000003E-2</v>
      </c>
    </row>
    <row r="986" spans="31:32">
      <c r="AE986">
        <v>377914.13040000002</v>
      </c>
      <c r="AF986">
        <v>0.109342916</v>
      </c>
    </row>
    <row r="987" spans="31:32">
      <c r="AE987">
        <v>177992.44930000001</v>
      </c>
      <c r="AF987">
        <v>1.1155872000000001E-2</v>
      </c>
    </row>
    <row r="988" spans="31:32">
      <c r="AE988">
        <v>231537.5569</v>
      </c>
      <c r="AF988">
        <v>3.7170264000000001E-2</v>
      </c>
    </row>
    <row r="989" spans="31:32">
      <c r="AE989">
        <v>193504.6471</v>
      </c>
      <c r="AF989">
        <v>7.415647E-3</v>
      </c>
    </row>
  </sheetData>
  <hyperlinks>
    <hyperlink ref="D1" location="'Main Dashboard'!A1" display="Dashboard" xr:uid="{66AB83C3-1677-4FAA-9CFA-E409C0D2D13C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69937-CA43-4BB3-B9A1-365E5FB8EFA1}">
  <dimension ref="B2:CR218"/>
  <sheetViews>
    <sheetView topLeftCell="B2" zoomScaleNormal="100" workbookViewId="0">
      <selection activeCell="Q5" activeCellId="1" sqref="O5:O16 Q5:Q16"/>
    </sheetView>
  </sheetViews>
  <sheetFormatPr defaultRowHeight="15"/>
  <cols>
    <col min="2" max="2" width="12.42578125" bestFit="1" customWidth="1"/>
    <col min="3" max="3" width="13.85546875" bestFit="1" customWidth="1"/>
    <col min="4" max="4" width="9.140625" bestFit="1" customWidth="1"/>
    <col min="5" max="5" width="6.42578125" bestFit="1" customWidth="1"/>
    <col min="6" max="6" width="6.28515625" bestFit="1" customWidth="1"/>
    <col min="7" max="7" width="6.42578125" bestFit="1" customWidth="1"/>
    <col min="8" max="8" width="11" bestFit="1" customWidth="1"/>
    <col min="9" max="9" width="7.5703125" bestFit="1" customWidth="1"/>
    <col min="10" max="10" width="12" bestFit="1" customWidth="1"/>
    <col min="11" max="11" width="11.42578125" bestFit="1" customWidth="1"/>
    <col min="12" max="13" width="12" bestFit="1" customWidth="1"/>
    <col min="14" max="15" width="22.42578125" bestFit="1" customWidth="1"/>
    <col min="16" max="16" width="4" bestFit="1" customWidth="1"/>
    <col min="17" max="17" width="6.140625" bestFit="1" customWidth="1"/>
    <col min="18" max="18" width="22.42578125" bestFit="1" customWidth="1"/>
    <col min="19" max="19" width="7" bestFit="1" customWidth="1"/>
    <col min="20" max="20" width="14.140625" bestFit="1" customWidth="1"/>
    <col min="21" max="22" width="12.140625" bestFit="1" customWidth="1"/>
    <col min="23" max="23" width="15.5703125" bestFit="1" customWidth="1"/>
    <col min="24" max="29" width="7" bestFit="1" customWidth="1"/>
    <col min="30" max="30" width="8" bestFit="1" customWidth="1"/>
    <col min="31" max="32" width="7" bestFit="1" customWidth="1"/>
    <col min="33" max="33" width="21" bestFit="1" customWidth="1"/>
    <col min="34" max="35" width="16.7109375" bestFit="1" customWidth="1"/>
    <col min="36" max="37" width="11.28515625" bestFit="1" customWidth="1"/>
    <col min="38" max="66" width="7.5703125" bestFit="1" customWidth="1"/>
    <col min="67" max="67" width="9.7109375" bestFit="1" customWidth="1"/>
    <col min="68" max="68" width="9.85546875" bestFit="1" customWidth="1"/>
    <col min="69" max="69" width="11.28515625" bestFit="1" customWidth="1"/>
    <col min="70" max="70" width="9.42578125" bestFit="1" customWidth="1"/>
    <col min="71" max="71" width="12.42578125" bestFit="1" customWidth="1"/>
    <col min="72" max="72" width="9.42578125" bestFit="1" customWidth="1"/>
    <col min="73" max="73" width="12.42578125" bestFit="1" customWidth="1"/>
    <col min="74" max="74" width="9.42578125" bestFit="1" customWidth="1"/>
    <col min="75" max="75" width="12.42578125" bestFit="1" customWidth="1"/>
    <col min="76" max="76" width="9.42578125" bestFit="1" customWidth="1"/>
    <col min="77" max="77" width="12.42578125" bestFit="1" customWidth="1"/>
    <col min="78" max="78" width="9.42578125" bestFit="1" customWidth="1"/>
    <col min="79" max="79" width="12.42578125" bestFit="1" customWidth="1"/>
    <col min="80" max="80" width="9.42578125" bestFit="1" customWidth="1"/>
    <col min="81" max="81" width="12.42578125" bestFit="1" customWidth="1"/>
    <col min="82" max="82" width="9.42578125" bestFit="1" customWidth="1"/>
    <col min="83" max="83" width="12.42578125" bestFit="1" customWidth="1"/>
    <col min="84" max="84" width="9.42578125" bestFit="1" customWidth="1"/>
    <col min="85" max="85" width="12.42578125" bestFit="1" customWidth="1"/>
    <col min="86" max="86" width="9.42578125" bestFit="1" customWidth="1"/>
    <col min="87" max="87" width="12.42578125" bestFit="1" customWidth="1"/>
    <col min="88" max="88" width="9.42578125" bestFit="1" customWidth="1"/>
    <col min="89" max="89" width="12.42578125" bestFit="1" customWidth="1"/>
    <col min="90" max="90" width="9.42578125" bestFit="1" customWidth="1"/>
    <col min="91" max="91" width="12.42578125" bestFit="1" customWidth="1"/>
    <col min="92" max="92" width="9.42578125" bestFit="1" customWidth="1"/>
    <col min="93" max="93" width="12.42578125" bestFit="1" customWidth="1"/>
    <col min="94" max="94" width="9.42578125" bestFit="1" customWidth="1"/>
    <col min="95" max="95" width="12.42578125" bestFit="1" customWidth="1"/>
    <col min="96" max="96" width="11.28515625" bestFit="1" customWidth="1"/>
  </cols>
  <sheetData>
    <row r="2" spans="2:96" ht="18.75">
      <c r="B2" s="54" t="s">
        <v>153</v>
      </c>
      <c r="C2" s="55"/>
      <c r="D2" s="55"/>
      <c r="E2" s="55"/>
      <c r="F2" s="55"/>
      <c r="G2" s="55"/>
      <c r="H2" s="55"/>
      <c r="I2" s="55"/>
      <c r="J2" s="55"/>
      <c r="K2" s="56"/>
    </row>
    <row r="4" spans="2:96" hidden="1">
      <c r="B4" s="6" t="s">
        <v>154</v>
      </c>
      <c r="C4" s="3" t="s">
        <v>155</v>
      </c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</row>
    <row r="5" spans="2:96" s="7" customFormat="1" ht="60">
      <c r="B5" s="8" t="s">
        <v>156</v>
      </c>
      <c r="C5" s="9" t="s">
        <v>157</v>
      </c>
      <c r="D5" s="9" t="s">
        <v>158</v>
      </c>
      <c r="E5" s="9" t="s">
        <v>159</v>
      </c>
      <c r="F5" s="9" t="s">
        <v>160</v>
      </c>
      <c r="G5" s="9" t="s">
        <v>161</v>
      </c>
      <c r="H5" s="9" t="s">
        <v>162</v>
      </c>
      <c r="I5" s="9" t="s">
        <v>163</v>
      </c>
      <c r="J5" s="9" t="s">
        <v>164</v>
      </c>
      <c r="K5" s="17" t="s">
        <v>152</v>
      </c>
      <c r="O5" s="7" t="s">
        <v>165</v>
      </c>
      <c r="Q5" s="7" t="s">
        <v>166</v>
      </c>
      <c r="T5" s="3" t="s">
        <v>22</v>
      </c>
      <c r="U5" t="s">
        <v>167</v>
      </c>
      <c r="V5" t="s">
        <v>168</v>
      </c>
      <c r="W5" t="s">
        <v>169</v>
      </c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</row>
    <row r="6" spans="2:96">
      <c r="B6" s="12" t="s">
        <v>170</v>
      </c>
      <c r="C6" s="14">
        <v>16</v>
      </c>
      <c r="D6" s="14">
        <v>18</v>
      </c>
      <c r="E6" s="14">
        <v>13</v>
      </c>
      <c r="F6" s="14">
        <v>17</v>
      </c>
      <c r="G6" s="14">
        <v>9</v>
      </c>
      <c r="H6" s="14">
        <v>16</v>
      </c>
      <c r="I6" s="14">
        <v>12</v>
      </c>
      <c r="J6" s="14">
        <v>17</v>
      </c>
      <c r="K6" s="10">
        <v>118</v>
      </c>
      <c r="O6" t="str">
        <f>B6</f>
        <v>&lt;20 or (blank)</v>
      </c>
      <c r="P6">
        <f>GETPIVOTDATA("qty",$B$4,"age","&lt;")</f>
        <v>118</v>
      </c>
      <c r="Q6" s="18">
        <f>P6/$P$17</f>
        <v>0.1194331983805668</v>
      </c>
      <c r="T6" s="4" t="s">
        <v>171</v>
      </c>
      <c r="U6" s="5">
        <v>2.8353790229999998</v>
      </c>
      <c r="V6" s="5">
        <v>1.4395297389999997</v>
      </c>
      <c r="W6" s="5">
        <v>7.7430278750000019</v>
      </c>
    </row>
    <row r="7" spans="2:96">
      <c r="B7" s="12" t="s">
        <v>172</v>
      </c>
      <c r="C7" s="14">
        <v>32</v>
      </c>
      <c r="D7" s="14">
        <v>35</v>
      </c>
      <c r="E7" s="14">
        <v>28</v>
      </c>
      <c r="F7" s="14">
        <v>20</v>
      </c>
      <c r="G7" s="14">
        <v>28</v>
      </c>
      <c r="H7" s="14">
        <v>19</v>
      </c>
      <c r="I7" s="14">
        <v>18</v>
      </c>
      <c r="J7" s="14">
        <v>26</v>
      </c>
      <c r="K7" s="10">
        <v>206</v>
      </c>
      <c r="O7" t="str">
        <f t="shared" ref="O7:O16" si="0">B7</f>
        <v>20-24</v>
      </c>
      <c r="P7">
        <f>GETPIVOTDATA("qty",$B$4,"age",20)</f>
        <v>206</v>
      </c>
      <c r="Q7" s="18">
        <f t="shared" ref="Q7:Q16" si="1">P7/$P$17</f>
        <v>0.20850202429149797</v>
      </c>
      <c r="T7" s="4" t="s">
        <v>173</v>
      </c>
      <c r="U7" s="5">
        <v>1.899377844</v>
      </c>
      <c r="V7" s="5">
        <v>0.37724336199999992</v>
      </c>
      <c r="W7" s="5">
        <v>3.4910863859999997</v>
      </c>
    </row>
    <row r="8" spans="2:96">
      <c r="B8" s="12" t="s">
        <v>174</v>
      </c>
      <c r="C8" s="14">
        <v>38</v>
      </c>
      <c r="D8" s="14">
        <v>26</v>
      </c>
      <c r="E8" s="14">
        <v>27</v>
      </c>
      <c r="F8" s="14">
        <v>30</v>
      </c>
      <c r="G8" s="14">
        <v>26</v>
      </c>
      <c r="H8" s="14">
        <v>16</v>
      </c>
      <c r="I8" s="14">
        <v>22</v>
      </c>
      <c r="J8" s="14">
        <v>42</v>
      </c>
      <c r="K8" s="10">
        <v>227</v>
      </c>
      <c r="O8" t="str">
        <f t="shared" si="0"/>
        <v>25-29</v>
      </c>
      <c r="P8">
        <f>GETPIVOTDATA("qty",$B$4,"age",25)</f>
        <v>227</v>
      </c>
      <c r="Q8" s="18">
        <f t="shared" si="1"/>
        <v>0.22975708502024292</v>
      </c>
      <c r="T8" s="4" t="s">
        <v>175</v>
      </c>
      <c r="U8" s="5">
        <v>6.7281495300000032</v>
      </c>
      <c r="V8" s="5">
        <v>1.180567889</v>
      </c>
      <c r="W8" s="5">
        <v>11.019493014000002</v>
      </c>
    </row>
    <row r="9" spans="2:96">
      <c r="B9" s="12" t="s">
        <v>176</v>
      </c>
      <c r="C9" s="14">
        <v>10</v>
      </c>
      <c r="D9" s="14">
        <v>15</v>
      </c>
      <c r="E9" s="14">
        <v>19</v>
      </c>
      <c r="F9" s="14">
        <v>10</v>
      </c>
      <c r="G9" s="14">
        <v>11</v>
      </c>
      <c r="H9" s="14">
        <v>14</v>
      </c>
      <c r="I9" s="14">
        <v>18</v>
      </c>
      <c r="J9" s="14">
        <v>12</v>
      </c>
      <c r="K9" s="10">
        <v>109</v>
      </c>
      <c r="O9" t="str">
        <f t="shared" si="0"/>
        <v>30-34</v>
      </c>
      <c r="P9">
        <f>GETPIVOTDATA("qty",$B$4,"age",30)</f>
        <v>109</v>
      </c>
      <c r="Q9" s="18">
        <f t="shared" si="1"/>
        <v>0.11032388663967611</v>
      </c>
      <c r="T9" s="4" t="s">
        <v>177</v>
      </c>
      <c r="U9" s="5">
        <v>2.0748282690000002</v>
      </c>
      <c r="V9" s="5">
        <v>1.3073146320000002</v>
      </c>
      <c r="W9" s="5">
        <v>8.0062325369999989</v>
      </c>
    </row>
    <row r="10" spans="2:96">
      <c r="B10" s="12" t="s">
        <v>178</v>
      </c>
      <c r="C10" s="14">
        <v>18</v>
      </c>
      <c r="D10" s="14">
        <v>13</v>
      </c>
      <c r="E10" s="14">
        <v>10</v>
      </c>
      <c r="F10" s="14">
        <v>9</v>
      </c>
      <c r="G10" s="14">
        <v>3</v>
      </c>
      <c r="H10" s="14">
        <v>28</v>
      </c>
      <c r="I10" s="14">
        <v>19</v>
      </c>
      <c r="J10" s="14">
        <v>13</v>
      </c>
      <c r="K10" s="10">
        <v>113</v>
      </c>
      <c r="O10" t="str">
        <f t="shared" si="0"/>
        <v>35-39</v>
      </c>
      <c r="P10">
        <f>GETPIVOTDATA("qty",$B$4,"age",35)</f>
        <v>113</v>
      </c>
      <c r="Q10" s="18">
        <f t="shared" si="1"/>
        <v>0.11437246963562753</v>
      </c>
      <c r="T10" s="4" t="s">
        <v>179</v>
      </c>
      <c r="U10" s="5">
        <v>5.6141275799999999</v>
      </c>
      <c r="V10" s="5">
        <v>3.0015545960000005</v>
      </c>
      <c r="W10" s="5">
        <v>9.6559372589999999</v>
      </c>
    </row>
    <row r="11" spans="2:96">
      <c r="B11" s="12" t="s">
        <v>180</v>
      </c>
      <c r="C11" s="14">
        <v>8</v>
      </c>
      <c r="D11" s="14">
        <v>13</v>
      </c>
      <c r="E11" s="14">
        <v>13</v>
      </c>
      <c r="F11" s="14">
        <v>5</v>
      </c>
      <c r="G11" s="14">
        <v>6</v>
      </c>
      <c r="H11" s="14">
        <v>7</v>
      </c>
      <c r="I11" s="14">
        <v>5</v>
      </c>
      <c r="J11" s="14">
        <v>13</v>
      </c>
      <c r="K11" s="10">
        <v>70</v>
      </c>
      <c r="O11" t="str">
        <f t="shared" si="0"/>
        <v>40-44</v>
      </c>
      <c r="P11">
        <f>GETPIVOTDATA("qty",$B$4,"age",40)</f>
        <v>70</v>
      </c>
      <c r="Q11" s="18">
        <f t="shared" si="1"/>
        <v>7.08502024291498E-2</v>
      </c>
      <c r="T11" s="4" t="s">
        <v>181</v>
      </c>
      <c r="U11" s="5">
        <v>6.1368460760000003</v>
      </c>
      <c r="V11" s="5">
        <v>4.4922071230000009</v>
      </c>
      <c r="W11" s="5">
        <v>9.3505735260000016</v>
      </c>
    </row>
    <row r="12" spans="2:96">
      <c r="B12" s="12" t="s">
        <v>182</v>
      </c>
      <c r="C12" s="14">
        <v>14</v>
      </c>
      <c r="D12" s="14">
        <v>17</v>
      </c>
      <c r="E12" s="14">
        <v>15</v>
      </c>
      <c r="F12" s="14">
        <v>3</v>
      </c>
      <c r="G12" s="14">
        <v>3</v>
      </c>
      <c r="H12" s="14">
        <v>17</v>
      </c>
      <c r="I12" s="14">
        <v>15</v>
      </c>
      <c r="J12" s="14">
        <v>19</v>
      </c>
      <c r="K12" s="10">
        <v>103</v>
      </c>
      <c r="O12" t="str">
        <f t="shared" si="0"/>
        <v>45-49</v>
      </c>
      <c r="P12">
        <f>GETPIVOTDATA("qty",$B$4,"age",45)</f>
        <v>103</v>
      </c>
      <c r="Q12" s="18">
        <f t="shared" si="1"/>
        <v>0.10425101214574899</v>
      </c>
      <c r="T12" s="4" t="s">
        <v>183</v>
      </c>
      <c r="U12" s="5">
        <v>3.4812187509999997</v>
      </c>
      <c r="V12" s="5">
        <v>5.7774011260000009</v>
      </c>
      <c r="W12" s="5">
        <v>4.6326930040000009</v>
      </c>
    </row>
    <row r="13" spans="2:96">
      <c r="B13" s="12" t="s">
        <v>184</v>
      </c>
      <c r="C13" s="14">
        <v>3</v>
      </c>
      <c r="D13" s="14">
        <v>2</v>
      </c>
      <c r="E13" s="14">
        <v>5</v>
      </c>
      <c r="F13" s="14"/>
      <c r="G13" s="14"/>
      <c r="H13" s="14"/>
      <c r="I13" s="14">
        <v>4</v>
      </c>
      <c r="J13" s="14">
        <v>2</v>
      </c>
      <c r="K13" s="10">
        <v>16</v>
      </c>
      <c r="O13" t="str">
        <f t="shared" si="0"/>
        <v>50-54</v>
      </c>
      <c r="P13">
        <f>GETPIVOTDATA("qty",$B$4,"age",50)</f>
        <v>16</v>
      </c>
      <c r="Q13" s="18">
        <f t="shared" si="1"/>
        <v>1.6194331983805668E-2</v>
      </c>
      <c r="T13" s="4" t="s">
        <v>185</v>
      </c>
      <c r="U13" s="5">
        <v>0.90691509800000003</v>
      </c>
      <c r="V13" s="5">
        <v>2.0806891699999999</v>
      </c>
      <c r="W13" s="5">
        <v>2.2553208040000001</v>
      </c>
    </row>
    <row r="14" spans="2:96">
      <c r="B14" s="12" t="s">
        <v>186</v>
      </c>
      <c r="C14" s="14">
        <v>1</v>
      </c>
      <c r="D14" s="14">
        <v>1</v>
      </c>
      <c r="E14" s="14"/>
      <c r="F14" s="14"/>
      <c r="G14" s="14"/>
      <c r="H14" s="14">
        <v>2</v>
      </c>
      <c r="I14" s="14">
        <v>2</v>
      </c>
      <c r="J14" s="14">
        <v>3</v>
      </c>
      <c r="K14" s="10">
        <v>9</v>
      </c>
      <c r="O14" t="str">
        <f t="shared" si="0"/>
        <v>55-59</v>
      </c>
      <c r="P14">
        <f>GETPIVOTDATA("qty",$B$4,"age",55)</f>
        <v>9</v>
      </c>
      <c r="Q14" s="18">
        <f t="shared" si="1"/>
        <v>9.1093117408906875E-3</v>
      </c>
      <c r="T14" s="4" t="s">
        <v>187</v>
      </c>
      <c r="U14" s="5">
        <v>2.2396075620000007</v>
      </c>
      <c r="V14" s="5">
        <v>10.257179388000003</v>
      </c>
      <c r="W14" s="5">
        <v>12.768907164000003</v>
      </c>
    </row>
    <row r="15" spans="2:96">
      <c r="B15" s="12" t="s">
        <v>188</v>
      </c>
      <c r="C15" s="14">
        <v>1</v>
      </c>
      <c r="D15" s="14">
        <v>1</v>
      </c>
      <c r="E15" s="14">
        <v>1</v>
      </c>
      <c r="F15" s="14"/>
      <c r="G15" s="14">
        <v>1</v>
      </c>
      <c r="H15" s="14">
        <v>2</v>
      </c>
      <c r="I15" s="14">
        <v>2</v>
      </c>
      <c r="J15" s="14">
        <v>2</v>
      </c>
      <c r="K15" s="10">
        <v>10</v>
      </c>
      <c r="O15" t="str">
        <f t="shared" si="0"/>
        <v>60-64</v>
      </c>
      <c r="P15">
        <f>GETPIVOTDATA("qty",$B$4,"age",60)</f>
        <v>10</v>
      </c>
      <c r="Q15" s="18">
        <f t="shared" si="1"/>
        <v>1.0121457489878543E-2</v>
      </c>
      <c r="T15" s="4" t="s">
        <v>189</v>
      </c>
      <c r="U15" s="5">
        <v>12.748241309000003</v>
      </c>
      <c r="V15" s="5">
        <v>2.2097679869999993</v>
      </c>
      <c r="W15" s="5">
        <v>5.6357468629999978</v>
      </c>
    </row>
    <row r="16" spans="2:96">
      <c r="B16" s="12" t="s">
        <v>190</v>
      </c>
      <c r="C16" s="14"/>
      <c r="D16" s="14">
        <v>2</v>
      </c>
      <c r="E16" s="14"/>
      <c r="F16" s="14">
        <v>1</v>
      </c>
      <c r="G16" s="14"/>
      <c r="H16" s="14">
        <v>2</v>
      </c>
      <c r="I16" s="14">
        <v>1</v>
      </c>
      <c r="J16" s="14">
        <v>1</v>
      </c>
      <c r="K16" s="10">
        <v>7</v>
      </c>
      <c r="O16" t="str">
        <f t="shared" si="0"/>
        <v>65-70</v>
      </c>
      <c r="P16">
        <f>GETPIVOTDATA("qty",$B$4,"age",65)</f>
        <v>7</v>
      </c>
      <c r="Q16" s="18">
        <f t="shared" si="1"/>
        <v>7.0850202429149798E-3</v>
      </c>
      <c r="T16" s="4" t="s">
        <v>191</v>
      </c>
      <c r="U16" s="5">
        <v>3.3319281039999988</v>
      </c>
      <c r="V16" s="5">
        <v>6.5739967500000009</v>
      </c>
      <c r="W16" s="5">
        <v>6.2915979970000011</v>
      </c>
    </row>
    <row r="17" spans="2:65">
      <c r="B17" s="12" t="s">
        <v>152</v>
      </c>
      <c r="C17" s="10">
        <v>141</v>
      </c>
      <c r="D17" s="10">
        <v>143</v>
      </c>
      <c r="E17" s="10">
        <v>131</v>
      </c>
      <c r="F17" s="10">
        <v>95</v>
      </c>
      <c r="G17" s="10">
        <v>87</v>
      </c>
      <c r="H17" s="10">
        <v>123</v>
      </c>
      <c r="I17" s="10">
        <v>118</v>
      </c>
      <c r="J17" s="10">
        <v>150</v>
      </c>
      <c r="K17" s="10">
        <v>988</v>
      </c>
      <c r="P17">
        <f>GETPIVOTDATA("qty",$B$4)</f>
        <v>988</v>
      </c>
      <c r="T17" s="4" t="s">
        <v>192</v>
      </c>
      <c r="U17" s="5">
        <v>1.2173913039999997</v>
      </c>
      <c r="V17" s="5">
        <v>4.1739130400000013</v>
      </c>
      <c r="W17" s="5">
        <v>1.043478264</v>
      </c>
    </row>
    <row r="18" spans="2:65">
      <c r="T18" s="4" t="s">
        <v>193</v>
      </c>
      <c r="U18" s="5">
        <v>0.50602409400000004</v>
      </c>
      <c r="V18" s="5">
        <v>1.8072289140000002</v>
      </c>
      <c r="W18" s="5">
        <v>0.72289156799999998</v>
      </c>
    </row>
    <row r="19" spans="2:65" ht="18.75">
      <c r="B19" s="54" t="s">
        <v>194</v>
      </c>
      <c r="C19" s="55"/>
      <c r="D19" s="55"/>
      <c r="E19" s="55"/>
      <c r="F19" s="55"/>
      <c r="G19" s="55"/>
      <c r="H19" s="55"/>
      <c r="I19" s="55"/>
      <c r="J19" s="55"/>
      <c r="K19" s="56"/>
      <c r="T19" s="4" t="s">
        <v>195</v>
      </c>
      <c r="U19" s="5">
        <v>1.3651685369999997</v>
      </c>
      <c r="V19" s="5">
        <v>3.4382022480000001</v>
      </c>
      <c r="W19" s="5">
        <v>1.5674157270000004</v>
      </c>
    </row>
    <row r="20" spans="2:65">
      <c r="T20" s="4" t="s">
        <v>196</v>
      </c>
      <c r="U20" s="5">
        <v>0</v>
      </c>
      <c r="V20" s="5">
        <v>7.0476190439999984</v>
      </c>
      <c r="W20" s="5">
        <v>1.5238095240000005</v>
      </c>
    </row>
    <row r="21" spans="2:65" hidden="1">
      <c r="B21" s="3" t="s">
        <v>197</v>
      </c>
      <c r="C21" s="3" t="s">
        <v>155</v>
      </c>
      <c r="T21" s="4" t="s">
        <v>198</v>
      </c>
      <c r="U21" s="5">
        <v>3.7552617959999997</v>
      </c>
      <c r="V21" s="5">
        <v>10.875655087999997</v>
      </c>
      <c r="W21" s="5">
        <v>17.365255863999998</v>
      </c>
    </row>
    <row r="22" spans="2:65" s="7" customFormat="1" ht="60">
      <c r="B22" s="13" t="s">
        <v>199</v>
      </c>
      <c r="C22" s="7" t="s">
        <v>157</v>
      </c>
      <c r="D22" s="7" t="s">
        <v>158</v>
      </c>
      <c r="E22" s="7" t="s">
        <v>159</v>
      </c>
      <c r="F22" s="7" t="s">
        <v>160</v>
      </c>
      <c r="G22" s="7" t="s">
        <v>161</v>
      </c>
      <c r="H22" s="7" t="s">
        <v>162</v>
      </c>
      <c r="I22" s="7" t="s">
        <v>163</v>
      </c>
      <c r="J22" s="7" t="s">
        <v>164</v>
      </c>
      <c r="K22" t="s">
        <v>152</v>
      </c>
      <c r="L22"/>
      <c r="T22" s="4" t="s">
        <v>200</v>
      </c>
      <c r="U22" s="5">
        <v>1.147680305</v>
      </c>
      <c r="V22" s="5">
        <v>2.4935430430000003</v>
      </c>
      <c r="W22" s="5">
        <v>2.7034969909999997</v>
      </c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</row>
    <row r="23" spans="2:65">
      <c r="B23" s="4" t="s">
        <v>201</v>
      </c>
      <c r="C23" s="5">
        <v>168</v>
      </c>
      <c r="D23" s="5">
        <v>115</v>
      </c>
      <c r="E23" s="5">
        <v>89</v>
      </c>
      <c r="F23" s="5">
        <v>128</v>
      </c>
      <c r="G23" s="5">
        <v>50</v>
      </c>
      <c r="H23" s="5">
        <v>74</v>
      </c>
      <c r="I23" s="5">
        <v>40</v>
      </c>
      <c r="J23" s="5">
        <v>122</v>
      </c>
      <c r="K23" s="5">
        <v>786</v>
      </c>
      <c r="T23" s="4" t="s">
        <v>202</v>
      </c>
      <c r="U23" s="5">
        <v>3.1547875039999984</v>
      </c>
      <c r="V23" s="5">
        <v>9.6467978010000017</v>
      </c>
      <c r="W23" s="5">
        <v>4.5987731920000012</v>
      </c>
    </row>
    <row r="24" spans="2:65">
      <c r="B24" s="15" t="s">
        <v>98</v>
      </c>
      <c r="C24" s="5">
        <v>1</v>
      </c>
      <c r="D24" s="5">
        <v>3</v>
      </c>
      <c r="E24" s="5">
        <v>1</v>
      </c>
      <c r="F24" s="5">
        <v>3</v>
      </c>
      <c r="G24" s="5"/>
      <c r="H24" s="5">
        <v>1</v>
      </c>
      <c r="I24" s="5">
        <v>1</v>
      </c>
      <c r="J24" s="5"/>
      <c r="K24" s="5">
        <v>10</v>
      </c>
      <c r="T24" s="4" t="s">
        <v>203</v>
      </c>
      <c r="U24" s="5">
        <v>3.8145585880000006</v>
      </c>
      <c r="V24" s="5">
        <v>3.7855367359999996</v>
      </c>
      <c r="W24" s="5">
        <v>9.9601738190000013</v>
      </c>
    </row>
    <row r="25" spans="2:65">
      <c r="B25" s="15" t="s">
        <v>46</v>
      </c>
      <c r="C25" s="5">
        <v>2</v>
      </c>
      <c r="D25" s="5"/>
      <c r="E25" s="5">
        <v>1</v>
      </c>
      <c r="F25" s="5"/>
      <c r="G25" s="5"/>
      <c r="H25" s="5">
        <v>1</v>
      </c>
      <c r="I25" s="5"/>
      <c r="J25" s="5">
        <v>4</v>
      </c>
      <c r="K25" s="5">
        <v>8</v>
      </c>
      <c r="T25" s="4" t="s">
        <v>204</v>
      </c>
      <c r="U25" s="5">
        <v>2.3033489439999997</v>
      </c>
      <c r="V25" s="5">
        <v>7.3245803099999982</v>
      </c>
      <c r="W25" s="5">
        <v>8.8350053459999991</v>
      </c>
    </row>
    <row r="26" spans="2:65">
      <c r="B26" s="15" t="s">
        <v>95</v>
      </c>
      <c r="C26" s="5">
        <v>2</v>
      </c>
      <c r="D26" s="5">
        <v>2</v>
      </c>
      <c r="E26" s="5"/>
      <c r="F26" s="5">
        <v>4</v>
      </c>
      <c r="G26" s="5"/>
      <c r="H26" s="5">
        <v>1</v>
      </c>
      <c r="I26" s="5"/>
      <c r="J26" s="5"/>
      <c r="K26" s="5">
        <v>9</v>
      </c>
      <c r="T26" s="4" t="s">
        <v>205</v>
      </c>
      <c r="U26" s="5">
        <v>0.21142856599999998</v>
      </c>
      <c r="V26" s="5">
        <v>3.6600000020000008</v>
      </c>
      <c r="W26" s="5">
        <v>4.5114285660000002</v>
      </c>
    </row>
    <row r="27" spans="2:65">
      <c r="B27" s="15" t="s">
        <v>85</v>
      </c>
      <c r="C27" s="5"/>
      <c r="D27" s="5">
        <v>6</v>
      </c>
      <c r="E27" s="5"/>
      <c r="F27" s="5">
        <v>1</v>
      </c>
      <c r="G27" s="5"/>
      <c r="H27" s="5"/>
      <c r="I27" s="5">
        <v>1</v>
      </c>
      <c r="J27" s="5">
        <v>6</v>
      </c>
      <c r="K27" s="5">
        <v>14</v>
      </c>
      <c r="T27" s="4" t="s">
        <v>206</v>
      </c>
      <c r="U27" s="5">
        <v>2.8865933889999988</v>
      </c>
      <c r="V27" s="5">
        <v>3.7689191369999984</v>
      </c>
      <c r="W27" s="5">
        <v>7.6443160430000043</v>
      </c>
    </row>
    <row r="28" spans="2:65">
      <c r="B28" s="15" t="s">
        <v>25</v>
      </c>
      <c r="C28" s="5"/>
      <c r="D28" s="5"/>
      <c r="E28" s="5"/>
      <c r="F28" s="5">
        <v>2</v>
      </c>
      <c r="G28" s="5">
        <v>2</v>
      </c>
      <c r="H28" s="5"/>
      <c r="I28" s="5"/>
      <c r="J28" s="5"/>
      <c r="K28" s="5">
        <v>4</v>
      </c>
      <c r="T28" s="4" t="s">
        <v>207</v>
      </c>
      <c r="U28" s="5">
        <v>0.56410256400000003</v>
      </c>
      <c r="V28" s="5">
        <v>1.6098901109999999</v>
      </c>
      <c r="W28" s="5">
        <v>1.642857142</v>
      </c>
    </row>
    <row r="29" spans="2:65">
      <c r="B29" s="15" t="s">
        <v>53</v>
      </c>
      <c r="C29" s="5">
        <v>4</v>
      </c>
      <c r="D29" s="5">
        <v>1</v>
      </c>
      <c r="E29" s="5">
        <v>3</v>
      </c>
      <c r="F29" s="5"/>
      <c r="G29" s="5"/>
      <c r="H29" s="5">
        <v>1</v>
      </c>
      <c r="I29" s="5"/>
      <c r="J29" s="5">
        <v>4</v>
      </c>
      <c r="K29" s="5">
        <v>13</v>
      </c>
      <c r="T29" s="4" t="s">
        <v>208</v>
      </c>
      <c r="U29" s="5">
        <v>0.28037383199999999</v>
      </c>
      <c r="V29" s="5">
        <v>10.496176714000001</v>
      </c>
      <c r="W29" s="5">
        <v>3.9034267959999989</v>
      </c>
    </row>
    <row r="30" spans="2:65">
      <c r="B30" s="15" t="s">
        <v>104</v>
      </c>
      <c r="C30" s="5">
        <v>4</v>
      </c>
      <c r="D30" s="5">
        <v>4</v>
      </c>
      <c r="E30" s="5">
        <v>2</v>
      </c>
      <c r="F30" s="5">
        <v>2</v>
      </c>
      <c r="G30" s="5"/>
      <c r="H30" s="5">
        <v>1</v>
      </c>
      <c r="I30" s="5"/>
      <c r="J30" s="5">
        <v>3</v>
      </c>
      <c r="K30" s="5">
        <v>16</v>
      </c>
      <c r="T30" s="4" t="s">
        <v>209</v>
      </c>
      <c r="U30" s="5">
        <v>0.436363636</v>
      </c>
      <c r="V30" s="5">
        <v>0.98181817999999998</v>
      </c>
      <c r="W30" s="5">
        <v>1.163636364</v>
      </c>
    </row>
    <row r="31" spans="2:65">
      <c r="B31" s="15" t="s">
        <v>93</v>
      </c>
      <c r="C31" s="5">
        <v>3</v>
      </c>
      <c r="D31" s="5">
        <v>1</v>
      </c>
      <c r="E31" s="5"/>
      <c r="F31" s="5">
        <v>4</v>
      </c>
      <c r="G31" s="5">
        <v>3</v>
      </c>
      <c r="H31" s="5">
        <v>2</v>
      </c>
      <c r="I31" s="5">
        <v>1</v>
      </c>
      <c r="J31" s="5"/>
      <c r="K31" s="5">
        <v>14</v>
      </c>
      <c r="T31" s="4" t="s">
        <v>210</v>
      </c>
      <c r="U31" s="5">
        <v>1.7306400070000001</v>
      </c>
      <c r="V31" s="5">
        <v>10.883044573999996</v>
      </c>
      <c r="W31" s="5">
        <v>5.9508481169999987</v>
      </c>
    </row>
    <row r="32" spans="2:65">
      <c r="B32" s="15" t="s">
        <v>80</v>
      </c>
      <c r="C32" s="5">
        <v>4</v>
      </c>
      <c r="D32" s="5">
        <v>4</v>
      </c>
      <c r="E32" s="5">
        <v>3</v>
      </c>
      <c r="F32" s="5"/>
      <c r="G32" s="5"/>
      <c r="H32" s="5">
        <v>1</v>
      </c>
      <c r="I32" s="5"/>
      <c r="J32" s="5"/>
      <c r="K32" s="5">
        <v>12</v>
      </c>
      <c r="T32" s="4" t="s">
        <v>211</v>
      </c>
      <c r="U32" s="5">
        <v>0.55555555999999995</v>
      </c>
      <c r="V32" s="5">
        <v>3.4027777749999992</v>
      </c>
      <c r="W32" s="5">
        <v>2.98611111</v>
      </c>
    </row>
    <row r="33" spans="2:23">
      <c r="B33" s="15" t="s">
        <v>37</v>
      </c>
      <c r="C33" s="5"/>
      <c r="D33" s="5"/>
      <c r="E33" s="5">
        <v>2</v>
      </c>
      <c r="F33" s="5"/>
      <c r="G33" s="5"/>
      <c r="H33" s="5">
        <v>1</v>
      </c>
      <c r="I33" s="5"/>
      <c r="J33" s="5"/>
      <c r="K33" s="5">
        <v>3</v>
      </c>
      <c r="T33" s="4" t="s">
        <v>212</v>
      </c>
      <c r="U33" s="5">
        <v>8.5757736659999999</v>
      </c>
      <c r="V33" s="5">
        <v>13.543339404000001</v>
      </c>
      <c r="W33" s="5">
        <v>5.4793847399999995</v>
      </c>
    </row>
    <row r="34" spans="2:23">
      <c r="B34" s="15" t="s">
        <v>50</v>
      </c>
      <c r="C34" s="5">
        <v>1</v>
      </c>
      <c r="D34" s="5">
        <v>1</v>
      </c>
      <c r="E34" s="5">
        <v>2</v>
      </c>
      <c r="F34" s="5">
        <v>2</v>
      </c>
      <c r="G34" s="5"/>
      <c r="H34" s="5">
        <v>1</v>
      </c>
      <c r="I34" s="5"/>
      <c r="J34" s="5"/>
      <c r="K34" s="5">
        <v>7</v>
      </c>
      <c r="T34" s="4" t="s">
        <v>213</v>
      </c>
      <c r="U34" s="5">
        <v>6.8081286769999965</v>
      </c>
      <c r="V34" s="5">
        <v>15.415505505000004</v>
      </c>
      <c r="W34" s="5">
        <v>5.7388962430000001</v>
      </c>
    </row>
    <row r="35" spans="2:23">
      <c r="B35" s="15" t="s">
        <v>84</v>
      </c>
      <c r="C35" s="5">
        <v>2</v>
      </c>
      <c r="D35" s="5">
        <v>1</v>
      </c>
      <c r="E35" s="5">
        <v>1</v>
      </c>
      <c r="F35" s="5">
        <v>4</v>
      </c>
      <c r="G35" s="5"/>
      <c r="H35" s="5">
        <v>1</v>
      </c>
      <c r="I35" s="5">
        <v>1</v>
      </c>
      <c r="J35" s="5"/>
      <c r="K35" s="5">
        <v>10</v>
      </c>
      <c r="T35" s="4" t="s">
        <v>214</v>
      </c>
      <c r="U35" s="5">
        <v>11.141098582000001</v>
      </c>
      <c r="V35" s="5">
        <v>10.960934180999997</v>
      </c>
      <c r="W35" s="5">
        <v>13.775669107999994</v>
      </c>
    </row>
    <row r="36" spans="2:23">
      <c r="B36" s="15" t="s">
        <v>56</v>
      </c>
      <c r="C36" s="5">
        <v>4</v>
      </c>
      <c r="D36" s="5">
        <v>3</v>
      </c>
      <c r="E36" s="5"/>
      <c r="F36" s="5">
        <v>2</v>
      </c>
      <c r="G36" s="5"/>
      <c r="H36" s="5"/>
      <c r="I36" s="5"/>
      <c r="J36" s="5"/>
      <c r="K36" s="5">
        <v>9</v>
      </c>
      <c r="T36" s="4" t="s">
        <v>215</v>
      </c>
      <c r="U36" s="5">
        <v>7.7626015149999974</v>
      </c>
      <c r="V36" s="5">
        <v>5.8665009619999999</v>
      </c>
      <c r="W36" s="5">
        <v>2.9027121330000005</v>
      </c>
    </row>
    <row r="37" spans="2:23">
      <c r="B37" s="15" t="s">
        <v>91</v>
      </c>
      <c r="C37" s="5">
        <v>1</v>
      </c>
      <c r="D37" s="5">
        <v>1</v>
      </c>
      <c r="E37" s="5">
        <v>2</v>
      </c>
      <c r="F37" s="5">
        <v>2</v>
      </c>
      <c r="G37" s="5"/>
      <c r="H37" s="5">
        <v>2</v>
      </c>
      <c r="I37" s="5"/>
      <c r="J37" s="5"/>
      <c r="K37" s="5">
        <v>8</v>
      </c>
      <c r="T37" s="4" t="s">
        <v>216</v>
      </c>
      <c r="U37" s="5">
        <v>5.1932457790000006</v>
      </c>
      <c r="V37" s="5">
        <v>6.4254221349999998</v>
      </c>
      <c r="W37" s="5">
        <v>1.9277673529999997</v>
      </c>
    </row>
    <row r="38" spans="2:23">
      <c r="B38" s="15" t="s">
        <v>107</v>
      </c>
      <c r="C38" s="5">
        <v>2</v>
      </c>
      <c r="D38" s="5">
        <v>6</v>
      </c>
      <c r="E38" s="5">
        <v>1</v>
      </c>
      <c r="F38" s="5">
        <v>4</v>
      </c>
      <c r="G38" s="5"/>
      <c r="H38" s="5">
        <v>1</v>
      </c>
      <c r="I38" s="5">
        <v>1</v>
      </c>
      <c r="J38" s="5"/>
      <c r="K38" s="5">
        <v>15</v>
      </c>
      <c r="T38" s="4" t="s">
        <v>217</v>
      </c>
      <c r="U38" s="5">
        <v>2.3563189659999995</v>
      </c>
      <c r="V38" s="5">
        <v>4.5169696579999989</v>
      </c>
      <c r="W38" s="5">
        <v>5.9950289029999979</v>
      </c>
    </row>
    <row r="39" spans="2:23">
      <c r="B39" s="15" t="s">
        <v>40</v>
      </c>
      <c r="C39" s="5">
        <v>2</v>
      </c>
      <c r="D39" s="5"/>
      <c r="E39" s="5">
        <v>1</v>
      </c>
      <c r="F39" s="5"/>
      <c r="G39" s="5"/>
      <c r="H39" s="5">
        <v>1</v>
      </c>
      <c r="I39" s="5"/>
      <c r="J39" s="5"/>
      <c r="K39" s="5">
        <v>4</v>
      </c>
      <c r="T39" s="4" t="s">
        <v>218</v>
      </c>
      <c r="U39" s="5">
        <v>6.1273275659999999</v>
      </c>
      <c r="V39" s="5">
        <v>6.5433178790000026</v>
      </c>
      <c r="W39" s="5">
        <v>4.1389878100000006</v>
      </c>
    </row>
    <row r="40" spans="2:23">
      <c r="B40" s="15" t="s">
        <v>47</v>
      </c>
      <c r="C40" s="5"/>
      <c r="D40" s="5">
        <v>3</v>
      </c>
      <c r="E40" s="5"/>
      <c r="F40" s="5">
        <v>2</v>
      </c>
      <c r="G40" s="5"/>
      <c r="H40" s="5"/>
      <c r="I40" s="5"/>
      <c r="J40" s="5"/>
      <c r="K40" s="5">
        <v>5</v>
      </c>
      <c r="T40" s="4" t="s">
        <v>219</v>
      </c>
      <c r="U40" s="5">
        <v>6.8234717509999996</v>
      </c>
      <c r="V40" s="5">
        <v>8.2706901860000013</v>
      </c>
      <c r="W40" s="5">
        <v>10.989334635000002</v>
      </c>
    </row>
    <row r="41" spans="2:23">
      <c r="B41" s="15" t="s">
        <v>55</v>
      </c>
      <c r="C41" s="5">
        <v>2</v>
      </c>
      <c r="D41" s="5">
        <v>1</v>
      </c>
      <c r="E41" s="5">
        <v>1</v>
      </c>
      <c r="F41" s="5"/>
      <c r="G41" s="5">
        <v>2</v>
      </c>
      <c r="H41" s="5"/>
      <c r="I41" s="5"/>
      <c r="J41" s="5"/>
      <c r="K41" s="5">
        <v>6</v>
      </c>
      <c r="T41" s="4" t="s">
        <v>220</v>
      </c>
      <c r="U41" s="5">
        <v>5.4532952790000015</v>
      </c>
      <c r="V41" s="5">
        <v>5.1101453039999996</v>
      </c>
      <c r="W41" s="5">
        <v>3.8111053450000005</v>
      </c>
    </row>
    <row r="42" spans="2:23">
      <c r="B42" s="15" t="s">
        <v>27</v>
      </c>
      <c r="C42" s="5"/>
      <c r="D42" s="5">
        <v>1</v>
      </c>
      <c r="E42" s="5"/>
      <c r="F42" s="5"/>
      <c r="G42" s="5"/>
      <c r="H42" s="5"/>
      <c r="I42" s="5"/>
      <c r="J42" s="5">
        <v>2</v>
      </c>
      <c r="K42" s="5">
        <v>3</v>
      </c>
      <c r="T42" s="4" t="s">
        <v>221</v>
      </c>
      <c r="U42" s="5">
        <v>2.1119990560000002</v>
      </c>
      <c r="V42" s="5">
        <v>2.2463556180000004</v>
      </c>
      <c r="W42" s="5">
        <v>6.1457310339999989</v>
      </c>
    </row>
    <row r="43" spans="2:23">
      <c r="B43" s="15" t="s">
        <v>59</v>
      </c>
      <c r="C43" s="5">
        <v>2</v>
      </c>
      <c r="D43" s="5"/>
      <c r="E43" s="5">
        <v>2</v>
      </c>
      <c r="F43" s="5"/>
      <c r="G43" s="5"/>
      <c r="H43" s="5">
        <v>1</v>
      </c>
      <c r="I43" s="5"/>
      <c r="J43" s="5">
        <v>2</v>
      </c>
      <c r="K43" s="5">
        <v>7</v>
      </c>
      <c r="T43" s="4" t="s">
        <v>222</v>
      </c>
      <c r="U43" s="5">
        <v>4.653249720999999</v>
      </c>
      <c r="V43" s="5">
        <v>9.5169996549999993</v>
      </c>
      <c r="W43" s="5">
        <v>5.0672611209999987</v>
      </c>
    </row>
    <row r="44" spans="2:23">
      <c r="B44" s="15" t="s">
        <v>68</v>
      </c>
      <c r="C44" s="5">
        <v>2</v>
      </c>
      <c r="D44" s="5">
        <v>3</v>
      </c>
      <c r="E44" s="5">
        <v>1</v>
      </c>
      <c r="F44" s="5"/>
      <c r="G44" s="5">
        <v>3</v>
      </c>
      <c r="H44" s="5">
        <v>1</v>
      </c>
      <c r="I44" s="5"/>
      <c r="J44" s="5"/>
      <c r="K44" s="5">
        <v>10</v>
      </c>
      <c r="T44" s="4" t="s">
        <v>223</v>
      </c>
      <c r="U44" s="5">
        <v>2.7076923039999996</v>
      </c>
      <c r="V44" s="5">
        <v>6.1815384649999991</v>
      </c>
      <c r="W44" s="5">
        <v>4.7223076900000001</v>
      </c>
    </row>
    <row r="45" spans="2:23">
      <c r="B45" s="15" t="s">
        <v>49</v>
      </c>
      <c r="C45" s="5"/>
      <c r="D45" s="5">
        <v>1</v>
      </c>
      <c r="E45" s="5">
        <v>1</v>
      </c>
      <c r="F45" s="5">
        <v>1</v>
      </c>
      <c r="G45" s="5"/>
      <c r="H45" s="5">
        <v>1</v>
      </c>
      <c r="I45" s="5">
        <v>1</v>
      </c>
      <c r="J45" s="5"/>
      <c r="K45" s="5">
        <v>5</v>
      </c>
      <c r="T45" s="4" t="s">
        <v>224</v>
      </c>
      <c r="U45" s="5">
        <v>8.8261857349999975</v>
      </c>
      <c r="V45" s="5">
        <v>14.751773413000006</v>
      </c>
      <c r="W45" s="5">
        <v>8.3507072180000002</v>
      </c>
    </row>
    <row r="46" spans="2:23">
      <c r="B46" s="15" t="s">
        <v>65</v>
      </c>
      <c r="C46" s="5"/>
      <c r="D46" s="5">
        <v>1</v>
      </c>
      <c r="E46" s="5"/>
      <c r="F46" s="5">
        <v>4</v>
      </c>
      <c r="G46" s="5">
        <v>2</v>
      </c>
      <c r="H46" s="5"/>
      <c r="I46" s="5">
        <v>1</v>
      </c>
      <c r="J46" s="5"/>
      <c r="K46" s="5">
        <v>8</v>
      </c>
      <c r="T46" s="4" t="s">
        <v>225</v>
      </c>
      <c r="U46" s="5">
        <v>1.7504283300000001</v>
      </c>
      <c r="V46" s="5">
        <v>10.249381309999997</v>
      </c>
      <c r="W46" s="5">
        <v>3.9034837199999983</v>
      </c>
    </row>
    <row r="47" spans="2:23">
      <c r="B47" s="15" t="s">
        <v>29</v>
      </c>
      <c r="C47" s="5"/>
      <c r="D47" s="5"/>
      <c r="E47" s="5">
        <v>1</v>
      </c>
      <c r="F47" s="5">
        <v>2</v>
      </c>
      <c r="G47" s="5"/>
      <c r="H47" s="5"/>
      <c r="I47" s="5"/>
      <c r="J47" s="5"/>
      <c r="K47" s="5">
        <v>3</v>
      </c>
      <c r="T47" s="4" t="s">
        <v>226</v>
      </c>
      <c r="U47" s="5">
        <v>0.98624338800000011</v>
      </c>
      <c r="V47" s="5">
        <v>7.5449735459999987</v>
      </c>
      <c r="W47" s="5">
        <v>1.5396825359999999</v>
      </c>
    </row>
    <row r="48" spans="2:23">
      <c r="B48" s="15" t="s">
        <v>52</v>
      </c>
      <c r="C48" s="5"/>
      <c r="D48" s="5">
        <v>2</v>
      </c>
      <c r="E48" s="5">
        <v>2</v>
      </c>
      <c r="F48" s="5">
        <v>2</v>
      </c>
      <c r="G48" s="5"/>
      <c r="H48" s="5"/>
      <c r="I48" s="5"/>
      <c r="J48" s="5"/>
      <c r="K48" s="5">
        <v>6</v>
      </c>
      <c r="T48" s="4" t="s">
        <v>227</v>
      </c>
      <c r="U48" s="5"/>
      <c r="V48" s="5"/>
      <c r="W48" s="5"/>
    </row>
    <row r="49" spans="2:23">
      <c r="B49" s="15" t="s">
        <v>73</v>
      </c>
      <c r="C49" s="5"/>
      <c r="D49" s="5"/>
      <c r="E49" s="5">
        <v>3</v>
      </c>
      <c r="F49" s="5">
        <v>2</v>
      </c>
      <c r="G49" s="5"/>
      <c r="H49" s="5">
        <v>1</v>
      </c>
      <c r="I49" s="5">
        <v>1</v>
      </c>
      <c r="J49" s="5"/>
      <c r="K49" s="5">
        <v>7</v>
      </c>
      <c r="T49" s="4" t="s">
        <v>152</v>
      </c>
      <c r="U49" s="5">
        <v>153.20295808699998</v>
      </c>
      <c r="V49" s="5">
        <v>251.23700169999995</v>
      </c>
      <c r="W49" s="5">
        <v>241.46160045099995</v>
      </c>
    </row>
    <row r="50" spans="2:23">
      <c r="B50" s="15" t="s">
        <v>61</v>
      </c>
      <c r="C50" s="5">
        <v>5</v>
      </c>
      <c r="D50" s="5"/>
      <c r="E50" s="5"/>
      <c r="F50" s="5">
        <v>1</v>
      </c>
      <c r="G50" s="5"/>
      <c r="H50" s="5"/>
      <c r="I50" s="5"/>
      <c r="J50" s="5">
        <v>1</v>
      </c>
      <c r="K50" s="5">
        <v>7</v>
      </c>
    </row>
    <row r="51" spans="2:23">
      <c r="B51" s="15" t="s">
        <v>81</v>
      </c>
      <c r="C51" s="5">
        <v>2</v>
      </c>
      <c r="D51" s="5"/>
      <c r="E51" s="5">
        <v>1</v>
      </c>
      <c r="F51" s="5">
        <v>1</v>
      </c>
      <c r="G51" s="5">
        <v>3</v>
      </c>
      <c r="H51" s="5">
        <v>1</v>
      </c>
      <c r="I51" s="5">
        <v>1</v>
      </c>
      <c r="J51" s="5"/>
      <c r="K51" s="5">
        <v>9</v>
      </c>
    </row>
    <row r="52" spans="2:23">
      <c r="B52" s="15" t="s">
        <v>48</v>
      </c>
      <c r="C52" s="5"/>
      <c r="D52" s="5">
        <v>2</v>
      </c>
      <c r="E52" s="5"/>
      <c r="F52" s="5"/>
      <c r="G52" s="5"/>
      <c r="H52" s="5">
        <v>1</v>
      </c>
      <c r="I52" s="5"/>
      <c r="J52" s="5"/>
      <c r="K52" s="5">
        <v>3</v>
      </c>
    </row>
    <row r="53" spans="2:23">
      <c r="B53" s="15" t="s">
        <v>76</v>
      </c>
      <c r="C53" s="5">
        <v>3</v>
      </c>
      <c r="D53" s="5">
        <v>3</v>
      </c>
      <c r="E53" s="5"/>
      <c r="F53" s="5"/>
      <c r="G53" s="5"/>
      <c r="H53" s="5">
        <v>1</v>
      </c>
      <c r="I53" s="5">
        <v>1</v>
      </c>
      <c r="J53" s="5">
        <v>3</v>
      </c>
      <c r="K53" s="5">
        <v>11</v>
      </c>
    </row>
    <row r="54" spans="2:23">
      <c r="B54" s="15" t="s">
        <v>32</v>
      </c>
      <c r="C54" s="5">
        <v>2</v>
      </c>
      <c r="D54" s="5"/>
      <c r="E54" s="5"/>
      <c r="F54" s="5"/>
      <c r="G54" s="5"/>
      <c r="H54" s="5">
        <v>1</v>
      </c>
      <c r="I54" s="5"/>
      <c r="J54" s="5"/>
      <c r="K54" s="5">
        <v>3</v>
      </c>
    </row>
    <row r="55" spans="2:23">
      <c r="B55" s="15" t="s">
        <v>64</v>
      </c>
      <c r="C55" s="5">
        <v>1</v>
      </c>
      <c r="D55" s="5">
        <v>2</v>
      </c>
      <c r="E55" s="5">
        <v>1</v>
      </c>
      <c r="F55" s="5">
        <v>3</v>
      </c>
      <c r="G55" s="5"/>
      <c r="H55" s="5"/>
      <c r="I55" s="5"/>
      <c r="J55" s="5">
        <v>3</v>
      </c>
      <c r="K55" s="5">
        <v>10</v>
      </c>
    </row>
    <row r="56" spans="2:23">
      <c r="B56" s="15" t="s">
        <v>60</v>
      </c>
      <c r="C56" s="5"/>
      <c r="D56" s="5"/>
      <c r="E56" s="5">
        <v>3</v>
      </c>
      <c r="F56" s="5">
        <v>2</v>
      </c>
      <c r="G56" s="5"/>
      <c r="H56" s="5">
        <v>1</v>
      </c>
      <c r="I56" s="5"/>
      <c r="J56" s="5">
        <v>3</v>
      </c>
      <c r="K56" s="5">
        <v>9</v>
      </c>
    </row>
    <row r="57" spans="2:23">
      <c r="B57" s="15" t="s">
        <v>94</v>
      </c>
      <c r="C57" s="5">
        <v>5</v>
      </c>
      <c r="D57" s="5">
        <v>3</v>
      </c>
      <c r="E57" s="5">
        <v>1</v>
      </c>
      <c r="F57" s="5">
        <v>1</v>
      </c>
      <c r="G57" s="5"/>
      <c r="H57" s="5">
        <v>1</v>
      </c>
      <c r="I57" s="5">
        <v>1</v>
      </c>
      <c r="J57" s="5">
        <v>4</v>
      </c>
      <c r="K57" s="5">
        <v>16</v>
      </c>
    </row>
    <row r="58" spans="2:23">
      <c r="B58" s="15" t="s">
        <v>106</v>
      </c>
      <c r="C58" s="5">
        <v>7</v>
      </c>
      <c r="D58" s="5">
        <v>2</v>
      </c>
      <c r="E58" s="5">
        <v>1</v>
      </c>
      <c r="F58" s="5">
        <v>1</v>
      </c>
      <c r="G58" s="5"/>
      <c r="H58" s="5">
        <v>1</v>
      </c>
      <c r="I58" s="5"/>
      <c r="J58" s="5">
        <v>3</v>
      </c>
      <c r="K58" s="5">
        <v>15</v>
      </c>
    </row>
    <row r="59" spans="2:23">
      <c r="B59" s="15" t="s">
        <v>74</v>
      </c>
      <c r="C59" s="5">
        <v>1</v>
      </c>
      <c r="D59" s="5">
        <v>1</v>
      </c>
      <c r="E59" s="5">
        <v>3</v>
      </c>
      <c r="F59" s="5">
        <v>4</v>
      </c>
      <c r="G59" s="5"/>
      <c r="H59" s="5">
        <v>1</v>
      </c>
      <c r="I59" s="5">
        <v>2</v>
      </c>
      <c r="J59" s="5"/>
      <c r="K59" s="5">
        <v>12</v>
      </c>
    </row>
    <row r="60" spans="2:23">
      <c r="B60" s="15" t="s">
        <v>38</v>
      </c>
      <c r="C60" s="5">
        <v>1</v>
      </c>
      <c r="D60" s="5">
        <v>2</v>
      </c>
      <c r="E60" s="5"/>
      <c r="F60" s="5"/>
      <c r="G60" s="5"/>
      <c r="H60" s="5">
        <v>1</v>
      </c>
      <c r="I60" s="5"/>
      <c r="J60" s="5">
        <v>1</v>
      </c>
      <c r="K60" s="5">
        <v>5</v>
      </c>
    </row>
    <row r="61" spans="2:23">
      <c r="B61" s="15" t="s">
        <v>42</v>
      </c>
      <c r="C61" s="5">
        <v>3</v>
      </c>
      <c r="D61" s="5">
        <v>1</v>
      </c>
      <c r="E61" s="5">
        <v>1</v>
      </c>
      <c r="F61" s="5">
        <v>2</v>
      </c>
      <c r="G61" s="5"/>
      <c r="H61" s="5">
        <v>1</v>
      </c>
      <c r="I61" s="5"/>
      <c r="J61" s="5"/>
      <c r="K61" s="5">
        <v>8</v>
      </c>
    </row>
    <row r="62" spans="2:23">
      <c r="B62" s="15" t="s">
        <v>66</v>
      </c>
      <c r="C62" s="5">
        <v>4</v>
      </c>
      <c r="D62" s="5"/>
      <c r="E62" s="5"/>
      <c r="F62" s="5">
        <v>1</v>
      </c>
      <c r="G62" s="5"/>
      <c r="H62" s="5">
        <v>3</v>
      </c>
      <c r="I62" s="5">
        <v>2</v>
      </c>
      <c r="J62" s="5"/>
      <c r="K62" s="5">
        <v>10</v>
      </c>
    </row>
    <row r="63" spans="2:23">
      <c r="B63" s="15" t="s">
        <v>103</v>
      </c>
      <c r="C63" s="5">
        <v>6</v>
      </c>
      <c r="D63" s="5">
        <v>2</v>
      </c>
      <c r="E63" s="5">
        <v>1</v>
      </c>
      <c r="F63" s="5">
        <v>7</v>
      </c>
      <c r="G63" s="5"/>
      <c r="H63" s="5">
        <v>1</v>
      </c>
      <c r="I63" s="5"/>
      <c r="J63" s="5"/>
      <c r="K63" s="5">
        <v>17</v>
      </c>
    </row>
    <row r="64" spans="2:23">
      <c r="B64" s="15" t="s">
        <v>31</v>
      </c>
      <c r="C64" s="5">
        <v>2</v>
      </c>
      <c r="D64" s="5"/>
      <c r="E64" s="5">
        <v>1</v>
      </c>
      <c r="F64" s="5"/>
      <c r="G64" s="5"/>
      <c r="H64" s="5"/>
      <c r="I64" s="5">
        <v>1</v>
      </c>
      <c r="J64" s="5"/>
      <c r="K64" s="5">
        <v>4</v>
      </c>
    </row>
    <row r="65" spans="2:11">
      <c r="B65" s="15" t="s">
        <v>86</v>
      </c>
      <c r="C65" s="5">
        <v>4</v>
      </c>
      <c r="D65" s="5">
        <v>2</v>
      </c>
      <c r="E65" s="5"/>
      <c r="F65" s="5">
        <v>1</v>
      </c>
      <c r="G65" s="5">
        <v>4</v>
      </c>
      <c r="H65" s="5">
        <v>1</v>
      </c>
      <c r="I65" s="5"/>
      <c r="J65" s="5"/>
      <c r="K65" s="5">
        <v>12</v>
      </c>
    </row>
    <row r="66" spans="2:11">
      <c r="B66" s="15" t="s">
        <v>102</v>
      </c>
      <c r="C66" s="5">
        <v>2</v>
      </c>
      <c r="D66" s="5">
        <v>2</v>
      </c>
      <c r="E66" s="5"/>
      <c r="F66" s="5"/>
      <c r="G66" s="5">
        <v>2</v>
      </c>
      <c r="H66" s="5">
        <v>2</v>
      </c>
      <c r="I66" s="5">
        <v>1</v>
      </c>
      <c r="J66" s="5">
        <v>1</v>
      </c>
      <c r="K66" s="5">
        <v>10</v>
      </c>
    </row>
    <row r="67" spans="2:11">
      <c r="B67" s="15" t="s">
        <v>79</v>
      </c>
      <c r="C67" s="5">
        <v>4</v>
      </c>
      <c r="D67" s="5">
        <v>1</v>
      </c>
      <c r="E67" s="5"/>
      <c r="F67" s="5">
        <v>2</v>
      </c>
      <c r="G67" s="5"/>
      <c r="H67" s="5"/>
      <c r="I67" s="5">
        <v>1</v>
      </c>
      <c r="J67" s="5">
        <v>2</v>
      </c>
      <c r="K67" s="5">
        <v>10</v>
      </c>
    </row>
    <row r="68" spans="2:11">
      <c r="B68" s="15" t="s">
        <v>96</v>
      </c>
      <c r="C68" s="5">
        <v>3</v>
      </c>
      <c r="D68" s="5">
        <v>3</v>
      </c>
      <c r="E68" s="5"/>
      <c r="F68" s="5">
        <v>4</v>
      </c>
      <c r="G68" s="5"/>
      <c r="H68" s="5">
        <v>1</v>
      </c>
      <c r="I68" s="5">
        <v>1</v>
      </c>
      <c r="J68" s="5"/>
      <c r="K68" s="5">
        <v>12</v>
      </c>
    </row>
    <row r="69" spans="2:11">
      <c r="B69" s="15" t="s">
        <v>124</v>
      </c>
      <c r="C69" s="5">
        <v>6</v>
      </c>
      <c r="D69" s="5">
        <v>2</v>
      </c>
      <c r="E69" s="5">
        <v>1</v>
      </c>
      <c r="F69" s="5">
        <v>4</v>
      </c>
      <c r="G69" s="5"/>
      <c r="H69" s="5">
        <v>2</v>
      </c>
      <c r="I69" s="5"/>
      <c r="J69" s="5">
        <v>4</v>
      </c>
      <c r="K69" s="5">
        <v>19</v>
      </c>
    </row>
    <row r="70" spans="2:11">
      <c r="B70" s="15" t="s">
        <v>99</v>
      </c>
      <c r="C70" s="5">
        <v>1</v>
      </c>
      <c r="D70" s="5"/>
      <c r="E70" s="5">
        <v>2</v>
      </c>
      <c r="F70" s="5"/>
      <c r="G70" s="5"/>
      <c r="H70" s="5">
        <v>4</v>
      </c>
      <c r="I70" s="5"/>
      <c r="J70" s="5"/>
      <c r="K70" s="5">
        <v>7</v>
      </c>
    </row>
    <row r="71" spans="2:11">
      <c r="B71" s="15" t="s">
        <v>109</v>
      </c>
      <c r="C71" s="5">
        <v>4</v>
      </c>
      <c r="D71" s="5">
        <v>1</v>
      </c>
      <c r="E71" s="5">
        <v>1</v>
      </c>
      <c r="F71" s="5">
        <v>1</v>
      </c>
      <c r="G71" s="5">
        <v>5</v>
      </c>
      <c r="H71" s="5"/>
      <c r="I71" s="5">
        <v>1</v>
      </c>
      <c r="J71" s="5"/>
      <c r="K71" s="5">
        <v>13</v>
      </c>
    </row>
    <row r="72" spans="2:11">
      <c r="B72" s="15" t="s">
        <v>111</v>
      </c>
      <c r="C72" s="5">
        <v>4</v>
      </c>
      <c r="D72" s="5">
        <v>4</v>
      </c>
      <c r="E72" s="5">
        <v>4</v>
      </c>
      <c r="F72" s="5">
        <v>6</v>
      </c>
      <c r="G72" s="5"/>
      <c r="H72" s="5">
        <v>1</v>
      </c>
      <c r="I72" s="5"/>
      <c r="J72" s="5">
        <v>1</v>
      </c>
      <c r="K72" s="5">
        <v>20</v>
      </c>
    </row>
    <row r="73" spans="2:11">
      <c r="B73" s="15" t="s">
        <v>108</v>
      </c>
      <c r="C73" s="5">
        <v>11</v>
      </c>
      <c r="D73" s="5">
        <v>2</v>
      </c>
      <c r="E73" s="5">
        <v>1</v>
      </c>
      <c r="F73" s="5">
        <v>1</v>
      </c>
      <c r="G73" s="5">
        <v>1</v>
      </c>
      <c r="H73" s="5"/>
      <c r="I73" s="5"/>
      <c r="J73" s="5"/>
      <c r="K73" s="5">
        <v>16</v>
      </c>
    </row>
    <row r="74" spans="2:11">
      <c r="B74" s="15" t="s">
        <v>105</v>
      </c>
      <c r="C74" s="5">
        <v>2</v>
      </c>
      <c r="D74" s="5">
        <v>3</v>
      </c>
      <c r="E74" s="5">
        <v>1</v>
      </c>
      <c r="F74" s="5">
        <v>3</v>
      </c>
      <c r="G74" s="5"/>
      <c r="H74" s="5">
        <v>1</v>
      </c>
      <c r="I74" s="5"/>
      <c r="J74" s="5">
        <v>2</v>
      </c>
      <c r="K74" s="5">
        <v>12</v>
      </c>
    </row>
    <row r="75" spans="2:11">
      <c r="B75" s="15" t="s">
        <v>39</v>
      </c>
      <c r="C75" s="5">
        <v>1</v>
      </c>
      <c r="D75" s="5"/>
      <c r="E75" s="5">
        <v>1</v>
      </c>
      <c r="F75" s="5">
        <v>2</v>
      </c>
      <c r="G75" s="5"/>
      <c r="H75" s="5"/>
      <c r="I75" s="5"/>
      <c r="J75" s="5"/>
      <c r="K75" s="5">
        <v>4</v>
      </c>
    </row>
    <row r="76" spans="2:11">
      <c r="B76" s="15" t="s">
        <v>26</v>
      </c>
      <c r="C76" s="5">
        <v>1</v>
      </c>
      <c r="D76" s="5">
        <v>1</v>
      </c>
      <c r="E76" s="5"/>
      <c r="F76" s="5"/>
      <c r="G76" s="5"/>
      <c r="H76" s="5"/>
      <c r="I76" s="5"/>
      <c r="J76" s="5"/>
      <c r="K76" s="5">
        <v>2</v>
      </c>
    </row>
    <row r="77" spans="2:11">
      <c r="B77" s="15" t="s">
        <v>71</v>
      </c>
      <c r="C77" s="5"/>
      <c r="D77" s="5"/>
      <c r="E77" s="5"/>
      <c r="F77" s="5">
        <v>5</v>
      </c>
      <c r="G77" s="5"/>
      <c r="H77" s="5"/>
      <c r="I77" s="5">
        <v>1</v>
      </c>
      <c r="J77" s="5"/>
      <c r="K77" s="5">
        <v>6</v>
      </c>
    </row>
    <row r="78" spans="2:11">
      <c r="B78" s="15" t="s">
        <v>43</v>
      </c>
      <c r="C78" s="5">
        <v>3</v>
      </c>
      <c r="D78" s="5">
        <v>2</v>
      </c>
      <c r="E78" s="5"/>
      <c r="F78" s="5"/>
      <c r="G78" s="5"/>
      <c r="H78" s="5"/>
      <c r="I78" s="5"/>
      <c r="J78" s="5"/>
      <c r="K78" s="5">
        <v>5</v>
      </c>
    </row>
    <row r="79" spans="2:11">
      <c r="B79" s="15" t="s">
        <v>146</v>
      </c>
      <c r="C79" s="5"/>
      <c r="D79" s="5">
        <v>1</v>
      </c>
      <c r="E79" s="5"/>
      <c r="F79" s="5">
        <v>3</v>
      </c>
      <c r="G79" s="5">
        <v>3</v>
      </c>
      <c r="H79" s="5">
        <v>3</v>
      </c>
      <c r="I79" s="5">
        <v>2</v>
      </c>
      <c r="J79" s="5">
        <v>10</v>
      </c>
      <c r="K79" s="5">
        <v>22</v>
      </c>
    </row>
    <row r="80" spans="2:11">
      <c r="B80" s="15" t="s">
        <v>72</v>
      </c>
      <c r="C80" s="5">
        <v>3</v>
      </c>
      <c r="D80" s="5"/>
      <c r="E80" s="5">
        <v>2</v>
      </c>
      <c r="F80" s="5">
        <v>3</v>
      </c>
      <c r="G80" s="5"/>
      <c r="H80" s="5">
        <v>1</v>
      </c>
      <c r="I80" s="5"/>
      <c r="J80" s="5"/>
      <c r="K80" s="5">
        <v>9</v>
      </c>
    </row>
    <row r="81" spans="2:11">
      <c r="B81" s="15" t="s">
        <v>57</v>
      </c>
      <c r="C81" s="5">
        <v>1</v>
      </c>
      <c r="D81" s="5">
        <v>1</v>
      </c>
      <c r="E81" s="5">
        <v>1</v>
      </c>
      <c r="F81" s="5">
        <v>2</v>
      </c>
      <c r="G81" s="5"/>
      <c r="H81" s="5">
        <v>2</v>
      </c>
      <c r="I81" s="5"/>
      <c r="J81" s="5"/>
      <c r="K81" s="5">
        <v>7</v>
      </c>
    </row>
    <row r="82" spans="2:11">
      <c r="B82" s="15" t="s">
        <v>100</v>
      </c>
      <c r="C82" s="5">
        <v>2</v>
      </c>
      <c r="D82" s="5">
        <v>3</v>
      </c>
      <c r="E82" s="5">
        <v>2</v>
      </c>
      <c r="F82" s="5">
        <v>3</v>
      </c>
      <c r="G82" s="5"/>
      <c r="H82" s="5">
        <v>2</v>
      </c>
      <c r="I82" s="5"/>
      <c r="J82" s="5"/>
      <c r="K82" s="5">
        <v>12</v>
      </c>
    </row>
    <row r="83" spans="2:11">
      <c r="B83" s="15" t="s">
        <v>77</v>
      </c>
      <c r="C83" s="5"/>
      <c r="D83" s="5">
        <v>2</v>
      </c>
      <c r="E83" s="5">
        <v>4</v>
      </c>
      <c r="F83" s="5">
        <v>4</v>
      </c>
      <c r="G83" s="5"/>
      <c r="H83" s="5"/>
      <c r="I83" s="5"/>
      <c r="J83" s="5"/>
      <c r="K83" s="5">
        <v>10</v>
      </c>
    </row>
    <row r="84" spans="2:11">
      <c r="B84" s="15" t="s">
        <v>75</v>
      </c>
      <c r="C84" s="5"/>
      <c r="D84" s="5">
        <v>1</v>
      </c>
      <c r="E84" s="5">
        <v>2</v>
      </c>
      <c r="F84" s="5"/>
      <c r="G84" s="5"/>
      <c r="H84" s="5">
        <v>2</v>
      </c>
      <c r="I84" s="5"/>
      <c r="J84" s="5"/>
      <c r="K84" s="5">
        <v>5</v>
      </c>
    </row>
    <row r="85" spans="2:11">
      <c r="B85" s="15" t="s">
        <v>90</v>
      </c>
      <c r="C85" s="5"/>
      <c r="D85" s="5">
        <v>2</v>
      </c>
      <c r="E85" s="5">
        <v>1</v>
      </c>
      <c r="F85" s="5"/>
      <c r="G85" s="5"/>
      <c r="H85" s="5">
        <v>1</v>
      </c>
      <c r="I85" s="5"/>
      <c r="J85" s="5">
        <v>8</v>
      </c>
      <c r="K85" s="5">
        <v>12</v>
      </c>
    </row>
    <row r="86" spans="2:11">
      <c r="B86" s="15" t="s">
        <v>54</v>
      </c>
      <c r="C86" s="5"/>
      <c r="D86" s="5">
        <v>2</v>
      </c>
      <c r="E86" s="5">
        <v>2</v>
      </c>
      <c r="F86" s="5"/>
      <c r="G86" s="5"/>
      <c r="H86" s="5"/>
      <c r="I86" s="5"/>
      <c r="J86" s="5"/>
      <c r="K86" s="5">
        <v>4</v>
      </c>
    </row>
    <row r="87" spans="2:11">
      <c r="B87" s="15" t="s">
        <v>87</v>
      </c>
      <c r="C87" s="5">
        <v>7</v>
      </c>
      <c r="D87" s="5"/>
      <c r="E87" s="5"/>
      <c r="F87" s="5">
        <v>5</v>
      </c>
      <c r="G87" s="5"/>
      <c r="H87" s="5"/>
      <c r="I87" s="5"/>
      <c r="J87" s="5"/>
      <c r="K87" s="5">
        <v>12</v>
      </c>
    </row>
    <row r="88" spans="2:11">
      <c r="B88" s="15" t="s">
        <v>28</v>
      </c>
      <c r="C88" s="5"/>
      <c r="D88" s="5"/>
      <c r="E88" s="5">
        <v>1</v>
      </c>
      <c r="F88" s="5"/>
      <c r="G88" s="5"/>
      <c r="H88" s="5">
        <v>1</v>
      </c>
      <c r="I88" s="5"/>
      <c r="J88" s="5"/>
      <c r="K88" s="5">
        <v>2</v>
      </c>
    </row>
    <row r="89" spans="2:11">
      <c r="B89" s="15" t="s">
        <v>151</v>
      </c>
      <c r="C89" s="5">
        <v>1</v>
      </c>
      <c r="D89" s="5"/>
      <c r="E89" s="5">
        <v>3</v>
      </c>
      <c r="F89" s="5"/>
      <c r="G89" s="5">
        <v>11</v>
      </c>
      <c r="H89" s="5">
        <v>2</v>
      </c>
      <c r="I89" s="5">
        <v>3</v>
      </c>
      <c r="J89" s="5">
        <v>8</v>
      </c>
      <c r="K89" s="5">
        <v>28</v>
      </c>
    </row>
    <row r="90" spans="2:11">
      <c r="B90" s="15" t="s">
        <v>131</v>
      </c>
      <c r="C90" s="5">
        <v>5</v>
      </c>
      <c r="D90" s="5">
        <v>1</v>
      </c>
      <c r="E90" s="5"/>
      <c r="F90" s="5"/>
      <c r="G90" s="5"/>
      <c r="H90" s="5">
        <v>3</v>
      </c>
      <c r="I90" s="5">
        <v>1</v>
      </c>
      <c r="J90" s="5">
        <v>11</v>
      </c>
      <c r="K90" s="5">
        <v>21</v>
      </c>
    </row>
    <row r="91" spans="2:11">
      <c r="B91" s="15" t="s">
        <v>24</v>
      </c>
      <c r="C91" s="5"/>
      <c r="D91" s="5"/>
      <c r="E91" s="5"/>
      <c r="F91" s="5"/>
      <c r="G91" s="5"/>
      <c r="H91" s="5">
        <v>1</v>
      </c>
      <c r="I91" s="5"/>
      <c r="J91" s="5"/>
      <c r="K91" s="5">
        <v>1</v>
      </c>
    </row>
    <row r="92" spans="2:11">
      <c r="B92" s="15" t="s">
        <v>92</v>
      </c>
      <c r="C92" s="5">
        <v>8</v>
      </c>
      <c r="D92" s="5">
        <v>1</v>
      </c>
      <c r="E92" s="5">
        <v>1</v>
      </c>
      <c r="F92" s="5">
        <v>6</v>
      </c>
      <c r="G92" s="5">
        <v>3</v>
      </c>
      <c r="H92" s="5"/>
      <c r="I92" s="5"/>
      <c r="J92" s="5">
        <v>4</v>
      </c>
      <c r="K92" s="5">
        <v>23</v>
      </c>
    </row>
    <row r="93" spans="2:11">
      <c r="B93" s="15" t="s">
        <v>45</v>
      </c>
      <c r="C93" s="5">
        <v>2</v>
      </c>
      <c r="D93" s="5">
        <v>1</v>
      </c>
      <c r="E93" s="5"/>
      <c r="F93" s="5"/>
      <c r="G93" s="5"/>
      <c r="H93" s="5">
        <v>1</v>
      </c>
      <c r="I93" s="5"/>
      <c r="J93" s="5">
        <v>4</v>
      </c>
      <c r="K93" s="5">
        <v>8</v>
      </c>
    </row>
    <row r="94" spans="2:11">
      <c r="B94" s="15" t="s">
        <v>41</v>
      </c>
      <c r="C94" s="5"/>
      <c r="D94" s="5"/>
      <c r="E94" s="5">
        <v>2</v>
      </c>
      <c r="F94" s="5"/>
      <c r="G94" s="5"/>
      <c r="H94" s="5">
        <v>1</v>
      </c>
      <c r="I94" s="5"/>
      <c r="J94" s="5"/>
      <c r="K94" s="5">
        <v>3</v>
      </c>
    </row>
    <row r="95" spans="2:11">
      <c r="B95" s="15" t="s">
        <v>70</v>
      </c>
      <c r="C95" s="5">
        <v>2</v>
      </c>
      <c r="D95" s="5">
        <v>1</v>
      </c>
      <c r="E95" s="5"/>
      <c r="F95" s="5">
        <v>2</v>
      </c>
      <c r="G95" s="5">
        <v>2</v>
      </c>
      <c r="H95" s="5"/>
      <c r="I95" s="5">
        <v>1</v>
      </c>
      <c r="J95" s="5"/>
      <c r="K95" s="5">
        <v>8</v>
      </c>
    </row>
    <row r="96" spans="2:11">
      <c r="B96" s="15" t="s">
        <v>51</v>
      </c>
      <c r="C96" s="5">
        <v>3</v>
      </c>
      <c r="D96" s="5">
        <v>3</v>
      </c>
      <c r="E96" s="5"/>
      <c r="F96" s="5"/>
      <c r="G96" s="5"/>
      <c r="H96" s="5">
        <v>1</v>
      </c>
      <c r="I96" s="5"/>
      <c r="J96" s="5"/>
      <c r="K96" s="5">
        <v>7</v>
      </c>
    </row>
    <row r="97" spans="2:11">
      <c r="B97" s="15" t="s">
        <v>44</v>
      </c>
      <c r="C97" s="5"/>
      <c r="D97" s="5">
        <v>1</v>
      </c>
      <c r="E97" s="5"/>
      <c r="F97" s="5"/>
      <c r="G97" s="5">
        <v>1</v>
      </c>
      <c r="H97" s="5"/>
      <c r="I97" s="5">
        <v>1</v>
      </c>
      <c r="J97" s="5"/>
      <c r="K97" s="5">
        <v>3</v>
      </c>
    </row>
    <row r="98" spans="2:11">
      <c r="B98" s="15" t="s">
        <v>34</v>
      </c>
      <c r="C98" s="5">
        <v>1</v>
      </c>
      <c r="D98" s="5">
        <v>2</v>
      </c>
      <c r="E98" s="5"/>
      <c r="F98" s="5"/>
      <c r="G98" s="5">
        <v>1</v>
      </c>
      <c r="H98" s="5"/>
      <c r="I98" s="5"/>
      <c r="J98" s="5"/>
      <c r="K98" s="5">
        <v>4</v>
      </c>
    </row>
    <row r="99" spans="2:11">
      <c r="B99" s="15" t="s">
        <v>88</v>
      </c>
      <c r="C99" s="5">
        <v>2</v>
      </c>
      <c r="D99" s="5">
        <v>1</v>
      </c>
      <c r="E99" s="5">
        <v>1</v>
      </c>
      <c r="F99" s="5"/>
      <c r="G99" s="5"/>
      <c r="H99" s="5">
        <v>2</v>
      </c>
      <c r="I99" s="5">
        <v>1</v>
      </c>
      <c r="J99" s="5"/>
      <c r="K99" s="5">
        <v>7</v>
      </c>
    </row>
    <row r="100" spans="2:11">
      <c r="B100" s="15" t="s">
        <v>136</v>
      </c>
      <c r="C100" s="5">
        <v>1</v>
      </c>
      <c r="D100" s="5">
        <v>2</v>
      </c>
      <c r="E100" s="5">
        <v>1</v>
      </c>
      <c r="F100" s="5"/>
      <c r="G100" s="5">
        <v>2</v>
      </c>
      <c r="H100" s="5">
        <v>2</v>
      </c>
      <c r="I100" s="5">
        <v>3</v>
      </c>
      <c r="J100" s="5">
        <v>13</v>
      </c>
      <c r="K100" s="5">
        <v>24</v>
      </c>
    </row>
    <row r="101" spans="2:11">
      <c r="B101" s="15" t="s">
        <v>63</v>
      </c>
      <c r="C101" s="5"/>
      <c r="D101" s="5">
        <v>2</v>
      </c>
      <c r="E101" s="5">
        <v>1</v>
      </c>
      <c r="F101" s="5"/>
      <c r="G101" s="5"/>
      <c r="H101" s="5"/>
      <c r="I101" s="5"/>
      <c r="J101" s="5">
        <v>4</v>
      </c>
      <c r="K101" s="5">
        <v>7</v>
      </c>
    </row>
    <row r="102" spans="2:11">
      <c r="B102" s="15" t="s">
        <v>82</v>
      </c>
      <c r="C102" s="5"/>
      <c r="D102" s="5"/>
      <c r="E102" s="5">
        <v>2</v>
      </c>
      <c r="F102" s="5">
        <v>2</v>
      </c>
      <c r="G102" s="5"/>
      <c r="H102" s="5">
        <v>1</v>
      </c>
      <c r="I102" s="5"/>
      <c r="J102" s="5">
        <v>3</v>
      </c>
      <c r="K102" s="5">
        <v>8</v>
      </c>
    </row>
    <row r="103" spans="2:11">
      <c r="B103" s="15" t="s">
        <v>35</v>
      </c>
      <c r="C103" s="5"/>
      <c r="D103" s="5">
        <v>1</v>
      </c>
      <c r="E103" s="5">
        <v>1</v>
      </c>
      <c r="F103" s="5">
        <v>2</v>
      </c>
      <c r="G103" s="5"/>
      <c r="H103" s="5"/>
      <c r="I103" s="5"/>
      <c r="J103" s="5"/>
      <c r="K103" s="5">
        <v>4</v>
      </c>
    </row>
    <row r="104" spans="2:11">
      <c r="B104" s="15" t="s">
        <v>125</v>
      </c>
      <c r="C104" s="5"/>
      <c r="D104" s="5"/>
      <c r="E104" s="5">
        <v>2</v>
      </c>
      <c r="F104" s="5"/>
      <c r="G104" s="5"/>
      <c r="H104" s="5">
        <v>1</v>
      </c>
      <c r="I104" s="5">
        <v>6</v>
      </c>
      <c r="J104" s="5">
        <v>6</v>
      </c>
      <c r="K104" s="5">
        <v>15</v>
      </c>
    </row>
    <row r="105" spans="2:11">
      <c r="B105" s="15" t="s">
        <v>69</v>
      </c>
      <c r="C105" s="5"/>
      <c r="D105" s="5"/>
      <c r="E105" s="5">
        <v>2</v>
      </c>
      <c r="F105" s="5">
        <v>1</v>
      </c>
      <c r="G105" s="5"/>
      <c r="H105" s="5">
        <v>1</v>
      </c>
      <c r="I105" s="5"/>
      <c r="J105" s="5">
        <v>2</v>
      </c>
      <c r="K105" s="5">
        <v>6</v>
      </c>
    </row>
    <row r="106" spans="2:11">
      <c r="B106" s="15" t="s">
        <v>58</v>
      </c>
      <c r="C106" s="5">
        <v>1</v>
      </c>
      <c r="D106" s="5">
        <v>1</v>
      </c>
      <c r="E106" s="5">
        <v>2</v>
      </c>
      <c r="F106" s="5"/>
      <c r="G106" s="5"/>
      <c r="H106" s="5">
        <v>1</v>
      </c>
      <c r="I106" s="5"/>
      <c r="J106" s="5"/>
      <c r="K106" s="5">
        <v>5</v>
      </c>
    </row>
    <row r="107" spans="2:11">
      <c r="B107" s="15" t="s">
        <v>83</v>
      </c>
      <c r="C107" s="5">
        <v>3</v>
      </c>
      <c r="D107" s="5"/>
      <c r="E107" s="5">
        <v>2</v>
      </c>
      <c r="F107" s="5"/>
      <c r="G107" s="5"/>
      <c r="H107" s="5"/>
      <c r="I107" s="5">
        <v>1</v>
      </c>
      <c r="J107" s="5"/>
      <c r="K107" s="5">
        <v>6</v>
      </c>
    </row>
    <row r="108" spans="2:11">
      <c r="B108" s="4" t="s">
        <v>228</v>
      </c>
      <c r="C108" s="5">
        <v>34</v>
      </c>
      <c r="D108" s="5">
        <v>28</v>
      </c>
      <c r="E108" s="5">
        <v>42</v>
      </c>
      <c r="F108" s="5">
        <v>18</v>
      </c>
      <c r="G108" s="5">
        <v>112</v>
      </c>
      <c r="H108" s="5">
        <v>49</v>
      </c>
      <c r="I108" s="5">
        <v>78</v>
      </c>
      <c r="J108" s="5">
        <v>247</v>
      </c>
      <c r="K108" s="5">
        <v>608</v>
      </c>
    </row>
    <row r="109" spans="2:11">
      <c r="B109" s="15" t="s">
        <v>137</v>
      </c>
      <c r="C109" s="5"/>
      <c r="D109" s="5"/>
      <c r="E109" s="5">
        <v>1</v>
      </c>
      <c r="F109" s="5"/>
      <c r="G109" s="5">
        <v>1</v>
      </c>
      <c r="H109" s="5">
        <v>4</v>
      </c>
      <c r="I109" s="5">
        <v>4</v>
      </c>
      <c r="J109" s="5">
        <v>3</v>
      </c>
      <c r="K109" s="5">
        <v>13</v>
      </c>
    </row>
    <row r="110" spans="2:11">
      <c r="B110" s="15" t="s">
        <v>127</v>
      </c>
      <c r="C110" s="5"/>
      <c r="D110" s="5"/>
      <c r="E110" s="5">
        <v>1</v>
      </c>
      <c r="F110" s="5"/>
      <c r="G110" s="5">
        <v>3</v>
      </c>
      <c r="H110" s="5"/>
      <c r="I110" s="5">
        <v>1</v>
      </c>
      <c r="J110" s="5">
        <v>12</v>
      </c>
      <c r="K110" s="5">
        <v>17</v>
      </c>
    </row>
    <row r="111" spans="2:11">
      <c r="B111" s="15" t="s">
        <v>150</v>
      </c>
      <c r="C111" s="5">
        <v>1</v>
      </c>
      <c r="D111" s="5">
        <v>1</v>
      </c>
      <c r="E111" s="5">
        <v>1</v>
      </c>
      <c r="F111" s="5"/>
      <c r="G111" s="5">
        <v>7</v>
      </c>
      <c r="H111" s="5">
        <v>3</v>
      </c>
      <c r="I111" s="5">
        <v>5</v>
      </c>
      <c r="J111" s="5">
        <v>5</v>
      </c>
      <c r="K111" s="5">
        <v>23</v>
      </c>
    </row>
    <row r="112" spans="2:11">
      <c r="B112" s="15" t="s">
        <v>133</v>
      </c>
      <c r="C112" s="5"/>
      <c r="D112" s="5"/>
      <c r="E112" s="5">
        <v>1</v>
      </c>
      <c r="F112" s="5"/>
      <c r="G112" s="5">
        <v>1</v>
      </c>
      <c r="H112" s="5">
        <v>2</v>
      </c>
      <c r="I112" s="5">
        <v>1</v>
      </c>
      <c r="J112" s="5">
        <v>8</v>
      </c>
      <c r="K112" s="5">
        <v>13</v>
      </c>
    </row>
    <row r="113" spans="2:11">
      <c r="B113" s="15" t="s">
        <v>149</v>
      </c>
      <c r="C113" s="5">
        <v>1</v>
      </c>
      <c r="D113" s="5">
        <v>1</v>
      </c>
      <c r="E113" s="5"/>
      <c r="F113" s="5"/>
      <c r="G113" s="5">
        <v>5</v>
      </c>
      <c r="H113" s="5">
        <v>2</v>
      </c>
      <c r="I113" s="5">
        <v>4</v>
      </c>
      <c r="J113" s="5">
        <v>12</v>
      </c>
      <c r="K113" s="5">
        <v>25</v>
      </c>
    </row>
    <row r="114" spans="2:11">
      <c r="B114" s="15" t="s">
        <v>138</v>
      </c>
      <c r="C114" s="5"/>
      <c r="D114" s="5"/>
      <c r="E114" s="5">
        <v>1</v>
      </c>
      <c r="F114" s="5">
        <v>2</v>
      </c>
      <c r="G114" s="5"/>
      <c r="H114" s="5">
        <v>2</v>
      </c>
      <c r="I114" s="5">
        <v>4</v>
      </c>
      <c r="J114" s="5">
        <v>9</v>
      </c>
      <c r="K114" s="5">
        <v>18</v>
      </c>
    </row>
    <row r="115" spans="2:11">
      <c r="B115" s="15" t="s">
        <v>140</v>
      </c>
      <c r="C115" s="5"/>
      <c r="D115" s="5">
        <v>2</v>
      </c>
      <c r="E115" s="5"/>
      <c r="F115" s="5"/>
      <c r="G115" s="5">
        <v>3</v>
      </c>
      <c r="H115" s="5">
        <v>1</v>
      </c>
      <c r="I115" s="5"/>
      <c r="J115" s="5">
        <v>14</v>
      </c>
      <c r="K115" s="5">
        <v>20</v>
      </c>
    </row>
    <row r="116" spans="2:11">
      <c r="B116" s="15" t="s">
        <v>67</v>
      </c>
      <c r="C116" s="5">
        <v>1</v>
      </c>
      <c r="D116" s="5"/>
      <c r="E116" s="5"/>
      <c r="F116" s="5"/>
      <c r="G116" s="5">
        <v>2</v>
      </c>
      <c r="H116" s="5">
        <v>1</v>
      </c>
      <c r="I116" s="5"/>
      <c r="J116" s="5">
        <v>2</v>
      </c>
      <c r="K116" s="5">
        <v>6</v>
      </c>
    </row>
    <row r="117" spans="2:11">
      <c r="B117" s="15" t="s">
        <v>143</v>
      </c>
      <c r="C117" s="5">
        <v>1</v>
      </c>
      <c r="D117" s="5">
        <v>2</v>
      </c>
      <c r="E117" s="5">
        <v>1</v>
      </c>
      <c r="F117" s="5">
        <v>2</v>
      </c>
      <c r="G117" s="5">
        <v>2</v>
      </c>
      <c r="H117" s="5">
        <v>1</v>
      </c>
      <c r="I117" s="5">
        <v>5</v>
      </c>
      <c r="J117" s="5">
        <v>12</v>
      </c>
      <c r="K117" s="5">
        <v>26</v>
      </c>
    </row>
    <row r="118" spans="2:11">
      <c r="B118" s="15" t="s">
        <v>119</v>
      </c>
      <c r="C118" s="5"/>
      <c r="D118" s="5"/>
      <c r="E118" s="5">
        <v>2</v>
      </c>
      <c r="F118" s="5"/>
      <c r="G118" s="5">
        <v>7</v>
      </c>
      <c r="H118" s="5">
        <v>1</v>
      </c>
      <c r="I118" s="5">
        <v>1</v>
      </c>
      <c r="J118" s="5">
        <v>7</v>
      </c>
      <c r="K118" s="5">
        <v>18</v>
      </c>
    </row>
    <row r="119" spans="2:11">
      <c r="B119" s="15" t="s">
        <v>142</v>
      </c>
      <c r="C119" s="5">
        <v>1</v>
      </c>
      <c r="D119" s="5"/>
      <c r="E119" s="5">
        <v>1</v>
      </c>
      <c r="F119" s="5">
        <v>2</v>
      </c>
      <c r="G119" s="5">
        <v>2</v>
      </c>
      <c r="H119" s="5"/>
      <c r="I119" s="5">
        <v>2</v>
      </c>
      <c r="J119" s="5">
        <v>14</v>
      </c>
      <c r="K119" s="5">
        <v>22</v>
      </c>
    </row>
    <row r="120" spans="2:11">
      <c r="B120" s="15" t="s">
        <v>147</v>
      </c>
      <c r="C120" s="5"/>
      <c r="D120" s="5">
        <v>1</v>
      </c>
      <c r="E120" s="5">
        <v>1</v>
      </c>
      <c r="F120" s="5"/>
      <c r="G120" s="5"/>
      <c r="H120" s="5">
        <v>2</v>
      </c>
      <c r="I120" s="5">
        <v>1</v>
      </c>
      <c r="J120" s="5">
        <v>5</v>
      </c>
      <c r="K120" s="5">
        <v>10</v>
      </c>
    </row>
    <row r="121" spans="2:11">
      <c r="B121" s="15" t="s">
        <v>132</v>
      </c>
      <c r="C121" s="5"/>
      <c r="D121" s="5"/>
      <c r="E121" s="5">
        <v>1</v>
      </c>
      <c r="F121" s="5">
        <v>3</v>
      </c>
      <c r="G121" s="5">
        <v>6</v>
      </c>
      <c r="H121" s="5">
        <v>1</v>
      </c>
      <c r="I121" s="5">
        <v>1</v>
      </c>
      <c r="J121" s="5">
        <v>7</v>
      </c>
      <c r="K121" s="5">
        <v>19</v>
      </c>
    </row>
    <row r="122" spans="2:11">
      <c r="B122" s="15" t="s">
        <v>116</v>
      </c>
      <c r="C122" s="5"/>
      <c r="D122" s="5"/>
      <c r="E122" s="5">
        <v>1</v>
      </c>
      <c r="F122" s="5"/>
      <c r="G122" s="5">
        <v>1</v>
      </c>
      <c r="H122" s="5">
        <v>1</v>
      </c>
      <c r="I122" s="5">
        <v>3</v>
      </c>
      <c r="J122" s="5">
        <v>1</v>
      </c>
      <c r="K122" s="5">
        <v>7</v>
      </c>
    </row>
    <row r="123" spans="2:11">
      <c r="B123" s="15" t="s">
        <v>139</v>
      </c>
      <c r="C123" s="5">
        <v>2</v>
      </c>
      <c r="D123" s="5">
        <v>1</v>
      </c>
      <c r="E123" s="5">
        <v>5</v>
      </c>
      <c r="F123" s="5"/>
      <c r="G123" s="5">
        <v>2</v>
      </c>
      <c r="H123" s="5">
        <v>1</v>
      </c>
      <c r="I123" s="5">
        <v>1</v>
      </c>
      <c r="J123" s="5">
        <v>16</v>
      </c>
      <c r="K123" s="5">
        <v>28</v>
      </c>
    </row>
    <row r="124" spans="2:11">
      <c r="B124" s="15" t="s">
        <v>78</v>
      </c>
      <c r="C124" s="5">
        <v>3</v>
      </c>
      <c r="D124" s="5">
        <v>1</v>
      </c>
      <c r="E124" s="5"/>
      <c r="F124" s="5"/>
      <c r="G124" s="5"/>
      <c r="H124" s="5">
        <v>2</v>
      </c>
      <c r="I124" s="5"/>
      <c r="J124" s="5"/>
      <c r="K124" s="5">
        <v>6</v>
      </c>
    </row>
    <row r="125" spans="2:11">
      <c r="B125" s="15" t="s">
        <v>33</v>
      </c>
      <c r="C125" s="5"/>
      <c r="D125" s="5"/>
      <c r="E125" s="5">
        <v>1</v>
      </c>
      <c r="F125" s="5"/>
      <c r="G125" s="5">
        <v>2</v>
      </c>
      <c r="H125" s="5"/>
      <c r="I125" s="5"/>
      <c r="J125" s="5"/>
      <c r="K125" s="5">
        <v>3</v>
      </c>
    </row>
    <row r="126" spans="2:11">
      <c r="B126" s="15" t="s">
        <v>30</v>
      </c>
      <c r="C126" s="5"/>
      <c r="D126" s="5">
        <v>1</v>
      </c>
      <c r="E126" s="5"/>
      <c r="F126" s="5"/>
      <c r="G126" s="5"/>
      <c r="H126" s="5"/>
      <c r="I126" s="5"/>
      <c r="J126" s="5">
        <v>1</v>
      </c>
      <c r="K126" s="5">
        <v>2</v>
      </c>
    </row>
    <row r="127" spans="2:11">
      <c r="B127" s="15" t="s">
        <v>129</v>
      </c>
      <c r="C127" s="5">
        <v>1</v>
      </c>
      <c r="D127" s="5"/>
      <c r="E127" s="5">
        <v>1</v>
      </c>
      <c r="F127" s="5"/>
      <c r="G127" s="5">
        <v>5</v>
      </c>
      <c r="H127" s="5">
        <v>1</v>
      </c>
      <c r="I127" s="5">
        <v>2</v>
      </c>
      <c r="J127" s="5">
        <v>15</v>
      </c>
      <c r="K127" s="5">
        <v>25</v>
      </c>
    </row>
    <row r="128" spans="2:11">
      <c r="B128" s="15" t="s">
        <v>145</v>
      </c>
      <c r="C128" s="5"/>
      <c r="D128" s="5">
        <v>1</v>
      </c>
      <c r="E128" s="5">
        <v>1</v>
      </c>
      <c r="F128" s="5"/>
      <c r="G128" s="5">
        <v>3</v>
      </c>
      <c r="H128" s="5">
        <v>2</v>
      </c>
      <c r="I128" s="5">
        <v>2</v>
      </c>
      <c r="J128" s="5">
        <v>9</v>
      </c>
      <c r="K128" s="5">
        <v>18</v>
      </c>
    </row>
    <row r="129" spans="2:11">
      <c r="B129" s="15" t="s">
        <v>89</v>
      </c>
      <c r="C129" s="5"/>
      <c r="D129" s="5">
        <v>1</v>
      </c>
      <c r="E129" s="5">
        <v>1</v>
      </c>
      <c r="F129" s="5">
        <v>2</v>
      </c>
      <c r="G129" s="5"/>
      <c r="H129" s="5">
        <v>1</v>
      </c>
      <c r="I129" s="5">
        <v>2</v>
      </c>
      <c r="J129" s="5"/>
      <c r="K129" s="5">
        <v>7</v>
      </c>
    </row>
    <row r="130" spans="2:11">
      <c r="B130" s="15" t="s">
        <v>115</v>
      </c>
      <c r="C130" s="5"/>
      <c r="D130" s="5"/>
      <c r="E130" s="5">
        <v>2</v>
      </c>
      <c r="F130" s="5"/>
      <c r="G130" s="5">
        <v>2</v>
      </c>
      <c r="H130" s="5">
        <v>2</v>
      </c>
      <c r="I130" s="5">
        <v>1</v>
      </c>
      <c r="J130" s="5">
        <v>5</v>
      </c>
      <c r="K130" s="5">
        <v>12</v>
      </c>
    </row>
    <row r="131" spans="2:11">
      <c r="B131" s="15" t="s">
        <v>123</v>
      </c>
      <c r="C131" s="5"/>
      <c r="D131" s="5"/>
      <c r="E131" s="5">
        <v>1</v>
      </c>
      <c r="F131" s="5"/>
      <c r="G131" s="5">
        <v>9</v>
      </c>
      <c r="H131" s="5"/>
      <c r="I131" s="5">
        <v>2</v>
      </c>
      <c r="J131" s="5">
        <v>11</v>
      </c>
      <c r="K131" s="5">
        <v>23</v>
      </c>
    </row>
    <row r="132" spans="2:11">
      <c r="B132" s="15" t="s">
        <v>134</v>
      </c>
      <c r="C132" s="5"/>
      <c r="D132" s="5">
        <v>1</v>
      </c>
      <c r="E132" s="5">
        <v>2</v>
      </c>
      <c r="F132" s="5"/>
      <c r="G132" s="5">
        <v>4</v>
      </c>
      <c r="H132" s="5"/>
      <c r="I132" s="5">
        <v>2</v>
      </c>
      <c r="J132" s="5">
        <v>15</v>
      </c>
      <c r="K132" s="5">
        <v>24</v>
      </c>
    </row>
    <row r="133" spans="2:11">
      <c r="B133" s="15" t="s">
        <v>113</v>
      </c>
      <c r="C133" s="5">
        <v>1</v>
      </c>
      <c r="D133" s="5"/>
      <c r="E133" s="5">
        <v>1</v>
      </c>
      <c r="F133" s="5"/>
      <c r="G133" s="5">
        <v>4</v>
      </c>
      <c r="H133" s="5">
        <v>1</v>
      </c>
      <c r="I133" s="5"/>
      <c r="J133" s="5"/>
      <c r="K133" s="5">
        <v>7</v>
      </c>
    </row>
    <row r="134" spans="2:11">
      <c r="B134" s="15" t="s">
        <v>101</v>
      </c>
      <c r="C134" s="5">
        <v>1</v>
      </c>
      <c r="D134" s="5">
        <v>3</v>
      </c>
      <c r="E134" s="5"/>
      <c r="F134" s="5"/>
      <c r="G134" s="5"/>
      <c r="H134" s="5">
        <v>1</v>
      </c>
      <c r="I134" s="5">
        <v>1</v>
      </c>
      <c r="J134" s="5"/>
      <c r="K134" s="5">
        <v>6</v>
      </c>
    </row>
    <row r="135" spans="2:11">
      <c r="B135" s="15" t="s">
        <v>97</v>
      </c>
      <c r="C135" s="5">
        <v>2</v>
      </c>
      <c r="D135" s="5">
        <v>1</v>
      </c>
      <c r="E135" s="5"/>
      <c r="F135" s="5"/>
      <c r="G135" s="5">
        <v>2</v>
      </c>
      <c r="H135" s="5"/>
      <c r="I135" s="5"/>
      <c r="J135" s="5">
        <v>6</v>
      </c>
      <c r="K135" s="5">
        <v>11</v>
      </c>
    </row>
    <row r="136" spans="2:11">
      <c r="B136" s="15" t="s">
        <v>130</v>
      </c>
      <c r="C136" s="5">
        <v>3</v>
      </c>
      <c r="D136" s="5">
        <v>1</v>
      </c>
      <c r="E136" s="5"/>
      <c r="F136" s="5">
        <v>2</v>
      </c>
      <c r="G136" s="5">
        <v>5</v>
      </c>
      <c r="H136" s="5">
        <v>1</v>
      </c>
      <c r="I136" s="5">
        <v>4</v>
      </c>
      <c r="J136" s="5">
        <v>3</v>
      </c>
      <c r="K136" s="5">
        <v>19</v>
      </c>
    </row>
    <row r="137" spans="2:11">
      <c r="B137" s="15" t="s">
        <v>114</v>
      </c>
      <c r="C137" s="5">
        <v>1</v>
      </c>
      <c r="D137" s="5">
        <v>1</v>
      </c>
      <c r="E137" s="5">
        <v>4</v>
      </c>
      <c r="F137" s="5"/>
      <c r="G137" s="5">
        <v>1</v>
      </c>
      <c r="H137" s="5">
        <v>1</v>
      </c>
      <c r="I137" s="5"/>
      <c r="J137" s="5"/>
      <c r="K137" s="5">
        <v>8</v>
      </c>
    </row>
    <row r="138" spans="2:11">
      <c r="B138" s="15" t="s">
        <v>36</v>
      </c>
      <c r="C138" s="5"/>
      <c r="D138" s="5">
        <v>1</v>
      </c>
      <c r="E138" s="5">
        <v>1</v>
      </c>
      <c r="F138" s="5"/>
      <c r="G138" s="5"/>
      <c r="H138" s="5"/>
      <c r="I138" s="5"/>
      <c r="J138" s="5"/>
      <c r="K138" s="5">
        <v>2</v>
      </c>
    </row>
    <row r="139" spans="2:11">
      <c r="B139" s="15" t="s">
        <v>62</v>
      </c>
      <c r="C139" s="5">
        <v>2</v>
      </c>
      <c r="D139" s="5">
        <v>1</v>
      </c>
      <c r="E139" s="5"/>
      <c r="F139" s="5"/>
      <c r="G139" s="5"/>
      <c r="H139" s="5">
        <v>1</v>
      </c>
      <c r="I139" s="5"/>
      <c r="J139" s="5"/>
      <c r="K139" s="5">
        <v>4</v>
      </c>
    </row>
    <row r="140" spans="2:11">
      <c r="B140" s="15" t="s">
        <v>112</v>
      </c>
      <c r="C140" s="5">
        <v>2</v>
      </c>
      <c r="D140" s="5"/>
      <c r="E140" s="5">
        <v>2</v>
      </c>
      <c r="F140" s="5"/>
      <c r="G140" s="5"/>
      <c r="H140" s="5">
        <v>2</v>
      </c>
      <c r="I140" s="5">
        <v>1</v>
      </c>
      <c r="J140" s="5">
        <v>5</v>
      </c>
      <c r="K140" s="5">
        <v>12</v>
      </c>
    </row>
    <row r="141" spans="2:11">
      <c r="B141" s="15" t="s">
        <v>144</v>
      </c>
      <c r="C141" s="5"/>
      <c r="D141" s="5">
        <v>2</v>
      </c>
      <c r="E141" s="5">
        <v>1</v>
      </c>
      <c r="F141" s="5"/>
      <c r="G141" s="5">
        <v>7</v>
      </c>
      <c r="H141" s="5">
        <v>2</v>
      </c>
      <c r="I141" s="5">
        <v>1</v>
      </c>
      <c r="J141" s="5">
        <v>6</v>
      </c>
      <c r="K141" s="5">
        <v>19</v>
      </c>
    </row>
    <row r="142" spans="2:11">
      <c r="B142" s="15" t="s">
        <v>121</v>
      </c>
      <c r="C142" s="5"/>
      <c r="D142" s="5">
        <v>1</v>
      </c>
      <c r="E142" s="5"/>
      <c r="F142" s="5"/>
      <c r="G142" s="5">
        <v>1</v>
      </c>
      <c r="H142" s="5"/>
      <c r="I142" s="5">
        <v>3</v>
      </c>
      <c r="J142" s="5">
        <v>7</v>
      </c>
      <c r="K142" s="5">
        <v>12</v>
      </c>
    </row>
    <row r="143" spans="2:11">
      <c r="B143" s="15" t="s">
        <v>118</v>
      </c>
      <c r="C143" s="5"/>
      <c r="D143" s="5">
        <v>1</v>
      </c>
      <c r="E143" s="5">
        <v>1</v>
      </c>
      <c r="F143" s="5"/>
      <c r="G143" s="5">
        <v>1</v>
      </c>
      <c r="H143" s="5">
        <v>1</v>
      </c>
      <c r="I143" s="5">
        <v>2</v>
      </c>
      <c r="J143" s="5">
        <v>2</v>
      </c>
      <c r="K143" s="5">
        <v>8</v>
      </c>
    </row>
    <row r="144" spans="2:11">
      <c r="B144" s="15" t="s">
        <v>120</v>
      </c>
      <c r="C144" s="5"/>
      <c r="D144" s="5"/>
      <c r="E144" s="5">
        <v>1</v>
      </c>
      <c r="F144" s="5">
        <v>1</v>
      </c>
      <c r="G144" s="5">
        <v>4</v>
      </c>
      <c r="H144" s="5"/>
      <c r="I144" s="5">
        <v>3</v>
      </c>
      <c r="J144" s="5">
        <v>3</v>
      </c>
      <c r="K144" s="5">
        <v>12</v>
      </c>
    </row>
    <row r="145" spans="2:11">
      <c r="B145" s="15" t="s">
        <v>148</v>
      </c>
      <c r="C145" s="5"/>
      <c r="D145" s="5">
        <v>1</v>
      </c>
      <c r="E145" s="5">
        <v>2</v>
      </c>
      <c r="F145" s="5"/>
      <c r="G145" s="5">
        <v>1</v>
      </c>
      <c r="H145" s="5"/>
      <c r="I145" s="5">
        <v>4</v>
      </c>
      <c r="J145" s="5">
        <v>5</v>
      </c>
      <c r="K145" s="5">
        <v>13</v>
      </c>
    </row>
    <row r="146" spans="2:11">
      <c r="B146" s="15" t="s">
        <v>110</v>
      </c>
      <c r="C146" s="5">
        <v>4</v>
      </c>
      <c r="D146" s="5">
        <v>1</v>
      </c>
      <c r="E146" s="5"/>
      <c r="F146" s="5">
        <v>2</v>
      </c>
      <c r="G146" s="5">
        <v>2</v>
      </c>
      <c r="H146" s="5">
        <v>1</v>
      </c>
      <c r="I146" s="5">
        <v>1</v>
      </c>
      <c r="J146" s="5">
        <v>4</v>
      </c>
      <c r="K146" s="5">
        <v>15</v>
      </c>
    </row>
    <row r="147" spans="2:11">
      <c r="B147" s="15" t="s">
        <v>135</v>
      </c>
      <c r="C147" s="5">
        <v>1</v>
      </c>
      <c r="D147" s="5"/>
      <c r="E147" s="5">
        <v>1</v>
      </c>
      <c r="F147" s="5"/>
      <c r="G147" s="5">
        <v>3</v>
      </c>
      <c r="H147" s="5">
        <v>1</v>
      </c>
      <c r="I147" s="5">
        <v>2</v>
      </c>
      <c r="J147" s="5">
        <v>5</v>
      </c>
      <c r="K147" s="5">
        <v>13</v>
      </c>
    </row>
    <row r="148" spans="2:11">
      <c r="B148" s="15" t="s">
        <v>141</v>
      </c>
      <c r="C148" s="5"/>
      <c r="D148" s="5"/>
      <c r="E148" s="5"/>
      <c r="F148" s="5">
        <v>1</v>
      </c>
      <c r="G148" s="5">
        <v>4</v>
      </c>
      <c r="H148" s="5">
        <v>3</v>
      </c>
      <c r="I148" s="5">
        <v>6</v>
      </c>
      <c r="J148" s="5">
        <v>6</v>
      </c>
      <c r="K148" s="5">
        <v>20</v>
      </c>
    </row>
    <row r="149" spans="2:11">
      <c r="B149" s="15" t="s">
        <v>126</v>
      </c>
      <c r="C149" s="5">
        <v>3</v>
      </c>
      <c r="D149" s="5">
        <v>1</v>
      </c>
      <c r="E149" s="5"/>
      <c r="F149" s="5"/>
      <c r="G149" s="5">
        <v>1</v>
      </c>
      <c r="H149" s="5">
        <v>3</v>
      </c>
      <c r="I149" s="5">
        <v>2</v>
      </c>
      <c r="J149" s="5">
        <v>1</v>
      </c>
      <c r="K149" s="5">
        <v>11</v>
      </c>
    </row>
    <row r="150" spans="2:11">
      <c r="B150" s="15" t="s">
        <v>128</v>
      </c>
      <c r="C150" s="5"/>
      <c r="D150" s="5"/>
      <c r="E150" s="5">
        <v>1</v>
      </c>
      <c r="F150" s="5">
        <v>1</v>
      </c>
      <c r="G150" s="5">
        <v>4</v>
      </c>
      <c r="H150" s="5"/>
      <c r="I150" s="5">
        <v>2</v>
      </c>
      <c r="J150" s="5">
        <v>6</v>
      </c>
      <c r="K150" s="5">
        <v>14</v>
      </c>
    </row>
    <row r="151" spans="2:11">
      <c r="B151" s="15" t="s">
        <v>122</v>
      </c>
      <c r="C151" s="5">
        <v>2</v>
      </c>
      <c r="D151" s="5"/>
      <c r="E151" s="5">
        <v>1</v>
      </c>
      <c r="F151" s="5"/>
      <c r="G151" s="5">
        <v>1</v>
      </c>
      <c r="H151" s="5">
        <v>1</v>
      </c>
      <c r="I151" s="5">
        <v>1</v>
      </c>
      <c r="J151" s="5">
        <v>1</v>
      </c>
      <c r="K151" s="5">
        <v>7</v>
      </c>
    </row>
    <row r="152" spans="2:11">
      <c r="B152" s="15" t="s">
        <v>117</v>
      </c>
      <c r="C152" s="5">
        <v>1</v>
      </c>
      <c r="D152" s="5"/>
      <c r="E152" s="5"/>
      <c r="F152" s="5"/>
      <c r="G152" s="5">
        <v>4</v>
      </c>
      <c r="H152" s="5"/>
      <c r="I152" s="5">
        <v>1</v>
      </c>
      <c r="J152" s="5">
        <v>4</v>
      </c>
      <c r="K152" s="5">
        <v>10</v>
      </c>
    </row>
    <row r="153" spans="2:11">
      <c r="B153" s="4" t="s">
        <v>152</v>
      </c>
      <c r="C153" s="5">
        <v>202</v>
      </c>
      <c r="D153" s="5">
        <v>143</v>
      </c>
      <c r="E153" s="5">
        <v>131</v>
      </c>
      <c r="F153" s="5">
        <v>146</v>
      </c>
      <c r="G153" s="5">
        <v>162</v>
      </c>
      <c r="H153" s="5">
        <v>123</v>
      </c>
      <c r="I153" s="5">
        <v>118</v>
      </c>
      <c r="J153" s="5">
        <v>369</v>
      </c>
      <c r="K153" s="5">
        <v>1394</v>
      </c>
    </row>
    <row r="172" spans="2:13">
      <c r="B172" s="53" t="s">
        <v>229</v>
      </c>
      <c r="C172" s="53"/>
      <c r="D172" s="53"/>
      <c r="E172" s="53"/>
      <c r="F172" s="53"/>
      <c r="G172" s="53"/>
      <c r="H172" s="53"/>
      <c r="I172" s="53"/>
      <c r="J172" s="53"/>
      <c r="K172" s="53"/>
      <c r="L172" s="53"/>
      <c r="M172" s="53"/>
    </row>
    <row r="174" spans="2:13">
      <c r="B174" s="3" t="s">
        <v>22</v>
      </c>
      <c r="C174" t="s">
        <v>230</v>
      </c>
      <c r="D174" t="s">
        <v>231</v>
      </c>
      <c r="E174" t="s">
        <v>232</v>
      </c>
      <c r="F174" t="s">
        <v>233</v>
      </c>
      <c r="G174" t="s">
        <v>234</v>
      </c>
      <c r="H174" t="s">
        <v>235</v>
      </c>
      <c r="I174" t="s">
        <v>236</v>
      </c>
      <c r="J174" t="s">
        <v>237</v>
      </c>
      <c r="K174" t="s">
        <v>238</v>
      </c>
      <c r="L174" t="s">
        <v>239</v>
      </c>
      <c r="M174" t="s">
        <v>240</v>
      </c>
    </row>
    <row r="175" spans="2:13">
      <c r="B175" s="4" t="s">
        <v>171</v>
      </c>
      <c r="C175" s="5">
        <v>7.3093664000000003E-2</v>
      </c>
      <c r="D175" s="5">
        <v>7.055053E-2</v>
      </c>
      <c r="E175" s="5">
        <v>0.18723161799999999</v>
      </c>
      <c r="F175" s="5">
        <v>0.220138942</v>
      </c>
      <c r="G175" s="5">
        <v>0.61848864100000001</v>
      </c>
      <c r="H175" s="5">
        <v>0.52693894199999991</v>
      </c>
      <c r="I175" s="5">
        <v>0.16818670599999999</v>
      </c>
      <c r="J175" s="5">
        <v>0.24057240400000002</v>
      </c>
      <c r="K175" s="5">
        <v>0.16112790399999999</v>
      </c>
      <c r="L175" s="5">
        <v>5.5613972999999997E-2</v>
      </c>
      <c r="M175" s="5">
        <v>2.8918833000000001E-2</v>
      </c>
    </row>
    <row r="176" spans="2:13">
      <c r="B176" s="4" t="s">
        <v>173</v>
      </c>
      <c r="C176" s="5">
        <v>4.9433207E-2</v>
      </c>
      <c r="D176" s="5">
        <v>5.5554942999999996E-2</v>
      </c>
      <c r="E176" s="5">
        <v>0.13457835900000001</v>
      </c>
      <c r="F176" s="5">
        <v>0.15114408500000001</v>
      </c>
      <c r="G176" s="5">
        <v>0.39408299999999996</v>
      </c>
      <c r="H176" s="5">
        <v>0.36941741299999997</v>
      </c>
      <c r="I176" s="5">
        <v>0.113616194</v>
      </c>
      <c r="J176" s="5">
        <v>0.15025911</v>
      </c>
      <c r="K176" s="5">
        <v>0.103172447</v>
      </c>
      <c r="L176" s="5">
        <v>3.6932180000000002E-2</v>
      </c>
      <c r="M176" s="5">
        <v>1.7417539999999999E-2</v>
      </c>
    </row>
    <row r="177" spans="2:13">
      <c r="B177" s="4" t="s">
        <v>175</v>
      </c>
      <c r="C177" s="5">
        <v>0.104895143</v>
      </c>
      <c r="D177" s="5">
        <v>0.114708269</v>
      </c>
      <c r="E177" s="5">
        <v>0.28301427200000001</v>
      </c>
      <c r="F177" s="5">
        <v>0.26307196299999996</v>
      </c>
      <c r="G177" s="5">
        <v>0.73186949800000001</v>
      </c>
      <c r="H177" s="5">
        <v>0.73135822799999994</v>
      </c>
      <c r="I177" s="5">
        <v>0.18618911299999999</v>
      </c>
      <c r="J177" s="5">
        <v>0.31305042999999999</v>
      </c>
      <c r="K177" s="5">
        <v>0.28235467600000003</v>
      </c>
      <c r="L177" s="5">
        <v>5.9354303999999997E-2</v>
      </c>
      <c r="M177" s="5">
        <v>2.9700524999999998E-2</v>
      </c>
    </row>
    <row r="178" spans="2:13">
      <c r="B178" s="4" t="s">
        <v>177</v>
      </c>
      <c r="C178" s="5">
        <v>7.2466581000000002E-2</v>
      </c>
      <c r="D178" s="5">
        <v>7.3283421000000001E-2</v>
      </c>
      <c r="E178" s="5">
        <v>0.18044824599999998</v>
      </c>
      <c r="F178" s="5">
        <v>0.18856021000000001</v>
      </c>
      <c r="G178" s="5">
        <v>0.53372297300000004</v>
      </c>
      <c r="H178" s="5">
        <v>0.608853902</v>
      </c>
      <c r="I178" s="5">
        <v>0.200570998</v>
      </c>
      <c r="J178" s="5">
        <v>0.33052931099999999</v>
      </c>
      <c r="K178" s="5">
        <v>0.205386072</v>
      </c>
      <c r="L178" s="5">
        <v>5.4230416000000004E-2</v>
      </c>
      <c r="M178" s="5">
        <v>2.7838322999999998E-2</v>
      </c>
    </row>
    <row r="179" spans="2:13">
      <c r="B179" s="4" t="s">
        <v>179</v>
      </c>
      <c r="C179" s="5">
        <v>0.124066751</v>
      </c>
      <c r="D179" s="5">
        <v>0.12005787800000001</v>
      </c>
      <c r="E179" s="5">
        <v>0.31461328800000005</v>
      </c>
      <c r="F179" s="5">
        <v>0.34278993399999996</v>
      </c>
      <c r="G179" s="5">
        <v>1.0089131949999999</v>
      </c>
      <c r="H179" s="5">
        <v>0.96467651799999987</v>
      </c>
      <c r="I179" s="5">
        <v>0.291442847</v>
      </c>
      <c r="J179" s="5">
        <v>0.46775624200000004</v>
      </c>
      <c r="K179" s="5">
        <v>0.328549168</v>
      </c>
      <c r="L179" s="5">
        <v>8.1072663000000003E-2</v>
      </c>
      <c r="M179" s="5">
        <v>4.3001055000000003E-2</v>
      </c>
    </row>
    <row r="180" spans="2:13">
      <c r="B180" s="4" t="s">
        <v>181</v>
      </c>
      <c r="C180" s="5">
        <v>0.19380219100000001</v>
      </c>
      <c r="D180" s="5">
        <v>0.29516381899999999</v>
      </c>
      <c r="E180" s="5">
        <v>0.60080794500000012</v>
      </c>
      <c r="F180" s="5">
        <v>0.50817300200000004</v>
      </c>
      <c r="G180" s="5">
        <v>1.7123701379999998</v>
      </c>
      <c r="H180" s="5">
        <v>1.4609712719999999</v>
      </c>
      <c r="I180" s="5">
        <v>0.417307804</v>
      </c>
      <c r="J180" s="5">
        <v>0.60675636900000007</v>
      </c>
      <c r="K180" s="5">
        <v>0.43347172200000006</v>
      </c>
      <c r="L180" s="5">
        <v>0.131720844</v>
      </c>
      <c r="M180" s="5">
        <v>6.6544205000000009E-2</v>
      </c>
    </row>
    <row r="181" spans="2:13">
      <c r="B181" s="4" t="s">
        <v>183</v>
      </c>
      <c r="C181" s="5">
        <v>8.6351269000000008E-2</v>
      </c>
      <c r="D181" s="5">
        <v>6.9230969000000003E-2</v>
      </c>
      <c r="E181" s="5">
        <v>0.16051933100000002</v>
      </c>
      <c r="F181" s="5">
        <v>0.18653360000000002</v>
      </c>
      <c r="G181" s="5">
        <v>0.79369166200000008</v>
      </c>
      <c r="H181" s="5">
        <v>0.80567150999999992</v>
      </c>
      <c r="I181" s="5">
        <v>0.31193651999999999</v>
      </c>
      <c r="J181" s="5">
        <v>0.47666857000000001</v>
      </c>
      <c r="K181" s="5">
        <v>0.27338499800000005</v>
      </c>
      <c r="L181" s="5">
        <v>7.5883927000000004E-2</v>
      </c>
      <c r="M181" s="5">
        <v>3.7680750999999998E-2</v>
      </c>
    </row>
    <row r="182" spans="2:13">
      <c r="B182" s="4" t="s">
        <v>185</v>
      </c>
      <c r="C182" s="5">
        <v>6.9926384999999994E-2</v>
      </c>
      <c r="D182" s="5">
        <v>5.4001743000000005E-2</v>
      </c>
      <c r="E182" s="5">
        <v>0.14302271</v>
      </c>
      <c r="F182" s="5">
        <v>0.15751828299999998</v>
      </c>
      <c r="G182" s="5">
        <v>0.55521264400000003</v>
      </c>
      <c r="H182" s="5">
        <v>0.67710049299999997</v>
      </c>
      <c r="I182" s="5">
        <v>0.208605237</v>
      </c>
      <c r="J182" s="5">
        <v>0.30602358299999999</v>
      </c>
      <c r="K182" s="5">
        <v>0.211840941</v>
      </c>
      <c r="L182" s="5">
        <v>6.9118414000000003E-2</v>
      </c>
      <c r="M182" s="5">
        <v>4.0559481000000001E-2</v>
      </c>
    </row>
    <row r="183" spans="2:13">
      <c r="B183" s="4" t="s">
        <v>187</v>
      </c>
      <c r="C183" s="5">
        <v>9.244504499999999E-2</v>
      </c>
      <c r="D183" s="5">
        <v>8.5445374000000004E-2</v>
      </c>
      <c r="E183" s="5">
        <v>0.19184842899999999</v>
      </c>
      <c r="F183" s="5">
        <v>0.219586854</v>
      </c>
      <c r="G183" s="5">
        <v>0.78498306699999998</v>
      </c>
      <c r="H183" s="5">
        <v>0.79889233199999998</v>
      </c>
      <c r="I183" s="5">
        <v>0.28821836700000003</v>
      </c>
      <c r="J183" s="5">
        <v>0.410905521</v>
      </c>
      <c r="K183" s="5">
        <v>0.26235257400000001</v>
      </c>
      <c r="L183" s="5">
        <v>6.9446559000000005E-2</v>
      </c>
      <c r="M183" s="5">
        <v>2.8133150000000003E-2</v>
      </c>
    </row>
    <row r="184" spans="2:13">
      <c r="B184" s="4" t="s">
        <v>189</v>
      </c>
      <c r="C184" s="5">
        <v>8.5243319999999997E-2</v>
      </c>
      <c r="D184" s="5">
        <v>0.10763836999999998</v>
      </c>
      <c r="E184" s="5">
        <v>0.245137624</v>
      </c>
      <c r="F184" s="5">
        <v>0.27001376300000002</v>
      </c>
      <c r="G184" s="5">
        <v>0.750404713</v>
      </c>
      <c r="H184" s="5">
        <v>0.77517834399999996</v>
      </c>
      <c r="I184" s="5">
        <v>0.257173015</v>
      </c>
      <c r="J184" s="5">
        <v>0.40343530299999997</v>
      </c>
      <c r="K184" s="5">
        <v>0.312194364</v>
      </c>
      <c r="L184" s="5">
        <v>0.12241791899999999</v>
      </c>
      <c r="M184" s="5">
        <v>8.9824523000000003E-2</v>
      </c>
    </row>
    <row r="185" spans="2:13">
      <c r="B185" s="4" t="s">
        <v>191</v>
      </c>
      <c r="C185" s="5">
        <v>5.8099209999999998E-2</v>
      </c>
      <c r="D185" s="5">
        <v>4.9261086999999995E-2</v>
      </c>
      <c r="E185" s="5">
        <v>0.12439820800000001</v>
      </c>
      <c r="F185" s="5">
        <v>0.16486282199999999</v>
      </c>
      <c r="G185" s="5">
        <v>0.57750185600000004</v>
      </c>
      <c r="H185" s="5">
        <v>0.53281070699999999</v>
      </c>
      <c r="I185" s="5">
        <v>0.233203883</v>
      </c>
      <c r="J185" s="5">
        <v>0.37117680900000005</v>
      </c>
      <c r="K185" s="5">
        <v>0.211230111</v>
      </c>
      <c r="L185" s="5">
        <v>5.5179218000000002E-2</v>
      </c>
      <c r="M185" s="5">
        <v>2.3936831999999998E-2</v>
      </c>
    </row>
    <row r="186" spans="2:13">
      <c r="B186" s="4" t="s">
        <v>192</v>
      </c>
      <c r="C186" s="5">
        <v>6.1303129999999997E-2</v>
      </c>
      <c r="D186" s="5">
        <v>4.5520746000000001E-2</v>
      </c>
      <c r="E186" s="5">
        <v>6.2044202999999992E-2</v>
      </c>
      <c r="F186" s="5">
        <v>6.2971884000000006E-2</v>
      </c>
      <c r="G186" s="5">
        <v>0.257398931</v>
      </c>
      <c r="H186" s="5">
        <v>0.44507052499999999</v>
      </c>
      <c r="I186" s="5">
        <v>0.17774379200000001</v>
      </c>
      <c r="J186" s="5">
        <v>0.27153937299999997</v>
      </c>
      <c r="K186" s="5">
        <v>0.19321408900000001</v>
      </c>
      <c r="L186" s="5">
        <v>7.6151396999999996E-2</v>
      </c>
      <c r="M186" s="5">
        <v>5.6563911000000001E-2</v>
      </c>
    </row>
    <row r="187" spans="2:13">
      <c r="B187" s="4" t="s">
        <v>193</v>
      </c>
      <c r="C187" s="5">
        <v>2.8866783999999999E-2</v>
      </c>
      <c r="D187" s="5">
        <v>2.2625316999999999E-2</v>
      </c>
      <c r="E187" s="5">
        <v>4.4665495999999999E-2</v>
      </c>
      <c r="F187" s="5">
        <v>2.9451920999999999E-2</v>
      </c>
      <c r="G187" s="5">
        <v>0.15837721900000001</v>
      </c>
      <c r="H187" s="5">
        <v>0.25629022800000001</v>
      </c>
      <c r="I187" s="5">
        <v>8.7380533999999996E-2</v>
      </c>
      <c r="J187" s="5">
        <v>0.117612639</v>
      </c>
      <c r="K187" s="5">
        <v>5.3247513000000003E-2</v>
      </c>
      <c r="L187" s="5">
        <v>1.1897796E-2</v>
      </c>
      <c r="M187" s="5">
        <v>6.826604E-3</v>
      </c>
    </row>
    <row r="188" spans="2:13">
      <c r="B188" s="4" t="s">
        <v>195</v>
      </c>
      <c r="C188" s="5">
        <v>3.0080497000000001E-2</v>
      </c>
      <c r="D188" s="5">
        <v>2.0336111E-2</v>
      </c>
      <c r="E188" s="5">
        <v>3.8836322999999999E-2</v>
      </c>
      <c r="F188" s="5">
        <v>3.6011862999999998E-2</v>
      </c>
      <c r="G188" s="5">
        <v>0.166501907</v>
      </c>
      <c r="H188" s="5">
        <v>0.22228498799999999</v>
      </c>
      <c r="I188" s="5">
        <v>7.9084874999999999E-2</v>
      </c>
      <c r="J188" s="5">
        <v>0.109589041</v>
      </c>
      <c r="K188" s="5">
        <v>7.7672644999999998E-2</v>
      </c>
      <c r="L188" s="5">
        <v>2.3584239999999999E-2</v>
      </c>
      <c r="M188" s="5">
        <v>1.5534529E-2</v>
      </c>
    </row>
    <row r="189" spans="2:13" ht="17.25" customHeight="1">
      <c r="B189" s="4" t="s">
        <v>196</v>
      </c>
      <c r="C189" s="5">
        <v>3.4659433000000003E-2</v>
      </c>
      <c r="D189" s="5">
        <v>2.2001205999999999E-2</v>
      </c>
      <c r="E189" s="5">
        <v>3.2549728999999999E-2</v>
      </c>
      <c r="F189" s="5">
        <v>2.3508136999999998E-2</v>
      </c>
      <c r="G189" s="5">
        <v>0.140747438</v>
      </c>
      <c r="H189" s="5">
        <v>0.238999397</v>
      </c>
      <c r="I189" s="5">
        <v>9.8553345000000001E-2</v>
      </c>
      <c r="J189" s="5">
        <v>0.128993369</v>
      </c>
      <c r="K189" s="5">
        <v>6.570223E-2</v>
      </c>
      <c r="L189" s="5">
        <v>1.4767931999999999E-2</v>
      </c>
      <c r="M189" s="5">
        <v>1.0548523000000001E-2</v>
      </c>
    </row>
    <row r="190" spans="2:13">
      <c r="B190" s="4" t="s">
        <v>198</v>
      </c>
      <c r="C190" s="5">
        <v>0.137701667</v>
      </c>
      <c r="D190" s="5">
        <v>0.112678584</v>
      </c>
      <c r="E190" s="5">
        <v>0.267575069</v>
      </c>
      <c r="F190" s="5">
        <v>0.26542492299999998</v>
      </c>
      <c r="G190" s="5">
        <v>0.97074089699999999</v>
      </c>
      <c r="H190" s="5">
        <v>1.1416021699999999</v>
      </c>
      <c r="I190" s="5">
        <v>0.32385273999999997</v>
      </c>
      <c r="J190" s="5">
        <v>0.46644248900000002</v>
      </c>
      <c r="K190" s="5">
        <v>0.28644078000000001</v>
      </c>
      <c r="L190" s="5">
        <v>6.4548979999999992E-2</v>
      </c>
      <c r="M190" s="5">
        <v>3.6330882999999994E-2</v>
      </c>
    </row>
    <row r="191" spans="2:13">
      <c r="B191" s="4" t="s">
        <v>200</v>
      </c>
      <c r="C191" s="5">
        <v>8.3593687E-2</v>
      </c>
      <c r="D191" s="5">
        <v>6.1112371999999998E-2</v>
      </c>
      <c r="E191" s="5">
        <v>0.146006471</v>
      </c>
      <c r="F191" s="5">
        <v>0.119675316</v>
      </c>
      <c r="G191" s="5">
        <v>0.48949337900000001</v>
      </c>
      <c r="H191" s="5">
        <v>0.62749333399999996</v>
      </c>
      <c r="I191" s="5">
        <v>0.234225401</v>
      </c>
      <c r="J191" s="5">
        <v>0.34699733499999996</v>
      </c>
      <c r="K191" s="5">
        <v>0.26741524999999999</v>
      </c>
      <c r="L191" s="5">
        <v>7.3404061999999992E-2</v>
      </c>
      <c r="M191" s="5">
        <v>3.6633717000000003E-2</v>
      </c>
    </row>
    <row r="192" spans="2:13">
      <c r="B192" s="4" t="s">
        <v>202</v>
      </c>
      <c r="C192" s="5">
        <v>0.10191069999999999</v>
      </c>
      <c r="D192" s="5">
        <v>7.2643181000000001E-2</v>
      </c>
      <c r="E192" s="5">
        <v>0.22918453500000002</v>
      </c>
      <c r="F192" s="5">
        <v>0.35229897499999996</v>
      </c>
      <c r="G192" s="5">
        <v>1.070626665</v>
      </c>
      <c r="H192" s="5">
        <v>0.75948224099999995</v>
      </c>
      <c r="I192" s="5">
        <v>0.14622678</v>
      </c>
      <c r="J192" s="5">
        <v>0.21271027100000001</v>
      </c>
      <c r="K192" s="5">
        <v>0.10512586000000002</v>
      </c>
      <c r="L192" s="5">
        <v>2.0587136999999998E-2</v>
      </c>
      <c r="M192" s="5">
        <v>1.3400663999999998E-2</v>
      </c>
    </row>
    <row r="193" spans="2:13">
      <c r="B193" s="4" t="s">
        <v>203</v>
      </c>
      <c r="C193" s="5">
        <v>9.9240670000000003E-2</v>
      </c>
      <c r="D193" s="5">
        <v>9.7090981999999992E-2</v>
      </c>
      <c r="E193" s="5">
        <v>0.27539099899999997</v>
      </c>
      <c r="F193" s="5">
        <v>0.307030633</v>
      </c>
      <c r="G193" s="5">
        <v>0.84151950599999992</v>
      </c>
      <c r="H193" s="5">
        <v>0.77875891099999994</v>
      </c>
      <c r="I193" s="5">
        <v>0.22795924100000001</v>
      </c>
      <c r="J193" s="5">
        <v>0.33886201900000001</v>
      </c>
      <c r="K193" s="5">
        <v>0.20752607000000001</v>
      </c>
      <c r="L193" s="5">
        <v>5.3845474999999997E-2</v>
      </c>
      <c r="M193" s="5">
        <v>2.5962303999999999E-2</v>
      </c>
    </row>
    <row r="194" spans="2:13">
      <c r="B194" s="4" t="s">
        <v>204</v>
      </c>
      <c r="C194" s="5">
        <v>0.109034719</v>
      </c>
      <c r="D194" s="5">
        <v>9.1316578999999995E-2</v>
      </c>
      <c r="E194" s="5">
        <v>0.190643216</v>
      </c>
      <c r="F194" s="5">
        <v>0.161523417</v>
      </c>
      <c r="G194" s="5">
        <v>0.68173407200000002</v>
      </c>
      <c r="H194" s="5">
        <v>0.86564083300000005</v>
      </c>
      <c r="I194" s="5">
        <v>0.32016603299999996</v>
      </c>
      <c r="J194" s="5">
        <v>0.49343921899999998</v>
      </c>
      <c r="K194" s="5">
        <v>0.30252493499999999</v>
      </c>
      <c r="L194" s="5">
        <v>6.8922417999999999E-2</v>
      </c>
      <c r="M194" s="5">
        <v>3.7928791999999996E-2</v>
      </c>
    </row>
    <row r="195" spans="2:13">
      <c r="B195" s="4" t="s">
        <v>205</v>
      </c>
      <c r="C195" s="5">
        <v>5.8072864000000002E-2</v>
      </c>
      <c r="D195" s="5">
        <v>4.4005271999999998E-2</v>
      </c>
      <c r="E195" s="5">
        <v>8.0087156999999992E-2</v>
      </c>
      <c r="F195" s="5">
        <v>5.8633207E-2</v>
      </c>
      <c r="G195" s="5">
        <v>0.32773838</v>
      </c>
      <c r="H195" s="5">
        <v>0.435612104</v>
      </c>
      <c r="I195" s="5">
        <v>0.13691712099999997</v>
      </c>
      <c r="J195" s="5">
        <v>0.25817887699999997</v>
      </c>
      <c r="K195" s="5">
        <v>0.17726398500000001</v>
      </c>
      <c r="L195" s="5">
        <v>4.0258500000000003E-2</v>
      </c>
      <c r="M195" s="5">
        <v>1.9743215000000001E-2</v>
      </c>
    </row>
    <row r="196" spans="2:13">
      <c r="B196" s="4" t="s">
        <v>206</v>
      </c>
      <c r="C196" s="5">
        <v>0.13552820100000001</v>
      </c>
      <c r="D196" s="5">
        <v>0.12937552200000002</v>
      </c>
      <c r="E196" s="5">
        <v>0.28033917800000002</v>
      </c>
      <c r="F196" s="5">
        <v>0.27450730099999998</v>
      </c>
      <c r="G196" s="5">
        <v>1.0082383180000001</v>
      </c>
      <c r="H196" s="5">
        <v>1.054374927</v>
      </c>
      <c r="I196" s="5">
        <v>0.33233813600000001</v>
      </c>
      <c r="J196" s="5">
        <v>0.48328703699999997</v>
      </c>
      <c r="K196" s="5">
        <v>0.232685066</v>
      </c>
      <c r="L196" s="5">
        <v>6.4202047999999998E-2</v>
      </c>
      <c r="M196" s="5">
        <v>3.3790503999999999E-2</v>
      </c>
    </row>
    <row r="197" spans="2:13">
      <c r="B197" s="4" t="s">
        <v>207</v>
      </c>
      <c r="C197" s="5">
        <v>5.6219300999999999E-2</v>
      </c>
      <c r="D197" s="5">
        <v>4.9181157000000003E-2</v>
      </c>
      <c r="E197" s="5">
        <v>9.2732178999999998E-2</v>
      </c>
      <c r="F197" s="5">
        <v>9.5097776999999994E-2</v>
      </c>
      <c r="G197" s="5">
        <v>0.36570588500000001</v>
      </c>
      <c r="H197" s="5">
        <v>0.43723253099999998</v>
      </c>
      <c r="I197" s="5">
        <v>0.13449119600000001</v>
      </c>
      <c r="J197" s="5">
        <v>0.202531713</v>
      </c>
      <c r="K197" s="5">
        <v>0.12401156399999999</v>
      </c>
      <c r="L197" s="5">
        <v>3.7901997E-2</v>
      </c>
      <c r="M197" s="5">
        <v>1.9144938E-2</v>
      </c>
    </row>
    <row r="198" spans="2:13">
      <c r="B198" s="4" t="s">
        <v>208</v>
      </c>
      <c r="C198" s="5">
        <v>5.5948795999999995E-2</v>
      </c>
      <c r="D198" s="5">
        <v>3.6808671000000001E-2</v>
      </c>
      <c r="E198" s="5">
        <v>0.10060709700000001</v>
      </c>
      <c r="F198" s="5">
        <v>6.6257057000000008E-2</v>
      </c>
      <c r="G198" s="5">
        <v>0.325792101</v>
      </c>
      <c r="H198" s="5">
        <v>0.46082374400000004</v>
      </c>
      <c r="I198" s="5">
        <v>0.151396946</v>
      </c>
      <c r="J198" s="5">
        <v>0.25631416200000001</v>
      </c>
      <c r="K198" s="5">
        <v>0.13473349800000001</v>
      </c>
      <c r="L198" s="5">
        <v>3.4888651999999999E-2</v>
      </c>
      <c r="M198" s="5">
        <v>1.4153114000000001E-2</v>
      </c>
    </row>
    <row r="199" spans="2:13">
      <c r="B199" s="4" t="s">
        <v>209</v>
      </c>
      <c r="C199" s="5">
        <v>1.7891131000000001E-2</v>
      </c>
      <c r="D199" s="5">
        <v>1.1800533E-2</v>
      </c>
      <c r="E199" s="5">
        <v>2.8169013999999999E-2</v>
      </c>
      <c r="F199" s="5">
        <v>5.2721735999999998E-2</v>
      </c>
      <c r="G199" s="5">
        <v>0.240578607</v>
      </c>
      <c r="H199" s="5">
        <v>0.19204415699999999</v>
      </c>
      <c r="I199" s="5">
        <v>5.6338027999999998E-2</v>
      </c>
      <c r="J199" s="5">
        <v>8.5649029000000002E-2</v>
      </c>
      <c r="K199" s="5">
        <v>6.4141606000000004E-2</v>
      </c>
      <c r="L199" s="5">
        <v>1.5607156000000001E-2</v>
      </c>
      <c r="M199" s="5">
        <v>1.1229539E-2</v>
      </c>
    </row>
    <row r="200" spans="2:13">
      <c r="B200" s="4" t="s">
        <v>210</v>
      </c>
      <c r="C200" s="5">
        <v>0.107773059</v>
      </c>
      <c r="D200" s="5">
        <v>8.4728323999999994E-2</v>
      </c>
      <c r="E200" s="5">
        <v>0.16455788300000002</v>
      </c>
      <c r="F200" s="5">
        <v>0.14570833</v>
      </c>
      <c r="G200" s="5">
        <v>0.63314536700000001</v>
      </c>
      <c r="H200" s="5">
        <v>0.93082579700000001</v>
      </c>
      <c r="I200" s="5">
        <v>0.32332434199999999</v>
      </c>
      <c r="J200" s="5">
        <v>0.485646138</v>
      </c>
      <c r="K200" s="5">
        <v>0.30793040599999999</v>
      </c>
      <c r="L200" s="5">
        <v>7.6931825999999995E-2</v>
      </c>
      <c r="M200" s="5">
        <v>3.3174004E-2</v>
      </c>
    </row>
    <row r="201" spans="2:13">
      <c r="B201" s="4" t="s">
        <v>211</v>
      </c>
      <c r="C201" s="5">
        <v>5.4322813999999997E-2</v>
      </c>
      <c r="D201" s="5">
        <v>4.2629529999999999E-2</v>
      </c>
      <c r="E201" s="5">
        <v>9.9716719000000009E-2</v>
      </c>
      <c r="F201" s="5">
        <v>6.8419692000000004E-2</v>
      </c>
      <c r="G201" s="5">
        <v>0.35645497999999998</v>
      </c>
      <c r="H201" s="5">
        <v>0.42689945699999998</v>
      </c>
      <c r="I201" s="5">
        <v>0.16659069500000001</v>
      </c>
      <c r="J201" s="5">
        <v>0.23475666299999998</v>
      </c>
      <c r="K201" s="5">
        <v>0.12780372299999998</v>
      </c>
      <c r="L201" s="5">
        <v>3.2180039000000001E-2</v>
      </c>
      <c r="M201" s="5">
        <v>2.0172111999999999E-2</v>
      </c>
    </row>
    <row r="202" spans="2:13">
      <c r="B202" s="4" t="s">
        <v>212</v>
      </c>
      <c r="C202" s="5">
        <v>8.0324984000000002E-2</v>
      </c>
      <c r="D202" s="5">
        <v>5.6065718E-2</v>
      </c>
      <c r="E202" s="5">
        <v>0.10886748900000001</v>
      </c>
      <c r="F202" s="5">
        <v>0.10301648499999999</v>
      </c>
      <c r="G202" s="5">
        <v>0.59285396800000001</v>
      </c>
      <c r="H202" s="5">
        <v>0.67204541200000001</v>
      </c>
      <c r="I202" s="5">
        <v>0.19005856300000001</v>
      </c>
      <c r="J202" s="5">
        <v>0.24215953900000001</v>
      </c>
      <c r="K202" s="5">
        <v>0.17455398</v>
      </c>
      <c r="L202" s="5">
        <v>5.7054011000000002E-2</v>
      </c>
      <c r="M202" s="5">
        <v>2.8767339000000003E-2</v>
      </c>
    </row>
    <row r="203" spans="2:13">
      <c r="B203" s="4" t="s">
        <v>213</v>
      </c>
      <c r="C203" s="5">
        <v>8.2518170000000002E-2</v>
      </c>
      <c r="D203" s="5">
        <v>6.1880589999999999E-2</v>
      </c>
      <c r="E203" s="5">
        <v>0.11676795200000001</v>
      </c>
      <c r="F203" s="5">
        <v>0.12831015800000001</v>
      </c>
      <c r="G203" s="5">
        <v>0.60429881900000004</v>
      </c>
      <c r="H203" s="5">
        <v>0.65705944800000005</v>
      </c>
      <c r="I203" s="5">
        <v>0.17581820300000001</v>
      </c>
      <c r="J203" s="5">
        <v>0.25263143600000004</v>
      </c>
      <c r="K203" s="5">
        <v>0.18818912500000001</v>
      </c>
      <c r="L203" s="5">
        <v>5.3553680999999992E-2</v>
      </c>
      <c r="M203" s="5">
        <v>2.9568324999999999E-2</v>
      </c>
    </row>
    <row r="204" spans="2:13">
      <c r="B204" s="4" t="s">
        <v>214</v>
      </c>
      <c r="C204" s="5">
        <v>0.11831498999999999</v>
      </c>
      <c r="D204" s="5">
        <v>9.3939318999999993E-2</v>
      </c>
      <c r="E204" s="5">
        <v>0.22937466000000001</v>
      </c>
      <c r="F204" s="5">
        <v>0.29173385700000004</v>
      </c>
      <c r="G204" s="5">
        <v>1.1874066729999999</v>
      </c>
      <c r="H204" s="5">
        <v>0.97506451500000002</v>
      </c>
      <c r="I204" s="5">
        <v>0.27754203900000002</v>
      </c>
      <c r="J204" s="5">
        <v>0.39526644399999999</v>
      </c>
      <c r="K204" s="5">
        <v>0.282412828</v>
      </c>
      <c r="L204" s="5">
        <v>9.4910677000000013E-2</v>
      </c>
      <c r="M204" s="5">
        <v>5.6060127000000001E-2</v>
      </c>
    </row>
    <row r="205" spans="2:13">
      <c r="B205" s="4" t="s">
        <v>215</v>
      </c>
      <c r="C205" s="5">
        <v>6.3672422000000006E-2</v>
      </c>
      <c r="D205" s="5">
        <v>4.2449769999999998E-2</v>
      </c>
      <c r="E205" s="5">
        <v>9.9153827999999999E-2</v>
      </c>
      <c r="F205" s="5">
        <v>0.13830939</v>
      </c>
      <c r="G205" s="5">
        <v>0.74477053900000001</v>
      </c>
      <c r="H205" s="5">
        <v>0.62019776599999998</v>
      </c>
      <c r="I205" s="5">
        <v>0.17169332099999998</v>
      </c>
      <c r="J205" s="5">
        <v>0.24192907599999999</v>
      </c>
      <c r="K205" s="5">
        <v>0.16566778799999998</v>
      </c>
      <c r="L205" s="5">
        <v>5.6475601E-2</v>
      </c>
      <c r="M205" s="5">
        <v>3.2297725999999999E-2</v>
      </c>
    </row>
    <row r="206" spans="2:13">
      <c r="B206" s="4" t="s">
        <v>216</v>
      </c>
      <c r="C206" s="5">
        <v>3.7712473999999996E-2</v>
      </c>
      <c r="D206" s="5">
        <v>3.4155386999999995E-2</v>
      </c>
      <c r="E206" s="5">
        <v>8.4402097000000009E-2</v>
      </c>
      <c r="F206" s="5">
        <v>0.10756580199999999</v>
      </c>
      <c r="G206" s="5">
        <v>0.47711133699999997</v>
      </c>
      <c r="H206" s="5">
        <v>0.38953668699999999</v>
      </c>
      <c r="I206" s="5">
        <v>0.117381469</v>
      </c>
      <c r="J206" s="5">
        <v>0.16820536899999999</v>
      </c>
      <c r="K206" s="5">
        <v>0.121278676</v>
      </c>
      <c r="L206" s="5">
        <v>3.4684299000000002E-2</v>
      </c>
      <c r="M206" s="5">
        <v>2.0131204E-2</v>
      </c>
    </row>
    <row r="207" spans="2:13">
      <c r="B207" s="4" t="s">
        <v>217</v>
      </c>
      <c r="C207" s="5">
        <v>6.7348587000000001E-2</v>
      </c>
      <c r="D207" s="5">
        <v>6.1998203000000002E-2</v>
      </c>
      <c r="E207" s="5">
        <v>0.14590972099999999</v>
      </c>
      <c r="F207" s="5">
        <v>0.16087684699999999</v>
      </c>
      <c r="G207" s="5">
        <v>0.651024983</v>
      </c>
      <c r="H207" s="5">
        <v>0.61772187000000001</v>
      </c>
      <c r="I207" s="5">
        <v>0.18972924399999999</v>
      </c>
      <c r="J207" s="5">
        <v>0.27412549399999997</v>
      </c>
      <c r="K207" s="5">
        <v>0.19347641599999998</v>
      </c>
      <c r="L207" s="5">
        <v>5.2318025999999997E-2</v>
      </c>
      <c r="M207" s="5">
        <v>2.756422E-2</v>
      </c>
    </row>
    <row r="208" spans="2:13">
      <c r="B208" s="4" t="s">
        <v>218</v>
      </c>
      <c r="C208" s="5">
        <v>6.0124942000000001E-2</v>
      </c>
      <c r="D208" s="5">
        <v>5.0263940000000007E-2</v>
      </c>
      <c r="E208" s="5">
        <v>0.143332656</v>
      </c>
      <c r="F208" s="5">
        <v>0.176649208</v>
      </c>
      <c r="G208" s="5">
        <v>0.68342359200000002</v>
      </c>
      <c r="H208" s="5">
        <v>0.61931881799999999</v>
      </c>
      <c r="I208" s="5">
        <v>0.19754503099999998</v>
      </c>
      <c r="J208" s="5">
        <v>0.27678283999999997</v>
      </c>
      <c r="K208" s="5">
        <v>0.18618802300000001</v>
      </c>
      <c r="L208" s="5">
        <v>5.0360103999999996E-2</v>
      </c>
      <c r="M208" s="5">
        <v>3.0631324000000001E-2</v>
      </c>
    </row>
    <row r="209" spans="2:13">
      <c r="B209" s="4" t="s">
        <v>219</v>
      </c>
      <c r="C209" s="5">
        <v>0.12811957600000001</v>
      </c>
      <c r="D209" s="5">
        <v>9.9000611000000002E-2</v>
      </c>
      <c r="E209" s="5">
        <v>0.23251263999999999</v>
      </c>
      <c r="F209" s="5">
        <v>0.219760976</v>
      </c>
      <c r="G209" s="5">
        <v>0.76620951400000004</v>
      </c>
      <c r="H209" s="5">
        <v>0.82907515300000001</v>
      </c>
      <c r="I209" s="5">
        <v>0.25455040400000001</v>
      </c>
      <c r="J209" s="5">
        <v>0.35377936500000001</v>
      </c>
      <c r="K209" s="5">
        <v>0.251517188</v>
      </c>
      <c r="L209" s="5">
        <v>7.4266885000000005E-2</v>
      </c>
      <c r="M209" s="5">
        <v>4.8157744999999995E-2</v>
      </c>
    </row>
    <row r="210" spans="2:13">
      <c r="B210" s="4" t="s">
        <v>220</v>
      </c>
      <c r="C210" s="5">
        <v>4.3034089999999997E-2</v>
      </c>
      <c r="D210" s="5">
        <v>4.6120754999999999E-2</v>
      </c>
      <c r="E210" s="5">
        <v>9.5140019999999992E-2</v>
      </c>
      <c r="F210" s="5">
        <v>9.4113216999999999E-2</v>
      </c>
      <c r="G210" s="5">
        <v>0.41787613899999998</v>
      </c>
      <c r="H210" s="5">
        <v>0.38852122099999997</v>
      </c>
      <c r="I210" s="5">
        <v>0.13534917299999999</v>
      </c>
      <c r="J210" s="5">
        <v>0.18078140500000001</v>
      </c>
      <c r="K210" s="5">
        <v>0.13881864900000002</v>
      </c>
      <c r="L210" s="5">
        <v>4.6939048999999997E-2</v>
      </c>
      <c r="M210" s="5">
        <v>2.6470800999999999E-2</v>
      </c>
    </row>
    <row r="211" spans="2:13">
      <c r="B211" s="4" t="s">
        <v>221</v>
      </c>
      <c r="C211" s="5">
        <v>7.1481169000000011E-2</v>
      </c>
      <c r="D211" s="5">
        <v>6.7375670999999998E-2</v>
      </c>
      <c r="E211" s="5">
        <v>0.17829388700000001</v>
      </c>
      <c r="F211" s="5">
        <v>0.16390251</v>
      </c>
      <c r="G211" s="5">
        <v>0.67106878599999997</v>
      </c>
      <c r="H211" s="5">
        <v>0.59197904400000001</v>
      </c>
      <c r="I211" s="5">
        <v>0.18641985600000002</v>
      </c>
      <c r="J211" s="5">
        <v>0.24349384700000001</v>
      </c>
      <c r="K211" s="5">
        <v>0.15387097299999999</v>
      </c>
      <c r="L211" s="5">
        <v>4.2415540000000002E-2</v>
      </c>
      <c r="M211" s="5">
        <v>2.0237614000000001E-2</v>
      </c>
    </row>
    <row r="212" spans="2:13">
      <c r="B212" s="4" t="s">
        <v>222</v>
      </c>
      <c r="C212" s="5">
        <v>6.9562173000000005E-2</v>
      </c>
      <c r="D212" s="5">
        <v>5.2475810999999997E-2</v>
      </c>
      <c r="E212" s="5">
        <v>0.13419335399999999</v>
      </c>
      <c r="F212" s="5">
        <v>0.123916573</v>
      </c>
      <c r="G212" s="5">
        <v>0.50988276799999999</v>
      </c>
      <c r="H212" s="5">
        <v>0.67859476699999999</v>
      </c>
      <c r="I212" s="5">
        <v>0.243567425</v>
      </c>
      <c r="J212" s="5">
        <v>0.34420329199999999</v>
      </c>
      <c r="K212" s="5">
        <v>0.22815706099999999</v>
      </c>
      <c r="L212" s="5">
        <v>6.2253855999999996E-2</v>
      </c>
      <c r="M212" s="5">
        <v>3.5844775000000002E-2</v>
      </c>
    </row>
    <row r="213" spans="2:13">
      <c r="B213" s="4" t="s">
        <v>223</v>
      </c>
      <c r="C213" s="5">
        <v>5.4603977999999997E-2</v>
      </c>
      <c r="D213" s="5">
        <v>3.9095788999999999E-2</v>
      </c>
      <c r="E213" s="5">
        <v>6.7219005999999998E-2</v>
      </c>
      <c r="F213" s="5">
        <v>6.5817205999999989E-2</v>
      </c>
      <c r="G213" s="5">
        <v>0.36434395500000005</v>
      </c>
      <c r="H213" s="5">
        <v>0.43530614300000003</v>
      </c>
      <c r="I213" s="5">
        <v>0.14090994099999998</v>
      </c>
      <c r="J213" s="5">
        <v>0.20969399</v>
      </c>
      <c r="K213" s="5">
        <v>0.14991890799999999</v>
      </c>
      <c r="L213" s="5">
        <v>4.6727906999999999E-2</v>
      </c>
      <c r="M213" s="5">
        <v>2.8631606000000004E-2</v>
      </c>
    </row>
    <row r="214" spans="2:13">
      <c r="B214" s="4" t="s">
        <v>224</v>
      </c>
      <c r="C214" s="5">
        <v>0.11104472700000001</v>
      </c>
      <c r="D214" s="5">
        <v>8.012831799999999E-2</v>
      </c>
      <c r="E214" s="5">
        <v>0.18707285899999998</v>
      </c>
      <c r="F214" s="5">
        <v>0.209920577</v>
      </c>
      <c r="G214" s="5">
        <v>0.77287558699999992</v>
      </c>
      <c r="H214" s="5">
        <v>0.85788119200000001</v>
      </c>
      <c r="I214" s="5">
        <v>0.251843545</v>
      </c>
      <c r="J214" s="5">
        <v>0.368605354</v>
      </c>
      <c r="K214" s="5">
        <v>0.26348580600000004</v>
      </c>
      <c r="L214" s="5">
        <v>8.6110892999999994E-2</v>
      </c>
      <c r="M214" s="5">
        <v>4.8988972000000006E-2</v>
      </c>
    </row>
    <row r="215" spans="2:13">
      <c r="B215" s="4" t="s">
        <v>225</v>
      </c>
      <c r="C215" s="5">
        <v>5.3701889000000003E-2</v>
      </c>
      <c r="D215" s="5">
        <v>3.3026157E-2</v>
      </c>
      <c r="E215" s="5">
        <v>7.5248314000000011E-2</v>
      </c>
      <c r="F215" s="5">
        <v>6.8766767000000006E-2</v>
      </c>
      <c r="G215" s="5">
        <v>0.31753799199999999</v>
      </c>
      <c r="H215" s="5">
        <v>0.43582685099999996</v>
      </c>
      <c r="I215" s="5">
        <v>0.14233700599999999</v>
      </c>
      <c r="J215" s="5">
        <v>0.239991432</v>
      </c>
      <c r="K215" s="5">
        <v>0.18327226299999999</v>
      </c>
      <c r="L215" s="5">
        <v>5.2807914999999997E-2</v>
      </c>
      <c r="M215" s="5">
        <v>2.8011706999999997E-2</v>
      </c>
    </row>
    <row r="216" spans="2:13">
      <c r="B216" s="4" t="s">
        <v>226</v>
      </c>
      <c r="C216" s="5">
        <v>5.5096671E-2</v>
      </c>
      <c r="D216" s="5">
        <v>3.9024254000000001E-2</v>
      </c>
      <c r="E216" s="5">
        <v>6.5945750999999997E-2</v>
      </c>
      <c r="F216" s="5">
        <v>5.1210328999999999E-2</v>
      </c>
      <c r="G216" s="5">
        <v>0.30579810399999996</v>
      </c>
      <c r="H216" s="5">
        <v>0.48015513099999996</v>
      </c>
      <c r="I216" s="5">
        <v>0.16080860800000002</v>
      </c>
      <c r="J216" s="5">
        <v>0.212210701</v>
      </c>
      <c r="K216" s="5">
        <v>0.14698644300000002</v>
      </c>
      <c r="L216" s="5">
        <v>4.3651858000000002E-2</v>
      </c>
      <c r="M216" s="5">
        <v>2.9171527000000003E-2</v>
      </c>
    </row>
    <row r="217" spans="2:13">
      <c r="B217" s="4" t="s">
        <v>227</v>
      </c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</row>
    <row r="218" spans="2:13">
      <c r="B218" s="4" t="s">
        <v>152</v>
      </c>
      <c r="C218" s="5">
        <v>3.2786310609999996</v>
      </c>
      <c r="D218" s="5">
        <v>2.8957507830000004</v>
      </c>
      <c r="E218" s="5">
        <v>6.6621595320000004</v>
      </c>
      <c r="F218" s="5">
        <v>6.8955055289999976</v>
      </c>
      <c r="G218" s="5">
        <v>25.562517794999998</v>
      </c>
      <c r="H218" s="5">
        <v>26.773589023000003</v>
      </c>
      <c r="I218" s="5">
        <v>8.5085937169999983</v>
      </c>
      <c r="J218" s="5">
        <v>12.573542609999999</v>
      </c>
      <c r="K218" s="5">
        <v>8.340298323999999</v>
      </c>
      <c r="L218" s="5">
        <v>2.3751803739999997</v>
      </c>
      <c r="M218" s="5">
        <v>1.315227583</v>
      </c>
    </row>
  </sheetData>
  <mergeCells count="3">
    <mergeCell ref="B172:M172"/>
    <mergeCell ref="B2:K2"/>
    <mergeCell ref="B19:K19"/>
  </mergeCells>
  <conditionalFormatting pivot="1" sqref="C6:C16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D6:D16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E6:E16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F6:F16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G6:G16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H6:H16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I6:I16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J6:J1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C23:J23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C108:J10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K6:K1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E6EADB7FADBDD46A137E2529A6AB338" ma:contentTypeVersion="25" ma:contentTypeDescription="Create a new document." ma:contentTypeScope="" ma:versionID="cb36a4064b1a97cdd41aaeb4782d1eeb">
  <xsd:schema xmlns:xsd="http://www.w3.org/2001/XMLSchema" xmlns:xs="http://www.w3.org/2001/XMLSchema" xmlns:p="http://schemas.microsoft.com/office/2006/metadata/properties" xmlns:ns1="http://schemas.microsoft.com/sharepoint/v3" xmlns:ns2="87480d1a-c80c-477c-9f53-d14d87a45f08" xmlns:ns3="beb00d12-24e9-4294-9648-655a57296783" targetNamespace="http://schemas.microsoft.com/office/2006/metadata/properties" ma:root="true" ma:fieldsID="6873c82157699392c5668745bad72b4b" ns1:_="" ns2:_="" ns3:_="">
    <xsd:import namespace="http://schemas.microsoft.com/sharepoint/v3"/>
    <xsd:import namespace="87480d1a-c80c-477c-9f53-d14d87a45f08"/>
    <xsd:import namespace="beb00d12-24e9-4294-9648-655a57296783"/>
    <xsd:element name="properties">
      <xsd:complexType>
        <xsd:sequence>
          <xsd:element name="documentManagement">
            <xsd:complexType>
              <xsd:all>
                <xsd:element ref="ns2:Owner"/>
                <xsd:element ref="ns2:Route_x002f_Pathway" minOccurs="0"/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_Flow_SignoffStatus" minOccurs="0"/>
                <xsd:element ref="ns1:_ip_UnifiedCompliancePolicyProperties" minOccurs="0"/>
                <xsd:element ref="ns1:_ip_UnifiedCompliancePolicyUIAction" minOccurs="0"/>
                <xsd:element ref="ns2:ueuy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 ma:readOnly="false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480d1a-c80c-477c-9f53-d14d87a45f08" elementFormDefault="qualified">
    <xsd:import namespace="http://schemas.microsoft.com/office/2006/documentManagement/types"/>
    <xsd:import namespace="http://schemas.microsoft.com/office/infopath/2007/PartnerControls"/>
    <xsd:element name="Owner" ma:index="2" ma:displayName="Owner" ma:description="Designated Owner of the Folder" ma:list="UserInfo" ma:SearchPeopleOnly="false" ma:SharePointGroup="0" ma:internalName="Owne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oute_x002f_Pathway" ma:index="3" nillable="true" ma:displayName="Route/Pathway" ma:internalName="Route_x002f_Pathway" ma:readOnly="false">
      <xsd:simpleType>
        <xsd:restriction base="dms:Text">
          <xsd:maxLength value="255"/>
        </xsd:restriction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hidden="true" ma:internalName="MediaServiceKeyPoints" ma:readOnly="true">
      <xsd:simpleType>
        <xsd:restriction base="dms:Note"/>
      </xsd:simpleType>
    </xsd:element>
    <xsd:element name="MediaServiceAutoTags" ma:index="13" nillable="true" ma:displayName="Tags" ma:hidden="true" ma:internalName="MediaServiceAutoTags" ma:readOnly="true">
      <xsd:simpleType>
        <xsd:restriction base="dms:Text"/>
      </xsd:simpleType>
    </xsd:element>
    <xsd:element name="MediaServiceOCR" ma:index="14" nillable="true" ma:displayName="Extracted Text" ma:hidden="true" ma:internalName="MediaServiceOCR" ma:readOnly="true">
      <xsd:simpleType>
        <xsd:restriction base="dms:Note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20" nillable="true" ma:displayName="Location" ma:hidden="true" ma:internalName="MediaServiceLocation" ma:readOnly="true">
      <xsd:simpleType>
        <xsd:restriction base="dms:Text"/>
      </xsd:simpleType>
    </xsd:element>
    <xsd:element name="_Flow_SignoffStatus" ma:index="21" nillable="true" ma:displayName="Sign-off status" ma:hidden="true" ma:internalName="Sign_x002d_off_x0020_status" ma:readOnly="false">
      <xsd:simpleType>
        <xsd:restriction base="dms:Text"/>
      </xsd:simpleType>
    </xsd:element>
    <xsd:element name="ueuy" ma:index="24" nillable="true" ma:displayName="Text" ma:hidden="true" ma:internalName="ueuy" ma:readOnly="false">
      <xsd:simpleType>
        <xsd:restriction base="dms:Text"/>
      </xsd:simpleType>
    </xsd:element>
    <xsd:element name="MediaLengthInSeconds" ma:index="26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b00d12-24e9-4294-9648-655a57296783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hidden="true" ma:internalName="SharedWithDetail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ueuy xmlns="87480d1a-c80c-477c-9f53-d14d87a45f08" xsi:nil="true"/>
    <Owner xmlns="87480d1a-c80c-477c-9f53-d14d87a45f08">
      <UserInfo>
        <DisplayName>Joanna Fairless</DisplayName>
        <AccountId>23</AccountId>
        <AccountType/>
      </UserInfo>
    </Owner>
    <_ip_UnifiedCompliancePolicyProperties xmlns="http://schemas.microsoft.com/sharepoint/v3" xsi:nil="true"/>
    <_Flow_SignoffStatus xmlns="87480d1a-c80c-477c-9f53-d14d87a45f08" xsi:nil="true"/>
    <Route_x002f_Pathway xmlns="87480d1a-c80c-477c-9f53-d14d87a45f08" xsi:nil="true"/>
  </documentManagement>
</p:properties>
</file>

<file path=customXml/itemProps1.xml><?xml version="1.0" encoding="utf-8"?>
<ds:datastoreItem xmlns:ds="http://schemas.openxmlformats.org/officeDocument/2006/customXml" ds:itemID="{0D4617F5-1A34-4E7B-8C82-29B946128C33}"/>
</file>

<file path=customXml/itemProps2.xml><?xml version="1.0" encoding="utf-8"?>
<ds:datastoreItem xmlns:ds="http://schemas.openxmlformats.org/officeDocument/2006/customXml" ds:itemID="{4AD7AF25-9A2D-4769-A846-D5614D407DBC}"/>
</file>

<file path=customXml/itemProps3.xml><?xml version="1.0" encoding="utf-8"?>
<ds:datastoreItem xmlns:ds="http://schemas.openxmlformats.org/officeDocument/2006/customXml" ds:itemID="{BF76893E-F9E5-43F4-9AC1-1ABF4F000B8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Richard Parker</dc:creator>
  <cp:keywords/>
  <dc:description/>
  <cp:lastModifiedBy>Sara Daglish</cp:lastModifiedBy>
  <cp:revision/>
  <dcterms:created xsi:type="dcterms:W3CDTF">2015-06-05T18:17:20Z</dcterms:created>
  <dcterms:modified xsi:type="dcterms:W3CDTF">2021-04-26T07:59:29Z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0x010100CE6EADB7FADBDD46A137E2529A6AB338</vt:lpwstr>
  </property>
</Properties>
</file>