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3"/>
  <workbookPr/>
  <mc:AlternateContent xmlns:mc="http://schemas.openxmlformats.org/markup-compatibility/2006">
    <mc:Choice Requires="x15">
      <x15ac:absPath xmlns:x15ac="http://schemas.microsoft.com/office/spreadsheetml/2010/11/ac" url="https://ncfeorguk-my.sharepoint.com/personal/gemmacrane_ncfe_org_uk/Documents/Desktop/"/>
    </mc:Choice>
  </mc:AlternateContent>
  <xr:revisionPtr revIDLastSave="0" documentId="8_{D19D08DD-E0BE-4CAA-B3CA-AC7F01D89E5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ta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K3" i="1"/>
  <c r="J3" i="1"/>
  <c r="E49" i="1"/>
  <c r="E41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3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<sst xmlns="http://schemas.openxmlformats.org/spreadsheetml/2006/main" count="29" uniqueCount="25">
  <si>
    <t>Mean Blood Glucose levels (mmol/L)</t>
  </si>
  <si>
    <t>Time after injection (min)</t>
  </si>
  <si>
    <t>Pig Insulin injection 1</t>
  </si>
  <si>
    <t>Pig Insulin injection 2</t>
  </si>
  <si>
    <t>Pig Insulin injection 3</t>
  </si>
  <si>
    <t>Mean Pig Insulin</t>
  </si>
  <si>
    <t>Std Deviation Pig</t>
  </si>
  <si>
    <t>Synthetic Human Insulin injection 1</t>
  </si>
  <si>
    <t>Synthetic Human Insulin injection 2</t>
  </si>
  <si>
    <t>Synthetic Human Insulin injection 3</t>
  </si>
  <si>
    <t>Mean Synthetic Human</t>
  </si>
  <si>
    <t xml:space="preserve">Std Deviation human </t>
  </si>
  <si>
    <t xml:space="preserve">Number of samples = </t>
  </si>
  <si>
    <t>25 data points for pig and 25 for humanised</t>
  </si>
  <si>
    <t>DoF = 50-2 = 48</t>
  </si>
  <si>
    <t>t value</t>
  </si>
  <si>
    <t xml:space="preserve">p value at 0.05 </t>
  </si>
  <si>
    <t>Time required to reduce levels &lt;9mmol/L</t>
  </si>
  <si>
    <t>Experiment no.</t>
  </si>
  <si>
    <t>Pig</t>
  </si>
  <si>
    <t>Human</t>
  </si>
  <si>
    <t>T test result</t>
  </si>
  <si>
    <t>Conclusion - human insulin is significantly faster acting</t>
  </si>
  <si>
    <t>Blood glucose levels after 4 hours</t>
  </si>
  <si>
    <t>Conclusion - no significant difference in effects after 4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</si>
</sst>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0"/>
      <color rgb="FF000000"/>
      <name val="Arial"/>
      <scheme val="minor"/>
    </font>
    <font>
      <sz val="11"/>
      <color rgb="FF000000"/>
      <name val="Calibri"/>
    </font>
    <font>
      <b/>
      <sz val="10"/>
      <color rgb="FF000000"/>
      <name val="Calibri"/>
    </font>
    <font>
      <sz val="10"/>
      <name val="Arial"/>
    </font>
    <font>
      <sz val="10"/>
      <color rgb="FF000000"/>
      <name val="Arial"/>
    </font>
    <font>
      <sz val="10"/>
      <color theme="1"/>
      <name val="Arial"/>
      <scheme val="minor"/>
    </font>
    <font>
      <b/>
      <sz val="10"/>
      <color rgb="FF000000"/>
      <name val="Arial"/>
    </font>
    <font>
      <b/>
      <sz val="10"/>
      <color rgb="FF000000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top"/>
    </xf>
    <xf numFmtId="164" fontId="4" fillId="0" borderId="5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0" fillId="0" borderId="0" xfId="0" applyNumberFormat="1"/>
    <xf numFmtId="0" fontId="11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Mean Pig Insulin and Mean Synthetic Human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stats!$E$1:$E$2</c:f>
              <c:strCache>
                <c:ptCount val="2"/>
                <c:pt idx="0">
                  <c:v>Mean Blood Glucose levels (mmol/L)</c:v>
                </c:pt>
                <c:pt idx="1">
                  <c:v>Mean Pig Insulin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4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cat>
            <c:numRef>
              <c:f>stats!$A$3:$A$27</c:f>
              <c:numCache>
                <c:formatCode>General</c:formatCode>
                <c:ptCount val="2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195</c:v>
                </c:pt>
                <c:pt idx="14">
                  <c:v>210</c:v>
                </c:pt>
                <c:pt idx="15">
                  <c:v>225</c:v>
                </c:pt>
                <c:pt idx="16">
                  <c:v>240</c:v>
                </c:pt>
                <c:pt idx="17">
                  <c:v>255</c:v>
                </c:pt>
                <c:pt idx="18">
                  <c:v>270</c:v>
                </c:pt>
                <c:pt idx="19">
                  <c:v>285</c:v>
                </c:pt>
                <c:pt idx="20">
                  <c:v>300</c:v>
                </c:pt>
                <c:pt idx="21">
                  <c:v>315</c:v>
                </c:pt>
                <c:pt idx="22">
                  <c:v>330</c:v>
                </c:pt>
                <c:pt idx="23">
                  <c:v>345</c:v>
                </c:pt>
                <c:pt idx="24">
                  <c:v>360</c:v>
                </c:pt>
              </c:numCache>
            </c:numRef>
          </c:cat>
          <c:val>
            <c:numRef>
              <c:f>stats!$E$3:$E$27</c:f>
              <c:numCache>
                <c:formatCode>General</c:formatCode>
                <c:ptCount val="25"/>
                <c:pt idx="0">
                  <c:v>28.433333333333334</c:v>
                </c:pt>
                <c:pt idx="1">
                  <c:v>27.233333333333331</c:v>
                </c:pt>
                <c:pt idx="2">
                  <c:v>25.766666666666669</c:v>
                </c:pt>
                <c:pt idx="3">
                  <c:v>24.433333333333334</c:v>
                </c:pt>
                <c:pt idx="4">
                  <c:v>25.400000000000002</c:v>
                </c:pt>
                <c:pt idx="5">
                  <c:v>22.133333333333336</c:v>
                </c:pt>
                <c:pt idx="6">
                  <c:v>18.966666666666665</c:v>
                </c:pt>
                <c:pt idx="7">
                  <c:v>16.466666666666665</c:v>
                </c:pt>
                <c:pt idx="8">
                  <c:v>13.899999999999999</c:v>
                </c:pt>
                <c:pt idx="9">
                  <c:v>9.3333333333333339</c:v>
                </c:pt>
                <c:pt idx="10">
                  <c:v>7.4333333333333327</c:v>
                </c:pt>
                <c:pt idx="11">
                  <c:v>6.0666666666666664</c:v>
                </c:pt>
                <c:pt idx="12">
                  <c:v>5.7</c:v>
                </c:pt>
                <c:pt idx="13">
                  <c:v>5</c:v>
                </c:pt>
                <c:pt idx="14">
                  <c:v>4.6333333333333337</c:v>
                </c:pt>
                <c:pt idx="15">
                  <c:v>4.9666666666666659</c:v>
                </c:pt>
                <c:pt idx="16">
                  <c:v>11.566666666666665</c:v>
                </c:pt>
                <c:pt idx="17">
                  <c:v>12.800000000000002</c:v>
                </c:pt>
                <c:pt idx="18">
                  <c:v>11.333333333333334</c:v>
                </c:pt>
                <c:pt idx="19">
                  <c:v>10.466666666666667</c:v>
                </c:pt>
                <c:pt idx="20">
                  <c:v>9.5</c:v>
                </c:pt>
                <c:pt idx="21">
                  <c:v>8.0666666666666664</c:v>
                </c:pt>
                <c:pt idx="22">
                  <c:v>7.8000000000000007</c:v>
                </c:pt>
                <c:pt idx="23">
                  <c:v>7.0666666666666664</c:v>
                </c:pt>
                <c:pt idx="24">
                  <c:v>6.6000000000000005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AD-469A-ACFF-1E5FF98DF6D0}"/>
            </c:ext>
          </c:extLst>
        </c:ser>
        <c:ser>
          <c:idx val="1"/>
          <c:order val="1"/>
          <c:tx>
            <c:strRef>
              <c:f>stats!$J$1:$J$2</c:f>
              <c:strCache>
                <c:ptCount val="2"/>
                <c:pt idx="0">
                  <c:v>Mean Blood Glucose levels (mmol/L)</c:v>
                </c:pt>
                <c:pt idx="1">
                  <c:v>Mean Synthetic Human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circle"/>
            <c:size val="4"/>
            <c:spPr>
              <a:solidFill>
                <a:srgbClr val="EA4335"/>
              </a:solidFill>
              <a:ln cmpd="sng">
                <a:solidFill>
                  <a:srgbClr val="EA4335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stats!$M$3:$M$27</c:f>
                <c:numCache>
                  <c:formatCode>General</c:formatCode>
                  <c:ptCount val="25"/>
                </c:numCache>
              </c:numRef>
            </c:plus>
            <c:minus>
              <c:numRef>
                <c:f>stats!$M$3:$M$27</c:f>
                <c:numCache>
                  <c:formatCode>General</c:formatCode>
                  <c:ptCount val="25"/>
                </c:numCache>
              </c:numRef>
            </c:minus>
          </c:errBars>
          <c:cat>
            <c:numRef>
              <c:f>stats!$A$3:$A$27</c:f>
              <c:numCache>
                <c:formatCode>General</c:formatCode>
                <c:ptCount val="2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195</c:v>
                </c:pt>
                <c:pt idx="14">
                  <c:v>210</c:v>
                </c:pt>
                <c:pt idx="15">
                  <c:v>225</c:v>
                </c:pt>
                <c:pt idx="16">
                  <c:v>240</c:v>
                </c:pt>
                <c:pt idx="17">
                  <c:v>255</c:v>
                </c:pt>
                <c:pt idx="18">
                  <c:v>270</c:v>
                </c:pt>
                <c:pt idx="19">
                  <c:v>285</c:v>
                </c:pt>
                <c:pt idx="20">
                  <c:v>300</c:v>
                </c:pt>
                <c:pt idx="21">
                  <c:v>315</c:v>
                </c:pt>
                <c:pt idx="22">
                  <c:v>330</c:v>
                </c:pt>
                <c:pt idx="23">
                  <c:v>345</c:v>
                </c:pt>
                <c:pt idx="24">
                  <c:v>360</c:v>
                </c:pt>
              </c:numCache>
            </c:numRef>
          </c:cat>
          <c:val>
            <c:numRef>
              <c:f>stats!$J$3:$J$27</c:f>
              <c:numCache>
                <c:formatCode>General</c:formatCode>
                <c:ptCount val="25"/>
                <c:pt idx="0">
                  <c:v>27.833333333333332</c:v>
                </c:pt>
                <c:pt idx="1">
                  <c:v>21.3</c:v>
                </c:pt>
                <c:pt idx="2">
                  <c:v>17.566666666666666</c:v>
                </c:pt>
                <c:pt idx="3">
                  <c:v>13.266666666666666</c:v>
                </c:pt>
                <c:pt idx="4">
                  <c:v>10.033333333333333</c:v>
                </c:pt>
                <c:pt idx="5">
                  <c:v>8.3666666666666671</c:v>
                </c:pt>
                <c:pt idx="6">
                  <c:v>6.2333333333333343</c:v>
                </c:pt>
                <c:pt idx="7">
                  <c:v>5.6000000000000005</c:v>
                </c:pt>
                <c:pt idx="8">
                  <c:v>4.9666666666666668</c:v>
                </c:pt>
                <c:pt idx="9">
                  <c:v>4.9333333333333336</c:v>
                </c:pt>
                <c:pt idx="10">
                  <c:v>4.666666666666667</c:v>
                </c:pt>
                <c:pt idx="11">
                  <c:v>4.6333333333333329</c:v>
                </c:pt>
                <c:pt idx="12">
                  <c:v>4.7333333333333334</c:v>
                </c:pt>
                <c:pt idx="13">
                  <c:v>4.7</c:v>
                </c:pt>
                <c:pt idx="14">
                  <c:v>4.6000000000000005</c:v>
                </c:pt>
                <c:pt idx="15">
                  <c:v>4.6999999999999993</c:v>
                </c:pt>
                <c:pt idx="16">
                  <c:v>12.1</c:v>
                </c:pt>
                <c:pt idx="17">
                  <c:v>10.466666666666667</c:v>
                </c:pt>
                <c:pt idx="18">
                  <c:v>8.7666666666666675</c:v>
                </c:pt>
                <c:pt idx="19">
                  <c:v>7.2</c:v>
                </c:pt>
                <c:pt idx="20">
                  <c:v>6.7666666666666657</c:v>
                </c:pt>
                <c:pt idx="21">
                  <c:v>6.5666666666666664</c:v>
                </c:pt>
                <c:pt idx="22">
                  <c:v>6.5333333333333341</c:v>
                </c:pt>
                <c:pt idx="23">
                  <c:v>6.8</c:v>
                </c:pt>
                <c:pt idx="24">
                  <c:v>6.4666666666666659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AD-469A-ACFF-1E5FF98DF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3987414"/>
        <c:axId val="1631501314"/>
      </c:lineChart>
      <c:dateAx>
        <c:axId val="13439874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Time after injection (min)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31501314"/>
        <c:crosses val="autoZero"/>
        <c:auto val="0"/>
        <c:lblOffset val="100"/>
        <c:baseTimeUnit val="days"/>
      </c:dateAx>
      <c:valAx>
        <c:axId val="16315013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Mean blood glucose levels (mmol/L)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43987414"/>
        <c:crosses val="autoZero"/>
        <c:crossBetween val="between"/>
        <c:majorUnit val="2"/>
        <c:minorUnit val="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775474</xdr:colOff>
      <xdr:row>28</xdr:row>
      <xdr:rowOff>74807</xdr:rowOff>
    </xdr:from>
    <xdr:ext cx="5715000" cy="3533775"/>
    <xdr:graphicFrame macro="">
      <xdr:nvGraphicFramePr>
        <xdr:cNvPr id="43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9"/>
  <sheetViews>
    <sheetView tabSelected="1" zoomScale="90" zoomScaleNormal="90" workbookViewId="0">
      <selection activeCell="L42" sqref="L42"/>
    </sheetView>
  </sheetViews>
  <sheetFormatPr defaultColWidth="12.5703125" defaultRowHeight="15.75" customHeight="1"/>
  <cols>
    <col min="1" max="1" width="20.7109375" customWidth="1"/>
    <col min="2" max="4" width="19.28515625" style="23" customWidth="1"/>
    <col min="5" max="5" width="19.28515625" customWidth="1"/>
    <col min="6" max="6" width="26.7109375" customWidth="1"/>
    <col min="7" max="7" width="30.140625" customWidth="1"/>
    <col min="8" max="8" width="30" style="23" customWidth="1"/>
    <col min="9" max="9" width="30.5703125" customWidth="1"/>
    <col min="10" max="10" width="20.28515625" customWidth="1"/>
    <col min="11" max="11" width="21.5703125" customWidth="1"/>
    <col min="12" max="12" width="23.28515625" customWidth="1"/>
    <col min="13" max="13" width="21" customWidth="1"/>
  </cols>
  <sheetData>
    <row r="1" spans="1:13" ht="14.45">
      <c r="A1" s="1"/>
      <c r="B1" s="25" t="s">
        <v>0</v>
      </c>
      <c r="C1" s="26"/>
      <c r="D1" s="26"/>
      <c r="E1" s="26"/>
      <c r="F1" s="26"/>
      <c r="G1" s="26"/>
      <c r="H1" s="26"/>
      <c r="I1" s="27"/>
    </row>
    <row r="2" spans="1:13" ht="13.15">
      <c r="A2" s="2" t="s">
        <v>1</v>
      </c>
      <c r="B2" s="19" t="s">
        <v>2</v>
      </c>
      <c r="C2" s="19" t="s">
        <v>3</v>
      </c>
      <c r="D2" s="19" t="s">
        <v>4</v>
      </c>
      <c r="E2" s="2" t="s">
        <v>5</v>
      </c>
      <c r="F2" s="2" t="s">
        <v>6</v>
      </c>
      <c r="G2" s="24" t="s">
        <v>7</v>
      </c>
      <c r="H2" s="19" t="s">
        <v>8</v>
      </c>
      <c r="I2" s="24" t="s">
        <v>9</v>
      </c>
      <c r="J2" s="3" t="s">
        <v>10</v>
      </c>
      <c r="K2" s="13" t="s">
        <v>11</v>
      </c>
      <c r="L2" s="17"/>
      <c r="M2" s="15"/>
    </row>
    <row r="3" spans="1:13" ht="13.15">
      <c r="A3" s="4">
        <v>0</v>
      </c>
      <c r="B3" s="20">
        <v>28.7</v>
      </c>
      <c r="C3" s="20">
        <v>29.1</v>
      </c>
      <c r="D3" s="20">
        <v>27.5</v>
      </c>
      <c r="E3" s="4">
        <f t="shared" ref="E3:E27" si="0">AVERAGE(B3:D3)</f>
        <v>28.433333333333334</v>
      </c>
      <c r="F3" s="4">
        <f t="shared" ref="F3:F27" si="1">STDEV(B3:D3)</f>
        <v>0.83266639978645351</v>
      </c>
      <c r="G3" s="4">
        <v>29.4</v>
      </c>
      <c r="H3" s="20">
        <v>31.3</v>
      </c>
      <c r="I3" s="4">
        <v>22.8</v>
      </c>
      <c r="J3" s="8">
        <f t="shared" ref="J3:J27" si="2">AVERAGE(G3:I3)</f>
        <v>27.833333333333332</v>
      </c>
      <c r="K3" s="14">
        <f t="shared" ref="K3:K27" si="3">STDEV(G3:I3)</f>
        <v>4.4613152021946618</v>
      </c>
      <c r="L3" s="18"/>
      <c r="M3" s="16"/>
    </row>
    <row r="4" spans="1:13" ht="13.15">
      <c r="A4" s="5">
        <v>15</v>
      </c>
      <c r="B4" s="21">
        <v>28.5</v>
      </c>
      <c r="C4" s="21">
        <v>27.8</v>
      </c>
      <c r="D4" s="21">
        <v>25.4</v>
      </c>
      <c r="E4" s="4">
        <f t="shared" si="0"/>
        <v>27.233333333333331</v>
      </c>
      <c r="F4" s="4">
        <f t="shared" si="1"/>
        <v>1.6258331197676275</v>
      </c>
      <c r="G4" s="5">
        <v>22.3</v>
      </c>
      <c r="H4" s="21">
        <v>26.5</v>
      </c>
      <c r="I4" s="5">
        <v>15.1</v>
      </c>
      <c r="J4" s="8">
        <f t="shared" si="2"/>
        <v>21.3</v>
      </c>
      <c r="K4" s="14">
        <f t="shared" si="3"/>
        <v>5.7654141221598305</v>
      </c>
      <c r="L4" s="18"/>
      <c r="M4" s="16"/>
    </row>
    <row r="5" spans="1:13" ht="13.15">
      <c r="A5" s="5">
        <v>30</v>
      </c>
      <c r="B5" s="21">
        <v>28.6</v>
      </c>
      <c r="C5" s="21">
        <v>26.1</v>
      </c>
      <c r="D5" s="21">
        <v>22.6</v>
      </c>
      <c r="E5" s="4">
        <f t="shared" si="0"/>
        <v>25.766666666666669</v>
      </c>
      <c r="F5" s="4">
        <f t="shared" si="1"/>
        <v>3.0138568866708542</v>
      </c>
      <c r="G5" s="5">
        <v>17.100000000000001</v>
      </c>
      <c r="H5" s="21">
        <v>23.5</v>
      </c>
      <c r="I5" s="5">
        <v>12.1</v>
      </c>
      <c r="J5" s="8">
        <f t="shared" si="2"/>
        <v>17.566666666666666</v>
      </c>
      <c r="K5" s="14">
        <f t="shared" si="3"/>
        <v>5.7143095237599182</v>
      </c>
      <c r="L5" s="18"/>
      <c r="M5" s="16"/>
    </row>
    <row r="6" spans="1:13" ht="13.15">
      <c r="A6" s="5">
        <v>45</v>
      </c>
      <c r="B6" s="21">
        <v>28.1</v>
      </c>
      <c r="C6" s="21">
        <v>24.4</v>
      </c>
      <c r="D6" s="21">
        <v>20.8</v>
      </c>
      <c r="E6" s="4">
        <f t="shared" si="0"/>
        <v>24.433333333333334</v>
      </c>
      <c r="F6" s="4">
        <f t="shared" si="1"/>
        <v>3.650114153466093</v>
      </c>
      <c r="G6" s="5">
        <v>11.2</v>
      </c>
      <c r="H6" s="21">
        <v>20.399999999999999</v>
      </c>
      <c r="I6" s="9">
        <v>8.1999999999999993</v>
      </c>
      <c r="J6" s="8">
        <f t="shared" si="2"/>
        <v>13.266666666666666</v>
      </c>
      <c r="K6" s="14">
        <f t="shared" si="3"/>
        <v>6.3571482075953956</v>
      </c>
      <c r="L6" s="18"/>
      <c r="M6" s="16"/>
    </row>
    <row r="7" spans="1:13" ht="13.15">
      <c r="A7" s="5">
        <v>60</v>
      </c>
      <c r="B7" s="21">
        <v>27.8</v>
      </c>
      <c r="C7" s="21">
        <v>28.3</v>
      </c>
      <c r="D7" s="21">
        <v>20.100000000000001</v>
      </c>
      <c r="E7" s="4">
        <f t="shared" si="0"/>
        <v>25.400000000000002</v>
      </c>
      <c r="F7" s="4">
        <f t="shared" si="1"/>
        <v>4.5967379738244682</v>
      </c>
      <c r="G7" s="9">
        <v>7.9</v>
      </c>
      <c r="H7" s="21">
        <v>16.100000000000001</v>
      </c>
      <c r="I7" s="5">
        <v>6.1</v>
      </c>
      <c r="J7" s="8">
        <f t="shared" si="2"/>
        <v>10.033333333333333</v>
      </c>
      <c r="K7" s="14">
        <f t="shared" si="3"/>
        <v>5.3304158687041792</v>
      </c>
      <c r="L7" s="18"/>
      <c r="M7" s="16"/>
    </row>
    <row r="8" spans="1:13" ht="13.15">
      <c r="A8" s="5">
        <v>75</v>
      </c>
      <c r="B8" s="21">
        <v>22.3</v>
      </c>
      <c r="C8" s="21">
        <v>25.2</v>
      </c>
      <c r="D8" s="21">
        <v>18.899999999999999</v>
      </c>
      <c r="E8" s="4">
        <f t="shared" si="0"/>
        <v>22.133333333333336</v>
      </c>
      <c r="F8" s="4">
        <f t="shared" si="1"/>
        <v>3.1533051443419104</v>
      </c>
      <c r="G8" s="5">
        <v>7.2</v>
      </c>
      <c r="H8" s="21">
        <v>12.5</v>
      </c>
      <c r="I8" s="5">
        <v>5.4</v>
      </c>
      <c r="J8" s="8">
        <f t="shared" si="2"/>
        <v>8.3666666666666671</v>
      </c>
      <c r="K8" s="14">
        <f t="shared" si="3"/>
        <v>3.690979996333402</v>
      </c>
      <c r="L8" s="18"/>
      <c r="M8" s="16"/>
    </row>
    <row r="9" spans="1:13" ht="13.15">
      <c r="A9" s="5">
        <v>90</v>
      </c>
      <c r="B9" s="21">
        <v>18.899999999999999</v>
      </c>
      <c r="C9" s="21">
        <v>21.2</v>
      </c>
      <c r="D9" s="21">
        <v>16.8</v>
      </c>
      <c r="E9" s="4">
        <f t="shared" si="0"/>
        <v>18.966666666666665</v>
      </c>
      <c r="F9" s="4">
        <f t="shared" si="1"/>
        <v>2.2007574453658747</v>
      </c>
      <c r="G9" s="5">
        <v>6.4</v>
      </c>
      <c r="H9" s="22">
        <v>7.9</v>
      </c>
      <c r="I9" s="5">
        <v>4.4000000000000004</v>
      </c>
      <c r="J9" s="8">
        <f t="shared" si="2"/>
        <v>6.2333333333333343</v>
      </c>
      <c r="K9" s="14">
        <f t="shared" si="3"/>
        <v>1.7559422921421177</v>
      </c>
      <c r="L9" s="18"/>
      <c r="M9" s="16"/>
    </row>
    <row r="10" spans="1:13" ht="13.15">
      <c r="A10" s="5">
        <v>105</v>
      </c>
      <c r="B10" s="21">
        <v>15.5</v>
      </c>
      <c r="C10" s="21">
        <v>18.399999999999999</v>
      </c>
      <c r="D10" s="21">
        <v>15.5</v>
      </c>
      <c r="E10" s="4">
        <f t="shared" si="0"/>
        <v>16.466666666666665</v>
      </c>
      <c r="F10" s="4">
        <f t="shared" si="1"/>
        <v>1.6743157806499138</v>
      </c>
      <c r="G10" s="5">
        <v>5.5</v>
      </c>
      <c r="H10" s="21">
        <v>6.5</v>
      </c>
      <c r="I10" s="5">
        <v>4.8</v>
      </c>
      <c r="J10" s="8">
        <f t="shared" si="2"/>
        <v>5.6000000000000005</v>
      </c>
      <c r="K10" s="14">
        <f t="shared" si="3"/>
        <v>0.85440037453175133</v>
      </c>
      <c r="L10" s="18"/>
      <c r="M10" s="16"/>
    </row>
    <row r="11" spans="1:13" ht="13.15">
      <c r="A11" s="5">
        <v>120</v>
      </c>
      <c r="B11" s="21">
        <v>13.1</v>
      </c>
      <c r="C11" s="21">
        <v>15.2</v>
      </c>
      <c r="D11" s="21">
        <v>13.4</v>
      </c>
      <c r="E11" s="4">
        <f t="shared" si="0"/>
        <v>13.899999999999999</v>
      </c>
      <c r="F11" s="4">
        <f t="shared" si="1"/>
        <v>1.1357816691600544</v>
      </c>
      <c r="G11" s="5">
        <v>4.8</v>
      </c>
      <c r="H11" s="21">
        <v>5.5</v>
      </c>
      <c r="I11" s="5">
        <v>4.5999999999999996</v>
      </c>
      <c r="J11" s="8">
        <f t="shared" si="2"/>
        <v>4.9666666666666668</v>
      </c>
      <c r="K11" s="14">
        <f t="shared" si="3"/>
        <v>0.47258156262526102</v>
      </c>
      <c r="L11" s="18"/>
      <c r="M11" s="16"/>
    </row>
    <row r="12" spans="1:13" ht="13.15">
      <c r="A12" s="5">
        <v>135</v>
      </c>
      <c r="B12" s="22">
        <v>7.5</v>
      </c>
      <c r="C12" s="21">
        <v>10.3</v>
      </c>
      <c r="D12" s="21">
        <v>10.199999999999999</v>
      </c>
      <c r="E12" s="4">
        <f t="shared" si="0"/>
        <v>9.3333333333333339</v>
      </c>
      <c r="F12" s="4">
        <f t="shared" si="1"/>
        <v>1.5885003409925162</v>
      </c>
      <c r="G12" s="5">
        <v>4.9000000000000004</v>
      </c>
      <c r="H12" s="21">
        <v>5.0999999999999996</v>
      </c>
      <c r="I12" s="5">
        <v>4.8</v>
      </c>
      <c r="J12" s="8">
        <f t="shared" si="2"/>
        <v>4.9333333333333336</v>
      </c>
      <c r="K12" s="14">
        <f t="shared" si="3"/>
        <v>0.15275252316519453</v>
      </c>
      <c r="L12" s="18"/>
      <c r="M12" s="16"/>
    </row>
    <row r="13" spans="1:13" ht="13.15">
      <c r="A13" s="5">
        <v>150</v>
      </c>
      <c r="B13" s="21">
        <v>6</v>
      </c>
      <c r="C13" s="22">
        <v>8.1</v>
      </c>
      <c r="D13" s="22">
        <v>8.1999999999999993</v>
      </c>
      <c r="E13" s="4">
        <f t="shared" si="0"/>
        <v>7.4333333333333327</v>
      </c>
      <c r="F13" s="4">
        <f t="shared" si="1"/>
        <v>1.2423096769056219</v>
      </c>
      <c r="G13" s="5">
        <v>4.7</v>
      </c>
      <c r="H13" s="21">
        <v>4.8</v>
      </c>
      <c r="I13" s="5">
        <v>4.5</v>
      </c>
      <c r="J13" s="8">
        <f t="shared" si="2"/>
        <v>4.666666666666667</v>
      </c>
      <c r="K13" s="14">
        <f t="shared" si="3"/>
        <v>0.15275252316519461</v>
      </c>
      <c r="L13" s="18"/>
      <c r="M13" s="16"/>
    </row>
    <row r="14" spans="1:13" ht="13.15">
      <c r="A14" s="5">
        <v>165</v>
      </c>
      <c r="B14" s="21">
        <v>5.4</v>
      </c>
      <c r="C14" s="21">
        <v>7.1</v>
      </c>
      <c r="D14" s="21">
        <v>5.7</v>
      </c>
      <c r="E14" s="4">
        <f t="shared" si="0"/>
        <v>6.0666666666666664</v>
      </c>
      <c r="F14" s="4">
        <f t="shared" si="1"/>
        <v>0.90737717258775297</v>
      </c>
      <c r="G14" s="5">
        <v>4.5</v>
      </c>
      <c r="H14" s="21">
        <v>4.7</v>
      </c>
      <c r="I14" s="5">
        <v>4.7</v>
      </c>
      <c r="J14" s="8">
        <f t="shared" si="2"/>
        <v>4.6333333333333329</v>
      </c>
      <c r="K14" s="14">
        <f t="shared" si="3"/>
        <v>0.11547005383792526</v>
      </c>
      <c r="L14" s="18"/>
      <c r="M14" s="16"/>
    </row>
    <row r="15" spans="1:13" ht="13.15">
      <c r="A15" s="5">
        <v>180</v>
      </c>
      <c r="B15" s="21">
        <v>5.2</v>
      </c>
      <c r="C15" s="21">
        <v>6.5</v>
      </c>
      <c r="D15" s="21">
        <v>5.4</v>
      </c>
      <c r="E15" s="4">
        <f t="shared" si="0"/>
        <v>5.7</v>
      </c>
      <c r="F15" s="4">
        <f t="shared" si="1"/>
        <v>0.69999999999999984</v>
      </c>
      <c r="G15" s="5">
        <v>4.4000000000000004</v>
      </c>
      <c r="H15" s="21">
        <v>4.9000000000000004</v>
      </c>
      <c r="I15" s="5">
        <v>4.9000000000000004</v>
      </c>
      <c r="J15" s="8">
        <f t="shared" si="2"/>
        <v>4.7333333333333334</v>
      </c>
      <c r="K15" s="14">
        <f t="shared" si="3"/>
        <v>0.28867513459481287</v>
      </c>
      <c r="L15" s="18"/>
      <c r="M15" s="16"/>
    </row>
    <row r="16" spans="1:13" ht="13.15">
      <c r="A16" s="5">
        <v>195</v>
      </c>
      <c r="B16" s="21">
        <v>5</v>
      </c>
      <c r="C16" s="21">
        <v>5.7</v>
      </c>
      <c r="D16" s="21">
        <v>4.3</v>
      </c>
      <c r="E16" s="4">
        <f t="shared" si="0"/>
        <v>5</v>
      </c>
      <c r="F16" s="4">
        <f t="shared" si="1"/>
        <v>0.7000000000000014</v>
      </c>
      <c r="G16" s="5">
        <v>4.8</v>
      </c>
      <c r="H16" s="21">
        <v>4.8</v>
      </c>
      <c r="I16" s="5">
        <v>4.5</v>
      </c>
      <c r="J16" s="8">
        <f t="shared" si="2"/>
        <v>4.7</v>
      </c>
      <c r="K16" s="14">
        <f t="shared" si="3"/>
        <v>0.17320508075688762</v>
      </c>
      <c r="L16" s="18"/>
      <c r="M16" s="16"/>
    </row>
    <row r="17" spans="1:13" ht="13.15">
      <c r="A17" s="5">
        <v>210</v>
      </c>
      <c r="B17" s="21">
        <v>4</v>
      </c>
      <c r="C17" s="21">
        <v>5.8</v>
      </c>
      <c r="D17" s="21">
        <v>4.0999999999999996</v>
      </c>
      <c r="E17" s="4">
        <f t="shared" si="0"/>
        <v>4.6333333333333337</v>
      </c>
      <c r="F17" s="4">
        <f t="shared" si="1"/>
        <v>1.011599393699568</v>
      </c>
      <c r="G17" s="5">
        <v>4.5</v>
      </c>
      <c r="H17" s="21">
        <v>4.5</v>
      </c>
      <c r="I17" s="5">
        <v>4.8</v>
      </c>
      <c r="J17" s="8">
        <f t="shared" si="2"/>
        <v>4.6000000000000005</v>
      </c>
      <c r="K17" s="14">
        <f t="shared" si="3"/>
        <v>0.17320508075688762</v>
      </c>
      <c r="L17" s="18"/>
      <c r="M17" s="16"/>
    </row>
    <row r="18" spans="1:13" ht="13.15">
      <c r="A18" s="5">
        <v>225</v>
      </c>
      <c r="B18" s="21">
        <v>4.5</v>
      </c>
      <c r="C18" s="21">
        <v>6.1</v>
      </c>
      <c r="D18" s="21">
        <v>4.3</v>
      </c>
      <c r="E18" s="4">
        <f t="shared" si="0"/>
        <v>4.9666666666666659</v>
      </c>
      <c r="F18" s="4">
        <f t="shared" si="1"/>
        <v>0.98657657246325092</v>
      </c>
      <c r="G18" s="5">
        <v>4.5999999999999996</v>
      </c>
      <c r="H18" s="21">
        <v>4.8</v>
      </c>
      <c r="I18" s="5">
        <v>4.7</v>
      </c>
      <c r="J18" s="8">
        <f t="shared" si="2"/>
        <v>4.6999999999999993</v>
      </c>
      <c r="K18" s="14">
        <f t="shared" si="3"/>
        <v>0.10000000000000009</v>
      </c>
      <c r="L18" s="18"/>
      <c r="M18" s="16"/>
    </row>
    <row r="19" spans="1:13" ht="13.15">
      <c r="A19" s="6">
        <v>240</v>
      </c>
      <c r="B19" s="21">
        <v>12.1</v>
      </c>
      <c r="C19" s="21">
        <v>14.2</v>
      </c>
      <c r="D19" s="21">
        <v>8.4</v>
      </c>
      <c r="E19" s="4">
        <f t="shared" si="0"/>
        <v>11.566666666666665</v>
      </c>
      <c r="F19" s="4">
        <f t="shared" si="1"/>
        <v>2.9365512652316088</v>
      </c>
      <c r="G19" s="5">
        <v>14.1</v>
      </c>
      <c r="H19" s="21">
        <v>12.1</v>
      </c>
      <c r="I19" s="5">
        <v>10.1</v>
      </c>
      <c r="J19" s="8">
        <f t="shared" si="2"/>
        <v>12.1</v>
      </c>
      <c r="K19" s="14">
        <f t="shared" si="3"/>
        <v>2.0000000000000071</v>
      </c>
      <c r="L19" s="18"/>
      <c r="M19" s="16"/>
    </row>
    <row r="20" spans="1:13" ht="13.15">
      <c r="A20" s="5">
        <v>255</v>
      </c>
      <c r="B20" s="21">
        <v>16.100000000000001</v>
      </c>
      <c r="C20" s="21">
        <v>12.1</v>
      </c>
      <c r="D20" s="21">
        <v>10.199999999999999</v>
      </c>
      <c r="E20" s="4">
        <f t="shared" si="0"/>
        <v>12.800000000000002</v>
      </c>
      <c r="F20" s="4">
        <f t="shared" si="1"/>
        <v>3.0116440692751039</v>
      </c>
      <c r="G20" s="5">
        <v>11.1</v>
      </c>
      <c r="H20" s="21">
        <v>10.199999999999999</v>
      </c>
      <c r="I20" s="5">
        <v>10.1</v>
      </c>
      <c r="J20" s="8">
        <f t="shared" si="2"/>
        <v>10.466666666666667</v>
      </c>
      <c r="K20" s="14">
        <f t="shared" si="3"/>
        <v>0.55075705472861036</v>
      </c>
      <c r="L20" s="18"/>
      <c r="M20" s="16"/>
    </row>
    <row r="21" spans="1:13" ht="13.15">
      <c r="A21" s="5">
        <v>270</v>
      </c>
      <c r="B21" s="21">
        <v>12.6</v>
      </c>
      <c r="C21" s="21">
        <v>10.199999999999999</v>
      </c>
      <c r="D21" s="21">
        <v>11.2</v>
      </c>
      <c r="E21" s="4">
        <f t="shared" si="0"/>
        <v>11.333333333333334</v>
      </c>
      <c r="F21" s="4">
        <f t="shared" si="1"/>
        <v>1.2055427546683419</v>
      </c>
      <c r="G21" s="5">
        <v>8.1</v>
      </c>
      <c r="H21" s="21">
        <v>8</v>
      </c>
      <c r="I21" s="5">
        <v>10.199999999999999</v>
      </c>
      <c r="J21" s="8">
        <f t="shared" si="2"/>
        <v>8.7666666666666675</v>
      </c>
      <c r="K21" s="14">
        <f t="shared" si="3"/>
        <v>1.2423096769056106</v>
      </c>
      <c r="L21" s="18"/>
      <c r="M21" s="16"/>
    </row>
    <row r="22" spans="1:13" ht="13.15">
      <c r="A22" s="5">
        <v>285</v>
      </c>
      <c r="B22" s="21">
        <v>11.1</v>
      </c>
      <c r="C22" s="21">
        <v>8.1</v>
      </c>
      <c r="D22" s="21">
        <v>12.2</v>
      </c>
      <c r="E22" s="4">
        <f t="shared" si="0"/>
        <v>10.466666666666667</v>
      </c>
      <c r="F22" s="4">
        <f t="shared" si="1"/>
        <v>2.1221058723196</v>
      </c>
      <c r="G22" s="5">
        <v>7.8</v>
      </c>
      <c r="H22" s="21">
        <v>5</v>
      </c>
      <c r="I22" s="5">
        <v>8.8000000000000007</v>
      </c>
      <c r="J22" s="8">
        <f t="shared" si="2"/>
        <v>7.2</v>
      </c>
      <c r="K22" s="14">
        <f t="shared" si="3"/>
        <v>1.9697715603592234</v>
      </c>
      <c r="L22" s="18"/>
      <c r="M22" s="16"/>
    </row>
    <row r="23" spans="1:13" ht="13.15">
      <c r="A23" s="5">
        <v>300</v>
      </c>
      <c r="B23" s="21">
        <v>9.8000000000000007</v>
      </c>
      <c r="C23" s="21">
        <v>7.6</v>
      </c>
      <c r="D23" s="21">
        <v>11.1</v>
      </c>
      <c r="E23" s="4">
        <f t="shared" si="0"/>
        <v>9.5</v>
      </c>
      <c r="F23" s="4">
        <f t="shared" si="1"/>
        <v>1.7691806012954119</v>
      </c>
      <c r="G23" s="5">
        <v>7.2</v>
      </c>
      <c r="H23" s="21">
        <v>4.5</v>
      </c>
      <c r="I23" s="5">
        <v>8.6</v>
      </c>
      <c r="J23" s="8">
        <f t="shared" si="2"/>
        <v>6.7666666666666657</v>
      </c>
      <c r="K23" s="14">
        <f t="shared" si="3"/>
        <v>2.0840665376454184</v>
      </c>
      <c r="L23" s="18"/>
      <c r="M23" s="16"/>
    </row>
    <row r="24" spans="1:13" ht="13.15">
      <c r="A24" s="5">
        <v>315</v>
      </c>
      <c r="B24" s="21">
        <v>8.1999999999999993</v>
      </c>
      <c r="C24" s="21">
        <v>7.1</v>
      </c>
      <c r="D24" s="21">
        <v>8.9</v>
      </c>
      <c r="E24" s="4">
        <f t="shared" si="0"/>
        <v>8.0666666666666664</v>
      </c>
      <c r="F24" s="4">
        <f t="shared" si="1"/>
        <v>0.90737717258774697</v>
      </c>
      <c r="G24" s="5">
        <v>6.8</v>
      </c>
      <c r="H24" s="21">
        <v>4.8</v>
      </c>
      <c r="I24" s="5">
        <v>8.1</v>
      </c>
      <c r="J24" s="8">
        <f t="shared" si="2"/>
        <v>6.5666666666666664</v>
      </c>
      <c r="K24" s="14">
        <f t="shared" si="3"/>
        <v>1.6623276853055584</v>
      </c>
      <c r="L24" s="18"/>
      <c r="M24" s="16"/>
    </row>
    <row r="25" spans="1:13" ht="13.15">
      <c r="A25" s="5">
        <v>330</v>
      </c>
      <c r="B25" s="21">
        <v>8.4</v>
      </c>
      <c r="C25" s="21">
        <v>7.2</v>
      </c>
      <c r="D25" s="21">
        <v>7.8</v>
      </c>
      <c r="E25" s="4">
        <f t="shared" si="0"/>
        <v>7.8000000000000007</v>
      </c>
      <c r="F25" s="4">
        <f t="shared" si="1"/>
        <v>0.60000000000000009</v>
      </c>
      <c r="G25" s="5">
        <v>6.9</v>
      </c>
      <c r="H25" s="21">
        <v>4.9000000000000004</v>
      </c>
      <c r="I25" s="5">
        <v>7.8</v>
      </c>
      <c r="J25" s="8">
        <f t="shared" si="2"/>
        <v>6.5333333333333341</v>
      </c>
      <c r="K25" s="14">
        <f t="shared" si="3"/>
        <v>1.484362938547483</v>
      </c>
      <c r="L25" s="18"/>
      <c r="M25" s="16"/>
    </row>
    <row r="26" spans="1:13" ht="13.15">
      <c r="A26" s="5">
        <v>345</v>
      </c>
      <c r="B26" s="21">
        <v>7.8</v>
      </c>
      <c r="C26" s="21">
        <v>6.9</v>
      </c>
      <c r="D26" s="21">
        <v>6.5</v>
      </c>
      <c r="E26" s="4">
        <f t="shared" si="0"/>
        <v>7.0666666666666664</v>
      </c>
      <c r="F26" s="4">
        <f t="shared" si="1"/>
        <v>0.66583281184793919</v>
      </c>
      <c r="G26" s="5">
        <v>7.1</v>
      </c>
      <c r="H26" s="21">
        <v>5.4</v>
      </c>
      <c r="I26" s="5">
        <v>7.9</v>
      </c>
      <c r="J26" s="8">
        <f t="shared" si="2"/>
        <v>6.8</v>
      </c>
      <c r="K26" s="14">
        <f t="shared" si="3"/>
        <v>1.2767145334803687</v>
      </c>
      <c r="L26" s="18"/>
      <c r="M26" s="16"/>
    </row>
    <row r="27" spans="1:13" ht="13.15">
      <c r="A27" s="5">
        <v>360</v>
      </c>
      <c r="B27" s="21">
        <v>6.9</v>
      </c>
      <c r="C27" s="21">
        <v>6.5</v>
      </c>
      <c r="D27" s="21">
        <v>6.4</v>
      </c>
      <c r="E27" s="4">
        <f t="shared" si="0"/>
        <v>6.6000000000000005</v>
      </c>
      <c r="F27" s="4">
        <f t="shared" si="1"/>
        <v>0.26457513110645914</v>
      </c>
      <c r="G27" s="5">
        <v>7.2</v>
      </c>
      <c r="H27" s="21">
        <v>5.0999999999999996</v>
      </c>
      <c r="I27" s="5">
        <v>7.1</v>
      </c>
      <c r="J27" s="8">
        <f t="shared" si="2"/>
        <v>6.4666666666666659</v>
      </c>
      <c r="K27" s="14">
        <f t="shared" si="3"/>
        <v>1.1846237095944585</v>
      </c>
      <c r="L27" s="18"/>
      <c r="M27" s="16"/>
    </row>
    <row r="29" spans="1:13" ht="13.15">
      <c r="E29" s="7" t="s">
        <v>12</v>
      </c>
      <c r="F29" s="7" t="s">
        <v>13</v>
      </c>
    </row>
    <row r="30" spans="1:13" ht="13.15">
      <c r="E30" s="7" t="s">
        <v>14</v>
      </c>
    </row>
    <row r="31" spans="1:13" ht="13.15">
      <c r="E31" s="7" t="s">
        <v>15</v>
      </c>
    </row>
    <row r="32" spans="1:13" ht="13.15">
      <c r="E32" s="7" t="s">
        <v>16</v>
      </c>
    </row>
    <row r="35" spans="4:6" ht="15.75" customHeight="1">
      <c r="E35" s="10" t="s">
        <v>17</v>
      </c>
    </row>
    <row r="36" spans="4:6" ht="15.75" customHeight="1">
      <c r="D36" s="23" t="s">
        <v>18</v>
      </c>
      <c r="E36" s="7" t="s">
        <v>19</v>
      </c>
      <c r="F36" t="s">
        <v>20</v>
      </c>
    </row>
    <row r="37" spans="4:6" ht="15.75" customHeight="1">
      <c r="D37" s="23">
        <v>1</v>
      </c>
      <c r="E37">
        <v>135</v>
      </c>
      <c r="F37">
        <v>60</v>
      </c>
    </row>
    <row r="38" spans="4:6" ht="15.75" customHeight="1">
      <c r="D38" s="23">
        <v>2</v>
      </c>
      <c r="E38">
        <v>150</v>
      </c>
      <c r="F38">
        <v>90</v>
      </c>
    </row>
    <row r="39" spans="4:6" ht="15.75" customHeight="1">
      <c r="D39" s="23">
        <v>3</v>
      </c>
      <c r="E39">
        <v>150</v>
      </c>
      <c r="F39">
        <v>45</v>
      </c>
    </row>
    <row r="41" spans="4:6" ht="15.75" customHeight="1">
      <c r="D41" s="23" t="s">
        <v>21</v>
      </c>
      <c r="E41">
        <f>_xlfn.T.TEST(E37:E39,F37:F39,2,2)</f>
        <v>4.8126783300442271E-3</v>
      </c>
      <c r="F41" s="12" t="s">
        <v>22</v>
      </c>
    </row>
    <row r="43" spans="4:6" ht="15.75" customHeight="1">
      <c r="E43" s="11" t="s">
        <v>23</v>
      </c>
    </row>
    <row r="44" spans="4:6" ht="15.75" customHeight="1">
      <c r="D44" s="23" t="s">
        <v>18</v>
      </c>
      <c r="E44" s="7" t="s">
        <v>19</v>
      </c>
      <c r="F44" t="s">
        <v>20</v>
      </c>
    </row>
    <row r="45" spans="4:6" ht="15.75" customHeight="1">
      <c r="D45" s="23">
        <v>1</v>
      </c>
      <c r="E45" s="5">
        <v>12.1</v>
      </c>
      <c r="F45" s="5">
        <v>14.1</v>
      </c>
    </row>
    <row r="46" spans="4:6" ht="15.75" customHeight="1">
      <c r="D46" s="23">
        <v>2</v>
      </c>
      <c r="E46" s="5">
        <v>14.2</v>
      </c>
      <c r="F46" s="5">
        <v>12.1</v>
      </c>
    </row>
    <row r="47" spans="4:6" ht="15.75" customHeight="1">
      <c r="D47" s="23">
        <v>3</v>
      </c>
      <c r="E47" s="5">
        <v>8.4</v>
      </c>
      <c r="F47" s="5">
        <v>10.1</v>
      </c>
    </row>
    <row r="49" spans="4:6" ht="15.75" customHeight="1">
      <c r="D49" s="23" t="s">
        <v>21</v>
      </c>
      <c r="E49">
        <f>_xlfn.T.TEST(E45:E47,F45:F47,2,2)</f>
        <v>0.80769882280535221</v>
      </c>
      <c r="F49" s="12" t="s">
        <v>24</v>
      </c>
    </row>
  </sheetData>
  <mergeCells count="1">
    <mergeCell ref="B1:I1"/>
  </mergeCells>
  <pageMargins left="0" right="0" top="0" bottom="0" header="0" footer="0"/>
  <pageSetup paperSize="9" orientation="portrait" r:id="rId1"/>
  <headerFooter>
    <oddHeader>&amp;CPast Paper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ueuy xmlns="87480d1a-c80c-477c-9f53-d14d87a45f08" xsi:nil="true"/>
    <Owner xmlns="87480d1a-c80c-477c-9f53-d14d87a45f08">
      <UserInfo>
        <DisplayName>Claire Elliott</DisplayName>
        <AccountId>58</AccountId>
        <AccountType/>
      </UserInfo>
    </Owner>
    <TaxCatchAll xmlns="beb00d12-24e9-4294-9648-655a57296783" xsi:nil="true"/>
    <lcf76f155ced4ddcb4097134ff3c332f xmlns="87480d1a-c80c-477c-9f53-d14d87a45f08">
      <Terms xmlns="http://schemas.microsoft.com/office/infopath/2007/PartnerControls"/>
    </lcf76f155ced4ddcb4097134ff3c332f>
    <_ip_UnifiedCompliancePolicyProperties xmlns="http://schemas.microsoft.com/sharepoint/v3" xsi:nil="true"/>
    <Route_x002f_Pathway xmlns="87480d1a-c80c-477c-9f53-d14d87a45f08" xsi:nil="true"/>
    <_Flow_SignoffStatus xmlns="87480d1a-c80c-477c-9f53-d14d87a45f08" xsi:nil="true"/>
    <SharedWithUsers xmlns="beb00d12-24e9-4294-9648-655a57296783">
      <UserInfo>
        <DisplayName>Jessica Blakey</DisplayName>
        <AccountId>30</AccountId>
        <AccountType/>
      </UserInfo>
      <UserInfo>
        <DisplayName>Michael Green</DisplayName>
        <AccountId>6969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EADB7FADBDD46A137E2529A6AB338" ma:contentTypeVersion="37" ma:contentTypeDescription="Create a new document." ma:contentTypeScope="" ma:versionID="2dd4752ed0eb71b60c0ef3263ebfbdd1">
  <xsd:schema xmlns:xsd="http://www.w3.org/2001/XMLSchema" xmlns:xs="http://www.w3.org/2001/XMLSchema" xmlns:p="http://schemas.microsoft.com/office/2006/metadata/properties" xmlns:ns1="http://schemas.microsoft.com/sharepoint/v3" xmlns:ns2="87480d1a-c80c-477c-9f53-d14d87a45f08" xmlns:ns3="beb00d12-24e9-4294-9648-655a57296783" targetNamespace="http://schemas.microsoft.com/office/2006/metadata/properties" ma:root="true" ma:fieldsID="638ad0a3daa354fcdd74a9152d9065ec" ns1:_="" ns2:_="" ns3:_="">
    <xsd:import namespace="http://schemas.microsoft.com/sharepoint/v3"/>
    <xsd:import namespace="87480d1a-c80c-477c-9f53-d14d87a45f08"/>
    <xsd:import namespace="beb00d12-24e9-4294-9648-655a57296783"/>
    <xsd:element name="properties">
      <xsd:complexType>
        <xsd:sequence>
          <xsd:element name="documentManagement">
            <xsd:complexType>
              <xsd:all>
                <xsd:element ref="ns2:Owner"/>
                <xsd:element ref="ns2:Route_x002f_Pathway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_Flow_SignoffStatus" minOccurs="0"/>
                <xsd:element ref="ns1:_ip_UnifiedCompliancePolicyProperties" minOccurs="0"/>
                <xsd:element ref="ns1:_ip_UnifiedCompliancePolicyUIAction" minOccurs="0"/>
                <xsd:element ref="ns2:ueuy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0d1a-c80c-477c-9f53-d14d87a45f08" elementFormDefault="qualified">
    <xsd:import namespace="http://schemas.microsoft.com/office/2006/documentManagement/types"/>
    <xsd:import namespace="http://schemas.microsoft.com/office/infopath/2007/PartnerControls"/>
    <xsd:element name="Owner" ma:index="2" ma:displayName="Owner" ma:description="Designated Owner of the Folder" ma:list="UserInfo" ma:SearchPeopleOnly="false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oute_x002f_Pathway" ma:index="3" nillable="true" ma:displayName="Route/Pathway" ma:internalName="Route_x002f_Pathway" ma:readOnly="false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3" nillable="true" ma:displayName="Tags" ma:hidden="true" ma:internalName="MediaServiceAutoTags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hidden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hidden="true" ma:internalName="Sign_x002d_off_x0020_status" ma:readOnly="false">
      <xsd:simpleType>
        <xsd:restriction base="dms:Text"/>
      </xsd:simpleType>
    </xsd:element>
    <xsd:element name="ueuy" ma:index="24" nillable="true" ma:displayName="Text" ma:hidden="true" ma:internalName="ueuy" ma:readOnly="fals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5174c4e8-bfc7-4c3a-9cd5-7ceb92c658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00d12-24e9-4294-9648-655a5729678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7" nillable="true" ma:displayName="Taxonomy Catch All Column" ma:hidden="true" ma:list="{711e498a-d3b6-4874-a802-681ec4e0184d}" ma:internalName="TaxCatchAll" ma:showField="CatchAllData" ma:web="beb00d12-24e9-4294-9648-655a572967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81F314-4181-4B70-83D1-9AAE273CA6DA}"/>
</file>

<file path=customXml/itemProps2.xml><?xml version="1.0" encoding="utf-8"?>
<ds:datastoreItem xmlns:ds="http://schemas.openxmlformats.org/officeDocument/2006/customXml" ds:itemID="{1D19EDC1-04EC-436A-9711-D8A8B415B101}"/>
</file>

<file path=customXml/itemProps3.xml><?xml version="1.0" encoding="utf-8"?>
<ds:datastoreItem xmlns:ds="http://schemas.openxmlformats.org/officeDocument/2006/customXml" ds:itemID="{6DB7C5B4-A178-4F09-8BFD-62902AEB2D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Green</dc:creator>
  <cp:keywords/>
  <dc:description/>
  <cp:lastModifiedBy/>
  <cp:revision/>
  <dcterms:created xsi:type="dcterms:W3CDTF">2023-07-15T12:58:02Z</dcterms:created>
  <dcterms:modified xsi:type="dcterms:W3CDTF">2025-07-18T10:11:36Z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0x010100CE6EADB7FADBDD46A137E2529A6AB338</vt:lpwstr>
  </property>
  <property fmtid="{D5CDD505-2E9C-101B-9397-08002B2CF9AE}" pid="3" name="MediaServiceImageTags">
    <vt:lpwstr/>
  </property>
  <property fmtid="{D5CDD505-2E9C-101B-9397-08002B2CF9AE}" pid="4" name="MSIP_Label_eb927c3b-3303-4450-ba58-61cbf29c14de_Enabled">
    <vt:lpwstr>True</vt:lpwstr>
  </property>
  <property fmtid="{D5CDD505-2E9C-101B-9397-08002B2CF9AE}" pid="5" name="MSIP_Label_eb927c3b-3303-4450-ba58-61cbf29c14de_SiteId">
    <vt:lpwstr>3cd6b738-bb10-4ce2-978d-9fe967dd2dba</vt:lpwstr>
  </property>
  <property fmtid="{D5CDD505-2E9C-101B-9397-08002B2CF9AE}" pid="6" name="MSIP_Label_eb927c3b-3303-4450-ba58-61cbf29c14de_SetDate">
    <vt:lpwstr>2025-07-15T14:00:57Z</vt:lpwstr>
  </property>
  <property fmtid="{D5CDD505-2E9C-101B-9397-08002B2CF9AE}" pid="7" name="MSIP_Label_eb927c3b-3303-4450-ba58-61cbf29c14de_Name">
    <vt:lpwstr>NCFE Sensitive</vt:lpwstr>
  </property>
  <property fmtid="{D5CDD505-2E9C-101B-9397-08002B2CF9AE}" pid="8" name="MSIP_Label_eb927c3b-3303-4450-ba58-61cbf29c14de_ActionId">
    <vt:lpwstr>27280214-875f-4704-ac5c-9311146a8ab7</vt:lpwstr>
  </property>
  <property fmtid="{D5CDD505-2E9C-101B-9397-08002B2CF9AE}" pid="9" name="MSIP_Label_eb927c3b-3303-4450-ba58-61cbf29c14de_Removed">
    <vt:lpwstr>False</vt:lpwstr>
  </property>
  <property fmtid="{D5CDD505-2E9C-101B-9397-08002B2CF9AE}" pid="10" name="MSIP_Label_eb927c3b-3303-4450-ba58-61cbf29c14de_Extended_MSFT_Method">
    <vt:lpwstr>Standard</vt:lpwstr>
  </property>
  <property fmtid="{D5CDD505-2E9C-101B-9397-08002B2CF9AE}" pid="11" name="Sensitivity">
    <vt:lpwstr>NCFE Sensitive</vt:lpwstr>
  </property>
</Properties>
</file>