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1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cfeorguk-my.sharepoint.com/personal/gemmacrane_ncfe_org_uk/Documents/Desktop/"/>
    </mc:Choice>
  </mc:AlternateContent>
  <xr:revisionPtr revIDLastSave="0" documentId="8_{F3024BB8-24E9-46BD-BDAF-344C9B1DC3D5}" xr6:coauthVersionLast="47" xr6:coauthVersionMax="47" xr10:uidLastSave="{00000000-0000-0000-0000-000000000000}"/>
  <bookViews>
    <workbookView xWindow="28680" yWindow="-120" windowWidth="29040" windowHeight="15720" xr2:uid="{3AA6BCB4-0871-4580-B988-E9560C139069}"/>
  </bookViews>
  <sheets>
    <sheet name="Complaints Data" sheetId="5" r:id="rId1"/>
    <sheet name="Safety and Quality Check Data" sheetId="3" r:id="rId2"/>
    <sheet name="Recipe Production Date" sheetId="4" r:id="rId3"/>
  </sheets>
  <definedNames>
    <definedName name="_xlnm._FilterDatabase" localSheetId="0" hidden="1">'Complaints Data'!$A$1:$E$44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3" i="4" l="1"/>
  <c r="E40" i="4"/>
  <c r="E61" i="4"/>
  <c r="E60" i="4"/>
  <c r="E59" i="4"/>
  <c r="E58" i="4"/>
  <c r="D61" i="4"/>
  <c r="D60" i="4"/>
  <c r="D59" i="4"/>
  <c r="D58" i="4"/>
  <c r="D55" i="4"/>
  <c r="D54" i="4"/>
  <c r="D53" i="4"/>
  <c r="D52" i="4"/>
  <c r="D51" i="4"/>
  <c r="D48" i="4"/>
  <c r="D47" i="4"/>
  <c r="D46" i="4"/>
  <c r="D45" i="4"/>
  <c r="D44" i="4"/>
  <c r="D41" i="4"/>
  <c r="D40" i="4"/>
  <c r="D39" i="4"/>
  <c r="D38" i="4"/>
  <c r="D37" i="4"/>
  <c r="D34" i="4"/>
  <c r="D33" i="4"/>
  <c r="D32" i="4"/>
  <c r="D31" i="4"/>
  <c r="D30" i="4"/>
  <c r="D24" i="4"/>
  <c r="D23" i="4"/>
  <c r="D27" i="4"/>
  <c r="D26" i="4"/>
  <c r="D25" i="4"/>
  <c r="D17" i="4"/>
  <c r="D18" i="4"/>
  <c r="D19" i="4"/>
  <c r="D20" i="4"/>
  <c r="D16" i="4"/>
  <c r="D10" i="4"/>
  <c r="D11" i="4"/>
  <c r="D12" i="4"/>
  <c r="D13" i="4"/>
  <c r="D9" i="4"/>
  <c r="D3" i="4"/>
  <c r="D4" i="4"/>
  <c r="D5" i="4"/>
  <c r="D6" i="4"/>
  <c r="D2" i="4"/>
</calcChain>
</file>

<file path=xl/sharedStrings.xml><?xml version="1.0" encoding="utf-8"?>
<sst xmlns="http://schemas.openxmlformats.org/spreadsheetml/2006/main" count="701" uniqueCount="51">
  <si>
    <t>Ref. No.</t>
  </si>
  <si>
    <t>Product</t>
  </si>
  <si>
    <t>Variety</t>
  </si>
  <si>
    <t>Date of Production</t>
  </si>
  <si>
    <t>Complaint Type</t>
  </si>
  <si>
    <t>Potato Source</t>
  </si>
  <si>
    <t>Potato Batch Code</t>
  </si>
  <si>
    <t>Vegetable Oil Batch Code</t>
  </si>
  <si>
    <t>Flavour Source</t>
  </si>
  <si>
    <t>Flavour Batch Code</t>
  </si>
  <si>
    <t>Hand-cooked crisps</t>
  </si>
  <si>
    <t>Sour cream and chive</t>
  </si>
  <si>
    <t>Bland -can't taste flavour</t>
  </si>
  <si>
    <t>Davies Farm</t>
  </si>
  <si>
    <t>PO122</t>
  </si>
  <si>
    <t>VO6985</t>
  </si>
  <si>
    <t>DGS Flavours</t>
  </si>
  <si>
    <t>SC18</t>
  </si>
  <si>
    <t>Prawn cocktail</t>
  </si>
  <si>
    <t>Dark colour and tastes burnt</t>
  </si>
  <si>
    <t>PO120</t>
  </si>
  <si>
    <t>VO6983</t>
  </si>
  <si>
    <t>PC09</t>
  </si>
  <si>
    <t>Cheese and onion</t>
  </si>
  <si>
    <t>Didn't like it</t>
  </si>
  <si>
    <t>PO121</t>
  </si>
  <si>
    <t>CO21</t>
  </si>
  <si>
    <t>Stale</t>
  </si>
  <si>
    <t>Roast chicken</t>
  </si>
  <si>
    <t>RC40</t>
  </si>
  <si>
    <t>Dark colour</t>
  </si>
  <si>
    <t>RC41</t>
  </si>
  <si>
    <t>Date</t>
  </si>
  <si>
    <t>Metal Detector Check</t>
  </si>
  <si>
    <t>Bag Seal Check</t>
  </si>
  <si>
    <t>Weight Check</t>
  </si>
  <si>
    <t>6am-3pm</t>
  </si>
  <si>
    <t>3pm-12am</t>
  </si>
  <si>
    <t>Y - Pass</t>
  </si>
  <si>
    <t>Weekend</t>
  </si>
  <si>
    <t>N-Fail</t>
  </si>
  <si>
    <t>Recipe</t>
  </si>
  <si>
    <t>Number of Batches</t>
  </si>
  <si>
    <t>Weight Expected</t>
  </si>
  <si>
    <t>Actual Weight</t>
  </si>
  <si>
    <t>Expected Recipe Weights (Batch)</t>
  </si>
  <si>
    <t>Prawn and cocktail</t>
  </si>
  <si>
    <t>Salt and Vinegar Hoops</t>
  </si>
  <si>
    <t>Cheese Curls</t>
  </si>
  <si>
    <t>Ready Salted Stix</t>
  </si>
  <si>
    <t>Tolerance - usually up to 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</si>
</sst>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1" fontId="0" fillId="0" borderId="0" xfId="0" applyNumberFormat="1"/>
    <xf numFmtId="0" fontId="1" fillId="0" borderId="0" xfId="0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D13CA-740A-46C0-A465-3A2032481914}">
  <dimension ref="A1:J59"/>
  <sheetViews>
    <sheetView tabSelected="1" view="pageLayout" zoomScaleNormal="100" workbookViewId="0">
      <selection sqref="A1:A1048576"/>
    </sheetView>
  </sheetViews>
  <sheetFormatPr defaultRowHeight="14.45"/>
  <cols>
    <col min="1" max="1" width="10.140625" bestFit="1" customWidth="1"/>
    <col min="2" max="2" width="17.28515625" bestFit="1" customWidth="1"/>
    <col min="3" max="3" width="18.85546875" bestFit="1" customWidth="1"/>
    <col min="4" max="4" width="20.28515625" bestFit="1" customWidth="1"/>
    <col min="5" max="5" width="32.140625" customWidth="1"/>
    <col min="6" max="6" width="12.42578125" bestFit="1" customWidth="1"/>
    <col min="7" max="7" width="16.140625" bestFit="1" customWidth="1"/>
    <col min="8" max="8" width="21.85546875" bestFit="1" customWidth="1"/>
    <col min="9" max="9" width="13.140625" bestFit="1" customWidth="1"/>
    <col min="10" max="10" width="17" bestFit="1" customWidth="1"/>
  </cols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>
      <c r="A2">
        <v>169</v>
      </c>
      <c r="B2" t="s">
        <v>10</v>
      </c>
      <c r="C2" t="s">
        <v>11</v>
      </c>
      <c r="D2" s="1">
        <v>43943</v>
      </c>
      <c r="E2" t="s">
        <v>12</v>
      </c>
      <c r="F2" t="s">
        <v>13</v>
      </c>
      <c r="G2" t="s">
        <v>14</v>
      </c>
      <c r="H2" t="s">
        <v>15</v>
      </c>
      <c r="I2" t="s">
        <v>16</v>
      </c>
      <c r="J2" t="s">
        <v>17</v>
      </c>
    </row>
    <row r="3" spans="1:10">
      <c r="A3">
        <v>263</v>
      </c>
      <c r="B3" t="s">
        <v>10</v>
      </c>
      <c r="C3" t="s">
        <v>18</v>
      </c>
      <c r="D3" s="1">
        <v>43892</v>
      </c>
      <c r="E3" t="s">
        <v>19</v>
      </c>
      <c r="F3" t="s">
        <v>13</v>
      </c>
      <c r="G3" t="s">
        <v>20</v>
      </c>
      <c r="H3" t="s">
        <v>21</v>
      </c>
      <c r="I3" t="s">
        <v>16</v>
      </c>
      <c r="J3" t="s">
        <v>22</v>
      </c>
    </row>
    <row r="4" spans="1:10">
      <c r="A4">
        <v>333</v>
      </c>
      <c r="B4" t="s">
        <v>10</v>
      </c>
      <c r="C4" t="s">
        <v>18</v>
      </c>
      <c r="D4" s="1">
        <v>43892</v>
      </c>
      <c r="E4" t="s">
        <v>19</v>
      </c>
      <c r="F4" t="s">
        <v>13</v>
      </c>
      <c r="G4" t="s">
        <v>20</v>
      </c>
      <c r="H4" t="s">
        <v>21</v>
      </c>
      <c r="I4" t="s">
        <v>16</v>
      </c>
      <c r="J4" t="s">
        <v>22</v>
      </c>
    </row>
    <row r="5" spans="1:10">
      <c r="A5">
        <v>466</v>
      </c>
      <c r="B5" t="s">
        <v>10</v>
      </c>
      <c r="C5" t="s">
        <v>18</v>
      </c>
      <c r="D5" s="1">
        <v>43892</v>
      </c>
      <c r="E5" t="s">
        <v>19</v>
      </c>
      <c r="F5" t="s">
        <v>13</v>
      </c>
      <c r="G5" t="s">
        <v>20</v>
      </c>
      <c r="H5" t="s">
        <v>21</v>
      </c>
      <c r="I5" t="s">
        <v>16</v>
      </c>
      <c r="J5" t="s">
        <v>22</v>
      </c>
    </row>
    <row r="6" spans="1:10">
      <c r="A6">
        <v>760</v>
      </c>
      <c r="B6" t="s">
        <v>10</v>
      </c>
      <c r="C6" t="s">
        <v>23</v>
      </c>
      <c r="D6" s="1">
        <v>43908</v>
      </c>
      <c r="E6" t="s">
        <v>24</v>
      </c>
      <c r="F6" t="s">
        <v>13</v>
      </c>
      <c r="G6" t="s">
        <v>25</v>
      </c>
      <c r="H6" t="s">
        <v>21</v>
      </c>
      <c r="I6" t="s">
        <v>16</v>
      </c>
      <c r="J6" t="s">
        <v>26</v>
      </c>
    </row>
    <row r="7" spans="1:10">
      <c r="A7">
        <v>903</v>
      </c>
      <c r="B7" t="s">
        <v>10</v>
      </c>
      <c r="C7" t="s">
        <v>11</v>
      </c>
      <c r="D7" s="1">
        <v>43943</v>
      </c>
      <c r="E7" t="s">
        <v>12</v>
      </c>
      <c r="F7" t="s">
        <v>13</v>
      </c>
      <c r="G7" t="s">
        <v>14</v>
      </c>
      <c r="H7" t="s">
        <v>15</v>
      </c>
      <c r="I7" t="s">
        <v>16</v>
      </c>
      <c r="J7" t="s">
        <v>17</v>
      </c>
    </row>
    <row r="8" spans="1:10">
      <c r="A8">
        <v>934</v>
      </c>
      <c r="B8" t="s">
        <v>10</v>
      </c>
      <c r="C8" t="s">
        <v>11</v>
      </c>
      <c r="D8" s="1">
        <v>43943</v>
      </c>
      <c r="E8" t="s">
        <v>12</v>
      </c>
      <c r="F8" t="s">
        <v>13</v>
      </c>
      <c r="G8" t="s">
        <v>14</v>
      </c>
      <c r="H8" t="s">
        <v>15</v>
      </c>
      <c r="I8" t="s">
        <v>16</v>
      </c>
      <c r="J8" t="s">
        <v>17</v>
      </c>
    </row>
    <row r="9" spans="1:10">
      <c r="A9">
        <v>1570</v>
      </c>
      <c r="B9" t="s">
        <v>10</v>
      </c>
      <c r="C9" t="s">
        <v>23</v>
      </c>
      <c r="D9" s="1">
        <v>43901</v>
      </c>
      <c r="E9" t="s">
        <v>27</v>
      </c>
      <c r="F9" t="s">
        <v>13</v>
      </c>
      <c r="G9" t="s">
        <v>25</v>
      </c>
      <c r="H9" t="s">
        <v>21</v>
      </c>
      <c r="I9" t="s">
        <v>16</v>
      </c>
      <c r="J9" t="s">
        <v>26</v>
      </c>
    </row>
    <row r="10" spans="1:10">
      <c r="A10">
        <v>1672</v>
      </c>
      <c r="B10" t="s">
        <v>10</v>
      </c>
      <c r="C10" t="s">
        <v>18</v>
      </c>
      <c r="D10" s="1">
        <v>43892</v>
      </c>
      <c r="E10" t="s">
        <v>19</v>
      </c>
      <c r="F10" t="s">
        <v>13</v>
      </c>
      <c r="G10" t="s">
        <v>20</v>
      </c>
      <c r="H10" t="s">
        <v>21</v>
      </c>
      <c r="I10" t="s">
        <v>16</v>
      </c>
      <c r="J10" t="s">
        <v>22</v>
      </c>
    </row>
    <row r="11" spans="1:10">
      <c r="A11">
        <v>1872</v>
      </c>
      <c r="B11" t="s">
        <v>10</v>
      </c>
      <c r="C11" s="3" t="s">
        <v>18</v>
      </c>
      <c r="D11" s="1">
        <v>43892</v>
      </c>
      <c r="E11" t="s">
        <v>19</v>
      </c>
      <c r="F11" t="s">
        <v>13</v>
      </c>
      <c r="G11" t="s">
        <v>20</v>
      </c>
      <c r="H11" t="s">
        <v>21</v>
      </c>
      <c r="I11" t="s">
        <v>16</v>
      </c>
      <c r="J11" t="s">
        <v>22</v>
      </c>
    </row>
    <row r="12" spans="1:10">
      <c r="A12">
        <v>2633</v>
      </c>
      <c r="B12" t="s">
        <v>10</v>
      </c>
      <c r="C12" t="s">
        <v>28</v>
      </c>
      <c r="D12" s="1">
        <v>43901</v>
      </c>
      <c r="E12" t="s">
        <v>27</v>
      </c>
      <c r="F12" t="s">
        <v>13</v>
      </c>
      <c r="G12" t="s">
        <v>25</v>
      </c>
      <c r="H12" t="s">
        <v>21</v>
      </c>
      <c r="I12" t="s">
        <v>16</v>
      </c>
      <c r="J12" t="s">
        <v>29</v>
      </c>
    </row>
    <row r="13" spans="1:10">
      <c r="A13">
        <v>2866</v>
      </c>
      <c r="B13" t="s">
        <v>10</v>
      </c>
      <c r="C13" t="s">
        <v>28</v>
      </c>
      <c r="D13" s="1">
        <v>43901</v>
      </c>
      <c r="E13" t="s">
        <v>27</v>
      </c>
      <c r="F13" t="s">
        <v>13</v>
      </c>
      <c r="G13" t="s">
        <v>25</v>
      </c>
      <c r="H13" t="s">
        <v>21</v>
      </c>
      <c r="I13" t="s">
        <v>16</v>
      </c>
      <c r="J13" t="s">
        <v>29</v>
      </c>
    </row>
    <row r="14" spans="1:10">
      <c r="A14">
        <v>2990</v>
      </c>
      <c r="B14" t="s">
        <v>10</v>
      </c>
      <c r="C14" s="3" t="s">
        <v>18</v>
      </c>
      <c r="D14" s="1">
        <v>43892</v>
      </c>
      <c r="E14" t="s">
        <v>19</v>
      </c>
      <c r="F14" t="s">
        <v>13</v>
      </c>
      <c r="G14" t="s">
        <v>20</v>
      </c>
      <c r="H14" t="s">
        <v>21</v>
      </c>
      <c r="I14" t="s">
        <v>16</v>
      </c>
      <c r="J14" t="s">
        <v>22</v>
      </c>
    </row>
    <row r="15" spans="1:10">
      <c r="A15">
        <v>3221</v>
      </c>
      <c r="B15" t="s">
        <v>10</v>
      </c>
      <c r="C15" s="3" t="s">
        <v>18</v>
      </c>
      <c r="D15" s="1">
        <v>43892</v>
      </c>
      <c r="E15" t="s">
        <v>19</v>
      </c>
      <c r="F15" t="s">
        <v>13</v>
      </c>
      <c r="G15" t="s">
        <v>20</v>
      </c>
      <c r="H15" t="s">
        <v>21</v>
      </c>
      <c r="I15" t="s">
        <v>16</v>
      </c>
      <c r="J15" t="s">
        <v>22</v>
      </c>
    </row>
    <row r="16" spans="1:10">
      <c r="A16">
        <v>3426</v>
      </c>
      <c r="B16" t="s">
        <v>10</v>
      </c>
      <c r="C16" t="s">
        <v>28</v>
      </c>
      <c r="D16" s="1">
        <v>43930</v>
      </c>
      <c r="E16" t="s">
        <v>30</v>
      </c>
      <c r="F16" t="s">
        <v>13</v>
      </c>
      <c r="G16" t="s">
        <v>14</v>
      </c>
      <c r="H16" t="s">
        <v>15</v>
      </c>
      <c r="I16" t="s">
        <v>16</v>
      </c>
      <c r="J16" t="s">
        <v>31</v>
      </c>
    </row>
    <row r="17" spans="1:10">
      <c r="A17">
        <v>3451</v>
      </c>
      <c r="B17" t="s">
        <v>10</v>
      </c>
      <c r="C17" s="3" t="s">
        <v>18</v>
      </c>
      <c r="D17" s="1">
        <v>43892</v>
      </c>
      <c r="E17" t="s">
        <v>19</v>
      </c>
      <c r="F17" t="s">
        <v>13</v>
      </c>
      <c r="G17" t="s">
        <v>20</v>
      </c>
      <c r="H17" t="s">
        <v>21</v>
      </c>
      <c r="I17" t="s">
        <v>16</v>
      </c>
      <c r="J17" t="s">
        <v>22</v>
      </c>
    </row>
    <row r="18" spans="1:10">
      <c r="A18">
        <v>3493</v>
      </c>
      <c r="B18" t="s">
        <v>10</v>
      </c>
      <c r="C18" t="s">
        <v>11</v>
      </c>
      <c r="D18" s="1">
        <v>43949</v>
      </c>
      <c r="E18" t="s">
        <v>24</v>
      </c>
      <c r="F18" t="s">
        <v>13</v>
      </c>
      <c r="G18" t="s">
        <v>14</v>
      </c>
      <c r="H18" t="s">
        <v>15</v>
      </c>
      <c r="I18" t="s">
        <v>16</v>
      </c>
      <c r="J18" t="s">
        <v>17</v>
      </c>
    </row>
    <row r="19" spans="1:10">
      <c r="A19">
        <v>3727</v>
      </c>
      <c r="B19" t="s">
        <v>10</v>
      </c>
      <c r="C19" t="s">
        <v>23</v>
      </c>
      <c r="D19" s="1">
        <v>43901</v>
      </c>
      <c r="E19" t="s">
        <v>27</v>
      </c>
      <c r="F19" t="s">
        <v>13</v>
      </c>
      <c r="G19" t="s">
        <v>25</v>
      </c>
      <c r="H19" t="s">
        <v>21</v>
      </c>
      <c r="I19" t="s">
        <v>16</v>
      </c>
      <c r="J19" t="s">
        <v>26</v>
      </c>
    </row>
    <row r="20" spans="1:10">
      <c r="A20">
        <v>3827</v>
      </c>
      <c r="B20" t="s">
        <v>10</v>
      </c>
      <c r="C20" t="s">
        <v>23</v>
      </c>
      <c r="D20" s="1">
        <v>43901</v>
      </c>
      <c r="E20" t="s">
        <v>27</v>
      </c>
      <c r="F20" t="s">
        <v>13</v>
      </c>
      <c r="G20" t="s">
        <v>25</v>
      </c>
      <c r="H20" t="s">
        <v>21</v>
      </c>
      <c r="I20" t="s">
        <v>16</v>
      </c>
      <c r="J20" t="s">
        <v>26</v>
      </c>
    </row>
    <row r="21" spans="1:10">
      <c r="A21">
        <v>3853</v>
      </c>
      <c r="B21" t="s">
        <v>10</v>
      </c>
      <c r="C21" s="3" t="s">
        <v>18</v>
      </c>
      <c r="D21" s="1">
        <v>43892</v>
      </c>
      <c r="E21" t="s">
        <v>19</v>
      </c>
      <c r="F21" t="s">
        <v>13</v>
      </c>
      <c r="G21" t="s">
        <v>20</v>
      </c>
      <c r="H21" t="s">
        <v>21</v>
      </c>
      <c r="I21" t="s">
        <v>16</v>
      </c>
      <c r="J21" t="s">
        <v>22</v>
      </c>
    </row>
    <row r="22" spans="1:10">
      <c r="A22">
        <v>3902</v>
      </c>
      <c r="B22" t="s">
        <v>10</v>
      </c>
      <c r="C22" t="s">
        <v>28</v>
      </c>
      <c r="D22" s="1">
        <v>43930</v>
      </c>
      <c r="E22" t="s">
        <v>30</v>
      </c>
      <c r="F22" t="s">
        <v>13</v>
      </c>
      <c r="G22" t="s">
        <v>14</v>
      </c>
      <c r="H22" t="s">
        <v>15</v>
      </c>
      <c r="I22" t="s">
        <v>16</v>
      </c>
      <c r="J22" t="s">
        <v>31</v>
      </c>
    </row>
    <row r="23" spans="1:10">
      <c r="A23">
        <v>4069</v>
      </c>
      <c r="B23" t="s">
        <v>10</v>
      </c>
      <c r="C23" t="s">
        <v>28</v>
      </c>
      <c r="D23" s="1">
        <v>43930</v>
      </c>
      <c r="E23" t="s">
        <v>30</v>
      </c>
      <c r="F23" t="s">
        <v>13</v>
      </c>
      <c r="G23" t="s">
        <v>14</v>
      </c>
      <c r="H23" t="s">
        <v>15</v>
      </c>
      <c r="I23" t="s">
        <v>16</v>
      </c>
      <c r="J23" t="s">
        <v>31</v>
      </c>
    </row>
    <row r="24" spans="1:10">
      <c r="A24">
        <v>4318</v>
      </c>
      <c r="B24" t="s">
        <v>10</v>
      </c>
      <c r="C24" t="s">
        <v>11</v>
      </c>
      <c r="D24" s="1">
        <v>43943</v>
      </c>
      <c r="E24" t="s">
        <v>12</v>
      </c>
      <c r="F24" t="s">
        <v>13</v>
      </c>
      <c r="G24" t="s">
        <v>14</v>
      </c>
      <c r="H24" t="s">
        <v>15</v>
      </c>
      <c r="I24" t="s">
        <v>16</v>
      </c>
      <c r="J24" t="s">
        <v>17</v>
      </c>
    </row>
    <row r="25" spans="1:10">
      <c r="A25">
        <v>4495</v>
      </c>
      <c r="B25" t="s">
        <v>10</v>
      </c>
      <c r="C25" t="s">
        <v>23</v>
      </c>
      <c r="D25" s="1">
        <v>43901</v>
      </c>
      <c r="E25" t="s">
        <v>27</v>
      </c>
      <c r="F25" t="s">
        <v>13</v>
      </c>
      <c r="G25" t="s">
        <v>25</v>
      </c>
      <c r="H25" t="s">
        <v>21</v>
      </c>
      <c r="I25" t="s">
        <v>16</v>
      </c>
      <c r="J25" t="s">
        <v>26</v>
      </c>
    </row>
    <row r="26" spans="1:10">
      <c r="A26">
        <v>5393</v>
      </c>
      <c r="B26" t="s">
        <v>10</v>
      </c>
      <c r="C26" t="s">
        <v>11</v>
      </c>
      <c r="D26" s="1">
        <v>43943</v>
      </c>
      <c r="E26" t="s">
        <v>12</v>
      </c>
      <c r="F26" t="s">
        <v>13</v>
      </c>
      <c r="G26" t="s">
        <v>14</v>
      </c>
      <c r="H26" t="s">
        <v>15</v>
      </c>
      <c r="I26" t="s">
        <v>16</v>
      </c>
      <c r="J26" t="s">
        <v>17</v>
      </c>
    </row>
    <row r="27" spans="1:10">
      <c r="A27">
        <v>5529</v>
      </c>
      <c r="B27" t="s">
        <v>10</v>
      </c>
      <c r="C27" t="s">
        <v>28</v>
      </c>
      <c r="D27" s="1">
        <v>43930</v>
      </c>
      <c r="E27" t="s">
        <v>30</v>
      </c>
      <c r="F27" t="s">
        <v>13</v>
      </c>
      <c r="G27" t="s">
        <v>14</v>
      </c>
      <c r="H27" t="s">
        <v>15</v>
      </c>
      <c r="I27" t="s">
        <v>16</v>
      </c>
      <c r="J27" t="s">
        <v>31</v>
      </c>
    </row>
    <row r="28" spans="1:10">
      <c r="A28">
        <v>6034</v>
      </c>
      <c r="B28" t="s">
        <v>10</v>
      </c>
      <c r="C28" s="3" t="s">
        <v>18</v>
      </c>
      <c r="D28" s="1">
        <v>43892</v>
      </c>
      <c r="E28" t="s">
        <v>19</v>
      </c>
      <c r="F28" t="s">
        <v>13</v>
      </c>
      <c r="G28" t="s">
        <v>20</v>
      </c>
      <c r="H28" t="s">
        <v>21</v>
      </c>
      <c r="I28" t="s">
        <v>16</v>
      </c>
      <c r="J28" t="s">
        <v>22</v>
      </c>
    </row>
    <row r="29" spans="1:10">
      <c r="A29">
        <v>6246</v>
      </c>
      <c r="B29" t="s">
        <v>10</v>
      </c>
      <c r="C29" t="s">
        <v>11</v>
      </c>
      <c r="D29" s="1">
        <v>43943</v>
      </c>
      <c r="E29" t="s">
        <v>12</v>
      </c>
      <c r="F29" t="s">
        <v>13</v>
      </c>
      <c r="G29" t="s">
        <v>14</v>
      </c>
      <c r="H29" t="s">
        <v>15</v>
      </c>
      <c r="I29" t="s">
        <v>16</v>
      </c>
      <c r="J29" t="s">
        <v>17</v>
      </c>
    </row>
    <row r="30" spans="1:10">
      <c r="A30">
        <v>6796</v>
      </c>
      <c r="B30" t="s">
        <v>10</v>
      </c>
      <c r="C30" t="s">
        <v>11</v>
      </c>
      <c r="D30" s="1">
        <v>43943</v>
      </c>
      <c r="E30" t="s">
        <v>12</v>
      </c>
      <c r="F30" t="s">
        <v>13</v>
      </c>
      <c r="G30" t="s">
        <v>14</v>
      </c>
      <c r="H30" t="s">
        <v>15</v>
      </c>
      <c r="I30" t="s">
        <v>16</v>
      </c>
      <c r="J30" t="s">
        <v>17</v>
      </c>
    </row>
    <row r="31" spans="1:10">
      <c r="A31">
        <v>6955</v>
      </c>
      <c r="B31" t="s">
        <v>10</v>
      </c>
      <c r="C31" t="s">
        <v>23</v>
      </c>
      <c r="D31" s="1">
        <v>43901</v>
      </c>
      <c r="E31" t="s">
        <v>27</v>
      </c>
      <c r="F31" t="s">
        <v>13</v>
      </c>
      <c r="G31" t="s">
        <v>25</v>
      </c>
      <c r="H31" t="s">
        <v>21</v>
      </c>
      <c r="I31" t="s">
        <v>16</v>
      </c>
      <c r="J31" t="s">
        <v>26</v>
      </c>
    </row>
    <row r="32" spans="1:10">
      <c r="A32">
        <v>6999</v>
      </c>
      <c r="B32" t="s">
        <v>10</v>
      </c>
      <c r="C32" t="s">
        <v>28</v>
      </c>
      <c r="D32" s="1">
        <v>43930</v>
      </c>
      <c r="E32" t="s">
        <v>30</v>
      </c>
      <c r="F32" t="s">
        <v>13</v>
      </c>
      <c r="G32" t="s">
        <v>14</v>
      </c>
      <c r="H32" t="s">
        <v>15</v>
      </c>
      <c r="I32" t="s">
        <v>16</v>
      </c>
      <c r="J32" t="s">
        <v>31</v>
      </c>
    </row>
    <row r="33" spans="1:10">
      <c r="A33">
        <v>7090</v>
      </c>
      <c r="B33" t="s">
        <v>10</v>
      </c>
      <c r="C33" s="3" t="s">
        <v>18</v>
      </c>
      <c r="D33" s="1">
        <v>43913</v>
      </c>
      <c r="E33" t="s">
        <v>24</v>
      </c>
      <c r="F33" t="s">
        <v>13</v>
      </c>
      <c r="G33" t="s">
        <v>20</v>
      </c>
      <c r="H33" t="s">
        <v>21</v>
      </c>
      <c r="I33" t="s">
        <v>16</v>
      </c>
      <c r="J33" t="s">
        <v>22</v>
      </c>
    </row>
    <row r="34" spans="1:10">
      <c r="A34">
        <v>7141</v>
      </c>
      <c r="B34" t="s">
        <v>10</v>
      </c>
      <c r="C34" t="s">
        <v>11</v>
      </c>
      <c r="D34" s="1">
        <v>43943</v>
      </c>
      <c r="E34" t="s">
        <v>12</v>
      </c>
      <c r="F34" t="s">
        <v>13</v>
      </c>
      <c r="G34" t="s">
        <v>14</v>
      </c>
      <c r="H34" t="s">
        <v>15</v>
      </c>
      <c r="I34" t="s">
        <v>16</v>
      </c>
      <c r="J34" t="s">
        <v>17</v>
      </c>
    </row>
    <row r="35" spans="1:10">
      <c r="A35">
        <v>7284</v>
      </c>
      <c r="B35" t="s">
        <v>10</v>
      </c>
      <c r="C35" t="s">
        <v>11</v>
      </c>
      <c r="D35" s="1">
        <v>43943</v>
      </c>
      <c r="E35" t="s">
        <v>12</v>
      </c>
      <c r="F35" t="s">
        <v>13</v>
      </c>
      <c r="G35" t="s">
        <v>14</v>
      </c>
      <c r="H35" t="s">
        <v>15</v>
      </c>
      <c r="I35" t="s">
        <v>16</v>
      </c>
      <c r="J35" t="s">
        <v>17</v>
      </c>
    </row>
    <row r="36" spans="1:10">
      <c r="A36">
        <v>7330</v>
      </c>
      <c r="B36" t="s">
        <v>10</v>
      </c>
      <c r="C36" t="s">
        <v>23</v>
      </c>
      <c r="D36" s="1">
        <v>43901</v>
      </c>
      <c r="E36" t="s">
        <v>27</v>
      </c>
      <c r="F36" t="s">
        <v>13</v>
      </c>
      <c r="G36" t="s">
        <v>25</v>
      </c>
      <c r="H36" t="s">
        <v>21</v>
      </c>
      <c r="I36" t="s">
        <v>16</v>
      </c>
      <c r="J36" t="s">
        <v>26</v>
      </c>
    </row>
    <row r="37" spans="1:10">
      <c r="A37">
        <v>7569</v>
      </c>
      <c r="B37" t="s">
        <v>10</v>
      </c>
      <c r="C37" t="s">
        <v>28</v>
      </c>
      <c r="D37" s="1">
        <v>43930</v>
      </c>
      <c r="E37" t="s">
        <v>30</v>
      </c>
      <c r="F37" t="s">
        <v>13</v>
      </c>
      <c r="G37" t="s">
        <v>14</v>
      </c>
      <c r="H37" t="s">
        <v>15</v>
      </c>
      <c r="I37" t="s">
        <v>16</v>
      </c>
      <c r="J37" t="s">
        <v>31</v>
      </c>
    </row>
    <row r="38" spans="1:10">
      <c r="A38">
        <v>8384</v>
      </c>
      <c r="B38" t="s">
        <v>10</v>
      </c>
      <c r="C38" t="s">
        <v>23</v>
      </c>
      <c r="D38" s="1">
        <v>43901</v>
      </c>
      <c r="E38" t="s">
        <v>27</v>
      </c>
      <c r="F38" t="s">
        <v>13</v>
      </c>
      <c r="G38" t="s">
        <v>25</v>
      </c>
      <c r="H38" t="s">
        <v>21</v>
      </c>
      <c r="I38" t="s">
        <v>16</v>
      </c>
      <c r="J38" t="s">
        <v>26</v>
      </c>
    </row>
    <row r="39" spans="1:10">
      <c r="A39">
        <v>8413</v>
      </c>
      <c r="B39" t="s">
        <v>10</v>
      </c>
      <c r="C39" s="3" t="s">
        <v>18</v>
      </c>
      <c r="D39" s="1">
        <v>43892</v>
      </c>
      <c r="E39" t="s">
        <v>19</v>
      </c>
      <c r="F39" t="s">
        <v>13</v>
      </c>
      <c r="G39" t="s">
        <v>20</v>
      </c>
      <c r="H39" t="s">
        <v>21</v>
      </c>
      <c r="I39" t="s">
        <v>16</v>
      </c>
      <c r="J39" t="s">
        <v>22</v>
      </c>
    </row>
    <row r="40" spans="1:10">
      <c r="A40">
        <v>8486</v>
      </c>
      <c r="B40" t="s">
        <v>10</v>
      </c>
      <c r="C40" s="3" t="s">
        <v>18</v>
      </c>
      <c r="D40" s="1">
        <v>43892</v>
      </c>
      <c r="E40" t="s">
        <v>19</v>
      </c>
      <c r="F40" t="s">
        <v>13</v>
      </c>
      <c r="G40" t="s">
        <v>20</v>
      </c>
      <c r="H40" t="s">
        <v>21</v>
      </c>
      <c r="I40" t="s">
        <v>16</v>
      </c>
      <c r="J40" t="s">
        <v>22</v>
      </c>
    </row>
    <row r="41" spans="1:10">
      <c r="A41">
        <v>8610</v>
      </c>
      <c r="B41" t="s">
        <v>10</v>
      </c>
      <c r="C41" t="s">
        <v>23</v>
      </c>
      <c r="D41" s="1">
        <v>43901</v>
      </c>
      <c r="E41" t="s">
        <v>27</v>
      </c>
      <c r="F41" t="s">
        <v>13</v>
      </c>
      <c r="G41" t="s">
        <v>25</v>
      </c>
      <c r="H41" t="s">
        <v>21</v>
      </c>
      <c r="I41" t="s">
        <v>16</v>
      </c>
      <c r="J41" t="s">
        <v>26</v>
      </c>
    </row>
    <row r="42" spans="1:10">
      <c r="A42">
        <v>8621</v>
      </c>
      <c r="B42" t="s">
        <v>10</v>
      </c>
      <c r="C42" t="s">
        <v>28</v>
      </c>
      <c r="D42" s="1">
        <v>43901</v>
      </c>
      <c r="E42" t="s">
        <v>27</v>
      </c>
      <c r="F42" t="s">
        <v>13</v>
      </c>
      <c r="G42" t="s">
        <v>25</v>
      </c>
      <c r="H42" t="s">
        <v>21</v>
      </c>
      <c r="I42" t="s">
        <v>16</v>
      </c>
      <c r="J42" t="s">
        <v>29</v>
      </c>
    </row>
    <row r="43" spans="1:10">
      <c r="A43">
        <v>8795</v>
      </c>
      <c r="B43" t="s">
        <v>10</v>
      </c>
      <c r="C43" t="s">
        <v>11</v>
      </c>
      <c r="D43" s="1">
        <v>43943</v>
      </c>
      <c r="E43" t="s">
        <v>12</v>
      </c>
      <c r="F43" t="s">
        <v>13</v>
      </c>
      <c r="G43" t="s">
        <v>14</v>
      </c>
      <c r="H43" t="s">
        <v>15</v>
      </c>
      <c r="I43" t="s">
        <v>16</v>
      </c>
      <c r="J43" t="s">
        <v>17</v>
      </c>
    </row>
    <row r="44" spans="1:10">
      <c r="A44">
        <v>9601</v>
      </c>
      <c r="B44" t="s">
        <v>10</v>
      </c>
      <c r="C44" t="s">
        <v>11</v>
      </c>
      <c r="D44" s="1">
        <v>43949</v>
      </c>
      <c r="E44" t="s">
        <v>24</v>
      </c>
      <c r="F44" t="s">
        <v>13</v>
      </c>
      <c r="G44" t="s">
        <v>14</v>
      </c>
      <c r="H44" t="s">
        <v>15</v>
      </c>
      <c r="I44" t="s">
        <v>16</v>
      </c>
      <c r="J44" t="s">
        <v>17</v>
      </c>
    </row>
    <row r="58" spans="3:3">
      <c r="C58" s="1"/>
    </row>
    <row r="59" spans="3:3">
      <c r="C59" s="1"/>
    </row>
  </sheetData>
  <autoFilter ref="A1:E44" xr:uid="{2D1F1DD5-9A20-4112-B5F7-4620C7B3F1A3}"/>
  <sortState xmlns:xlrd2="http://schemas.microsoft.com/office/spreadsheetml/2017/richdata2" ref="A2:J44">
    <sortCondition ref="A2:A44"/>
  </sortState>
  <pageMargins left="0.7" right="0.7" top="0.75" bottom="0.75" header="0.3" footer="0.3"/>
  <pageSetup paperSize="9" orientation="portrait" r:id="rId1"/>
  <headerFooter>
    <oddHeader>&amp;CPast Paper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0ABEF-6264-4C7E-9FF4-12F0BBB1FE4F}">
  <dimension ref="A1:G62"/>
  <sheetViews>
    <sheetView workbookViewId="0">
      <selection activeCell="K13" sqref="K13"/>
    </sheetView>
  </sheetViews>
  <sheetFormatPr defaultRowHeight="14.45"/>
  <cols>
    <col min="1" max="1" width="20.28515625" customWidth="1"/>
  </cols>
  <sheetData>
    <row r="1" spans="1:7">
      <c r="A1" t="s">
        <v>32</v>
      </c>
      <c r="B1" s="4" t="s">
        <v>33</v>
      </c>
      <c r="C1" s="4"/>
      <c r="D1" s="4" t="s">
        <v>34</v>
      </c>
      <c r="E1" s="4"/>
      <c r="F1" s="4" t="s">
        <v>35</v>
      </c>
      <c r="G1" s="4"/>
    </row>
    <row r="2" spans="1:7">
      <c r="B2" t="s">
        <v>36</v>
      </c>
      <c r="C2" t="s">
        <v>37</v>
      </c>
      <c r="D2" t="s">
        <v>36</v>
      </c>
      <c r="E2" t="s">
        <v>37</v>
      </c>
      <c r="F2" t="s">
        <v>36</v>
      </c>
      <c r="G2" t="s">
        <v>37</v>
      </c>
    </row>
    <row r="3" spans="1:7">
      <c r="A3" s="1">
        <v>43892</v>
      </c>
      <c r="B3" t="s">
        <v>38</v>
      </c>
      <c r="C3" t="s">
        <v>38</v>
      </c>
      <c r="D3" t="s">
        <v>38</v>
      </c>
      <c r="E3" t="s">
        <v>38</v>
      </c>
      <c r="F3" t="s">
        <v>38</v>
      </c>
      <c r="G3" t="s">
        <v>38</v>
      </c>
    </row>
    <row r="4" spans="1:7">
      <c r="A4" s="1">
        <v>43893</v>
      </c>
      <c r="B4" t="s">
        <v>38</v>
      </c>
      <c r="C4" t="s">
        <v>38</v>
      </c>
      <c r="D4" t="s">
        <v>38</v>
      </c>
      <c r="E4" t="s">
        <v>38</v>
      </c>
      <c r="F4" t="s">
        <v>38</v>
      </c>
      <c r="G4" t="s">
        <v>38</v>
      </c>
    </row>
    <row r="5" spans="1:7">
      <c r="A5" s="1">
        <v>43894</v>
      </c>
      <c r="B5" t="s">
        <v>38</v>
      </c>
      <c r="C5" t="s">
        <v>38</v>
      </c>
      <c r="D5" t="s">
        <v>38</v>
      </c>
      <c r="E5" t="s">
        <v>38</v>
      </c>
      <c r="F5" t="s">
        <v>38</v>
      </c>
      <c r="G5" t="s">
        <v>38</v>
      </c>
    </row>
    <row r="6" spans="1:7">
      <c r="A6" s="1">
        <v>43895</v>
      </c>
      <c r="B6" t="s">
        <v>38</v>
      </c>
      <c r="C6" t="s">
        <v>38</v>
      </c>
      <c r="D6" t="s">
        <v>38</v>
      </c>
      <c r="E6" t="s">
        <v>38</v>
      </c>
      <c r="F6" t="s">
        <v>38</v>
      </c>
      <c r="G6" t="s">
        <v>38</v>
      </c>
    </row>
    <row r="7" spans="1:7">
      <c r="A7" s="1">
        <v>43896</v>
      </c>
      <c r="B7" t="s">
        <v>38</v>
      </c>
      <c r="C7" t="s">
        <v>38</v>
      </c>
      <c r="D7" t="s">
        <v>38</v>
      </c>
      <c r="E7" t="s">
        <v>38</v>
      </c>
      <c r="F7" t="s">
        <v>38</v>
      </c>
      <c r="G7" t="s">
        <v>38</v>
      </c>
    </row>
    <row r="8" spans="1:7">
      <c r="A8" s="1">
        <v>43897</v>
      </c>
      <c r="B8" s="4" t="s">
        <v>39</v>
      </c>
      <c r="C8" s="4"/>
      <c r="D8" s="4"/>
      <c r="E8" s="4"/>
      <c r="F8" s="4"/>
      <c r="G8" s="4"/>
    </row>
    <row r="9" spans="1:7">
      <c r="A9" s="1">
        <v>43898</v>
      </c>
      <c r="B9" s="4"/>
      <c r="C9" s="4"/>
      <c r="D9" s="4"/>
      <c r="E9" s="4"/>
      <c r="F9" s="4"/>
      <c r="G9" s="4"/>
    </row>
    <row r="10" spans="1:7">
      <c r="A10" s="1">
        <v>43899</v>
      </c>
      <c r="B10" t="s">
        <v>38</v>
      </c>
      <c r="C10" t="s">
        <v>38</v>
      </c>
      <c r="D10" t="s">
        <v>38</v>
      </c>
      <c r="E10" t="s">
        <v>38</v>
      </c>
      <c r="F10" t="s">
        <v>38</v>
      </c>
      <c r="G10" t="s">
        <v>38</v>
      </c>
    </row>
    <row r="11" spans="1:7">
      <c r="A11" s="1">
        <v>43900</v>
      </c>
      <c r="B11" t="s">
        <v>38</v>
      </c>
      <c r="C11" t="s">
        <v>38</v>
      </c>
      <c r="D11" t="s">
        <v>38</v>
      </c>
      <c r="E11" t="s">
        <v>38</v>
      </c>
      <c r="F11" t="s">
        <v>38</v>
      </c>
      <c r="G11" t="s">
        <v>38</v>
      </c>
    </row>
    <row r="12" spans="1:7">
      <c r="A12" s="1">
        <v>43901</v>
      </c>
      <c r="B12" t="s">
        <v>38</v>
      </c>
      <c r="C12" t="s">
        <v>38</v>
      </c>
      <c r="D12" t="s">
        <v>40</v>
      </c>
      <c r="E12" t="s">
        <v>40</v>
      </c>
      <c r="F12" t="s">
        <v>38</v>
      </c>
      <c r="G12" t="s">
        <v>38</v>
      </c>
    </row>
    <row r="13" spans="1:7">
      <c r="A13" s="1">
        <v>43902</v>
      </c>
      <c r="B13" t="s">
        <v>38</v>
      </c>
      <c r="C13" t="s">
        <v>38</v>
      </c>
      <c r="D13" t="s">
        <v>38</v>
      </c>
      <c r="E13" t="s">
        <v>38</v>
      </c>
      <c r="F13" t="s">
        <v>38</v>
      </c>
      <c r="G13" t="s">
        <v>38</v>
      </c>
    </row>
    <row r="14" spans="1:7">
      <c r="A14" s="1">
        <v>43903</v>
      </c>
      <c r="B14" t="s">
        <v>38</v>
      </c>
      <c r="C14" t="s">
        <v>38</v>
      </c>
      <c r="D14" t="s">
        <v>38</v>
      </c>
      <c r="E14" t="s">
        <v>38</v>
      </c>
      <c r="F14" t="s">
        <v>38</v>
      </c>
      <c r="G14" t="s">
        <v>38</v>
      </c>
    </row>
    <row r="15" spans="1:7">
      <c r="A15" s="1">
        <v>43904</v>
      </c>
      <c r="B15" s="4" t="s">
        <v>39</v>
      </c>
      <c r="C15" s="4"/>
      <c r="D15" s="4"/>
      <c r="E15" s="4"/>
      <c r="F15" s="4"/>
      <c r="G15" s="4"/>
    </row>
    <row r="16" spans="1:7">
      <c r="A16" s="1">
        <v>43905</v>
      </c>
      <c r="B16" s="4"/>
      <c r="C16" s="4"/>
      <c r="D16" s="4"/>
      <c r="E16" s="4"/>
      <c r="F16" s="4"/>
      <c r="G16" s="4"/>
    </row>
    <row r="17" spans="1:7">
      <c r="A17" s="1">
        <v>43906</v>
      </c>
      <c r="B17" t="s">
        <v>38</v>
      </c>
      <c r="C17" t="s">
        <v>38</v>
      </c>
      <c r="D17" t="s">
        <v>38</v>
      </c>
      <c r="E17" t="s">
        <v>38</v>
      </c>
      <c r="F17" t="s">
        <v>38</v>
      </c>
      <c r="G17" t="s">
        <v>38</v>
      </c>
    </row>
    <row r="18" spans="1:7">
      <c r="A18" s="1">
        <v>43907</v>
      </c>
      <c r="B18" t="s">
        <v>38</v>
      </c>
      <c r="C18" t="s">
        <v>38</v>
      </c>
      <c r="D18" t="s">
        <v>38</v>
      </c>
      <c r="E18" t="s">
        <v>38</v>
      </c>
      <c r="F18" t="s">
        <v>38</v>
      </c>
      <c r="G18" t="s">
        <v>38</v>
      </c>
    </row>
    <row r="19" spans="1:7">
      <c r="A19" s="1">
        <v>43908</v>
      </c>
      <c r="B19" t="s">
        <v>38</v>
      </c>
      <c r="C19" t="s">
        <v>38</v>
      </c>
      <c r="D19" t="s">
        <v>38</v>
      </c>
      <c r="E19" t="s">
        <v>38</v>
      </c>
      <c r="F19" t="s">
        <v>38</v>
      </c>
      <c r="G19" t="s">
        <v>38</v>
      </c>
    </row>
    <row r="20" spans="1:7">
      <c r="A20" s="1">
        <v>43909</v>
      </c>
      <c r="B20" t="s">
        <v>38</v>
      </c>
      <c r="C20" t="s">
        <v>38</v>
      </c>
      <c r="D20" t="s">
        <v>38</v>
      </c>
      <c r="E20" t="s">
        <v>38</v>
      </c>
      <c r="F20" t="s">
        <v>38</v>
      </c>
      <c r="G20" t="s">
        <v>38</v>
      </c>
    </row>
    <row r="21" spans="1:7">
      <c r="A21" s="1">
        <v>43910</v>
      </c>
      <c r="B21" t="s">
        <v>38</v>
      </c>
      <c r="C21" t="s">
        <v>38</v>
      </c>
      <c r="D21" t="s">
        <v>38</v>
      </c>
      <c r="E21" t="s">
        <v>38</v>
      </c>
      <c r="F21" t="s">
        <v>38</v>
      </c>
      <c r="G21" t="s">
        <v>38</v>
      </c>
    </row>
    <row r="22" spans="1:7">
      <c r="A22" s="1">
        <v>43911</v>
      </c>
      <c r="B22" s="4" t="s">
        <v>39</v>
      </c>
      <c r="C22" s="4"/>
      <c r="D22" s="4"/>
      <c r="E22" s="4"/>
      <c r="F22" s="4"/>
      <c r="G22" s="4"/>
    </row>
    <row r="23" spans="1:7">
      <c r="A23" s="1">
        <v>43912</v>
      </c>
      <c r="B23" s="4"/>
      <c r="C23" s="4"/>
      <c r="D23" s="4"/>
      <c r="E23" s="4"/>
      <c r="F23" s="4"/>
      <c r="G23" s="4"/>
    </row>
    <row r="24" spans="1:7">
      <c r="A24" s="1">
        <v>43913</v>
      </c>
      <c r="B24" t="s">
        <v>38</v>
      </c>
      <c r="C24" t="s">
        <v>38</v>
      </c>
      <c r="D24" t="s">
        <v>38</v>
      </c>
      <c r="E24" t="s">
        <v>38</v>
      </c>
      <c r="F24" t="s">
        <v>38</v>
      </c>
      <c r="G24" t="s">
        <v>38</v>
      </c>
    </row>
    <row r="25" spans="1:7">
      <c r="A25" s="1">
        <v>43914</v>
      </c>
      <c r="B25" t="s">
        <v>38</v>
      </c>
      <c r="C25" t="s">
        <v>38</v>
      </c>
      <c r="D25" t="s">
        <v>38</v>
      </c>
      <c r="E25" t="s">
        <v>38</v>
      </c>
      <c r="F25" t="s">
        <v>38</v>
      </c>
      <c r="G25" t="s">
        <v>38</v>
      </c>
    </row>
    <row r="26" spans="1:7">
      <c r="A26" s="1">
        <v>43915</v>
      </c>
      <c r="B26" t="s">
        <v>38</v>
      </c>
      <c r="C26" t="s">
        <v>38</v>
      </c>
      <c r="D26" t="s">
        <v>38</v>
      </c>
      <c r="E26" t="s">
        <v>38</v>
      </c>
      <c r="F26" t="s">
        <v>38</v>
      </c>
      <c r="G26" t="s">
        <v>38</v>
      </c>
    </row>
    <row r="27" spans="1:7">
      <c r="A27" s="1">
        <v>43916</v>
      </c>
      <c r="B27" t="s">
        <v>38</v>
      </c>
      <c r="C27" t="s">
        <v>38</v>
      </c>
      <c r="D27" t="s">
        <v>38</v>
      </c>
      <c r="E27" t="s">
        <v>38</v>
      </c>
      <c r="F27" t="s">
        <v>38</v>
      </c>
      <c r="G27" t="s">
        <v>38</v>
      </c>
    </row>
    <row r="28" spans="1:7">
      <c r="A28" s="1">
        <v>43917</v>
      </c>
      <c r="B28" t="s">
        <v>38</v>
      </c>
      <c r="C28" t="s">
        <v>38</v>
      </c>
      <c r="D28" t="s">
        <v>38</v>
      </c>
      <c r="E28" t="s">
        <v>38</v>
      </c>
      <c r="F28" t="s">
        <v>38</v>
      </c>
      <c r="G28" t="s">
        <v>38</v>
      </c>
    </row>
    <row r="29" spans="1:7">
      <c r="A29" s="1">
        <v>43918</v>
      </c>
      <c r="B29" s="4" t="s">
        <v>39</v>
      </c>
      <c r="C29" s="4"/>
      <c r="D29" s="4"/>
      <c r="E29" s="4"/>
      <c r="F29" s="4"/>
      <c r="G29" s="4"/>
    </row>
    <row r="30" spans="1:7">
      <c r="A30" s="1">
        <v>43919</v>
      </c>
      <c r="B30" s="4"/>
      <c r="C30" s="4"/>
      <c r="D30" s="4"/>
      <c r="E30" s="4"/>
      <c r="F30" s="4"/>
      <c r="G30" s="4"/>
    </row>
    <row r="31" spans="1:7">
      <c r="A31" s="1">
        <v>43920</v>
      </c>
      <c r="B31" t="s">
        <v>38</v>
      </c>
      <c r="C31" t="s">
        <v>38</v>
      </c>
      <c r="D31" t="s">
        <v>38</v>
      </c>
      <c r="E31" t="s">
        <v>38</v>
      </c>
      <c r="F31" t="s">
        <v>38</v>
      </c>
      <c r="G31" t="s">
        <v>38</v>
      </c>
    </row>
    <row r="32" spans="1:7">
      <c r="A32" s="1">
        <v>43921</v>
      </c>
      <c r="B32" t="s">
        <v>38</v>
      </c>
      <c r="C32" t="s">
        <v>38</v>
      </c>
      <c r="D32" t="s">
        <v>38</v>
      </c>
      <c r="E32" t="s">
        <v>38</v>
      </c>
      <c r="F32" t="s">
        <v>38</v>
      </c>
      <c r="G32" t="s">
        <v>38</v>
      </c>
    </row>
    <row r="33" spans="1:7">
      <c r="A33" s="1">
        <v>43922</v>
      </c>
      <c r="B33" t="s">
        <v>38</v>
      </c>
      <c r="C33" t="s">
        <v>38</v>
      </c>
      <c r="D33" t="s">
        <v>38</v>
      </c>
      <c r="E33" t="s">
        <v>38</v>
      </c>
      <c r="F33" t="s">
        <v>38</v>
      </c>
      <c r="G33" t="s">
        <v>38</v>
      </c>
    </row>
    <row r="34" spans="1:7">
      <c r="A34" s="1">
        <v>43923</v>
      </c>
      <c r="B34" t="s">
        <v>38</v>
      </c>
      <c r="C34" t="s">
        <v>38</v>
      </c>
      <c r="D34" t="s">
        <v>38</v>
      </c>
      <c r="E34" t="s">
        <v>38</v>
      </c>
      <c r="F34" t="s">
        <v>38</v>
      </c>
      <c r="G34" t="s">
        <v>38</v>
      </c>
    </row>
    <row r="35" spans="1:7">
      <c r="A35" s="1">
        <v>43924</v>
      </c>
      <c r="B35" t="s">
        <v>38</v>
      </c>
      <c r="C35" t="s">
        <v>38</v>
      </c>
      <c r="D35" t="s">
        <v>38</v>
      </c>
      <c r="E35" t="s">
        <v>38</v>
      </c>
      <c r="F35" t="s">
        <v>38</v>
      </c>
      <c r="G35" t="s">
        <v>38</v>
      </c>
    </row>
    <row r="36" spans="1:7">
      <c r="A36" s="1">
        <v>43925</v>
      </c>
      <c r="B36" s="4" t="s">
        <v>39</v>
      </c>
      <c r="C36" s="4"/>
      <c r="D36" s="4"/>
      <c r="E36" s="4"/>
      <c r="F36" s="4"/>
      <c r="G36" s="4"/>
    </row>
    <row r="37" spans="1:7">
      <c r="A37" s="1">
        <v>43926</v>
      </c>
      <c r="B37" s="4"/>
      <c r="C37" s="4"/>
      <c r="D37" s="4"/>
      <c r="E37" s="4"/>
      <c r="F37" s="4"/>
      <c r="G37" s="4"/>
    </row>
    <row r="38" spans="1:7">
      <c r="A38" s="1">
        <v>43927</v>
      </c>
      <c r="B38" t="s">
        <v>38</v>
      </c>
      <c r="C38" t="s">
        <v>38</v>
      </c>
      <c r="D38" t="s">
        <v>38</v>
      </c>
      <c r="E38" t="s">
        <v>38</v>
      </c>
      <c r="F38" t="s">
        <v>38</v>
      </c>
      <c r="G38" t="s">
        <v>38</v>
      </c>
    </row>
    <row r="39" spans="1:7">
      <c r="A39" s="1">
        <v>43928</v>
      </c>
      <c r="B39" t="s">
        <v>38</v>
      </c>
      <c r="C39" t="s">
        <v>38</v>
      </c>
      <c r="D39" t="s">
        <v>38</v>
      </c>
      <c r="E39" t="s">
        <v>38</v>
      </c>
      <c r="F39" t="s">
        <v>38</v>
      </c>
      <c r="G39" t="s">
        <v>38</v>
      </c>
    </row>
    <row r="40" spans="1:7">
      <c r="A40" s="1">
        <v>43929</v>
      </c>
      <c r="B40" t="s">
        <v>38</v>
      </c>
      <c r="C40" t="s">
        <v>38</v>
      </c>
      <c r="D40" t="s">
        <v>38</v>
      </c>
      <c r="E40" t="s">
        <v>38</v>
      </c>
      <c r="F40" t="s">
        <v>38</v>
      </c>
      <c r="G40" t="s">
        <v>38</v>
      </c>
    </row>
    <row r="41" spans="1:7">
      <c r="A41" s="1">
        <v>43930</v>
      </c>
      <c r="B41" t="s">
        <v>38</v>
      </c>
      <c r="C41" t="s">
        <v>38</v>
      </c>
      <c r="D41" t="s">
        <v>38</v>
      </c>
      <c r="E41" t="s">
        <v>38</v>
      </c>
      <c r="F41" t="s">
        <v>38</v>
      </c>
      <c r="G41" t="s">
        <v>38</v>
      </c>
    </row>
    <row r="42" spans="1:7">
      <c r="A42" s="1">
        <v>43931</v>
      </c>
      <c r="B42" t="s">
        <v>38</v>
      </c>
      <c r="C42" t="s">
        <v>38</v>
      </c>
      <c r="D42" t="s">
        <v>38</v>
      </c>
      <c r="E42" t="s">
        <v>38</v>
      </c>
      <c r="F42" t="s">
        <v>38</v>
      </c>
      <c r="G42" t="s">
        <v>38</v>
      </c>
    </row>
    <row r="43" spans="1:7">
      <c r="A43" s="1">
        <v>43932</v>
      </c>
      <c r="B43" s="4" t="s">
        <v>39</v>
      </c>
      <c r="C43" s="4"/>
      <c r="D43" s="4"/>
      <c r="E43" s="4"/>
      <c r="F43" s="4"/>
      <c r="G43" s="4"/>
    </row>
    <row r="44" spans="1:7">
      <c r="A44" s="1">
        <v>43933</v>
      </c>
      <c r="B44" s="4"/>
      <c r="C44" s="4"/>
      <c r="D44" s="4"/>
      <c r="E44" s="4"/>
      <c r="F44" s="4"/>
      <c r="G44" s="4"/>
    </row>
    <row r="45" spans="1:7">
      <c r="A45" s="1">
        <v>43934</v>
      </c>
      <c r="B45" t="s">
        <v>38</v>
      </c>
      <c r="C45" t="s">
        <v>38</v>
      </c>
      <c r="D45" t="s">
        <v>38</v>
      </c>
      <c r="E45" t="s">
        <v>38</v>
      </c>
      <c r="F45" t="s">
        <v>38</v>
      </c>
      <c r="G45" t="s">
        <v>38</v>
      </c>
    </row>
    <row r="46" spans="1:7">
      <c r="A46" s="1">
        <v>43935</v>
      </c>
      <c r="B46" t="s">
        <v>38</v>
      </c>
      <c r="C46" t="s">
        <v>38</v>
      </c>
      <c r="D46" t="s">
        <v>38</v>
      </c>
      <c r="E46" t="s">
        <v>38</v>
      </c>
      <c r="F46" t="s">
        <v>38</v>
      </c>
      <c r="G46" t="s">
        <v>38</v>
      </c>
    </row>
    <row r="47" spans="1:7">
      <c r="A47" s="1">
        <v>43936</v>
      </c>
      <c r="B47" t="s">
        <v>38</v>
      </c>
      <c r="C47" t="s">
        <v>38</v>
      </c>
      <c r="D47" t="s">
        <v>38</v>
      </c>
      <c r="E47" t="s">
        <v>38</v>
      </c>
      <c r="F47" t="s">
        <v>38</v>
      </c>
      <c r="G47" t="s">
        <v>38</v>
      </c>
    </row>
    <row r="48" spans="1:7">
      <c r="A48" s="1">
        <v>43937</v>
      </c>
      <c r="B48" t="s">
        <v>38</v>
      </c>
      <c r="C48" t="s">
        <v>38</v>
      </c>
      <c r="D48" t="s">
        <v>38</v>
      </c>
      <c r="E48" t="s">
        <v>38</v>
      </c>
      <c r="F48" t="s">
        <v>38</v>
      </c>
      <c r="G48" t="s">
        <v>38</v>
      </c>
    </row>
    <row r="49" spans="1:7">
      <c r="A49" s="1">
        <v>43938</v>
      </c>
      <c r="B49" t="s">
        <v>38</v>
      </c>
      <c r="C49" t="s">
        <v>38</v>
      </c>
      <c r="D49" t="s">
        <v>38</v>
      </c>
      <c r="E49" t="s">
        <v>38</v>
      </c>
      <c r="F49" t="s">
        <v>38</v>
      </c>
      <c r="G49" t="s">
        <v>38</v>
      </c>
    </row>
    <row r="50" spans="1:7">
      <c r="A50" s="1">
        <v>43939</v>
      </c>
      <c r="B50" s="4" t="s">
        <v>39</v>
      </c>
      <c r="C50" s="4"/>
      <c r="D50" s="4"/>
      <c r="E50" s="4"/>
      <c r="F50" s="4"/>
      <c r="G50" s="4"/>
    </row>
    <row r="51" spans="1:7">
      <c r="A51" s="1">
        <v>43940</v>
      </c>
      <c r="B51" s="4"/>
      <c r="C51" s="4"/>
      <c r="D51" s="4"/>
      <c r="E51" s="4"/>
      <c r="F51" s="4"/>
      <c r="G51" s="4"/>
    </row>
    <row r="52" spans="1:7">
      <c r="A52" s="1">
        <v>43941</v>
      </c>
      <c r="B52" t="s">
        <v>38</v>
      </c>
      <c r="C52" t="s">
        <v>38</v>
      </c>
      <c r="D52" t="s">
        <v>38</v>
      </c>
      <c r="E52" t="s">
        <v>38</v>
      </c>
      <c r="F52" t="s">
        <v>38</v>
      </c>
      <c r="G52" t="s">
        <v>38</v>
      </c>
    </row>
    <row r="53" spans="1:7">
      <c r="A53" s="1">
        <v>43942</v>
      </c>
      <c r="B53" t="s">
        <v>38</v>
      </c>
      <c r="C53" t="s">
        <v>38</v>
      </c>
      <c r="D53" t="s">
        <v>38</v>
      </c>
      <c r="E53" t="s">
        <v>38</v>
      </c>
      <c r="F53" t="s">
        <v>38</v>
      </c>
      <c r="G53" t="s">
        <v>38</v>
      </c>
    </row>
    <row r="54" spans="1:7">
      <c r="A54" s="1">
        <v>43943</v>
      </c>
      <c r="B54" t="s">
        <v>38</v>
      </c>
      <c r="C54" t="s">
        <v>38</v>
      </c>
      <c r="D54" t="s">
        <v>38</v>
      </c>
      <c r="E54" t="s">
        <v>38</v>
      </c>
      <c r="F54" t="s">
        <v>38</v>
      </c>
      <c r="G54" t="s">
        <v>38</v>
      </c>
    </row>
    <row r="55" spans="1:7">
      <c r="A55" s="1">
        <v>43944</v>
      </c>
      <c r="B55" t="s">
        <v>38</v>
      </c>
      <c r="C55" t="s">
        <v>38</v>
      </c>
      <c r="D55" t="s">
        <v>38</v>
      </c>
      <c r="E55" t="s">
        <v>38</v>
      </c>
      <c r="F55" t="s">
        <v>38</v>
      </c>
      <c r="G55" t="s">
        <v>38</v>
      </c>
    </row>
    <row r="56" spans="1:7">
      <c r="A56" s="1">
        <v>43945</v>
      </c>
      <c r="B56" t="s">
        <v>38</v>
      </c>
      <c r="C56" t="s">
        <v>38</v>
      </c>
      <c r="D56" t="s">
        <v>38</v>
      </c>
      <c r="E56" t="s">
        <v>38</v>
      </c>
      <c r="F56" t="s">
        <v>38</v>
      </c>
      <c r="G56" t="s">
        <v>38</v>
      </c>
    </row>
    <row r="57" spans="1:7">
      <c r="A57" s="1">
        <v>43946</v>
      </c>
      <c r="B57" s="4" t="s">
        <v>39</v>
      </c>
      <c r="C57" s="4"/>
      <c r="D57" s="4"/>
      <c r="E57" s="4"/>
      <c r="F57" s="4"/>
      <c r="G57" s="4"/>
    </row>
    <row r="58" spans="1:7">
      <c r="A58" s="1">
        <v>43947</v>
      </c>
      <c r="B58" s="4"/>
      <c r="C58" s="4"/>
      <c r="D58" s="4"/>
      <c r="E58" s="4"/>
      <c r="F58" s="4"/>
      <c r="G58" s="4"/>
    </row>
    <row r="59" spans="1:7">
      <c r="A59" s="1">
        <v>43948</v>
      </c>
      <c r="B59" t="s">
        <v>38</v>
      </c>
      <c r="C59" t="s">
        <v>38</v>
      </c>
      <c r="D59" t="s">
        <v>38</v>
      </c>
      <c r="E59" t="s">
        <v>38</v>
      </c>
      <c r="F59" t="s">
        <v>38</v>
      </c>
      <c r="G59" t="s">
        <v>38</v>
      </c>
    </row>
    <row r="60" spans="1:7">
      <c r="A60" s="1">
        <v>43949</v>
      </c>
      <c r="B60" t="s">
        <v>38</v>
      </c>
      <c r="C60" t="s">
        <v>38</v>
      </c>
      <c r="D60" t="s">
        <v>38</v>
      </c>
      <c r="E60" t="s">
        <v>38</v>
      </c>
      <c r="F60" t="s">
        <v>38</v>
      </c>
      <c r="G60" t="s">
        <v>38</v>
      </c>
    </row>
    <row r="61" spans="1:7">
      <c r="A61" s="1">
        <v>43950</v>
      </c>
      <c r="B61" t="s">
        <v>38</v>
      </c>
      <c r="C61" t="s">
        <v>38</v>
      </c>
      <c r="D61" t="s">
        <v>38</v>
      </c>
      <c r="E61" t="s">
        <v>38</v>
      </c>
      <c r="F61" t="s">
        <v>38</v>
      </c>
      <c r="G61" t="s">
        <v>38</v>
      </c>
    </row>
    <row r="62" spans="1:7">
      <c r="A62" s="1">
        <v>43951</v>
      </c>
      <c r="B62" t="s">
        <v>38</v>
      </c>
      <c r="C62" t="s">
        <v>38</v>
      </c>
      <c r="D62" t="s">
        <v>38</v>
      </c>
      <c r="E62" t="s">
        <v>38</v>
      </c>
      <c r="F62" t="s">
        <v>38</v>
      </c>
      <c r="G62" t="s">
        <v>38</v>
      </c>
    </row>
  </sheetData>
  <mergeCells count="11">
    <mergeCell ref="B22:G23"/>
    <mergeCell ref="D1:E1"/>
    <mergeCell ref="B1:C1"/>
    <mergeCell ref="F1:G1"/>
    <mergeCell ref="B8:G9"/>
    <mergeCell ref="B15:G16"/>
    <mergeCell ref="B29:G30"/>
    <mergeCell ref="B36:G37"/>
    <mergeCell ref="B43:G44"/>
    <mergeCell ref="B50:G51"/>
    <mergeCell ref="B57:G5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D8441-A839-4DA9-B63F-27D2E0C9B6B5}">
  <dimension ref="A1:K62"/>
  <sheetViews>
    <sheetView topLeftCell="A28" workbookViewId="0">
      <selection activeCell="J43" sqref="J43"/>
    </sheetView>
  </sheetViews>
  <sheetFormatPr defaultRowHeight="14.45"/>
  <cols>
    <col min="1" max="1" width="21.7109375" customWidth="1"/>
    <col min="2" max="2" width="36" customWidth="1"/>
    <col min="3" max="3" width="19.140625" customWidth="1"/>
    <col min="4" max="4" width="17.85546875" customWidth="1"/>
    <col min="5" max="5" width="19.85546875" customWidth="1"/>
    <col min="6" max="6" width="13.140625" customWidth="1"/>
    <col min="7" max="7" width="14.85546875" customWidth="1"/>
    <col min="10" max="10" width="23.42578125" customWidth="1"/>
    <col min="11" max="11" width="29.28515625" bestFit="1" customWidth="1"/>
  </cols>
  <sheetData>
    <row r="1" spans="1:11">
      <c r="B1" t="s">
        <v>41</v>
      </c>
      <c r="C1" t="s">
        <v>42</v>
      </c>
      <c r="D1" t="s">
        <v>43</v>
      </c>
      <c r="E1" t="s">
        <v>44</v>
      </c>
      <c r="K1" t="s">
        <v>45</v>
      </c>
    </row>
    <row r="2" spans="1:11">
      <c r="A2" s="1">
        <v>43892</v>
      </c>
      <c r="B2" t="s">
        <v>46</v>
      </c>
      <c r="C2">
        <v>3</v>
      </c>
      <c r="D2">
        <f>_xlfn.XLOOKUP(B2,$J$2:$J$8,$K$2:$K$8,0,0,1)*C2</f>
        <v>1020</v>
      </c>
      <c r="E2">
        <v>1060.8</v>
      </c>
      <c r="F2" s="2"/>
      <c r="J2" t="s">
        <v>46</v>
      </c>
      <c r="K2">
        <v>340</v>
      </c>
    </row>
    <row r="3" spans="1:11">
      <c r="A3" s="1">
        <v>43893</v>
      </c>
      <c r="B3" t="s">
        <v>47</v>
      </c>
      <c r="C3">
        <v>3</v>
      </c>
      <c r="D3">
        <f t="shared" ref="D3:D6" si="0">_xlfn.XLOOKUP(B3,$J$2:$J$8,$K$2:$K$8,0,0,1)*C3</f>
        <v>1080</v>
      </c>
      <c r="E3">
        <v>1101.5999999999999</v>
      </c>
      <c r="F3" s="2"/>
      <c r="J3" t="s">
        <v>47</v>
      </c>
      <c r="K3">
        <v>360</v>
      </c>
    </row>
    <row r="4" spans="1:11">
      <c r="A4" s="1">
        <v>43894</v>
      </c>
      <c r="B4" t="s">
        <v>28</v>
      </c>
      <c r="C4">
        <v>2</v>
      </c>
      <c r="D4">
        <f t="shared" si="0"/>
        <v>680</v>
      </c>
      <c r="E4">
        <v>707.2</v>
      </c>
      <c r="F4" s="2"/>
      <c r="J4" t="s">
        <v>28</v>
      </c>
      <c r="K4">
        <v>340</v>
      </c>
    </row>
    <row r="5" spans="1:11">
      <c r="A5" s="1">
        <v>43895</v>
      </c>
      <c r="B5" t="s">
        <v>48</v>
      </c>
      <c r="C5">
        <v>3</v>
      </c>
      <c r="D5">
        <f t="shared" si="0"/>
        <v>930</v>
      </c>
      <c r="E5">
        <v>957.9</v>
      </c>
      <c r="F5" s="2"/>
      <c r="J5" t="s">
        <v>48</v>
      </c>
      <c r="K5">
        <v>310</v>
      </c>
    </row>
    <row r="6" spans="1:11">
      <c r="A6" s="1">
        <v>43896</v>
      </c>
      <c r="B6" t="s">
        <v>49</v>
      </c>
      <c r="C6">
        <v>2</v>
      </c>
      <c r="D6">
        <f t="shared" si="0"/>
        <v>580</v>
      </c>
      <c r="E6">
        <v>591.6</v>
      </c>
      <c r="F6" s="2"/>
      <c r="J6" t="s">
        <v>49</v>
      </c>
      <c r="K6">
        <v>290</v>
      </c>
    </row>
    <row r="7" spans="1:11">
      <c r="A7" s="1">
        <v>43897</v>
      </c>
      <c r="B7" s="4" t="s">
        <v>39</v>
      </c>
      <c r="C7" s="4"/>
      <c r="D7" s="4"/>
      <c r="E7" s="4"/>
      <c r="F7" s="4"/>
      <c r="J7" t="s">
        <v>23</v>
      </c>
      <c r="K7">
        <v>340</v>
      </c>
    </row>
    <row r="8" spans="1:11">
      <c r="A8" s="1">
        <v>43898</v>
      </c>
      <c r="B8" s="4"/>
      <c r="C8" s="4"/>
      <c r="D8" s="4"/>
      <c r="E8" s="4"/>
      <c r="F8" s="4"/>
      <c r="J8" t="s">
        <v>11</v>
      </c>
      <c r="K8">
        <v>340</v>
      </c>
    </row>
    <row r="9" spans="1:11">
      <c r="A9" s="1">
        <v>43899</v>
      </c>
      <c r="B9" t="s">
        <v>49</v>
      </c>
      <c r="C9">
        <v>3</v>
      </c>
      <c r="D9">
        <f>_xlfn.XLOOKUP(B9,$J$2:$J$8,$K$2:$K$8,0,0,1)*C9</f>
        <v>870</v>
      </c>
      <c r="E9">
        <v>878.7</v>
      </c>
      <c r="F9" s="2"/>
    </row>
    <row r="10" spans="1:11">
      <c r="A10" s="1">
        <v>43900</v>
      </c>
      <c r="B10" t="s">
        <v>49</v>
      </c>
      <c r="C10">
        <v>2</v>
      </c>
      <c r="D10">
        <f t="shared" ref="D10:D13" si="1">_xlfn.XLOOKUP(B10,$J$2:$J$8,$K$2:$K$8,0,0,1)*C10</f>
        <v>580</v>
      </c>
      <c r="E10">
        <v>603.20000000000005</v>
      </c>
      <c r="F10" s="2"/>
      <c r="J10" t="s">
        <v>50</v>
      </c>
    </row>
    <row r="11" spans="1:11">
      <c r="A11" s="1">
        <v>43901</v>
      </c>
      <c r="B11" t="s">
        <v>23</v>
      </c>
      <c r="C11">
        <v>3</v>
      </c>
      <c r="D11">
        <f t="shared" si="1"/>
        <v>1020</v>
      </c>
      <c r="E11">
        <v>1040.4000000000001</v>
      </c>
      <c r="F11" s="2"/>
    </row>
    <row r="12" spans="1:11">
      <c r="A12" s="1">
        <v>43902</v>
      </c>
      <c r="B12" t="s">
        <v>47</v>
      </c>
      <c r="C12">
        <v>3</v>
      </c>
      <c r="D12">
        <f t="shared" si="1"/>
        <v>1080</v>
      </c>
      <c r="E12">
        <v>1080</v>
      </c>
      <c r="F12" s="2"/>
    </row>
    <row r="13" spans="1:11">
      <c r="A13" s="1">
        <v>43903</v>
      </c>
      <c r="B13" t="s">
        <v>48</v>
      </c>
      <c r="C13">
        <v>2</v>
      </c>
      <c r="D13">
        <f t="shared" si="1"/>
        <v>620</v>
      </c>
      <c r="E13">
        <v>632.4</v>
      </c>
      <c r="F13" s="2"/>
    </row>
    <row r="14" spans="1:11">
      <c r="A14" s="1">
        <v>43904</v>
      </c>
      <c r="B14" s="4" t="s">
        <v>39</v>
      </c>
      <c r="C14" s="4"/>
      <c r="D14" s="4"/>
      <c r="E14" s="4"/>
      <c r="F14" s="4"/>
    </row>
    <row r="15" spans="1:11">
      <c r="A15" s="1">
        <v>43905</v>
      </c>
      <c r="B15" s="4"/>
      <c r="C15" s="4"/>
      <c r="D15" s="4"/>
      <c r="E15" s="4"/>
      <c r="F15" s="4"/>
    </row>
    <row r="16" spans="1:11">
      <c r="A16" s="1">
        <v>43906</v>
      </c>
      <c r="B16" t="s">
        <v>11</v>
      </c>
      <c r="C16">
        <v>3</v>
      </c>
      <c r="D16">
        <f>_xlfn.XLOOKUP(B16,$J$2:$J$8,$K$2:$K$8,0,0,1)*C16</f>
        <v>1020</v>
      </c>
      <c r="E16">
        <v>1020</v>
      </c>
      <c r="F16" s="2"/>
    </row>
    <row r="17" spans="1:6">
      <c r="A17" s="1">
        <v>43907</v>
      </c>
      <c r="B17" t="s">
        <v>49</v>
      </c>
      <c r="C17">
        <v>3</v>
      </c>
      <c r="D17">
        <f t="shared" ref="D17:D20" si="2">_xlfn.XLOOKUP(B17,$J$2:$J$8,$K$2:$K$8,0,0,1)*C17</f>
        <v>870</v>
      </c>
      <c r="E17">
        <v>887.4</v>
      </c>
      <c r="F17" s="2"/>
    </row>
    <row r="18" spans="1:6">
      <c r="A18" s="1">
        <v>43908</v>
      </c>
      <c r="B18" t="s">
        <v>23</v>
      </c>
      <c r="C18">
        <v>3</v>
      </c>
      <c r="D18">
        <f t="shared" si="2"/>
        <v>1020</v>
      </c>
      <c r="E18">
        <v>1060.8</v>
      </c>
      <c r="F18" s="2"/>
    </row>
    <row r="19" spans="1:6">
      <c r="A19" s="1">
        <v>43909</v>
      </c>
      <c r="B19" t="s">
        <v>47</v>
      </c>
      <c r="C19">
        <v>3</v>
      </c>
      <c r="D19">
        <f t="shared" si="2"/>
        <v>1080</v>
      </c>
      <c r="E19">
        <v>1112.4000000000001</v>
      </c>
      <c r="F19" s="2"/>
    </row>
    <row r="20" spans="1:6">
      <c r="A20" s="1">
        <v>43910</v>
      </c>
      <c r="B20" t="s">
        <v>49</v>
      </c>
      <c r="C20">
        <v>3</v>
      </c>
      <c r="D20">
        <f t="shared" si="2"/>
        <v>870</v>
      </c>
      <c r="E20">
        <v>904.80000000000007</v>
      </c>
      <c r="F20" s="2"/>
    </row>
    <row r="21" spans="1:6">
      <c r="A21" s="1">
        <v>43911</v>
      </c>
      <c r="B21" s="4" t="s">
        <v>39</v>
      </c>
      <c r="C21" s="4"/>
      <c r="D21" s="4"/>
      <c r="E21" s="4"/>
      <c r="F21" s="4"/>
    </row>
    <row r="22" spans="1:6">
      <c r="A22" s="1">
        <v>43912</v>
      </c>
      <c r="B22" s="4"/>
      <c r="C22" s="4"/>
      <c r="D22" s="4"/>
      <c r="E22" s="4"/>
      <c r="F22" s="4"/>
    </row>
    <row r="23" spans="1:6">
      <c r="A23" s="1">
        <v>43913</v>
      </c>
      <c r="B23" t="s">
        <v>46</v>
      </c>
      <c r="C23">
        <v>3</v>
      </c>
      <c r="D23">
        <f>_xlfn.XLOOKUP(B23,$J$2:$J$8,$K$2:$K$8,0,0,1)*C23</f>
        <v>1020</v>
      </c>
      <c r="E23">
        <v>1030.2</v>
      </c>
      <c r="F23" s="2"/>
    </row>
    <row r="24" spans="1:6">
      <c r="A24" s="1">
        <v>43914</v>
      </c>
      <c r="B24" t="s">
        <v>49</v>
      </c>
      <c r="C24">
        <v>2</v>
      </c>
      <c r="D24">
        <f>_xlfn.XLOOKUP(B24,$J$2:$J$8,$K$2:$K$8,0,0,1)*C24</f>
        <v>580</v>
      </c>
      <c r="E24">
        <v>597.4</v>
      </c>
      <c r="F24" s="2"/>
    </row>
    <row r="25" spans="1:6">
      <c r="A25" s="1">
        <v>43915</v>
      </c>
      <c r="B25" t="s">
        <v>48</v>
      </c>
      <c r="C25">
        <v>2</v>
      </c>
      <c r="D25">
        <f t="shared" ref="D25:D27" si="3">_xlfn.XLOOKUP(B25,$J$2:$J$8,$K$2:$K$8,0,0,1)*C25</f>
        <v>620</v>
      </c>
      <c r="E25">
        <v>626.20000000000005</v>
      </c>
      <c r="F25" s="2"/>
    </row>
    <row r="26" spans="1:6">
      <c r="A26" s="1">
        <v>43916</v>
      </c>
      <c r="B26" t="s">
        <v>48</v>
      </c>
      <c r="C26">
        <v>3</v>
      </c>
      <c r="D26">
        <f t="shared" si="3"/>
        <v>930</v>
      </c>
      <c r="E26">
        <v>930</v>
      </c>
      <c r="F26" s="2"/>
    </row>
    <row r="27" spans="1:6">
      <c r="A27" s="1">
        <v>43917</v>
      </c>
      <c r="B27" t="s">
        <v>49</v>
      </c>
      <c r="C27">
        <v>3</v>
      </c>
      <c r="D27">
        <f t="shared" si="3"/>
        <v>870</v>
      </c>
      <c r="E27">
        <v>896.1</v>
      </c>
      <c r="F27" s="2"/>
    </row>
    <row r="28" spans="1:6">
      <c r="A28" s="1">
        <v>43918</v>
      </c>
      <c r="B28" s="4" t="s">
        <v>39</v>
      </c>
      <c r="C28" s="4"/>
      <c r="D28" s="4"/>
      <c r="E28" s="4"/>
      <c r="F28" s="4"/>
    </row>
    <row r="29" spans="1:6">
      <c r="A29" s="1">
        <v>43919</v>
      </c>
      <c r="B29" s="4"/>
      <c r="C29" s="4"/>
      <c r="D29" s="4"/>
      <c r="E29" s="4"/>
      <c r="F29" s="4"/>
    </row>
    <row r="30" spans="1:6">
      <c r="A30" s="1">
        <v>43920</v>
      </c>
      <c r="B30" t="s">
        <v>47</v>
      </c>
      <c r="C30">
        <v>3</v>
      </c>
      <c r="D30">
        <f>_xlfn.XLOOKUP(B30,$J$2:$J$8,$K$2:$K$8,0,0,1)*C30</f>
        <v>1080</v>
      </c>
      <c r="E30">
        <v>1123.2</v>
      </c>
      <c r="F30" s="2"/>
    </row>
    <row r="31" spans="1:6">
      <c r="A31" s="1">
        <v>43921</v>
      </c>
      <c r="B31" t="s">
        <v>47</v>
      </c>
      <c r="C31">
        <v>3</v>
      </c>
      <c r="D31">
        <f>_xlfn.XLOOKUP(B31,$J$2:$J$8,$K$2:$K$8,0,0,1)*C31</f>
        <v>1080</v>
      </c>
      <c r="E31">
        <v>1123.2</v>
      </c>
      <c r="F31" s="2"/>
    </row>
    <row r="32" spans="1:6">
      <c r="A32" s="1">
        <v>43922</v>
      </c>
      <c r="B32" t="s">
        <v>48</v>
      </c>
      <c r="C32">
        <v>2</v>
      </c>
      <c r="D32">
        <f t="shared" ref="D32:D34" si="4">_xlfn.XLOOKUP(B32,$J$2:$J$8,$K$2:$K$8,0,0,1)*C32</f>
        <v>620</v>
      </c>
      <c r="E32">
        <v>626.20000000000005</v>
      </c>
      <c r="F32" s="2"/>
    </row>
    <row r="33" spans="1:6">
      <c r="A33" s="1">
        <v>43923</v>
      </c>
      <c r="B33" t="s">
        <v>49</v>
      </c>
      <c r="C33">
        <v>3</v>
      </c>
      <c r="D33">
        <f t="shared" si="4"/>
        <v>870</v>
      </c>
      <c r="E33">
        <v>878.7</v>
      </c>
      <c r="F33" s="2"/>
    </row>
    <row r="34" spans="1:6">
      <c r="A34" s="1">
        <v>43924</v>
      </c>
      <c r="B34" t="s">
        <v>49</v>
      </c>
      <c r="C34">
        <v>3</v>
      </c>
      <c r="D34">
        <f t="shared" si="4"/>
        <v>870</v>
      </c>
      <c r="E34">
        <v>870</v>
      </c>
      <c r="F34" s="2"/>
    </row>
    <row r="35" spans="1:6">
      <c r="A35" s="1">
        <v>43925</v>
      </c>
      <c r="B35" s="4" t="s">
        <v>39</v>
      </c>
      <c r="C35" s="4"/>
      <c r="D35" s="4"/>
      <c r="E35" s="4"/>
      <c r="F35" s="4"/>
    </row>
    <row r="36" spans="1:6">
      <c r="A36" s="1">
        <v>43926</v>
      </c>
      <c r="B36" s="4"/>
      <c r="C36" s="4"/>
      <c r="D36" s="4"/>
      <c r="E36" s="4"/>
      <c r="F36" s="4"/>
    </row>
    <row r="37" spans="1:6">
      <c r="A37" s="1">
        <v>43927</v>
      </c>
      <c r="B37" t="s">
        <v>49</v>
      </c>
      <c r="C37">
        <v>2</v>
      </c>
      <c r="D37">
        <f>_xlfn.XLOOKUP(B37,$J$2:$J$8,$K$2:$K$8,0,0,1)*C37</f>
        <v>580</v>
      </c>
      <c r="E37">
        <v>597.4</v>
      </c>
      <c r="F37" s="2"/>
    </row>
    <row r="38" spans="1:6">
      <c r="A38" s="1">
        <v>43928</v>
      </c>
      <c r="B38" t="s">
        <v>48</v>
      </c>
      <c r="C38">
        <v>3</v>
      </c>
      <c r="D38">
        <f>_xlfn.XLOOKUP(B38,$J$2:$J$8,$K$2:$K$8,0,0,1)*C38</f>
        <v>930</v>
      </c>
      <c r="E38">
        <v>930</v>
      </c>
      <c r="F38" s="2"/>
    </row>
    <row r="39" spans="1:6">
      <c r="A39" s="1">
        <v>43929</v>
      </c>
      <c r="B39" t="s">
        <v>48</v>
      </c>
      <c r="C39">
        <v>3</v>
      </c>
      <c r="D39">
        <f t="shared" ref="D39:D41" si="5">_xlfn.XLOOKUP(B39,$J$2:$J$8,$K$2:$K$8,0,0,1)*C39</f>
        <v>930</v>
      </c>
      <c r="E39">
        <v>939.3</v>
      </c>
      <c r="F39" s="2"/>
    </row>
    <row r="40" spans="1:6">
      <c r="A40" s="1">
        <v>43930</v>
      </c>
      <c r="B40" t="s">
        <v>28</v>
      </c>
      <c r="C40">
        <v>2</v>
      </c>
      <c r="D40">
        <f t="shared" si="5"/>
        <v>680</v>
      </c>
      <c r="E40">
        <f>D40*1.15</f>
        <v>781.99999999999989</v>
      </c>
      <c r="F40" s="2"/>
    </row>
    <row r="41" spans="1:6">
      <c r="A41" s="1">
        <v>43931</v>
      </c>
      <c r="B41" t="s">
        <v>47</v>
      </c>
      <c r="C41">
        <v>3</v>
      </c>
      <c r="D41">
        <f t="shared" si="5"/>
        <v>1080</v>
      </c>
      <c r="E41">
        <v>1112.4000000000001</v>
      </c>
      <c r="F41" s="2"/>
    </row>
    <row r="42" spans="1:6">
      <c r="A42" s="1">
        <v>43932</v>
      </c>
      <c r="B42" s="4" t="s">
        <v>39</v>
      </c>
      <c r="C42" s="4"/>
      <c r="D42" s="4"/>
      <c r="E42" s="4"/>
      <c r="F42" s="4"/>
    </row>
    <row r="43" spans="1:6">
      <c r="A43" s="1">
        <v>43933</v>
      </c>
      <c r="B43" s="4"/>
      <c r="C43" s="4"/>
      <c r="D43" s="4"/>
      <c r="E43" s="4"/>
      <c r="F43" s="4"/>
    </row>
    <row r="44" spans="1:6">
      <c r="A44" s="1">
        <v>43934</v>
      </c>
      <c r="B44" t="s">
        <v>28</v>
      </c>
      <c r="C44">
        <v>3</v>
      </c>
      <c r="D44">
        <f>_xlfn.XLOOKUP(B44,$J$2:$J$8,$K$2:$K$8,0,0,1)*C44</f>
        <v>1020</v>
      </c>
      <c r="E44">
        <v>1030.2</v>
      </c>
      <c r="F44" s="2"/>
    </row>
    <row r="45" spans="1:6">
      <c r="A45" s="1">
        <v>43935</v>
      </c>
      <c r="B45" t="s">
        <v>49</v>
      </c>
      <c r="C45">
        <v>3</v>
      </c>
      <c r="D45">
        <f>_xlfn.XLOOKUP(B45,$J$2:$J$8,$K$2:$K$8,0,0,1)*C45</f>
        <v>870</v>
      </c>
      <c r="E45">
        <v>887.4</v>
      </c>
      <c r="F45" s="2"/>
    </row>
    <row r="46" spans="1:6">
      <c r="A46" s="1">
        <v>43936</v>
      </c>
      <c r="B46" t="s">
        <v>48</v>
      </c>
      <c r="C46">
        <v>3</v>
      </c>
      <c r="D46">
        <f t="shared" ref="D46:D48" si="6">_xlfn.XLOOKUP(B46,$J$2:$J$8,$K$2:$K$8,0,0,1)*C46</f>
        <v>930</v>
      </c>
      <c r="E46">
        <v>957.9</v>
      </c>
      <c r="F46" s="2"/>
    </row>
    <row r="47" spans="1:6">
      <c r="A47" s="1">
        <v>43937</v>
      </c>
      <c r="B47" t="s">
        <v>11</v>
      </c>
      <c r="C47">
        <v>3</v>
      </c>
      <c r="D47">
        <f t="shared" si="6"/>
        <v>1020</v>
      </c>
      <c r="E47">
        <v>1050.6000000000001</v>
      </c>
      <c r="F47" s="2"/>
    </row>
    <row r="48" spans="1:6">
      <c r="A48" s="1">
        <v>43938</v>
      </c>
      <c r="B48" t="s">
        <v>46</v>
      </c>
      <c r="C48">
        <v>3</v>
      </c>
      <c r="D48">
        <f t="shared" si="6"/>
        <v>1020</v>
      </c>
      <c r="E48">
        <v>1040.4000000000001</v>
      </c>
      <c r="F48" s="2"/>
    </row>
    <row r="49" spans="1:6">
      <c r="A49" s="1">
        <v>43939</v>
      </c>
      <c r="B49" s="4" t="s">
        <v>39</v>
      </c>
      <c r="C49" s="4"/>
      <c r="D49" s="4"/>
      <c r="E49" s="4"/>
      <c r="F49" s="4"/>
    </row>
    <row r="50" spans="1:6">
      <c r="A50" s="1">
        <v>43940</v>
      </c>
      <c r="B50" s="4"/>
      <c r="C50" s="4"/>
      <c r="D50" s="4"/>
      <c r="E50" s="4"/>
      <c r="F50" s="4"/>
    </row>
    <row r="51" spans="1:6">
      <c r="A51" s="1">
        <v>43941</v>
      </c>
      <c r="B51" t="s">
        <v>49</v>
      </c>
      <c r="C51">
        <v>2</v>
      </c>
      <c r="D51">
        <f>_xlfn.XLOOKUP(B51,$J$2:$J$8,$K$2:$K$8,0,0,1)*C51</f>
        <v>580</v>
      </c>
      <c r="E51">
        <v>597.4</v>
      </c>
      <c r="F51" s="2"/>
    </row>
    <row r="52" spans="1:6">
      <c r="A52" s="1">
        <v>43942</v>
      </c>
      <c r="B52" t="s">
        <v>46</v>
      </c>
      <c r="C52">
        <v>3</v>
      </c>
      <c r="D52">
        <f>_xlfn.XLOOKUP(B52,$J$2:$J$8,$K$2:$K$8,0,0,1)*C52</f>
        <v>1020</v>
      </c>
      <c r="E52">
        <v>1020</v>
      </c>
      <c r="F52" s="2"/>
    </row>
    <row r="53" spans="1:6">
      <c r="A53" s="1">
        <v>43943</v>
      </c>
      <c r="B53" t="s">
        <v>11</v>
      </c>
      <c r="C53">
        <v>2</v>
      </c>
      <c r="D53">
        <f t="shared" ref="D53:D55" si="7">_xlfn.XLOOKUP(B53,$J$2:$J$8,$K$2:$K$8,0,0,1)*C53</f>
        <v>680</v>
      </c>
      <c r="E53">
        <f>D53*0.9</f>
        <v>612</v>
      </c>
      <c r="F53" s="2"/>
    </row>
    <row r="54" spans="1:6">
      <c r="A54" s="1">
        <v>43944</v>
      </c>
      <c r="B54" t="s">
        <v>48</v>
      </c>
      <c r="C54">
        <v>3</v>
      </c>
      <c r="D54">
        <f t="shared" si="7"/>
        <v>930</v>
      </c>
      <c r="E54">
        <v>967.2</v>
      </c>
      <c r="F54" s="2"/>
    </row>
    <row r="55" spans="1:6">
      <c r="A55" s="1">
        <v>43945</v>
      </c>
      <c r="B55" t="s">
        <v>48</v>
      </c>
      <c r="C55">
        <v>3</v>
      </c>
      <c r="D55">
        <f t="shared" si="7"/>
        <v>930</v>
      </c>
      <c r="E55">
        <v>939.3</v>
      </c>
      <c r="F55" s="2"/>
    </row>
    <row r="56" spans="1:6">
      <c r="A56" s="1">
        <v>43946</v>
      </c>
      <c r="B56" s="4" t="s">
        <v>39</v>
      </c>
      <c r="C56" s="4"/>
      <c r="D56" s="4"/>
      <c r="E56" s="4"/>
      <c r="F56" s="4"/>
    </row>
    <row r="57" spans="1:6">
      <c r="A57" s="1">
        <v>43947</v>
      </c>
      <c r="B57" s="4"/>
      <c r="C57" s="4"/>
      <c r="D57" s="4"/>
      <c r="E57" s="4"/>
      <c r="F57" s="4"/>
    </row>
    <row r="58" spans="1:6">
      <c r="A58" s="1">
        <v>43948</v>
      </c>
      <c r="B58" t="s">
        <v>49</v>
      </c>
      <c r="C58">
        <v>2</v>
      </c>
      <c r="D58">
        <f>_xlfn.XLOOKUP(B58,$J$2:$J$8,$K$2:$K$8,0,0,1)*C58</f>
        <v>580</v>
      </c>
      <c r="E58">
        <f>D58*(1+(F58/100))</f>
        <v>580</v>
      </c>
      <c r="F58" s="2"/>
    </row>
    <row r="59" spans="1:6">
      <c r="A59" s="1">
        <v>43949</v>
      </c>
      <c r="B59" t="s">
        <v>11</v>
      </c>
      <c r="C59">
        <v>2</v>
      </c>
      <c r="D59">
        <f>_xlfn.XLOOKUP(B59,$J$2:$J$8,$K$2:$K$8,0,0,1)*C59</f>
        <v>680</v>
      </c>
      <c r="E59">
        <f t="shared" ref="E59:E61" si="8">D59*(1+(F59/100))</f>
        <v>680</v>
      </c>
      <c r="F59" s="2"/>
    </row>
    <row r="60" spans="1:6">
      <c r="A60" s="1">
        <v>43950</v>
      </c>
      <c r="B60" t="s">
        <v>46</v>
      </c>
      <c r="C60">
        <v>3</v>
      </c>
      <c r="D60">
        <f t="shared" ref="D60:D61" si="9">_xlfn.XLOOKUP(B60,$J$2:$J$8,$K$2:$K$8,0,0,1)*C60</f>
        <v>1020</v>
      </c>
      <c r="E60">
        <f t="shared" si="8"/>
        <v>1020</v>
      </c>
      <c r="F60" s="2"/>
    </row>
    <row r="61" spans="1:6">
      <c r="A61" s="1">
        <v>43951</v>
      </c>
      <c r="B61" t="s">
        <v>48</v>
      </c>
      <c r="C61">
        <v>3</v>
      </c>
      <c r="D61">
        <f t="shared" si="9"/>
        <v>930</v>
      </c>
      <c r="E61">
        <f t="shared" si="8"/>
        <v>930</v>
      </c>
      <c r="F61" s="2"/>
    </row>
    <row r="62" spans="1:6">
      <c r="F62" s="2"/>
    </row>
  </sheetData>
  <mergeCells count="8">
    <mergeCell ref="B42:F43"/>
    <mergeCell ref="B49:F50"/>
    <mergeCell ref="B56:F57"/>
    <mergeCell ref="B7:F8"/>
    <mergeCell ref="B14:F15"/>
    <mergeCell ref="B21:F22"/>
    <mergeCell ref="B28:F29"/>
    <mergeCell ref="B35:F3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6EADB7FADBDD46A137E2529A6AB338" ma:contentTypeVersion="37" ma:contentTypeDescription="Create a new document." ma:contentTypeScope="" ma:versionID="2dd4752ed0eb71b60c0ef3263ebfbdd1">
  <xsd:schema xmlns:xsd="http://www.w3.org/2001/XMLSchema" xmlns:xs="http://www.w3.org/2001/XMLSchema" xmlns:p="http://schemas.microsoft.com/office/2006/metadata/properties" xmlns:ns1="http://schemas.microsoft.com/sharepoint/v3" xmlns:ns2="87480d1a-c80c-477c-9f53-d14d87a45f08" xmlns:ns3="beb00d12-24e9-4294-9648-655a57296783" targetNamespace="http://schemas.microsoft.com/office/2006/metadata/properties" ma:root="true" ma:fieldsID="638ad0a3daa354fcdd74a9152d9065ec" ns1:_="" ns2:_="" ns3:_="">
    <xsd:import namespace="http://schemas.microsoft.com/sharepoint/v3"/>
    <xsd:import namespace="87480d1a-c80c-477c-9f53-d14d87a45f08"/>
    <xsd:import namespace="beb00d12-24e9-4294-9648-655a57296783"/>
    <xsd:element name="properties">
      <xsd:complexType>
        <xsd:sequence>
          <xsd:element name="documentManagement">
            <xsd:complexType>
              <xsd:all>
                <xsd:element ref="ns2:Owner"/>
                <xsd:element ref="ns2:Route_x002f_Pathway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_Flow_SignoffStatus" minOccurs="0"/>
                <xsd:element ref="ns1:_ip_UnifiedCompliancePolicyProperties" minOccurs="0"/>
                <xsd:element ref="ns1:_ip_UnifiedCompliancePolicyUIAction" minOccurs="0"/>
                <xsd:element ref="ns2:ueuy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480d1a-c80c-477c-9f53-d14d87a45f08" elementFormDefault="qualified">
    <xsd:import namespace="http://schemas.microsoft.com/office/2006/documentManagement/types"/>
    <xsd:import namespace="http://schemas.microsoft.com/office/infopath/2007/PartnerControls"/>
    <xsd:element name="Owner" ma:index="2" ma:displayName="Owner" ma:description="Designated Owner of the Folder" ma:list="UserInfo" ma:SearchPeopleOnly="false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oute_x002f_Pathway" ma:index="3" nillable="true" ma:displayName="Route/Pathway" ma:internalName="Route_x002f_Pathway" ma:readOnly="false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hidden="true" ma:internalName="MediaServiceKeyPoints" ma:readOnly="true">
      <xsd:simpleType>
        <xsd:restriction base="dms:Note"/>
      </xsd:simpleType>
    </xsd:element>
    <xsd:element name="MediaServiceAutoTags" ma:index="13" nillable="true" ma:displayName="Tags" ma:hidden="true" ma:internalName="MediaServiceAutoTags" ma:readOnly="true">
      <xsd:simpleType>
        <xsd:restriction base="dms:Text"/>
      </xsd:simpleType>
    </xsd:element>
    <xsd:element name="MediaServiceOCR" ma:index="14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hidden="true" ma:internalName="MediaServiceLocation" ma:readOnly="true">
      <xsd:simpleType>
        <xsd:restriction base="dms:Text"/>
      </xsd:simpleType>
    </xsd:element>
    <xsd:element name="_Flow_SignoffStatus" ma:index="21" nillable="true" ma:displayName="Sign-off status" ma:hidden="true" ma:internalName="Sign_x002d_off_x0020_status" ma:readOnly="false">
      <xsd:simpleType>
        <xsd:restriction base="dms:Text"/>
      </xsd:simpleType>
    </xsd:element>
    <xsd:element name="ueuy" ma:index="24" nillable="true" ma:displayName="Text" ma:hidden="true" ma:internalName="ueuy" ma:readOnly="false">
      <xsd:simpleType>
        <xsd:restriction base="dms:Text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5174c4e8-bfc7-4c3a-9cd5-7ceb92c658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3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b00d12-24e9-4294-9648-655a5729678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7" nillable="true" ma:displayName="Taxonomy Catch All Column" ma:hidden="true" ma:list="{711e498a-d3b6-4874-a802-681ec4e0184d}" ma:internalName="TaxCatchAll" ma:showField="CatchAllData" ma:web="beb00d12-24e9-4294-9648-655a572967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ueuy xmlns="87480d1a-c80c-477c-9f53-d14d87a45f08" xsi:nil="true"/>
    <Owner xmlns="87480d1a-c80c-477c-9f53-d14d87a45f08">
      <UserInfo>
        <DisplayName>Claire Elliott</DisplayName>
        <AccountId>58</AccountId>
        <AccountType/>
      </UserInfo>
    </Owner>
    <Route_x002f_Pathway xmlns="87480d1a-c80c-477c-9f53-d14d87a45f08" xsi:nil="true"/>
    <_Flow_SignoffStatus xmlns="87480d1a-c80c-477c-9f53-d14d87a45f08" xsi:nil="true"/>
    <SharedWithUsers xmlns="beb00d12-24e9-4294-9648-655a57296783">
      <UserInfo>
        <DisplayName/>
        <AccountId xsi:nil="true"/>
        <AccountType/>
      </UserInfo>
    </SharedWithUsers>
    <MediaLengthInSeconds xmlns="87480d1a-c80c-477c-9f53-d14d87a45f08" xsi:nil="true"/>
    <TaxCatchAll xmlns="beb00d12-24e9-4294-9648-655a57296783" xsi:nil="true"/>
    <lcf76f155ced4ddcb4097134ff3c332f xmlns="87480d1a-c80c-477c-9f53-d14d87a45f0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51D3AB8-5AF7-4411-9966-F5467D614DA9}"/>
</file>

<file path=customXml/itemProps2.xml><?xml version="1.0" encoding="utf-8"?>
<ds:datastoreItem xmlns:ds="http://schemas.openxmlformats.org/officeDocument/2006/customXml" ds:itemID="{C1F19186-478A-4CE9-8463-15896290D0E6}"/>
</file>

<file path=customXml/itemProps3.xml><?xml version="1.0" encoding="utf-8"?>
<ds:datastoreItem xmlns:ds="http://schemas.openxmlformats.org/officeDocument/2006/customXml" ds:itemID="{F0C79C30-19A0-46C1-AB17-3DBFFC45D0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Angela White</dc:creator>
  <cp:keywords/>
  <dc:description/>
  <cp:lastModifiedBy/>
  <cp:revision/>
  <dcterms:created xsi:type="dcterms:W3CDTF">2020-07-11T15:17:51Z</dcterms:created>
  <dcterms:modified xsi:type="dcterms:W3CDTF">2025-07-25T12:49:18Z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0x010100CE6EADB7FADBDD46A137E2529A6AB338</vt:lpwstr>
  </property>
  <property fmtid="{D5CDD505-2E9C-101B-9397-08002B2CF9AE}" pid="3" name="Order">
    <vt:r8>23599500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MediaServiceImageTags">
    <vt:lpwstr/>
  </property>
  <property fmtid="{D5CDD505-2E9C-101B-9397-08002B2CF9AE}" pid="11" name="MSIP_Label_eb927c3b-3303-4450-ba58-61cbf29c14de_Enabled">
    <vt:lpwstr>True</vt:lpwstr>
  </property>
  <property fmtid="{D5CDD505-2E9C-101B-9397-08002B2CF9AE}" pid="12" name="MSIP_Label_eb927c3b-3303-4450-ba58-61cbf29c14de_SiteId">
    <vt:lpwstr>3cd6b738-bb10-4ce2-978d-9fe967dd2dba</vt:lpwstr>
  </property>
  <property fmtid="{D5CDD505-2E9C-101B-9397-08002B2CF9AE}" pid="13" name="MSIP_Label_eb927c3b-3303-4450-ba58-61cbf29c14de_SetDate">
    <vt:lpwstr>2025-07-22T14:30:57Z</vt:lpwstr>
  </property>
  <property fmtid="{D5CDD505-2E9C-101B-9397-08002B2CF9AE}" pid="14" name="MSIP_Label_eb927c3b-3303-4450-ba58-61cbf29c14de_Name">
    <vt:lpwstr>NCFE Sensitive</vt:lpwstr>
  </property>
  <property fmtid="{D5CDD505-2E9C-101B-9397-08002B2CF9AE}" pid="15" name="MSIP_Label_eb927c3b-3303-4450-ba58-61cbf29c14de_ActionId">
    <vt:lpwstr>58216342-7a8e-411d-9285-1b4b165084a3</vt:lpwstr>
  </property>
  <property fmtid="{D5CDD505-2E9C-101B-9397-08002B2CF9AE}" pid="16" name="MSIP_Label_eb927c3b-3303-4450-ba58-61cbf29c14de_Removed">
    <vt:lpwstr>False</vt:lpwstr>
  </property>
  <property fmtid="{D5CDD505-2E9C-101B-9397-08002B2CF9AE}" pid="17" name="MSIP_Label_eb927c3b-3303-4450-ba58-61cbf29c14de_Extended_MSFT_Method">
    <vt:lpwstr>Standard</vt:lpwstr>
  </property>
  <property fmtid="{D5CDD505-2E9C-101B-9397-08002B2CF9AE}" pid="18" name="Sensitivity">
    <vt:lpwstr>NCFE Sensitive</vt:lpwstr>
  </property>
</Properties>
</file>